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12.xml" ContentType="application/vnd.ms-excel.controlproperties+xml"/>
  <Override PartName="/xl/drawings/drawing3.xml" ContentType="application/vnd.openxmlformats-officedocument.drawing+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5348" windowHeight="4452"/>
  </bookViews>
  <sheets>
    <sheet name="【保育所】雇用状況表（本園+分園）" sheetId="11" r:id="rId1"/>
    <sheet name="別紙" sheetId="12" r:id="rId2"/>
    <sheet name="【記入例】【保育所】雇用状況表（本園+分園）" sheetId="13" r:id="rId3"/>
  </sheets>
  <externalReferences>
    <externalReference r:id="rId4"/>
    <externalReference r:id="rId5"/>
    <externalReference r:id="rId6"/>
    <externalReference r:id="rId7"/>
    <externalReference r:id="rId8"/>
  </externalReferences>
  <definedNames>
    <definedName name="______Qr228" localSheetId="2">#REF!</definedName>
    <definedName name="______Qr228" localSheetId="0">#REF!</definedName>
    <definedName name="______Qr228">#REF!</definedName>
    <definedName name="_____Qr228" localSheetId="2">#REF!</definedName>
    <definedName name="_____Qr228" localSheetId="0">#REF!</definedName>
    <definedName name="_____Qr228">#REF!</definedName>
    <definedName name="____Qr228" localSheetId="2">#REF!</definedName>
    <definedName name="____Qr228" localSheetId="0">#REF!</definedName>
    <definedName name="____Qr228">#REF!</definedName>
    <definedName name="___Qr228" localSheetId="2">#REF!</definedName>
    <definedName name="___Qr228" localSheetId="0">#REF!</definedName>
    <definedName name="___Qr228">#REF!</definedName>
    <definedName name="__Qr228" localSheetId="2">#REF!</definedName>
    <definedName name="__Qr228" localSheetId="0">#REF!</definedName>
    <definedName name="__Qr228">#REF!</definedName>
    <definedName name="_Qr228" localSheetId="2">#REF!</definedName>
    <definedName name="_Qr228" localSheetId="0">#REF!</definedName>
    <definedName name="_Qr228">#REF!</definedName>
    <definedName name="_xlnm.Print_Area" localSheetId="2">'【記入例】【保育所】雇用状況表（本園+分園）'!$A$1:$BO$427</definedName>
    <definedName name="_xlnm.Print_Area" localSheetId="0">'【保育所】雇用状況表（本園+分園）'!$A$1:$BO$427</definedName>
    <definedName name="_xlnm.Print_Titles" localSheetId="2">'【記入例】【保育所】雇用状況表（本園+分園）'!$1:$1</definedName>
    <definedName name="_xlnm.Print_Titles" localSheetId="0">'【保育所】雇用状況表（本園+分園）'!$1:$1</definedName>
    <definedName name="Z_DCB750A5_2995_4B1D_83F2_B9B3D5B68F97_.wvu.PrintArea" localSheetId="2" hidden="1">'【記入例】【保育所】雇用状況表（本園+分園）'!$A$1:$BO$421</definedName>
    <definedName name="Z_DCB750A5_2995_4B1D_83F2_B9B3D5B68F97_.wvu.PrintArea" localSheetId="0" hidden="1">'【保育所】雇用状況表（本園+分園）'!$A$1:$BO$421</definedName>
    <definedName name="Z_DCB750A5_2995_4B1D_83F2_B9B3D5B68F97_.wvu.PrintTitles" localSheetId="2" hidden="1">'【記入例】【保育所】雇用状況表（本園+分園）'!$1:$1</definedName>
    <definedName name="Z_DCB750A5_2995_4B1D_83F2_B9B3D5B68F97_.wvu.PrintTitles" localSheetId="0" hidden="1">'【保育所】雇用状況表（本園+分園）'!$1:$1</definedName>
    <definedName name="っっｗ" localSheetId="2">#REF!,#REF!,#REF!,#REF!</definedName>
    <definedName name="っっｗ" localSheetId="0">#REF!,#REF!,#REF!,#REF!</definedName>
    <definedName name="っっｗ">#REF!,#REF!,#REF!,#REF!</definedName>
    <definedName name="地域区分" localSheetId="2">[1]【幼稚園】試算シート!$CF$9:$CF$16</definedName>
    <definedName name="地域区分" localSheetId="0">[1]【幼稚園】試算シート!$CF$9:$CF$16</definedName>
    <definedName name="地域区分">[2]【幼稚園】試算シート!$CF$9:$CF$16</definedName>
    <definedName name="適否" localSheetId="2">[1]加算率入力!$AO$11:$AO$12</definedName>
    <definedName name="適否" localSheetId="0">[1]加算率入力!$AO$11:$AO$12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2">#REF!,#REF!,#REF!,#REF!,#REF!,#REF!,#REF!,#REF!,#REF!,#REF!,#REF!,#REF!,#REF!,#REF!,#REF!,#REF!,#REF!,#REF!,#REF!,#REF!,#REF!,#REF!</definedName>
    <definedName name="入力欄②１" localSheetId="0">#REF!,#REF!,#REF!,#REF!,#REF!,#REF!,#REF!,#REF!,#REF!,#REF!,#REF!,#REF!,#REF!,#REF!,#REF!,#REF!,#REF!,#REF!,#REF!,#REF!,#REF!,#REF!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2">[4]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2">'[5]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2">[3]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2">[1]加算率入力!$AM$11:$AM$22</definedName>
    <definedName name="平均勤続年数" localSheetId="0">[1]加算率入力!$AM$11:$AM$22</definedName>
    <definedName name="平均勤続年数">[2]加算率入力!$AM$11:$AM$22</definedName>
  </definedNames>
  <calcPr calcId="162913"/>
</workbook>
</file>

<file path=xl/calcChain.xml><?xml version="1.0" encoding="utf-8"?>
<calcChain xmlns="http://schemas.openxmlformats.org/spreadsheetml/2006/main">
  <c r="AZ220" i="13" l="1"/>
  <c r="AZ217" i="13"/>
  <c r="AU406" i="13"/>
  <c r="AU404" i="13"/>
  <c r="AU402" i="13"/>
  <c r="AU400" i="13"/>
  <c r="AU398" i="13"/>
  <c r="AX388" i="13"/>
  <c r="AX377" i="13"/>
  <c r="AX369" i="13"/>
  <c r="AX367" i="13"/>
  <c r="AX365" i="13"/>
  <c r="BF352" i="13"/>
  <c r="BF348" i="13"/>
  <c r="BF344" i="13"/>
  <c r="BF340" i="13"/>
  <c r="BF327" i="13"/>
  <c r="BF323" i="13"/>
  <c r="BF319" i="13"/>
  <c r="BF315" i="13"/>
  <c r="AY305" i="13"/>
  <c r="AY302" i="13"/>
  <c r="AY294" i="13"/>
  <c r="AY286" i="13"/>
  <c r="AY278" i="13"/>
  <c r="V266" i="13"/>
  <c r="I266" i="13"/>
  <c r="AY245" i="13"/>
  <c r="AY242" i="13"/>
  <c r="AY239" i="13"/>
  <c r="AZ223" i="13"/>
  <c r="AZ226" i="13" s="1"/>
  <c r="AT161" i="13"/>
  <c r="AT158" i="13"/>
  <c r="AT155" i="13"/>
  <c r="AT152" i="13"/>
  <c r="AT149" i="13"/>
  <c r="AT146" i="13"/>
  <c r="AT143" i="13"/>
  <c r="AT140" i="13"/>
  <c r="AT137" i="13"/>
  <c r="AT134" i="13"/>
  <c r="AZ123" i="13"/>
  <c r="J97" i="13"/>
  <c r="S97" i="13" s="1"/>
  <c r="J95" i="13"/>
  <c r="S95" i="13" s="1"/>
  <c r="J81" i="13"/>
  <c r="S81" i="13" s="1"/>
  <c r="S79" i="13"/>
  <c r="J79" i="13"/>
  <c r="AG56" i="13"/>
  <c r="AB56" i="13"/>
  <c r="X56" i="13"/>
  <c r="S56" i="13"/>
  <c r="O56" i="13"/>
  <c r="J56" i="13"/>
  <c r="AD112" i="13" s="1"/>
  <c r="AM54" i="13"/>
  <c r="AW54" i="13" s="1"/>
  <c r="AH101" i="13" s="1"/>
  <c r="AM52" i="13"/>
  <c r="Y99" i="13" s="1"/>
  <c r="AM48" i="13"/>
  <c r="AW48" i="13" s="1"/>
  <c r="AH95" i="13" s="1"/>
  <c r="AM46" i="13"/>
  <c r="J93" i="13" s="1"/>
  <c r="S93" i="13" s="1"/>
  <c r="O41" i="13"/>
  <c r="AG33" i="13"/>
  <c r="AB33" i="13"/>
  <c r="X33" i="13"/>
  <c r="S33" i="13"/>
  <c r="O33" i="13"/>
  <c r="AM37" i="13" s="1"/>
  <c r="J33" i="13"/>
  <c r="AM31" i="13"/>
  <c r="J85" i="13" s="1"/>
  <c r="S85" i="13" s="1"/>
  <c r="AM29" i="13"/>
  <c r="J83" i="13" s="1"/>
  <c r="S83" i="13" s="1"/>
  <c r="AM25" i="13"/>
  <c r="Y79" i="13" s="1"/>
  <c r="AM23" i="13"/>
  <c r="Y77" i="13" s="1"/>
  <c r="O18" i="13"/>
  <c r="T10" i="13"/>
  <c r="G10" i="13"/>
  <c r="AT248" i="13" l="1"/>
  <c r="AH266" i="13" s="1"/>
  <c r="AT267" i="13" s="1"/>
  <c r="BD369" i="13"/>
  <c r="AM33" i="13"/>
  <c r="AM60" i="13"/>
  <c r="BF356" i="13"/>
  <c r="BF331" i="13"/>
  <c r="BB270" i="13"/>
  <c r="AZ164" i="13"/>
  <c r="AF10" i="13" s="1"/>
  <c r="AR11" i="13" s="1"/>
  <c r="AX14" i="13" s="1"/>
  <c r="AM56" i="13"/>
  <c r="BQ308" i="13"/>
  <c r="AY308" i="13" s="1"/>
  <c r="AM58" i="13"/>
  <c r="Y93" i="13"/>
  <c r="Y95" i="13"/>
  <c r="J99" i="13"/>
  <c r="S99" i="13" s="1"/>
  <c r="J101" i="13"/>
  <c r="S101" i="13" s="1"/>
  <c r="AD110" i="13"/>
  <c r="AW23" i="13"/>
  <c r="AW29" i="13"/>
  <c r="AH83" i="13" s="1"/>
  <c r="AW46" i="13"/>
  <c r="AW52" i="13"/>
  <c r="AH99" i="13" s="1"/>
  <c r="J77" i="13"/>
  <c r="S77" i="13" s="1"/>
  <c r="S87" i="13" s="1"/>
  <c r="Y83" i="13"/>
  <c r="Y85" i="13"/>
  <c r="AM35" i="13"/>
  <c r="Y101" i="13"/>
  <c r="AW25" i="13"/>
  <c r="AH79" i="13" s="1"/>
  <c r="AW31" i="13"/>
  <c r="AH85" i="13" s="1"/>
  <c r="AY308" i="11"/>
  <c r="S103" i="13" l="1"/>
  <c r="AW56" i="13"/>
  <c r="AH93" i="13"/>
  <c r="AW33" i="13"/>
  <c r="AH77" i="13"/>
  <c r="AM48" i="11"/>
  <c r="AM46" i="11"/>
  <c r="AM62" i="13" l="1"/>
  <c r="AH103" i="13"/>
  <c r="AM103" i="13" s="1"/>
  <c r="AM39" i="13"/>
  <c r="AM64" i="13" s="1"/>
  <c r="AH87" i="13"/>
  <c r="AM87" i="13" s="1"/>
  <c r="AM105" i="13" s="1"/>
  <c r="AT137" i="11"/>
  <c r="AM69" i="13" l="1"/>
  <c r="AM114" i="13" s="1"/>
  <c r="J97" i="11"/>
  <c r="S97" i="11" s="1"/>
  <c r="J95" i="11"/>
  <c r="S95" i="11" s="1"/>
  <c r="J79" i="11"/>
  <c r="J81" i="11"/>
  <c r="AM29" i="11" l="1"/>
  <c r="AM25" i="11"/>
  <c r="Y79" i="11" s="1"/>
  <c r="Y95" i="11"/>
  <c r="BF315" i="11"/>
  <c r="Y93" i="11" l="1"/>
  <c r="J93" i="11"/>
  <c r="S93" i="11" s="1"/>
  <c r="Y83" i="11"/>
  <c r="J83" i="11"/>
  <c r="O41" i="11"/>
  <c r="BF352" i="11" l="1"/>
  <c r="BF348" i="11"/>
  <c r="BF344" i="11"/>
  <c r="BF340" i="11"/>
  <c r="BF319" i="11"/>
  <c r="BF323" i="11"/>
  <c r="BF356" i="11" l="1"/>
  <c r="AG56" i="11"/>
  <c r="AB56" i="11"/>
  <c r="X56" i="11"/>
  <c r="S56" i="11"/>
  <c r="O56" i="11"/>
  <c r="J56" i="11"/>
  <c r="AD112" i="11" s="1"/>
  <c r="AM54" i="11"/>
  <c r="AM52" i="11"/>
  <c r="AW48" i="11"/>
  <c r="AH95" i="11" s="1"/>
  <c r="AW46" i="11"/>
  <c r="AH93" i="11" s="1"/>
  <c r="AM31" i="11"/>
  <c r="AU406" i="11"/>
  <c r="AU404" i="11"/>
  <c r="AU402" i="11"/>
  <c r="AU400" i="11"/>
  <c r="AU398" i="11"/>
  <c r="AX388" i="11"/>
  <c r="AX377" i="11"/>
  <c r="AX369" i="11"/>
  <c r="AX367" i="11"/>
  <c r="AX365" i="11"/>
  <c r="BF327" i="11"/>
  <c r="BF331" i="11" s="1"/>
  <c r="AY305" i="11"/>
  <c r="AY302" i="11"/>
  <c r="AY294" i="11"/>
  <c r="AY286" i="11"/>
  <c r="AY278" i="11"/>
  <c r="V266" i="11"/>
  <c r="I266" i="11"/>
  <c r="AY245" i="11"/>
  <c r="AY242" i="11"/>
  <c r="AY239" i="11"/>
  <c r="AZ223" i="11"/>
  <c r="AZ220" i="11"/>
  <c r="AZ217" i="11"/>
  <c r="AT161" i="11"/>
  <c r="AT158" i="11"/>
  <c r="AT155" i="11"/>
  <c r="AT152" i="11"/>
  <c r="AT149" i="11"/>
  <c r="AT146" i="11"/>
  <c r="AT143" i="11"/>
  <c r="AT140" i="11"/>
  <c r="AT134" i="11"/>
  <c r="AZ123" i="11"/>
  <c r="S81" i="11"/>
  <c r="S79" i="11"/>
  <c r="AG33" i="11"/>
  <c r="AB33" i="11"/>
  <c r="X33" i="11"/>
  <c r="S33" i="11"/>
  <c r="O33" i="11"/>
  <c r="J33" i="11"/>
  <c r="AD110" i="11" s="1"/>
  <c r="AM23" i="11"/>
  <c r="O18" i="11"/>
  <c r="T10" i="11"/>
  <c r="G10" i="11"/>
  <c r="BQ308" i="11" l="1"/>
  <c r="AW54" i="11"/>
  <c r="AH101" i="11" s="1"/>
  <c r="J101" i="11"/>
  <c r="S101" i="11" s="1"/>
  <c r="Y101" i="11"/>
  <c r="AW52" i="11"/>
  <c r="J99" i="11"/>
  <c r="S99" i="11" s="1"/>
  <c r="Y99" i="11"/>
  <c r="J85" i="11"/>
  <c r="S85" i="11" s="1"/>
  <c r="Y85" i="11"/>
  <c r="Y77" i="11"/>
  <c r="J77" i="11"/>
  <c r="S77" i="11" s="1"/>
  <c r="AW25" i="11"/>
  <c r="AH79" i="11" s="1"/>
  <c r="AW29" i="11"/>
  <c r="AH83" i="11" s="1"/>
  <c r="S83" i="11"/>
  <c r="AM58" i="11"/>
  <c r="AT248" i="11"/>
  <c r="AH266" i="11" s="1"/>
  <c r="AT267" i="11" s="1"/>
  <c r="BB270" i="11" s="1"/>
  <c r="BD369" i="11"/>
  <c r="AZ226" i="11"/>
  <c r="AM37" i="11"/>
  <c r="AZ164" i="11"/>
  <c r="AF10" i="11" s="1"/>
  <c r="AR11" i="11" s="1"/>
  <c r="AX14" i="11" s="1"/>
  <c r="AM35" i="11"/>
  <c r="AW23" i="11"/>
  <c r="AH77" i="11" s="1"/>
  <c r="AM33" i="11"/>
  <c r="AM56" i="11"/>
  <c r="AW31" i="11"/>
  <c r="AH85" i="11" s="1"/>
  <c r="AM60" i="11"/>
  <c r="AW56" i="11" l="1"/>
  <c r="AH103" i="11" s="1"/>
  <c r="AH99" i="11"/>
  <c r="S103" i="11"/>
  <c r="AM103" i="11" s="1"/>
  <c r="S87" i="11"/>
  <c r="AM62" i="11"/>
  <c r="AW33" i="11"/>
  <c r="AH87" i="11" s="1"/>
  <c r="AM87" i="11" l="1"/>
  <c r="AM105" i="11" s="1"/>
  <c r="AM39" i="11"/>
  <c r="AM64" i="11" s="1"/>
  <c r="AM69" i="11" s="1"/>
  <c r="AM114" i="11" s="1"/>
</calcChain>
</file>

<file path=xl/comments1.xml><?xml version="1.0" encoding="utf-8"?>
<comments xmlns="http://schemas.openxmlformats.org/spreadsheetml/2006/main">
  <authors>
    <author>作成者</author>
  </authors>
  <commentList>
    <comment ref="D423" authorId="0" shapeId="0">
      <text>
        <r>
          <rPr>
            <b/>
            <sz val="8"/>
            <color indexed="81"/>
            <rFont val="MS P ゴシック"/>
            <family val="3"/>
            <charset val="128"/>
          </rPr>
          <t>作成者:</t>
        </r>
        <r>
          <rPr>
            <sz val="8"/>
            <color indexed="81"/>
            <rFont val="MS P ゴシック"/>
            <family val="3"/>
            <charset val="128"/>
          </rPr>
          <t xml:space="preserve">
前月の対象経費
令和４年度４月開所の施設：翌月５月から記入
令和４年度以前に開所している施設：前月の３月分を記入</t>
        </r>
      </text>
    </comment>
  </commentList>
</comments>
</file>

<file path=xl/comments2.xml><?xml version="1.0" encoding="utf-8"?>
<comments xmlns="http://schemas.openxmlformats.org/spreadsheetml/2006/main">
  <authors>
    <author>作成者</author>
  </authors>
  <commentList>
    <comment ref="D423" authorId="0" shapeId="0">
      <text>
        <r>
          <rPr>
            <b/>
            <sz val="8"/>
            <color indexed="81"/>
            <rFont val="MS P ゴシック"/>
            <family val="3"/>
            <charset val="128"/>
          </rPr>
          <t>作成者:</t>
        </r>
        <r>
          <rPr>
            <sz val="8"/>
            <color indexed="81"/>
            <rFont val="MS P ゴシック"/>
            <family val="3"/>
            <charset val="128"/>
          </rPr>
          <t xml:space="preserve">
前月の対象経費
令和４年度４月開所の施設：翌月５月から記入
令和４年度以前に開所している施設：前月の３月分を記入</t>
        </r>
      </text>
    </comment>
  </commentList>
</comments>
</file>

<file path=xl/sharedStrings.xml><?xml version="1.0" encoding="utf-8"?>
<sst xmlns="http://schemas.openxmlformats.org/spreadsheetml/2006/main" count="1233" uniqueCount="297">
  <si>
    <t>第２号様式の２（保育所）</t>
    <rPh sb="8" eb="10">
      <t>ホイク</t>
    </rPh>
    <rPh sb="10" eb="11">
      <t>ジョ</t>
    </rPh>
    <phoneticPr fontId="7"/>
  </si>
  <si>
    <t>施設・事業所番号</t>
    <rPh sb="0" eb="2">
      <t>シセツ</t>
    </rPh>
    <rPh sb="3" eb="6">
      <t>ジギョウショ</t>
    </rPh>
    <rPh sb="6" eb="8">
      <t>バンゴウ</t>
    </rPh>
    <phoneticPr fontId="7"/>
  </si>
  <si>
    <t>施設・事業所所在区</t>
    <rPh sb="0" eb="2">
      <t>シセツ</t>
    </rPh>
    <rPh sb="3" eb="5">
      <t>ジギョウ</t>
    </rPh>
    <rPh sb="5" eb="6">
      <t>ショ</t>
    </rPh>
    <rPh sb="6" eb="8">
      <t>ショザイ</t>
    </rPh>
    <rPh sb="8" eb="9">
      <t>ク</t>
    </rPh>
    <phoneticPr fontId="7"/>
  </si>
  <si>
    <t>区</t>
    <rPh sb="0" eb="1">
      <t>ク</t>
    </rPh>
    <phoneticPr fontId="7"/>
  </si>
  <si>
    <t>施設名</t>
    <rPh sb="0" eb="2">
      <t>シセツ</t>
    </rPh>
    <rPh sb="2" eb="3">
      <t>メイ</t>
    </rPh>
    <phoneticPr fontId="7"/>
  </si>
  <si>
    <t>事務担当者</t>
    <rPh sb="0" eb="2">
      <t>ジム</t>
    </rPh>
    <rPh sb="2" eb="5">
      <t>タントウシャ</t>
    </rPh>
    <phoneticPr fontId="7"/>
  </si>
  <si>
    <t>連絡先</t>
    <rPh sb="0" eb="3">
      <t>レンラクサキ</t>
    </rPh>
    <phoneticPr fontId="7"/>
  </si>
  <si>
    <t>年度</t>
    <rPh sb="0" eb="1">
      <t>ネン</t>
    </rPh>
    <rPh sb="1" eb="2">
      <t>ド</t>
    </rPh>
    <phoneticPr fontId="7"/>
  </si>
  <si>
    <t>月　分　 雇　用　状　況　表</t>
    <rPh sb="0" eb="1">
      <t>ツキ</t>
    </rPh>
    <rPh sb="2" eb="3">
      <t>フン</t>
    </rPh>
    <rPh sb="5" eb="6">
      <t>ヤトイ</t>
    </rPh>
    <rPh sb="7" eb="8">
      <t>ヨウ</t>
    </rPh>
    <rPh sb="9" eb="10">
      <t>ジョウ</t>
    </rPh>
    <rPh sb="11" eb="12">
      <t>キョウ</t>
    </rPh>
    <rPh sb="13" eb="14">
      <t>ヒョウ</t>
    </rPh>
    <phoneticPr fontId="7"/>
  </si>
  <si>
    <t>１　請求月初日の保育士数（有資格者のみ）</t>
    <rPh sb="2" eb="4">
      <t>セイキュウ</t>
    </rPh>
    <rPh sb="4" eb="5">
      <t>ツキ</t>
    </rPh>
    <rPh sb="5" eb="7">
      <t>ショニチ</t>
    </rPh>
    <rPh sb="8" eb="12">
      <t>ホイクシスウ</t>
    </rPh>
    <rPh sb="13" eb="14">
      <t>ユウ</t>
    </rPh>
    <rPh sb="14" eb="16">
      <t>シカク</t>
    </rPh>
    <rPh sb="16" eb="17">
      <t>シャ</t>
    </rPh>
    <phoneticPr fontId="7"/>
  </si>
  <si>
    <t>月160時間以上勤務保育士数</t>
    <rPh sb="0" eb="1">
      <t>ツキ</t>
    </rPh>
    <rPh sb="4" eb="6">
      <t>ジカン</t>
    </rPh>
    <rPh sb="6" eb="8">
      <t>イジョウ</t>
    </rPh>
    <rPh sb="8" eb="10">
      <t>キンム</t>
    </rPh>
    <rPh sb="10" eb="14">
      <t>ホイクシスウ</t>
    </rPh>
    <phoneticPr fontId="7"/>
  </si>
  <si>
    <t>月160時間未満勤務保育士数</t>
    <rPh sb="0" eb="1">
      <t>ツキ</t>
    </rPh>
    <rPh sb="4" eb="6">
      <t>ジカン</t>
    </rPh>
    <rPh sb="6" eb="8">
      <t>ミマン</t>
    </rPh>
    <rPh sb="8" eb="10">
      <t>キンム</t>
    </rPh>
    <rPh sb="10" eb="12">
      <t>ホイク</t>
    </rPh>
    <rPh sb="12" eb="13">
      <t>シ</t>
    </rPh>
    <rPh sb="13" eb="14">
      <t>スウ</t>
    </rPh>
    <phoneticPr fontId="7"/>
  </si>
  <si>
    <t>月160時間未満勤務保育士の合計労働時間数</t>
    <rPh sb="0" eb="1">
      <t>ツキ</t>
    </rPh>
    <rPh sb="4" eb="6">
      <t>ジカン</t>
    </rPh>
    <rPh sb="6" eb="8">
      <t>ミマン</t>
    </rPh>
    <rPh sb="8" eb="10">
      <t>キンム</t>
    </rPh>
    <rPh sb="10" eb="13">
      <t>ホイクシ</t>
    </rPh>
    <rPh sb="14" eb="16">
      <t>ゴウケイ</t>
    </rPh>
    <rPh sb="16" eb="18">
      <t>ロウドウ</t>
    </rPh>
    <rPh sb="18" eb="21">
      <t>ジカンスウ</t>
    </rPh>
    <phoneticPr fontId="7"/>
  </si>
  <si>
    <t>月160時間未満勤務保育士の常勤換算後人数</t>
    <rPh sb="0" eb="1">
      <t>ツキ</t>
    </rPh>
    <rPh sb="4" eb="6">
      <t>ジカン</t>
    </rPh>
    <rPh sb="6" eb="8">
      <t>ミマン</t>
    </rPh>
    <rPh sb="8" eb="10">
      <t>キンム</t>
    </rPh>
    <rPh sb="10" eb="13">
      <t>ホイクシ</t>
    </rPh>
    <rPh sb="14" eb="16">
      <t>ジョウキン</t>
    </rPh>
    <rPh sb="16" eb="18">
      <t>カンサン</t>
    </rPh>
    <rPh sb="18" eb="19">
      <t>ゴ</t>
    </rPh>
    <rPh sb="19" eb="21">
      <t>ニンズウ</t>
    </rPh>
    <phoneticPr fontId="7"/>
  </si>
  <si>
    <t>①÷160時間</t>
    <rPh sb="5" eb="7">
      <t>ジカン</t>
    </rPh>
    <phoneticPr fontId="7"/>
  </si>
  <si>
    <t>ｂ小数点以下</t>
    <rPh sb="1" eb="4">
      <t>ショウスウテン</t>
    </rPh>
    <rPh sb="4" eb="6">
      <t>イカ</t>
    </rPh>
    <phoneticPr fontId="7"/>
  </si>
  <si>
    <t>切り捨て</t>
    <rPh sb="0" eb="3">
      <t>キリス</t>
    </rPh>
    <phoneticPr fontId="7"/>
  </si>
  <si>
    <t>人</t>
    <rPh sb="0" eb="1">
      <t>ニン</t>
    </rPh>
    <phoneticPr fontId="7"/>
  </si>
  <si>
    <t>時間</t>
    <rPh sb="0" eb="2">
      <t>ジカン</t>
    </rPh>
    <phoneticPr fontId="7"/>
  </si>
  <si>
    <t>↑雇用契約上で週40時間を基本とする勤務</t>
    <rPh sb="1" eb="3">
      <t>コヨウ</t>
    </rPh>
    <rPh sb="3" eb="5">
      <t>ケイヤク</t>
    </rPh>
    <rPh sb="5" eb="6">
      <t>ジョウ</t>
    </rPh>
    <rPh sb="7" eb="8">
      <t>シュウ</t>
    </rPh>
    <rPh sb="10" eb="12">
      <t>ジカン</t>
    </rPh>
    <rPh sb="13" eb="15">
      <t>キホン</t>
    </rPh>
    <rPh sb="18" eb="20">
      <t>キンム</t>
    </rPh>
    <phoneticPr fontId="7"/>
  </si>
  <si>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7"/>
  </si>
  <si>
    <t>対　　　象
保育士数</t>
    <rPh sb="0" eb="5">
      <t>タイショウ</t>
    </rPh>
    <rPh sb="6" eb="10">
      <t>ホイクシスウ</t>
    </rPh>
    <phoneticPr fontId="7"/>
  </si>
  <si>
    <t>区
分</t>
    <rPh sb="0" eb="1">
      <t>ク</t>
    </rPh>
    <rPh sb="2" eb="3">
      <t>ブン</t>
    </rPh>
    <phoneticPr fontId="7"/>
  </si>
  <si>
    <t>年齢区分</t>
    <rPh sb="0" eb="2">
      <t>ネンレイ</t>
    </rPh>
    <rPh sb="2" eb="4">
      <t>クブン</t>
    </rPh>
    <phoneticPr fontId="7"/>
  </si>
  <si>
    <t>利用定員</t>
    <rPh sb="0" eb="2">
      <t>リヨウ</t>
    </rPh>
    <rPh sb="2" eb="4">
      <t>テイイン</t>
    </rPh>
    <phoneticPr fontId="7"/>
  </si>
  <si>
    <t>国　基　準　保　育　士　数</t>
    <rPh sb="0" eb="1">
      <t>クニ</t>
    </rPh>
    <rPh sb="2" eb="5">
      <t>キジュン</t>
    </rPh>
    <rPh sb="6" eb="13">
      <t>ホイクシスウ</t>
    </rPh>
    <phoneticPr fontId="7"/>
  </si>
  <si>
    <t>市内児童</t>
    <rPh sb="0" eb="2">
      <t>シナイ</t>
    </rPh>
    <rPh sb="2" eb="4">
      <t>ジドウ</t>
    </rPh>
    <phoneticPr fontId="7"/>
  </si>
  <si>
    <t>市外児童</t>
    <rPh sb="0" eb="2">
      <t>シガイ</t>
    </rPh>
    <rPh sb="2" eb="4">
      <t>ジドウ</t>
    </rPh>
    <phoneticPr fontId="7"/>
  </si>
  <si>
    <t>私的契約</t>
    <rPh sb="0" eb="2">
      <t>シテキ</t>
    </rPh>
    <rPh sb="2" eb="4">
      <t>ケイヤク</t>
    </rPh>
    <phoneticPr fontId="7"/>
  </si>
  <si>
    <t>合計</t>
    <rPh sb="0" eb="2">
      <t>ゴウケイ</t>
    </rPh>
    <phoneticPr fontId="7"/>
  </si>
  <si>
    <t>（小数点第２位
以下切捨て）</t>
    <rPh sb="1" eb="4">
      <t>ショウスウテン</t>
    </rPh>
    <rPh sb="4" eb="5">
      <t>ダイ</t>
    </rPh>
    <rPh sb="6" eb="7">
      <t>クライ</t>
    </rPh>
    <rPh sb="8" eb="10">
      <t>イカ</t>
    </rPh>
    <rPh sb="10" eb="12">
      <t>キリス</t>
    </rPh>
    <phoneticPr fontId="7"/>
  </si>
  <si>
    <t>標 準</t>
    <rPh sb="0" eb="1">
      <t>シルベ</t>
    </rPh>
    <rPh sb="2" eb="3">
      <t>ジュン</t>
    </rPh>
    <phoneticPr fontId="7"/>
  </si>
  <si>
    <t>短時間</t>
    <rPh sb="0" eb="3">
      <t>タンジカン</t>
    </rPh>
    <phoneticPr fontId="7"/>
  </si>
  <si>
    <t>０歳児</t>
    <rPh sb="1" eb="3">
      <t>サイジ</t>
    </rPh>
    <phoneticPr fontId="7"/>
  </si>
  <si>
    <t>１歳児</t>
    <rPh sb="1" eb="3">
      <t>サイジ</t>
    </rPh>
    <phoneticPr fontId="7"/>
  </si>
  <si>
    <t xml:space="preserve"> 人</t>
    <rPh sb="1" eb="2">
      <t>ニン</t>
    </rPh>
    <phoneticPr fontId="7"/>
  </si>
  <si>
    <t>２歳児</t>
    <rPh sb="1" eb="3">
      <t>サイジ</t>
    </rPh>
    <phoneticPr fontId="7"/>
  </si>
  <si>
    <t>３歳児</t>
    <rPh sb="1" eb="3">
      <t>サイジ</t>
    </rPh>
    <phoneticPr fontId="7"/>
  </si>
  <si>
    <t>４歳以上児</t>
    <rPh sb="1" eb="2">
      <t>サイ</t>
    </rPh>
    <rPh sb="2" eb="5">
      <t>イジョウジ</t>
    </rPh>
    <phoneticPr fontId="7"/>
  </si>
  <si>
    <t>小計①</t>
    <rPh sb="0" eb="2">
      <t>ショウケイ</t>
    </rPh>
    <phoneticPr fontId="7"/>
  </si>
  <si>
    <t>※小数点以下</t>
    <rPh sb="1" eb="4">
      <t>ショウスウテン</t>
    </rPh>
    <rPh sb="4" eb="6">
      <t>イカ</t>
    </rPh>
    <phoneticPr fontId="7"/>
  </si>
  <si>
    <t>四捨五入</t>
    <rPh sb="0" eb="4">
      <t>シシャゴニュウ</t>
    </rPh>
    <phoneticPr fontId="7"/>
  </si>
  <si>
    <t>利用定員が90人以下の施設に対する保育士加配（１人）</t>
    <rPh sb="0" eb="2">
      <t>リヨウ</t>
    </rPh>
    <rPh sb="2" eb="4">
      <t>テイイン</t>
    </rPh>
    <rPh sb="7" eb="10">
      <t>ニンイカ</t>
    </rPh>
    <rPh sb="11" eb="13">
      <t>シセツ</t>
    </rPh>
    <rPh sb="14" eb="15">
      <t>タイ</t>
    </rPh>
    <rPh sb="17" eb="20">
      <t>ホイクシ</t>
    </rPh>
    <rPh sb="20" eb="22">
      <t>カハイ</t>
    </rPh>
    <rPh sb="24" eb="25">
      <t>ニン</t>
    </rPh>
    <phoneticPr fontId="7"/>
  </si>
  <si>
    <t>保育標準時間認定対応保育士（１人）</t>
    <rPh sb="0" eb="2">
      <t>ホイク</t>
    </rPh>
    <rPh sb="2" eb="4">
      <t>ヒョウジュン</t>
    </rPh>
    <rPh sb="4" eb="6">
      <t>ジカン</t>
    </rPh>
    <rPh sb="6" eb="8">
      <t>ニンテイ</t>
    </rPh>
    <rPh sb="8" eb="10">
      <t>タイオウ</t>
    </rPh>
    <rPh sb="10" eb="12">
      <t>ホイク</t>
    </rPh>
    <rPh sb="12" eb="13">
      <t>シ</t>
    </rPh>
    <rPh sb="15" eb="16">
      <t>ニン</t>
    </rPh>
    <phoneticPr fontId="7"/>
  </si>
  <si>
    <t>小　計　②　（c～e)</t>
    <rPh sb="0" eb="1">
      <t>ショウ</t>
    </rPh>
    <rPh sb="2" eb="3">
      <t>ケイ</t>
    </rPh>
    <phoneticPr fontId="7"/>
  </si>
  <si>
    <t>その他加算の保育士</t>
    <rPh sb="2" eb="3">
      <t>タ</t>
    </rPh>
    <rPh sb="3" eb="4">
      <t>カ</t>
    </rPh>
    <rPh sb="4" eb="5">
      <t>ザン</t>
    </rPh>
    <rPh sb="6" eb="9">
      <t>ホイクシ</t>
    </rPh>
    <phoneticPr fontId="7"/>
  </si>
  <si>
    <t>主任保育士専任加算（１人）</t>
    <rPh sb="0" eb="1">
      <t>シュ</t>
    </rPh>
    <rPh sb="1" eb="2">
      <t>ニン</t>
    </rPh>
    <rPh sb="2" eb="3">
      <t>ホ</t>
    </rPh>
    <rPh sb="3" eb="4">
      <t>イク</t>
    </rPh>
    <rPh sb="4" eb="5">
      <t>シ</t>
    </rPh>
    <rPh sb="5" eb="7">
      <t>センニン</t>
    </rPh>
    <rPh sb="7" eb="8">
      <t>カ</t>
    </rPh>
    <rPh sb="8" eb="9">
      <t>ザン</t>
    </rPh>
    <rPh sb="11" eb="12">
      <t>ニン</t>
    </rPh>
    <phoneticPr fontId="7"/>
  </si>
  <si>
    <t>チーム保育推進加算（平均経験年数12年以上の施設）（１人）</t>
    <rPh sb="3" eb="5">
      <t>ホイク</t>
    </rPh>
    <rPh sb="5" eb="7">
      <t>スイシン</t>
    </rPh>
    <rPh sb="7" eb="8">
      <t>カ</t>
    </rPh>
    <rPh sb="8" eb="9">
      <t>ザン</t>
    </rPh>
    <rPh sb="10" eb="12">
      <t>ヘイキン</t>
    </rPh>
    <rPh sb="12" eb="14">
      <t>ケイケン</t>
    </rPh>
    <rPh sb="14" eb="16">
      <t>ネンスウ</t>
    </rPh>
    <rPh sb="18" eb="19">
      <t>ネン</t>
    </rPh>
    <rPh sb="19" eb="21">
      <t>イジョウ</t>
    </rPh>
    <rPh sb="22" eb="24">
      <t>シセツ</t>
    </rPh>
    <rPh sb="27" eb="28">
      <t>ニン</t>
    </rPh>
    <phoneticPr fontId="7"/>
  </si>
  <si>
    <t>在園児数合計</t>
    <rPh sb="0" eb="2">
      <t>ザイエン</t>
    </rPh>
    <rPh sb="2" eb="3">
      <t>ジ</t>
    </rPh>
    <rPh sb="3" eb="4">
      <t>スウ</t>
    </rPh>
    <rPh sb="4" eb="6">
      <t>ゴウケイ</t>
    </rPh>
    <phoneticPr fontId="7"/>
  </si>
  <si>
    <t>横浜市基準の保育士配置</t>
    <rPh sb="0" eb="3">
      <t>ヨコハマシ</t>
    </rPh>
    <rPh sb="3" eb="5">
      <t>キジュン</t>
    </rPh>
    <rPh sb="6" eb="8">
      <t>ホイク</t>
    </rPh>
    <rPh sb="8" eb="9">
      <t>シ</t>
    </rPh>
    <rPh sb="9" eb="11">
      <t>ハイチ</t>
    </rPh>
    <phoneticPr fontId="7"/>
  </si>
  <si>
    <t>国基準の保育士配置</t>
    <rPh sb="0" eb="1">
      <t>クニ</t>
    </rPh>
    <rPh sb="1" eb="3">
      <t>キジュン</t>
    </rPh>
    <rPh sb="4" eb="6">
      <t>ホイク</t>
    </rPh>
    <rPh sb="6" eb="7">
      <t>シ</t>
    </rPh>
    <rPh sb="7" eb="9">
      <t>ハイチ</t>
    </rPh>
    <phoneticPr fontId="7"/>
  </si>
  <si>
    <t>差引必要保育士数</t>
    <rPh sb="0" eb="2">
      <t>サシヒキ</t>
    </rPh>
    <rPh sb="2" eb="4">
      <t>ヒツヨウ</t>
    </rPh>
    <rPh sb="4" eb="6">
      <t>ホイク</t>
    </rPh>
    <rPh sb="6" eb="7">
      <t>シ</t>
    </rPh>
    <rPh sb="7" eb="8">
      <t>スウ</t>
    </rPh>
    <phoneticPr fontId="7"/>
  </si>
  <si>
    <t>４歳以上児</t>
    <rPh sb="1" eb="4">
      <t>サイイジョウ</t>
    </rPh>
    <rPh sb="4" eb="5">
      <t>ジ</t>
    </rPh>
    <phoneticPr fontId="7"/>
  </si>
  <si>
    <t>小計</t>
    <rPh sb="0" eb="1">
      <t>ショウ</t>
    </rPh>
    <rPh sb="1" eb="2">
      <t>ケイ</t>
    </rPh>
    <phoneticPr fontId="7"/>
  </si>
  <si>
    <t>その他加算の
保育士</t>
    <rPh sb="2" eb="3">
      <t>タ</t>
    </rPh>
    <rPh sb="3" eb="5">
      <t>カサン</t>
    </rPh>
    <rPh sb="7" eb="9">
      <t>ホイク</t>
    </rPh>
    <rPh sb="9" eb="10">
      <t>シ</t>
    </rPh>
    <phoneticPr fontId="7"/>
  </si>
  <si>
    <t>※上限人数</t>
    <rPh sb="1" eb="3">
      <t>ジョウゲン</t>
    </rPh>
    <rPh sb="3" eb="5">
      <t>ニンズウ</t>
    </rPh>
    <phoneticPr fontId="7"/>
  </si>
  <si>
    <t>４　請求月初日の職員の雇用状況　　</t>
    <rPh sb="8" eb="10">
      <t>ショクイン</t>
    </rPh>
    <rPh sb="11" eb="13">
      <t>コヨウ</t>
    </rPh>
    <rPh sb="13" eb="15">
      <t>ジョウキョウ</t>
    </rPh>
    <phoneticPr fontId="7"/>
  </si>
  <si>
    <t>①　施設長</t>
    <rPh sb="2" eb="5">
      <t>シセツチョウ</t>
    </rPh>
    <phoneticPr fontId="6"/>
  </si>
  <si>
    <t>資格
☑チェック</t>
    <rPh sb="0" eb="2">
      <t>シカク</t>
    </rPh>
    <phoneticPr fontId="7"/>
  </si>
  <si>
    <t>氏　　　　　　　　　　　名</t>
    <rPh sb="0" eb="1">
      <t>シ</t>
    </rPh>
    <rPh sb="12" eb="13">
      <t>メイ</t>
    </rPh>
    <phoneticPr fontId="7"/>
  </si>
  <si>
    <t>１日の労働
時間数(ａ)
（休憩除く）</t>
    <rPh sb="1" eb="2">
      <t>ニチ</t>
    </rPh>
    <rPh sb="3" eb="5">
      <t>ロウドウ</t>
    </rPh>
    <rPh sb="6" eb="9">
      <t>ジカンスウ</t>
    </rPh>
    <rPh sb="14" eb="16">
      <t>キュウケイ</t>
    </rPh>
    <rPh sb="16" eb="17">
      <t>ノゾ</t>
    </rPh>
    <phoneticPr fontId="7"/>
  </si>
  <si>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7"/>
  </si>
  <si>
    <t>１か月の
労働時間数
(ａ×ｂ）</t>
    <rPh sb="2" eb="3">
      <t>ツキ</t>
    </rPh>
    <rPh sb="5" eb="7">
      <t>ロウドウ</t>
    </rPh>
    <rPh sb="7" eb="9">
      <t>ジカン</t>
    </rPh>
    <rPh sb="9" eb="10">
      <t>スウ</t>
    </rPh>
    <phoneticPr fontId="7"/>
  </si>
  <si>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7"/>
  </si>
  <si>
    <t>②　月160時間未満勤務の保育士等（有資格）</t>
    <rPh sb="2" eb="3">
      <t>ツキ</t>
    </rPh>
    <rPh sb="6" eb="8">
      <t>ジカン</t>
    </rPh>
    <rPh sb="8" eb="10">
      <t>ミマン</t>
    </rPh>
    <rPh sb="10" eb="12">
      <t>キンム</t>
    </rPh>
    <rPh sb="13" eb="16">
      <t>ホイクシ</t>
    </rPh>
    <rPh sb="16" eb="17">
      <t>トウ</t>
    </rPh>
    <rPh sb="18" eb="21">
      <t>ユウシカク</t>
    </rPh>
    <phoneticPr fontId="7"/>
  </si>
  <si>
    <t>氏　　　　　　　　　　名</t>
    <rPh sb="0" eb="1">
      <t>シ</t>
    </rPh>
    <rPh sb="11" eb="12">
      <t>メイ</t>
    </rPh>
    <phoneticPr fontId="7"/>
  </si>
  <si>
    <t>１日の労働
時間数(ａ)
（休憩除く）</t>
    <rPh sb="1" eb="2">
      <t>ニチ</t>
    </rPh>
    <rPh sb="3" eb="5">
      <t>ロウドウ</t>
    </rPh>
    <rPh sb="6" eb="9">
      <t>ジカンスウ</t>
    </rPh>
    <phoneticPr fontId="7"/>
  </si>
  <si>
    <t>他施設・事業への勤務
の有無</t>
    <rPh sb="0" eb="1">
      <t>タ</t>
    </rPh>
    <rPh sb="1" eb="3">
      <t>シセツ</t>
    </rPh>
    <rPh sb="4" eb="6">
      <t>ジギョウ</t>
    </rPh>
    <rPh sb="8" eb="10">
      <t>キンム</t>
    </rPh>
    <rPh sb="12" eb="14">
      <t>ウム</t>
    </rPh>
    <phoneticPr fontId="7"/>
  </si>
  <si>
    <t>保育士証等登録番号</t>
    <rPh sb="0" eb="3">
      <t>ホイクシ</t>
    </rPh>
    <rPh sb="3" eb="4">
      <t>ショウ</t>
    </rPh>
    <rPh sb="4" eb="5">
      <t>トウ</t>
    </rPh>
    <rPh sb="5" eb="7">
      <t>トウロク</t>
    </rPh>
    <rPh sb="7" eb="9">
      <t>バンゴウ</t>
    </rPh>
    <phoneticPr fontId="7"/>
  </si>
  <si>
    <t>有無</t>
    <rPh sb="0" eb="2">
      <t>ウム</t>
    </rPh>
    <phoneticPr fontId="7"/>
  </si>
  <si>
    <t>他施設・事業名</t>
    <rPh sb="0" eb="1">
      <t>タ</t>
    </rPh>
    <rPh sb="1" eb="3">
      <t>シセツ</t>
    </rPh>
    <rPh sb="4" eb="6">
      <t>ジギョウ</t>
    </rPh>
    <rPh sb="6" eb="7">
      <t>メイ</t>
    </rPh>
    <phoneticPr fontId="7"/>
  </si>
  <si>
    <t>合計労働時間数　①</t>
    <rPh sb="0" eb="2">
      <t>ゴウケイ</t>
    </rPh>
    <rPh sb="2" eb="4">
      <t>ロウドウ</t>
    </rPh>
    <rPh sb="4" eb="6">
      <t>ジカン</t>
    </rPh>
    <rPh sb="6" eb="7">
      <t>スウ</t>
    </rPh>
    <phoneticPr fontId="7"/>
  </si>
  <si>
    <t>③　月160時間以上勤務（常勤）の保育士等（有資格）</t>
    <rPh sb="2" eb="3">
      <t>ツキ</t>
    </rPh>
    <rPh sb="6" eb="8">
      <t>ジカン</t>
    </rPh>
    <rPh sb="8" eb="10">
      <t>イジョウ</t>
    </rPh>
    <rPh sb="10" eb="12">
      <t>キンム</t>
    </rPh>
    <rPh sb="13" eb="15">
      <t>ジョウキン</t>
    </rPh>
    <rPh sb="17" eb="19">
      <t>ホイク</t>
    </rPh>
    <rPh sb="19" eb="20">
      <t>シ</t>
    </rPh>
    <rPh sb="20" eb="21">
      <t>トウ</t>
    </rPh>
    <rPh sb="22" eb="25">
      <t>ユウシカク</t>
    </rPh>
    <phoneticPr fontId="7"/>
  </si>
  <si>
    <t>合  計</t>
    <rPh sb="0" eb="1">
      <t>ゴウ</t>
    </rPh>
    <rPh sb="3" eb="4">
      <t>ケイ</t>
    </rPh>
    <phoneticPr fontId="7"/>
  </si>
  <si>
    <t>５　保育士育成促進費　　</t>
    <rPh sb="2" eb="5">
      <t>ホイクシ</t>
    </rPh>
    <rPh sb="5" eb="7">
      <t>イクセイ</t>
    </rPh>
    <rPh sb="7" eb="9">
      <t>ソクシン</t>
    </rPh>
    <rPh sb="9" eb="10">
      <t>ヒ</t>
    </rPh>
    <phoneticPr fontId="7"/>
  </si>
  <si>
    <t>保育士資格取得前の直近３か月の保育補助者としての勤務時間</t>
    <rPh sb="15" eb="17">
      <t>ホイク</t>
    </rPh>
    <rPh sb="17" eb="20">
      <t>ホジョシャ</t>
    </rPh>
    <rPh sb="24" eb="26">
      <t>キンム</t>
    </rPh>
    <rPh sb="26" eb="28">
      <t>ジカン</t>
    </rPh>
    <phoneticPr fontId="7"/>
  </si>
  <si>
    <t>対象期間</t>
    <rPh sb="0" eb="2">
      <t>タイショウ</t>
    </rPh>
    <rPh sb="2" eb="4">
      <t>キカン</t>
    </rPh>
    <phoneticPr fontId="7"/>
  </si>
  <si>
    <t>保育士証等登録番号及び登録日</t>
    <rPh sb="0" eb="3">
      <t>ホイクシ</t>
    </rPh>
    <rPh sb="3" eb="4">
      <t>ショウ</t>
    </rPh>
    <rPh sb="4" eb="5">
      <t>トウ</t>
    </rPh>
    <rPh sb="5" eb="7">
      <t>トウロク</t>
    </rPh>
    <rPh sb="7" eb="9">
      <t>バンゴウ</t>
    </rPh>
    <rPh sb="9" eb="10">
      <t>オヨ</t>
    </rPh>
    <rPh sb="11" eb="14">
      <t>トウロクビ</t>
    </rPh>
    <phoneticPr fontId="7"/>
  </si>
  <si>
    <t>年　　月</t>
    <rPh sb="0" eb="1">
      <t>ネン</t>
    </rPh>
    <rPh sb="3" eb="4">
      <t>ガツ</t>
    </rPh>
    <phoneticPr fontId="7"/>
  </si>
  <si>
    <t>年度まで</t>
    <rPh sb="0" eb="2">
      <t>ネンド</t>
    </rPh>
    <phoneticPr fontId="7"/>
  </si>
  <si>
    <t>合計労働
時間数</t>
    <rPh sb="0" eb="2">
      <t>ゴウケイ</t>
    </rPh>
    <rPh sb="2" eb="4">
      <t>ロウドウ</t>
    </rPh>
    <rPh sb="5" eb="7">
      <t>ジカン</t>
    </rPh>
    <rPh sb="7" eb="8">
      <t>カズ</t>
    </rPh>
    <phoneticPr fontId="7"/>
  </si>
  <si>
    <t>①月160時間未満勤務の調理員</t>
    <rPh sb="1" eb="2">
      <t>ツキ</t>
    </rPh>
    <rPh sb="5" eb="7">
      <t>ジカン</t>
    </rPh>
    <rPh sb="7" eb="9">
      <t>ミマン</t>
    </rPh>
    <rPh sb="9" eb="11">
      <t>キンム</t>
    </rPh>
    <rPh sb="12" eb="15">
      <t>チョウリイン</t>
    </rPh>
    <phoneticPr fontId="7"/>
  </si>
  <si>
    <t>②月160時間以上勤務（常勤）の調理員</t>
    <rPh sb="1" eb="2">
      <t>ツキ</t>
    </rPh>
    <rPh sb="5" eb="7">
      <t>ジカン</t>
    </rPh>
    <rPh sb="7" eb="9">
      <t>イジョウ</t>
    </rPh>
    <rPh sb="9" eb="11">
      <t>キンム</t>
    </rPh>
    <rPh sb="12" eb="14">
      <t>ジョウキン</t>
    </rPh>
    <rPh sb="16" eb="19">
      <t>チョウリイン</t>
    </rPh>
    <phoneticPr fontId="7"/>
  </si>
  <si>
    <t>８　栄養管理加算</t>
    <rPh sb="2" eb="4">
      <t>エイヨウ</t>
    </rPh>
    <rPh sb="4" eb="6">
      <t>カンリ</t>
    </rPh>
    <rPh sb="6" eb="8">
      <t>カサン</t>
    </rPh>
    <phoneticPr fontId="7"/>
  </si>
  <si>
    <t>月160時間以上勤務調理員数</t>
    <rPh sb="0" eb="1">
      <t>ツキ</t>
    </rPh>
    <rPh sb="4" eb="6">
      <t>ジカン</t>
    </rPh>
    <rPh sb="6" eb="8">
      <t>イジョウ</t>
    </rPh>
    <rPh sb="8" eb="10">
      <t>キンム</t>
    </rPh>
    <rPh sb="10" eb="13">
      <t>チョウリイン</t>
    </rPh>
    <rPh sb="13" eb="14">
      <t>スウ</t>
    </rPh>
    <phoneticPr fontId="7"/>
  </si>
  <si>
    <t>月160時間未満勤務調理員数</t>
    <rPh sb="0" eb="1">
      <t>ツキ</t>
    </rPh>
    <rPh sb="4" eb="6">
      <t>ジカン</t>
    </rPh>
    <rPh sb="6" eb="8">
      <t>ミマン</t>
    </rPh>
    <rPh sb="8" eb="10">
      <t>キンム</t>
    </rPh>
    <rPh sb="10" eb="13">
      <t>チョウリイン</t>
    </rPh>
    <rPh sb="13" eb="14">
      <t>スウ</t>
    </rPh>
    <phoneticPr fontId="7"/>
  </si>
  <si>
    <t>月160時間未満勤務調理員の合計労働時間数</t>
    <rPh sb="0" eb="1">
      <t>ツキ</t>
    </rPh>
    <rPh sb="4" eb="6">
      <t>ジカン</t>
    </rPh>
    <rPh sb="6" eb="8">
      <t>ミマン</t>
    </rPh>
    <rPh sb="8" eb="10">
      <t>キンム</t>
    </rPh>
    <rPh sb="10" eb="13">
      <t>チョウリイン</t>
    </rPh>
    <rPh sb="14" eb="16">
      <t>ゴウケイ</t>
    </rPh>
    <rPh sb="16" eb="18">
      <t>ロウドウ</t>
    </rPh>
    <rPh sb="18" eb="21">
      <t>ジカンスウ</t>
    </rPh>
    <phoneticPr fontId="7"/>
  </si>
  <si>
    <t>月160時間未満勤務調理員の常勤換算後人数</t>
    <rPh sb="0" eb="1">
      <t>ツキ</t>
    </rPh>
    <rPh sb="4" eb="6">
      <t>ジカン</t>
    </rPh>
    <rPh sb="6" eb="8">
      <t>ミマン</t>
    </rPh>
    <rPh sb="8" eb="10">
      <t>キンム</t>
    </rPh>
    <rPh sb="10" eb="13">
      <t>チョウリイン</t>
    </rPh>
    <rPh sb="14" eb="16">
      <t>ジョウキン</t>
    </rPh>
    <rPh sb="16" eb="18">
      <t>カンサン</t>
    </rPh>
    <rPh sb="18" eb="19">
      <t>ゴ</t>
    </rPh>
    <rPh sb="19" eb="21">
      <t>ニンズウ</t>
    </rPh>
    <phoneticPr fontId="7"/>
  </si>
  <si>
    <t>②÷160時間</t>
    <rPh sb="5" eb="7">
      <t>ジカン</t>
    </rPh>
    <phoneticPr fontId="7"/>
  </si>
  <si>
    <t>y小数点第２位以下</t>
    <rPh sb="1" eb="4">
      <t>ショウスウテン</t>
    </rPh>
    <rPh sb="4" eb="5">
      <t>ダイ</t>
    </rPh>
    <rPh sb="6" eb="7">
      <t>イ</t>
    </rPh>
    <rPh sb="7" eb="9">
      <t>イカ</t>
    </rPh>
    <phoneticPr fontId="7"/>
  </si>
  <si>
    <t>　　イ　【兼務】　基本分単価及び他の加算の認定に当たって求められる栄養士</t>
    <rPh sb="5" eb="7">
      <t>ケンム</t>
    </rPh>
    <rPh sb="33" eb="36">
      <t>エイヨウシ</t>
    </rPh>
    <phoneticPr fontId="7"/>
  </si>
  <si>
    <t>　　ウ　【嘱託】　法人で雇用する栄養士　※「配置」に該当する場合を除く。</t>
    <rPh sb="5" eb="7">
      <t>ショクタク</t>
    </rPh>
    <phoneticPr fontId="7"/>
  </si>
  <si>
    <t>※栄養士格付け上限人数</t>
    <rPh sb="1" eb="4">
      <t>エイヨウシ</t>
    </rPh>
    <rPh sb="4" eb="5">
      <t>カク</t>
    </rPh>
    <rPh sb="5" eb="6">
      <t>ヅ</t>
    </rPh>
    <rPh sb="7" eb="9">
      <t>ジョウゲン</t>
    </rPh>
    <rPh sb="9" eb="11">
      <t>ニンズウ</t>
    </rPh>
    <phoneticPr fontId="7"/>
  </si>
  <si>
    <t>資格　☑チェック</t>
    <rPh sb="0" eb="2">
      <t>シカク</t>
    </rPh>
    <phoneticPr fontId="7"/>
  </si>
  <si>
    <t>現施設
雇用開始
年月日</t>
  </si>
  <si>
    <t>（登録番号：　　　　　　　　　　　　　　）</t>
    <rPh sb="1" eb="3">
      <t>トウロク</t>
    </rPh>
    <rPh sb="3" eb="5">
      <t>バンゴウ</t>
    </rPh>
    <phoneticPr fontId="7"/>
  </si>
  <si>
    <t>　・請求月初日の保育補助者（保育士資格無）の雇用状況</t>
    <rPh sb="8" eb="10">
      <t>ホイク</t>
    </rPh>
    <rPh sb="10" eb="13">
      <t>ホジョシャ</t>
    </rPh>
    <rPh sb="14" eb="17">
      <t>ホイクシ</t>
    </rPh>
    <rPh sb="17" eb="19">
      <t>シカク</t>
    </rPh>
    <rPh sb="19" eb="20">
      <t>ナシ</t>
    </rPh>
    <rPh sb="22" eb="24">
      <t>コヨウ</t>
    </rPh>
    <rPh sb="24" eb="26">
      <t>ジョウキョウ</t>
    </rPh>
    <phoneticPr fontId="7"/>
  </si>
  <si>
    <t>現施設
雇用開始
年月日</t>
    <rPh sb="0" eb="1">
      <t>ゲン</t>
    </rPh>
    <rPh sb="1" eb="3">
      <t>シセツ</t>
    </rPh>
    <rPh sb="4" eb="6">
      <t>コヨウ</t>
    </rPh>
    <rPh sb="6" eb="8">
      <t>カイシ</t>
    </rPh>
    <rPh sb="9" eb="12">
      <t>ネンガッピ</t>
    </rPh>
    <phoneticPr fontId="7"/>
  </si>
  <si>
    <t>合計労働時間数</t>
    <rPh sb="0" eb="2">
      <t>ゴウケイ</t>
    </rPh>
    <rPh sb="2" eb="4">
      <t>ロウドウ</t>
    </rPh>
    <rPh sb="4" eb="7">
      <t>ジカンスウ</t>
    </rPh>
    <phoneticPr fontId="6"/>
  </si>
  <si>
    <t>　・主任保育士を補助する者の雇用状況</t>
    <rPh sb="2" eb="4">
      <t>シュニン</t>
    </rPh>
    <rPh sb="4" eb="7">
      <t>ホイクシ</t>
    </rPh>
    <rPh sb="8" eb="10">
      <t>ホジョ</t>
    </rPh>
    <rPh sb="12" eb="13">
      <t>モノ</t>
    </rPh>
    <rPh sb="14" eb="16">
      <t>コヨウ</t>
    </rPh>
    <rPh sb="16" eb="18">
      <t>ジョウキョウ</t>
    </rPh>
    <phoneticPr fontId="7"/>
  </si>
  <si>
    <t>①　事務職員の配置状況（いずれか１つ以上に該当）※該当項目の□にチェックを入れてください</t>
    <rPh sb="2" eb="4">
      <t>ジム</t>
    </rPh>
    <rPh sb="4" eb="6">
      <t>ショクイン</t>
    </rPh>
    <rPh sb="7" eb="9">
      <t>ハイチ</t>
    </rPh>
    <rPh sb="9" eb="11">
      <t>ジョウキョウ</t>
    </rPh>
    <rPh sb="18" eb="20">
      <t>イジョウ</t>
    </rPh>
    <rPh sb="21" eb="23">
      <t>ガイトウ</t>
    </rPh>
    <phoneticPr fontId="7"/>
  </si>
  <si>
    <t>②　専従の事務職員を配置している場合の雇用状況</t>
    <rPh sb="2" eb="4">
      <t>センジュウ</t>
    </rPh>
    <rPh sb="5" eb="7">
      <t>ジム</t>
    </rPh>
    <rPh sb="7" eb="8">
      <t>ショク</t>
    </rPh>
    <rPh sb="8" eb="9">
      <t>イン</t>
    </rPh>
    <rPh sb="10" eb="12">
      <t>ハイチ</t>
    </rPh>
    <rPh sb="16" eb="18">
      <t>バアイ</t>
    </rPh>
    <rPh sb="19" eb="21">
      <t>コヨウ</t>
    </rPh>
    <rPh sb="21" eb="23">
      <t>ジョウキョウ</t>
    </rPh>
    <phoneticPr fontId="7"/>
  </si>
  <si>
    <t>業務内容</t>
    <rPh sb="0" eb="2">
      <t>ギョウム</t>
    </rPh>
    <rPh sb="2" eb="4">
      <t>ナイヨウ</t>
    </rPh>
    <phoneticPr fontId="7"/>
  </si>
  <si>
    <t>合計人数</t>
    <rPh sb="0" eb="2">
      <t>ゴウケイ</t>
    </rPh>
    <rPh sb="2" eb="4">
      <t>ニンズウ</t>
    </rPh>
    <phoneticPr fontId="6"/>
  </si>
  <si>
    <t>人</t>
    <rPh sb="0" eb="1">
      <t>ニン</t>
    </rPh>
    <phoneticPr fontId="6"/>
  </si>
  <si>
    <r>
      <t>・請求月初日の保育支援者（事務職員等保育士業務を支援する者）の業務委託状況</t>
    </r>
    <r>
      <rPr>
        <u/>
        <sz val="10"/>
        <rFont val="ＭＳ Ｐ明朝"/>
        <family val="1"/>
        <charset val="128"/>
      </rPr>
      <t>（業務委託の場合のみ記入）</t>
    </r>
    <rPh sb="7" eb="9">
      <t>ホイク</t>
    </rPh>
    <rPh sb="9" eb="11">
      <t>シエン</t>
    </rPh>
    <rPh sb="11" eb="12">
      <t>シャ</t>
    </rPh>
    <rPh sb="31" eb="33">
      <t>ギョウム</t>
    </rPh>
    <rPh sb="33" eb="35">
      <t>イタク</t>
    </rPh>
    <rPh sb="35" eb="37">
      <t>ジョウキョウ</t>
    </rPh>
    <rPh sb="38" eb="40">
      <t>ギョウム</t>
    </rPh>
    <rPh sb="40" eb="42">
      <t>イタク</t>
    </rPh>
    <rPh sb="43" eb="45">
      <t>バアイ</t>
    </rPh>
    <rPh sb="47" eb="49">
      <t>キニュウ</t>
    </rPh>
    <phoneticPr fontId="7"/>
  </si>
  <si>
    <t>委託先</t>
    <rPh sb="0" eb="3">
      <t>イタクサキ</t>
    </rPh>
    <phoneticPr fontId="7"/>
  </si>
  <si>
    <t>従事者数</t>
    <rPh sb="0" eb="3">
      <t>ジュウジシャ</t>
    </rPh>
    <rPh sb="3" eb="4">
      <t>スウ</t>
    </rPh>
    <phoneticPr fontId="6"/>
  </si>
  <si>
    <t>現施設
配置開始
年月日</t>
    <rPh sb="0" eb="1">
      <t>ゲン</t>
    </rPh>
    <rPh sb="1" eb="3">
      <t>シセツ</t>
    </rPh>
    <rPh sb="4" eb="6">
      <t>ハイチ</t>
    </rPh>
    <rPh sb="6" eb="8">
      <t>カイシ</t>
    </rPh>
    <rPh sb="9" eb="12">
      <t>ネンガッピ</t>
    </rPh>
    <phoneticPr fontId="7"/>
  </si>
  <si>
    <t>ａ</t>
    <phoneticPr fontId="7"/>
  </si>
  <si>
    <t>①</t>
    <phoneticPr fontId="7"/>
  </si>
  <si>
    <t>ｂ</t>
    <phoneticPr fontId="7"/>
  </si>
  <si>
    <t>ａ＋b</t>
    <phoneticPr fontId="7"/>
  </si>
  <si>
    <t>月１日付　在籍児数</t>
    <phoneticPr fontId="7"/>
  </si>
  <si>
    <t>÷　３　＝　</t>
    <phoneticPr fontId="7"/>
  </si>
  <si>
    <t>÷　６　＝　</t>
    <phoneticPr fontId="7"/>
  </si>
  <si>
    <t>÷　15　＝　</t>
    <phoneticPr fontId="7"/>
  </si>
  <si>
    <t>÷　30　＝　</t>
    <phoneticPr fontId="7"/>
  </si>
  <si>
    <t>※</t>
    <phoneticPr fontId="7"/>
  </si>
  <si>
    <t>ｃ</t>
    <phoneticPr fontId="7"/>
  </si>
  <si>
    <t>ｄ</t>
    <phoneticPr fontId="7"/>
  </si>
  <si>
    <t>e</t>
    <phoneticPr fontId="7"/>
  </si>
  <si>
    <t>f</t>
    <phoneticPr fontId="7"/>
  </si>
  <si>
    <t>h</t>
    <phoneticPr fontId="7"/>
  </si>
  <si>
    <t>i</t>
    <phoneticPr fontId="7"/>
  </si>
  <si>
    <t>÷　４　＝　</t>
    <phoneticPr fontId="7"/>
  </si>
  <si>
    <t>÷　５　＝　</t>
    <phoneticPr fontId="7"/>
  </si>
  <si>
    <t>÷　24　＝　</t>
    <phoneticPr fontId="7"/>
  </si>
  <si>
    <t>j</t>
    <phoneticPr fontId="7"/>
  </si>
  <si>
    <t>l</t>
    <phoneticPr fontId="7"/>
  </si>
  <si>
    <t>m</t>
    <phoneticPr fontId="7"/>
  </si>
  <si>
    <t>o</t>
    <phoneticPr fontId="7"/>
  </si>
  <si>
    <t>p</t>
    <phoneticPr fontId="7"/>
  </si>
  <si>
    <t>保育士証等登録番号</t>
    <phoneticPr fontId="7"/>
  </si>
  <si>
    <t>（　　　　　　　　　　）</t>
    <phoneticPr fontId="7"/>
  </si>
  <si>
    <t>現施設
雇用開始
年月日</t>
    <phoneticPr fontId="7"/>
  </si>
  <si>
    <t>x</t>
    <phoneticPr fontId="7"/>
  </si>
  <si>
    <t>②</t>
    <phoneticPr fontId="7"/>
  </si>
  <si>
    <t>y</t>
    <phoneticPr fontId="7"/>
  </si>
  <si>
    <t>x＋y</t>
    <phoneticPr fontId="7"/>
  </si>
  <si>
    <t>氏　　　　　　　　　　　名</t>
    <phoneticPr fontId="7"/>
  </si>
  <si>
    <t>６　請求月初日の調理業務の実施体制（自施設の調理設備で調理をしていること）※該当項目の□にチェックを入れてください</t>
    <rPh sb="8" eb="10">
      <t>チョウリ</t>
    </rPh>
    <rPh sb="10" eb="12">
      <t>ギョウム</t>
    </rPh>
    <rPh sb="13" eb="15">
      <t>ジッシ</t>
    </rPh>
    <rPh sb="15" eb="17">
      <t>タイセイ</t>
    </rPh>
    <phoneticPr fontId="7"/>
  </si>
  <si>
    <t>７　請求月初日の調理員の雇用状況（「６　請求月初日の調理業務の実施体制」で「自施設の職員が調理している」を選択した場合のみ記入）</t>
    <rPh sb="12" eb="14">
      <t>コヨウ</t>
    </rPh>
    <rPh sb="14" eb="16">
      <t>ジョウキョウ</t>
    </rPh>
    <rPh sb="20" eb="22">
      <t>セイキュウ</t>
    </rPh>
    <rPh sb="22" eb="23">
      <t>ツキ</t>
    </rPh>
    <rPh sb="23" eb="25">
      <t>ショニチ</t>
    </rPh>
    <rPh sb="26" eb="28">
      <t>チョウリ</t>
    </rPh>
    <rPh sb="28" eb="30">
      <t>ギョウム</t>
    </rPh>
    <rPh sb="31" eb="33">
      <t>ジッシ</t>
    </rPh>
    <rPh sb="33" eb="35">
      <t>タイセイ</t>
    </rPh>
    <rPh sb="53" eb="55">
      <t>センタク</t>
    </rPh>
    <rPh sb="57" eb="59">
      <t>バアイ</t>
    </rPh>
    <phoneticPr fontId="7"/>
  </si>
  <si>
    <t>※「８　栄養管理加算」に記載されている職員と重複不可</t>
    <phoneticPr fontId="7"/>
  </si>
  <si>
    <t>合計労働時間数②</t>
    <rPh sb="0" eb="2">
      <t>ゴウケイ</t>
    </rPh>
    <rPh sb="2" eb="4">
      <t>ロウドウ</t>
    </rPh>
    <rPh sb="4" eb="6">
      <t>ジカン</t>
    </rPh>
    <rPh sb="6" eb="7">
      <t>スウ</t>
    </rPh>
    <phoneticPr fontId="7"/>
  </si>
  <si>
    <r>
      <t>・請求月初日の調理員数　</t>
    </r>
    <r>
      <rPr>
        <u/>
        <sz val="10"/>
        <rFont val="ＭＳ Ｐ明朝"/>
        <family val="1"/>
        <charset val="128"/>
      </rPr>
      <t>※「７　請求月初日の調理員の雇用状況」に記載の調理員数</t>
    </r>
    <rPh sb="1" eb="3">
      <t>セイキュウ</t>
    </rPh>
    <rPh sb="3" eb="4">
      <t>ツキ</t>
    </rPh>
    <rPh sb="4" eb="6">
      <t>ショニチ</t>
    </rPh>
    <rPh sb="7" eb="10">
      <t>チョウリイン</t>
    </rPh>
    <rPh sb="10" eb="11">
      <t>スウ</t>
    </rPh>
    <rPh sb="32" eb="34">
      <t>キサイ</t>
    </rPh>
    <rPh sb="35" eb="38">
      <t>チョウリイン</t>
    </rPh>
    <rPh sb="38" eb="39">
      <t>スウ</t>
    </rPh>
    <phoneticPr fontId="7"/>
  </si>
  <si>
    <r>
      <t xml:space="preserve">常勤換算後の
調理員数
</t>
    </r>
    <r>
      <rPr>
        <sz val="8"/>
        <rFont val="ＭＳ Ｐ明朝"/>
        <family val="1"/>
        <charset val="128"/>
      </rPr>
      <t>※栄養管理加算の対象となる職員を除く</t>
    </r>
    <rPh sb="0" eb="2">
      <t>ジョウキン</t>
    </rPh>
    <rPh sb="2" eb="4">
      <t>カンサン</t>
    </rPh>
    <rPh sb="4" eb="5">
      <t>ゴ</t>
    </rPh>
    <rPh sb="7" eb="10">
      <t>チョウリイン</t>
    </rPh>
    <rPh sb="10" eb="11">
      <t>スウ</t>
    </rPh>
    <rPh sb="13" eb="15">
      <t>エイヨウ</t>
    </rPh>
    <rPh sb="15" eb="17">
      <t>カンリ</t>
    </rPh>
    <rPh sb="17" eb="19">
      <t>カサン</t>
    </rPh>
    <rPh sb="20" eb="22">
      <t>タイショウ</t>
    </rPh>
    <rPh sb="25" eb="27">
      <t>ショクイン</t>
    </rPh>
    <rPh sb="28" eb="29">
      <t>ノゾ</t>
    </rPh>
    <phoneticPr fontId="7"/>
  </si>
  <si>
    <t>・請求月初日の栄養士の雇用状況（栄養管理業務を外部委託している場合を除く）</t>
    <phoneticPr fontId="7"/>
  </si>
  <si>
    <t>　　ア　【配置】　基本分単価及び他の加算の認定に当たって求められる必要職員数を超えて配置している栄養士</t>
    <rPh sb="5" eb="7">
      <t>ハイチ</t>
    </rPh>
    <rPh sb="35" eb="37">
      <t>ショクイン</t>
    </rPh>
    <rPh sb="48" eb="51">
      <t>エイヨウシ</t>
    </rPh>
    <phoneticPr fontId="7"/>
  </si>
  <si>
    <t>９　食育推進助成②（栄養士格付け）</t>
    <rPh sb="2" eb="4">
      <t>ショクイク</t>
    </rPh>
    <rPh sb="4" eb="6">
      <t>スイシン</t>
    </rPh>
    <rPh sb="6" eb="8">
      <t>ジョセイ</t>
    </rPh>
    <rPh sb="10" eb="13">
      <t>エイヨウシ</t>
    </rPh>
    <rPh sb="13" eb="14">
      <t>カク</t>
    </rPh>
    <rPh sb="14" eb="15">
      <t>ヅ</t>
    </rPh>
    <phoneticPr fontId="7"/>
  </si>
  <si>
    <t>10　看護職雇用加算　</t>
    <phoneticPr fontId="7"/>
  </si>
  <si>
    <t>11　医療的ケア対応看護師雇用費</t>
    <rPh sb="3" eb="6">
      <t>イリョウテキ</t>
    </rPh>
    <rPh sb="8" eb="10">
      <t>タイオウ</t>
    </rPh>
    <rPh sb="10" eb="13">
      <t>カンゴシ</t>
    </rPh>
    <rPh sb="13" eb="15">
      <t>コヨウ</t>
    </rPh>
    <rPh sb="15" eb="16">
      <t>ヒ</t>
    </rPh>
    <phoneticPr fontId="7"/>
  </si>
  <si>
    <t>12　保育補助者雇用経費</t>
    <rPh sb="3" eb="5">
      <t>ホイク</t>
    </rPh>
    <rPh sb="5" eb="8">
      <t>ホジョシャ</t>
    </rPh>
    <rPh sb="8" eb="10">
      <t>コヨウ</t>
    </rPh>
    <rPh sb="10" eb="12">
      <t>ケイヒ</t>
    </rPh>
    <phoneticPr fontId="7"/>
  </si>
  <si>
    <t>13　療育支援加算　</t>
    <rPh sb="3" eb="5">
      <t>リョウイク</t>
    </rPh>
    <rPh sb="5" eb="7">
      <t>シエン</t>
    </rPh>
    <rPh sb="7" eb="9">
      <t>カサン</t>
    </rPh>
    <phoneticPr fontId="7"/>
  </si>
  <si>
    <t>14　事務職員雇上費加算　</t>
    <rPh sb="3" eb="5">
      <t>ジム</t>
    </rPh>
    <rPh sb="5" eb="6">
      <t>ショク</t>
    </rPh>
    <rPh sb="6" eb="7">
      <t>イン</t>
    </rPh>
    <rPh sb="7" eb="8">
      <t>ヤトイ</t>
    </rPh>
    <rPh sb="8" eb="9">
      <t>ジョウ</t>
    </rPh>
    <rPh sb="9" eb="10">
      <t>ヒ</t>
    </rPh>
    <rPh sb="10" eb="12">
      <t>カサン</t>
    </rPh>
    <phoneticPr fontId="7"/>
  </si>
  <si>
    <t>15　保育者業務支援事業費助成</t>
    <rPh sb="3" eb="5">
      <t>ホイク</t>
    </rPh>
    <rPh sb="5" eb="6">
      <t>シャ</t>
    </rPh>
    <rPh sb="6" eb="8">
      <t>ギョウム</t>
    </rPh>
    <rPh sb="8" eb="10">
      <t>シエン</t>
    </rPh>
    <rPh sb="10" eb="12">
      <t>ジギョウ</t>
    </rPh>
    <rPh sb="12" eb="13">
      <t>ヒ</t>
    </rPh>
    <rPh sb="13" eb="15">
      <t>ジョセイ</t>
    </rPh>
    <phoneticPr fontId="7"/>
  </si>
  <si>
    <r>
      <t>　・請求月初日の保育支援者（事務職員等保育士業務を支援する者）の雇用状況</t>
    </r>
    <r>
      <rPr>
        <u/>
        <sz val="10"/>
        <rFont val="ＭＳ Ｐ明朝"/>
        <family val="1"/>
        <charset val="128"/>
      </rPr>
      <t>（雇用契約等により配置（派遣職員を含む）している場合のみ記入）</t>
    </r>
    <rPh sb="8" eb="10">
      <t>ホイク</t>
    </rPh>
    <rPh sb="10" eb="12">
      <t>シエン</t>
    </rPh>
    <rPh sb="12" eb="13">
      <t>シャ</t>
    </rPh>
    <rPh sb="32" eb="34">
      <t>コヨウ</t>
    </rPh>
    <rPh sb="34" eb="36">
      <t>ジョウキョウ</t>
    </rPh>
    <rPh sb="37" eb="39">
      <t>コヨウ</t>
    </rPh>
    <rPh sb="39" eb="41">
      <t>ケイヤク</t>
    </rPh>
    <rPh sb="41" eb="42">
      <t>トウ</t>
    </rPh>
    <rPh sb="45" eb="47">
      <t>ハイチ</t>
    </rPh>
    <rPh sb="48" eb="50">
      <t>ハケン</t>
    </rPh>
    <rPh sb="50" eb="52">
      <t>ショクイン</t>
    </rPh>
    <rPh sb="53" eb="54">
      <t>フク</t>
    </rPh>
    <rPh sb="60" eb="62">
      <t>バアイ</t>
    </rPh>
    <rPh sb="64" eb="66">
      <t>キニュウ</t>
    </rPh>
    <phoneticPr fontId="7"/>
  </si>
  <si>
    <t>＜雇用状況表内全ての「１日の労働時間数（a）（休憩除く）」　について＞</t>
    <rPh sb="1" eb="6">
      <t>コヨウジョウキョウヒョウ</t>
    </rPh>
    <rPh sb="6" eb="7">
      <t>ナイ</t>
    </rPh>
    <rPh sb="7" eb="8">
      <t>スベ</t>
    </rPh>
    <rPh sb="12" eb="13">
      <t>ニチ</t>
    </rPh>
    <rPh sb="14" eb="19">
      <t>ロウドウジカンスウ</t>
    </rPh>
    <rPh sb="23" eb="26">
      <t>キュウケイノゾ</t>
    </rPh>
    <phoneticPr fontId="31"/>
  </si>
  <si>
    <t>令和４</t>
    <rPh sb="0" eb="1">
      <t>レイ</t>
    </rPh>
    <rPh sb="1" eb="2">
      <t>ワ</t>
    </rPh>
    <phoneticPr fontId="6"/>
  </si>
  <si>
    <t>・当欄に記載する場合、以下Ａ・Ｂのいずれかに該当することを確認しました。</t>
    <rPh sb="1" eb="3">
      <t>トウラン</t>
    </rPh>
    <rPh sb="4" eb="6">
      <t>キサイ</t>
    </rPh>
    <rPh sb="8" eb="10">
      <t>バアイ</t>
    </rPh>
    <rPh sb="29" eb="31">
      <t>カクニン</t>
    </rPh>
    <phoneticPr fontId="31"/>
  </si>
  <si>
    <t>・派遣保育士がいる場合、保育士として記載していることを確認しました。</t>
    <rPh sb="1" eb="3">
      <t>ハケン</t>
    </rPh>
    <rPh sb="3" eb="6">
      <t>ホイクシ</t>
    </rPh>
    <rPh sb="9" eb="11">
      <t>バアイ</t>
    </rPh>
    <rPh sb="12" eb="15">
      <t>ホイクシ</t>
    </rPh>
    <rPh sb="18" eb="20">
      <t>キサイ</t>
    </rPh>
    <rPh sb="27" eb="29">
      <t>カクニン</t>
    </rPh>
    <phoneticPr fontId="31"/>
  </si>
  <si>
    <t>・施設長を保育士の欄に記載する場合、「施設長を配置していない場合の調整項目」が適用となることを確認しました。</t>
    <rPh sb="1" eb="4">
      <t>シセツチョウ</t>
    </rPh>
    <rPh sb="5" eb="8">
      <t>ホイクシ</t>
    </rPh>
    <rPh sb="9" eb="10">
      <t>ラン</t>
    </rPh>
    <rPh sb="11" eb="13">
      <t>キサイ</t>
    </rPh>
    <rPh sb="15" eb="17">
      <t>バアイ</t>
    </rPh>
    <rPh sb="19" eb="22">
      <t>シセツチョウ</t>
    </rPh>
    <rPh sb="23" eb="25">
      <t>ハイチ</t>
    </rPh>
    <rPh sb="30" eb="32">
      <t>バアイ</t>
    </rPh>
    <rPh sb="33" eb="35">
      <t>チョウセイ</t>
    </rPh>
    <rPh sb="35" eb="37">
      <t>コウモク</t>
    </rPh>
    <rPh sb="39" eb="41">
      <t>テキヨウ</t>
    </rPh>
    <rPh sb="47" eb="49">
      <t>カクニン</t>
    </rPh>
    <phoneticPr fontId="31"/>
  </si>
  <si>
    <t>・一時保育を専任担当する保育士（事業担当保育士）は含まれていないことを確認しました。</t>
    <rPh sb="1" eb="5">
      <t>イチジホイク</t>
    </rPh>
    <rPh sb="6" eb="8">
      <t>センニン</t>
    </rPh>
    <rPh sb="8" eb="10">
      <t>タントウ</t>
    </rPh>
    <rPh sb="12" eb="15">
      <t>ホイクシ</t>
    </rPh>
    <rPh sb="16" eb="18">
      <t>ジギョウ</t>
    </rPh>
    <rPh sb="18" eb="20">
      <t>タントウ</t>
    </rPh>
    <rPh sb="20" eb="23">
      <t>ホイクシ</t>
    </rPh>
    <rPh sb="25" eb="26">
      <t>フク</t>
    </rPh>
    <rPh sb="35" eb="37">
      <t>カクニン</t>
    </rPh>
    <phoneticPr fontId="6"/>
  </si>
  <si>
    <t>・「７　請求月初日の調理員の雇用状況」に記載の栄養士がいる場合は、当欄に再掲が可能であることを確認しました。</t>
    <rPh sb="4" eb="7">
      <t>セイキュウヅキ</t>
    </rPh>
    <rPh sb="7" eb="9">
      <t>ショニチ</t>
    </rPh>
    <rPh sb="10" eb="13">
      <t>チョウリイン</t>
    </rPh>
    <rPh sb="14" eb="16">
      <t>コヨウ</t>
    </rPh>
    <rPh sb="16" eb="18">
      <t>ジョウキョウ</t>
    </rPh>
    <rPh sb="20" eb="22">
      <t>キサイ</t>
    </rPh>
    <rPh sb="23" eb="26">
      <t>エイヨウシ</t>
    </rPh>
    <rPh sb="29" eb="31">
      <t>バアイ</t>
    </rPh>
    <rPh sb="33" eb="35">
      <t>トウラン</t>
    </rPh>
    <rPh sb="36" eb="38">
      <t>サイケイ</t>
    </rPh>
    <rPh sb="39" eb="41">
      <t>カノウ</t>
    </rPh>
    <rPh sb="47" eb="49">
      <t>カクニン</t>
    </rPh>
    <phoneticPr fontId="31"/>
  </si>
  <si>
    <t>・保育補助者として雇用している職員は労働時間数に関わらず全員記載していることを確認しました。</t>
    <rPh sb="1" eb="6">
      <t>ホイクホジョシャ</t>
    </rPh>
    <rPh sb="9" eb="11">
      <t>コヨウ</t>
    </rPh>
    <rPh sb="15" eb="17">
      <t>ショクイン</t>
    </rPh>
    <rPh sb="18" eb="23">
      <t>ロウドウジカンスウ</t>
    </rPh>
    <rPh sb="24" eb="25">
      <t>カカ</t>
    </rPh>
    <rPh sb="28" eb="32">
      <t>ゼンインキサイ</t>
    </rPh>
    <rPh sb="39" eb="41">
      <t>カクニン</t>
    </rPh>
    <phoneticPr fontId="6"/>
  </si>
  <si>
    <t>・保育支援者として雇用・配置している職員は労働時間数に関わらず、全員記載してることを確認しました。</t>
    <rPh sb="1" eb="6">
      <t>ホイクシエンシャ</t>
    </rPh>
    <rPh sb="9" eb="11">
      <t>コヨウ</t>
    </rPh>
    <rPh sb="12" eb="14">
      <t>ハイチ</t>
    </rPh>
    <rPh sb="18" eb="20">
      <t>ショクイン</t>
    </rPh>
    <rPh sb="21" eb="26">
      <t>ロウドウジカンスウ</t>
    </rPh>
    <rPh sb="27" eb="28">
      <t>カカ</t>
    </rPh>
    <rPh sb="32" eb="34">
      <t>ゼンイン</t>
    </rPh>
    <rPh sb="34" eb="36">
      <t>キサイ</t>
    </rPh>
    <rPh sb="42" eb="44">
      <t>カクニン</t>
    </rPh>
    <phoneticPr fontId="6"/>
  </si>
  <si>
    <t>・１か月あたり60時間以上の勤務を契約していることを確認しました。</t>
    <rPh sb="3" eb="4">
      <t>ゲツ</t>
    </rPh>
    <rPh sb="9" eb="11">
      <t>ジカン</t>
    </rPh>
    <rPh sb="11" eb="13">
      <t>イジョウ</t>
    </rPh>
    <rPh sb="14" eb="16">
      <t>キンム</t>
    </rPh>
    <rPh sb="17" eb="19">
      <t>ケイヤク</t>
    </rPh>
    <rPh sb="26" eb="28">
      <t>カクニン</t>
    </rPh>
    <phoneticPr fontId="6"/>
  </si>
  <si>
    <t>・①で「専従の事務職員（本部職員含む）を配置」に☑をしている場合、②に対象職員を記入をしていることを確認しました。</t>
    <rPh sb="4" eb="6">
      <t>センジュウ</t>
    </rPh>
    <rPh sb="7" eb="11">
      <t>ジムショクイン</t>
    </rPh>
    <rPh sb="12" eb="16">
      <t>ホンブショクイン</t>
    </rPh>
    <rPh sb="16" eb="17">
      <t>フク</t>
    </rPh>
    <rPh sb="20" eb="22">
      <t>ハイチ</t>
    </rPh>
    <rPh sb="30" eb="32">
      <t>バアイ</t>
    </rPh>
    <rPh sb="35" eb="37">
      <t>タイショウ</t>
    </rPh>
    <rPh sb="37" eb="39">
      <t>ショクイン</t>
    </rPh>
    <rPh sb="40" eb="42">
      <t>キニュウ</t>
    </rPh>
    <rPh sb="50" eb="52">
      <t>カクニン</t>
    </rPh>
    <phoneticPr fontId="6"/>
  </si>
  <si>
    <t>・②に本部職員を記載する場合、当該施設に係る事務のみの労働時間数を記載したことを確認しました。</t>
    <rPh sb="3" eb="7">
      <t>ホンブショクイン</t>
    </rPh>
    <rPh sb="8" eb="10">
      <t>キサイ</t>
    </rPh>
    <rPh sb="12" eb="14">
      <t>バアイ</t>
    </rPh>
    <rPh sb="15" eb="19">
      <t>トウガイシセツ</t>
    </rPh>
    <rPh sb="20" eb="21">
      <t>カカ</t>
    </rPh>
    <rPh sb="22" eb="24">
      <t>ジム</t>
    </rPh>
    <rPh sb="27" eb="32">
      <t>ロウドウジカンスウ</t>
    </rPh>
    <rPh sb="33" eb="35">
      <t>キサイ</t>
    </rPh>
    <rPh sb="40" eb="42">
      <t>カクニン</t>
    </rPh>
    <phoneticPr fontId="6"/>
  </si>
  <si>
    <t>・業務内容に事務に☑をつける場合、基本分単価及び「14　事務職員雇上費加算」に含まれる事務職員に加え、別途保育支援者を配置していることを確認しました。</t>
    <rPh sb="1" eb="5">
      <t>ギョウムナイヨウ</t>
    </rPh>
    <rPh sb="6" eb="8">
      <t>ジム</t>
    </rPh>
    <rPh sb="14" eb="16">
      <t>バアイ</t>
    </rPh>
    <rPh sb="17" eb="22">
      <t>キホンブンタンカ</t>
    </rPh>
    <rPh sb="22" eb="23">
      <t>オヨ</t>
    </rPh>
    <rPh sb="28" eb="32">
      <t>ジムショクイン</t>
    </rPh>
    <rPh sb="32" eb="34">
      <t>ヤトイア</t>
    </rPh>
    <rPh sb="34" eb="35">
      <t>ヒ</t>
    </rPh>
    <rPh sb="35" eb="37">
      <t>カサン</t>
    </rPh>
    <rPh sb="39" eb="40">
      <t>フク</t>
    </rPh>
    <rPh sb="43" eb="47">
      <t>ジムショクイン</t>
    </rPh>
    <rPh sb="48" eb="49">
      <t>クワ</t>
    </rPh>
    <rPh sb="51" eb="53">
      <t>ベット</t>
    </rPh>
    <rPh sb="53" eb="57">
      <t>ホイクシエン</t>
    </rPh>
    <rPh sb="57" eb="58">
      <t>シャ</t>
    </rPh>
    <rPh sb="59" eb="61">
      <t>ハイチ</t>
    </rPh>
    <rPh sb="68" eb="70">
      <t>カクニン</t>
    </rPh>
    <phoneticPr fontId="6"/>
  </si>
  <si>
    <t>・当月１日時点で把握している産休・育休及び病休の期間を除いて、記載していることを確認しました。</t>
    <rPh sb="8" eb="10">
      <t>ハアク</t>
    </rPh>
    <rPh sb="24" eb="26">
      <t>キカン</t>
    </rPh>
    <rPh sb="27" eb="28">
      <t>ノゾ</t>
    </rPh>
    <rPh sb="31" eb="33">
      <t>キサイ</t>
    </rPh>
    <rPh sb="40" eb="42">
      <t>カクニン</t>
    </rPh>
    <phoneticPr fontId="31"/>
  </si>
  <si>
    <t>保健師、看護師又は准看護師を160時間以内で保育士とみなすことができることを確認しました。</t>
    <rPh sb="0" eb="3">
      <t>ホケンシ</t>
    </rPh>
    <rPh sb="4" eb="7">
      <t>カンゴシ</t>
    </rPh>
    <rPh sb="7" eb="8">
      <t>マタ</t>
    </rPh>
    <rPh sb="9" eb="13">
      <t>ジュンカンゴシ</t>
    </rPh>
    <rPh sb="17" eb="19">
      <t>ジカン</t>
    </rPh>
    <rPh sb="19" eb="21">
      <t>イナイ</t>
    </rPh>
    <rPh sb="22" eb="25">
      <t>ホイクシ</t>
    </rPh>
    <rPh sb="38" eb="40">
      <t>カクニン</t>
    </rPh>
    <phoneticPr fontId="6"/>
  </si>
  <si>
    <t>合計労働
時間数</t>
    <phoneticPr fontId="6"/>
  </si>
  <si>
    <t>国基準による保育士配置（本園）</t>
    <rPh sb="0" eb="1">
      <t>クニ</t>
    </rPh>
    <rPh sb="1" eb="3">
      <t>キジュン</t>
    </rPh>
    <rPh sb="6" eb="9">
      <t>ホイクシ</t>
    </rPh>
    <rPh sb="9" eb="11">
      <t>ハイチ</t>
    </rPh>
    <rPh sb="12" eb="14">
      <t>ホンエン</t>
    </rPh>
    <phoneticPr fontId="7"/>
  </si>
  <si>
    <t>国基準による保育士配置（分園）</t>
    <rPh sb="0" eb="1">
      <t>クニ</t>
    </rPh>
    <rPh sb="1" eb="3">
      <t>キジュン</t>
    </rPh>
    <rPh sb="6" eb="9">
      <t>ホイクシ</t>
    </rPh>
    <rPh sb="9" eb="11">
      <t>ハイチ</t>
    </rPh>
    <rPh sb="12" eb="14">
      <t>ブンエン</t>
    </rPh>
    <phoneticPr fontId="7"/>
  </si>
  <si>
    <t xml:space="preserve">
現施設
雇用開始
年月日
</t>
    <rPh sb="5" eb="9">
      <t>コヨウカイシ</t>
    </rPh>
    <rPh sb="10" eb="13">
      <t>ネンガッピ</t>
    </rPh>
    <phoneticPr fontId="6"/>
  </si>
  <si>
    <t>登録番号</t>
    <rPh sb="0" eb="2">
      <t>トウロク</t>
    </rPh>
    <rPh sb="2" eb="4">
      <t>バンゴウ</t>
    </rPh>
    <phoneticPr fontId="7"/>
  </si>
  <si>
    <t>・０歳児を４人以上入所（もしくは０歳児の定員が４名以上設定されている）している場合、</t>
    <rPh sb="2" eb="4">
      <t>サイジ</t>
    </rPh>
    <rPh sb="6" eb="7">
      <t>ニン</t>
    </rPh>
    <rPh sb="7" eb="9">
      <t>イジョウ</t>
    </rPh>
    <rPh sb="9" eb="11">
      <t>ニュウショ</t>
    </rPh>
    <rPh sb="17" eb="19">
      <t>サイジ</t>
    </rPh>
    <rPh sb="20" eb="22">
      <t>テイイン</t>
    </rPh>
    <rPh sb="24" eb="25">
      <t>メイ</t>
    </rPh>
    <rPh sb="25" eb="27">
      <t>イジョウ</t>
    </rPh>
    <rPh sb="27" eb="29">
      <t>セッテイ</t>
    </rPh>
    <rPh sb="39" eb="41">
      <t>バアイ</t>
    </rPh>
    <phoneticPr fontId="31"/>
  </si>
  <si>
    <t>・月160時間、120時間、80時間または40時間以上の勤務の看護師、保健師、助産師、准看護師を記載していることを確認しました。</t>
    <rPh sb="1" eb="2">
      <t>ツキ</t>
    </rPh>
    <rPh sb="5" eb="7">
      <t>ジカン</t>
    </rPh>
    <rPh sb="11" eb="13">
      <t>ジカン</t>
    </rPh>
    <rPh sb="16" eb="18">
      <t>ジカン</t>
    </rPh>
    <rPh sb="23" eb="25">
      <t>ジカン</t>
    </rPh>
    <rPh sb="25" eb="27">
      <t>イジョウ</t>
    </rPh>
    <rPh sb="28" eb="30">
      <t>キンム</t>
    </rPh>
    <rPh sb="31" eb="34">
      <t>カンゴシ</t>
    </rPh>
    <rPh sb="35" eb="38">
      <t>ホケンシ</t>
    </rPh>
    <rPh sb="39" eb="42">
      <t>ジョサンシ</t>
    </rPh>
    <rPh sb="43" eb="47">
      <t>ジュンカンゴシ</t>
    </rPh>
    <rPh sb="48" eb="50">
      <t>キサイ</t>
    </rPh>
    <rPh sb="57" eb="59">
      <t>カクニン</t>
    </rPh>
    <phoneticPr fontId="32"/>
  </si>
  <si>
    <t>q</t>
    <phoneticPr fontId="7"/>
  </si>
  <si>
    <t>r</t>
    <phoneticPr fontId="7"/>
  </si>
  <si>
    <t>s</t>
    <phoneticPr fontId="7"/>
  </si>
  <si>
    <t>（本園）ローテーション保育士雇用費
（利用定員により１人～５人）</t>
    <rPh sb="11" eb="14">
      <t>ホイクシ</t>
    </rPh>
    <rPh sb="14" eb="16">
      <t>コヨウ</t>
    </rPh>
    <rPh sb="16" eb="17">
      <t>ヒ</t>
    </rPh>
    <rPh sb="19" eb="21">
      <t>リヨウ</t>
    </rPh>
    <rPh sb="21" eb="23">
      <t>テイイン</t>
    </rPh>
    <rPh sb="27" eb="28">
      <t>ニン</t>
    </rPh>
    <rPh sb="30" eb="31">
      <t>ニン</t>
    </rPh>
    <phoneticPr fontId="7"/>
  </si>
  <si>
    <t>（分園）ローテーション保育士雇用費
（利用定員により１人～５人）</t>
    <rPh sb="11" eb="14">
      <t>ホイクシ</t>
    </rPh>
    <rPh sb="14" eb="16">
      <t>コヨウ</t>
    </rPh>
    <rPh sb="16" eb="17">
      <t>ヒ</t>
    </rPh>
    <rPh sb="19" eb="21">
      <t>リヨウ</t>
    </rPh>
    <rPh sb="21" eb="23">
      <t>テイイン</t>
    </rPh>
    <rPh sb="27" eb="28">
      <t>ニン</t>
    </rPh>
    <rPh sb="30" eb="31">
      <t>ニン</t>
    </rPh>
    <phoneticPr fontId="7"/>
  </si>
  <si>
    <t>人</t>
    <rPh sb="0" eb="1">
      <t>ニン</t>
    </rPh>
    <phoneticPr fontId="6"/>
  </si>
  <si>
    <t>横浜市の基準による
保育士配置（本園）</t>
    <rPh sb="0" eb="3">
      <t>ヨコハマシ</t>
    </rPh>
    <rPh sb="4" eb="6">
      <t>キジュン</t>
    </rPh>
    <rPh sb="10" eb="12">
      <t>ホイク</t>
    </rPh>
    <rPh sb="12" eb="13">
      <t>シ</t>
    </rPh>
    <rPh sb="13" eb="15">
      <t>ハイチ</t>
    </rPh>
    <rPh sb="16" eb="18">
      <t>ホンエン</t>
    </rPh>
    <phoneticPr fontId="7"/>
  </si>
  <si>
    <t>２　国基準の保育士数（有資格者のみ）</t>
    <rPh sb="2" eb="3">
      <t>ホンゴク</t>
    </rPh>
    <rPh sb="3" eb="5">
      <t>キジュン</t>
    </rPh>
    <rPh sb="6" eb="8">
      <t>ホイク</t>
    </rPh>
    <rPh sb="9" eb="10">
      <t>スウ</t>
    </rPh>
    <phoneticPr fontId="7"/>
  </si>
  <si>
    <t>３　横浜市基準の保育士数（有資格者のみ）</t>
    <rPh sb="2" eb="5">
      <t>ヨコハマシ</t>
    </rPh>
    <rPh sb="10" eb="11">
      <t>シ</t>
    </rPh>
    <rPh sb="13" eb="17">
      <t>ユウシカクシャ</t>
    </rPh>
    <phoneticPr fontId="7"/>
  </si>
  <si>
    <t>c'</t>
    <phoneticPr fontId="7"/>
  </si>
  <si>
    <t>d'</t>
    <phoneticPr fontId="7"/>
  </si>
  <si>
    <t>e'</t>
    <phoneticPr fontId="7"/>
  </si>
  <si>
    <t>f'</t>
    <phoneticPr fontId="7"/>
  </si>
  <si>
    <t>小　計　③（f+f'）</t>
    <rPh sb="0" eb="1">
      <t>ショウ</t>
    </rPh>
    <rPh sb="2" eb="3">
      <t>ケイ</t>
    </rPh>
    <phoneticPr fontId="6"/>
  </si>
  <si>
    <t>g</t>
    <phoneticPr fontId="6"/>
  </si>
  <si>
    <t>k</t>
    <phoneticPr fontId="7"/>
  </si>
  <si>
    <t>k'</t>
    <phoneticPr fontId="7"/>
  </si>
  <si>
    <t>l'</t>
    <phoneticPr fontId="7"/>
  </si>
  <si>
    <t>m'</t>
    <phoneticPr fontId="7"/>
  </si>
  <si>
    <t>横浜市の基準による
保育士配置（分園）</t>
    <rPh sb="0" eb="3">
      <t>ヨコハマシ</t>
    </rPh>
    <rPh sb="4" eb="6">
      <t>キジュン</t>
    </rPh>
    <rPh sb="10" eb="12">
      <t>ホイク</t>
    </rPh>
    <rPh sb="12" eb="13">
      <t>シ</t>
    </rPh>
    <rPh sb="13" eb="15">
      <t>ハイチ</t>
    </rPh>
    <rPh sb="16" eb="18">
      <t>ブンエン</t>
    </rPh>
    <phoneticPr fontId="7"/>
  </si>
  <si>
    <t>n</t>
    <phoneticPr fontId="6"/>
  </si>
  <si>
    <t>小　計　（m+m'）</t>
    <rPh sb="0" eb="1">
      <t>ショウ</t>
    </rPh>
    <rPh sb="2" eb="3">
      <t>ケイ</t>
    </rPh>
    <phoneticPr fontId="6"/>
  </si>
  <si>
    <t>（m＝k-l)</t>
    <phoneticPr fontId="7"/>
  </si>
  <si>
    <t>（m'＝k'-l')</t>
    <phoneticPr fontId="7"/>
  </si>
  <si>
    <t>小計①'</t>
    <rPh sb="0" eb="2">
      <t>ショウケイ</t>
    </rPh>
    <phoneticPr fontId="7"/>
  </si>
  <si>
    <t>小　計　②'　（c'～e')</t>
    <rPh sb="0" eb="1">
      <t>ショウ</t>
    </rPh>
    <rPh sb="2" eb="3">
      <t>ケイ</t>
    </rPh>
    <phoneticPr fontId="7"/>
  </si>
  <si>
    <t>（栄養士登録番号：　　　　　　　　　　　　　　　）</t>
    <rPh sb="1" eb="4">
      <t>エイヨウシ</t>
    </rPh>
    <rPh sb="4" eb="6">
      <t>トウロク</t>
    </rPh>
    <phoneticPr fontId="7"/>
  </si>
  <si>
    <t>委託費からの給与支出</t>
  </si>
  <si>
    <t>適用年月日</t>
    <phoneticPr fontId="6"/>
  </si>
  <si>
    <t>・原則、各加算項目対象欄において氏名の重複がないことを確認しました。</t>
    <rPh sb="1" eb="3">
      <t>ゲンソク</t>
    </rPh>
    <rPh sb="4" eb="7">
      <t>カクカサン</t>
    </rPh>
    <rPh sb="7" eb="9">
      <t>コウモク</t>
    </rPh>
    <rPh sb="9" eb="12">
      <t>タイショウラン</t>
    </rPh>
    <rPh sb="16" eb="18">
      <t>シメイ</t>
    </rPh>
    <rPh sb="19" eb="21">
      <t>チョウフク</t>
    </rPh>
    <rPh sb="27" eb="29">
      <t>カクニン</t>
    </rPh>
    <phoneticPr fontId="6"/>
  </si>
  <si>
    <t>・「４　請求月初日の職員の雇用状況②または③」に記載の看護師、保健師、助産師、准看護師がいる場合は、看護職雇用加算の対象職員として再掲可能であることを確認しました。</t>
    <rPh sb="24" eb="26">
      <t>キサイ</t>
    </rPh>
    <rPh sb="27" eb="30">
      <t>カンゴシ</t>
    </rPh>
    <rPh sb="31" eb="34">
      <t>ホケンシ</t>
    </rPh>
    <rPh sb="35" eb="38">
      <t>ジョサンシ</t>
    </rPh>
    <rPh sb="39" eb="43">
      <t>ジュンカンゴシ</t>
    </rPh>
    <rPh sb="46" eb="48">
      <t>バアイ</t>
    </rPh>
    <rPh sb="50" eb="53">
      <t>カンゴショク</t>
    </rPh>
    <rPh sb="53" eb="55">
      <t>コヨウ</t>
    </rPh>
    <rPh sb="55" eb="57">
      <t>カサン</t>
    </rPh>
    <rPh sb="58" eb="60">
      <t>タイショウ</t>
    </rPh>
    <rPh sb="60" eb="62">
      <t>ショクイン</t>
    </rPh>
    <rPh sb="65" eb="67">
      <t>サイケイ</t>
    </rPh>
    <rPh sb="67" eb="69">
      <t>カノウ</t>
    </rPh>
    <rPh sb="75" eb="77">
      <t>カクニン</t>
    </rPh>
    <phoneticPr fontId="32"/>
  </si>
  <si>
    <t>・医療的ケア対象児童1人につき、月の所定労働時間が160時間以上（複数人での合計時間を含む。）の医療的ケア対応看護職を記載していることを確認しました。</t>
    <rPh sb="1" eb="4">
      <t>イリョウテキ</t>
    </rPh>
    <rPh sb="6" eb="8">
      <t>タイショウ</t>
    </rPh>
    <rPh sb="8" eb="10">
      <t>ジドウ</t>
    </rPh>
    <rPh sb="11" eb="12">
      <t>リ</t>
    </rPh>
    <rPh sb="16" eb="17">
      <t>ツキ</t>
    </rPh>
    <rPh sb="18" eb="20">
      <t>ショテイ</t>
    </rPh>
    <rPh sb="20" eb="22">
      <t>ロウドウ</t>
    </rPh>
    <rPh sb="22" eb="24">
      <t>ジカン</t>
    </rPh>
    <rPh sb="28" eb="30">
      <t>ジカン</t>
    </rPh>
    <rPh sb="30" eb="32">
      <t>イジョウ</t>
    </rPh>
    <rPh sb="33" eb="35">
      <t>フクスウ</t>
    </rPh>
    <rPh sb="35" eb="36">
      <t>ニン</t>
    </rPh>
    <rPh sb="38" eb="40">
      <t>ゴウケイ</t>
    </rPh>
    <rPh sb="40" eb="42">
      <t>ジカン</t>
    </rPh>
    <rPh sb="43" eb="44">
      <t>フク</t>
    </rPh>
    <rPh sb="48" eb="51">
      <t>イリョウテキ</t>
    </rPh>
    <rPh sb="53" eb="55">
      <t>タイオウ</t>
    </rPh>
    <rPh sb="55" eb="58">
      <t>カンゴショク</t>
    </rPh>
    <rPh sb="59" eb="61">
      <t>キサイ</t>
    </rPh>
    <rPh sb="68" eb="70">
      <t>カクニン</t>
    </rPh>
    <phoneticPr fontId="6"/>
  </si>
  <si>
    <t>・1か月あたり150時間以上の勤務を契約していて、合計労働時間数の合計が150時間以上（複数人での合計時間を含む。）となっていることを確認しました。</t>
    <rPh sb="3" eb="4">
      <t>ゲツ</t>
    </rPh>
    <rPh sb="10" eb="14">
      <t>ジカンイジョウ</t>
    </rPh>
    <rPh sb="15" eb="17">
      <t>キンム</t>
    </rPh>
    <rPh sb="18" eb="20">
      <t>ケイヤク</t>
    </rPh>
    <rPh sb="25" eb="32">
      <t>ゴウケイロウドウジカンスウ</t>
    </rPh>
    <rPh sb="33" eb="35">
      <t>ゴウケイ</t>
    </rPh>
    <rPh sb="39" eb="41">
      <t>ジカン</t>
    </rPh>
    <rPh sb="41" eb="43">
      <t>イジョウ</t>
    </rPh>
    <rPh sb="67" eb="69">
      <t>カクニン</t>
    </rPh>
    <phoneticPr fontId="6"/>
  </si>
  <si>
    <r>
      <t>・合計労働時間数が120時間</t>
    </r>
    <r>
      <rPr>
        <sz val="11"/>
        <color theme="1"/>
        <rFont val="ＭＳ Ｐゴシック"/>
        <family val="3"/>
        <charset val="128"/>
        <scheme val="minor"/>
      </rPr>
      <t>以上（複数人での合計時間を含む。）であることを確認しました。</t>
    </r>
    <rPh sb="1" eb="8">
      <t>ゴウケイロウドウジカンスウ</t>
    </rPh>
    <rPh sb="12" eb="14">
      <t>ジカン</t>
    </rPh>
    <rPh sb="14" eb="16">
      <t>イジョウ</t>
    </rPh>
    <rPh sb="37" eb="39">
      <t>カクニン</t>
    </rPh>
    <phoneticPr fontId="6"/>
  </si>
  <si>
    <r>
      <t>・</t>
    </r>
    <r>
      <rPr>
        <sz val="11"/>
        <color theme="1"/>
        <rFont val="ＭＳ Ｐゴシック"/>
        <family val="3"/>
        <charset val="128"/>
        <scheme val="minor"/>
      </rPr>
      <t>「８　栄養管理加算」に記載の栄養士に加えて更に１か月あたり所定労働時間120時間以上である栄養士（実人数）を記載しました。
（上限：利用定員41人～150人は１人まで、151人以上は２人まで）</t>
    </r>
    <rPh sb="39" eb="41">
      <t>ジカン</t>
    </rPh>
    <rPh sb="41" eb="43">
      <t>イジョウ</t>
    </rPh>
    <rPh sb="46" eb="49">
      <t>エイヨウシ</t>
    </rPh>
    <rPh sb="50" eb="53">
      <t>ジツニンズウ</t>
    </rPh>
    <rPh sb="55" eb="57">
      <t>キサイ</t>
    </rPh>
    <rPh sb="64" eb="66">
      <t>ジョウゲン</t>
    </rPh>
    <rPh sb="67" eb="71">
      <t>リヨウテイイン</t>
    </rPh>
    <rPh sb="73" eb="74">
      <t>ニン</t>
    </rPh>
    <rPh sb="78" eb="79">
      <t>ニン</t>
    </rPh>
    <rPh sb="81" eb="82">
      <t>ヒト</t>
    </rPh>
    <rPh sb="88" eb="89">
      <t>ニン</t>
    </rPh>
    <rPh sb="89" eb="91">
      <t>イジョウ</t>
    </rPh>
    <rPh sb="93" eb="94">
      <t>ヒト</t>
    </rPh>
    <phoneticPr fontId="31"/>
  </si>
  <si>
    <t>・その他加算の保育士に「１」等（ローテーション保育士雇用費は利用定員に応じて１～５）を記入する場合、以下のＡ～Ｃに該当することを確認しました。</t>
    <rPh sb="3" eb="4">
      <t>タ</t>
    </rPh>
    <rPh sb="4" eb="6">
      <t>カサン</t>
    </rPh>
    <rPh sb="7" eb="10">
      <t>ホイクシ</t>
    </rPh>
    <rPh sb="14" eb="15">
      <t>トウ</t>
    </rPh>
    <rPh sb="23" eb="29">
      <t>ホイクシコヨウヒ</t>
    </rPh>
    <rPh sb="30" eb="34">
      <t>リヨウテイイン</t>
    </rPh>
    <rPh sb="35" eb="36">
      <t>オウ</t>
    </rPh>
    <rPh sb="43" eb="45">
      <t>キニュウ</t>
    </rPh>
    <rPh sb="47" eb="49">
      <t>バアイ</t>
    </rPh>
    <rPh sb="50" eb="52">
      <t>イカ</t>
    </rPh>
    <rPh sb="57" eb="59">
      <t>ガイトウ</t>
    </rPh>
    <rPh sb="64" eb="66">
      <t>カクニン</t>
    </rPh>
    <phoneticPr fontId="6"/>
  </si>
  <si>
    <t>Ｂ：「２　国基準の保育士数（有資格者のみ）」の主任保育士専任加算（ ｈ ）、チーム保育推進加算（ ｉ ）の加算要件を満たしているいるなら、該当する欄に「１」を記載した。</t>
    <rPh sb="23" eb="28">
      <t>シュニンホイクシ</t>
    </rPh>
    <rPh sb="28" eb="32">
      <t>センニンカサン</t>
    </rPh>
    <rPh sb="41" eb="45">
      <t>ホイクスイシン</t>
    </rPh>
    <rPh sb="45" eb="47">
      <t>カサン</t>
    </rPh>
    <rPh sb="53" eb="57">
      <t>カサンヨウケン</t>
    </rPh>
    <rPh sb="58" eb="59">
      <t>ミ</t>
    </rPh>
    <rPh sb="69" eb="71">
      <t>ガイトウ</t>
    </rPh>
    <rPh sb="73" eb="74">
      <t>ラン</t>
    </rPh>
    <rPh sb="79" eb="81">
      <t>キサイ</t>
    </rPh>
    <phoneticPr fontId="6"/>
  </si>
  <si>
    <t>Ａ：対象保育士数（ ａ + ｂ ）が（ ｇ + ｎ ）を超えていること。</t>
    <rPh sb="2" eb="7">
      <t>タイショウホイクシ</t>
    </rPh>
    <rPh sb="7" eb="8">
      <t>スウ</t>
    </rPh>
    <rPh sb="28" eb="29">
      <t>コ</t>
    </rPh>
    <phoneticPr fontId="6"/>
  </si>
  <si>
    <t>A：「４　請求月初日の調理業務の実施体制」で「自施設の職員が調理している」を選択した場合、「常勤換算後の調理員数」(ｘ+ｙ)が基本分単価に含まれる調理員数と同数もしくは上回り、さらに雇用契約等により本加算に係る栄養士を配置していること。（基本分単価に含まれる調理員：利用定員40人以下は1人、41～150人は２人、151人以上は2.5人）</t>
    <phoneticPr fontId="6"/>
  </si>
  <si>
    <t>A：「常勤換算後の調理員数」(ｘ+ｙ)が基本分単価に含まれる調理員数を下回る。
　（基本分単価に含まれる調理員：利用定員40人以下は１人、41～150人は２人、151人以上は2.5人）</t>
    <phoneticPr fontId="6"/>
  </si>
  <si>
    <t>B：他の加算の認定に当たって求められる職員が本加算に係る栄養士としての業務を兼務している。</t>
    <phoneticPr fontId="6"/>
  </si>
  <si>
    <t>B：「４　請求月初日の調理業務の実施体制」で「調理業務を全部委託している」を選択した場合、別途、雇用契約等により
本加算に係る栄養士を配置していること。</t>
    <phoneticPr fontId="6"/>
  </si>
  <si>
    <t>＜雇用状況表全体　について＞</t>
    <rPh sb="1" eb="3">
      <t>コヨウ</t>
    </rPh>
    <rPh sb="3" eb="5">
      <t>ジョウキョウ</t>
    </rPh>
    <rPh sb="5" eb="6">
      <t>ヒョウ</t>
    </rPh>
    <rPh sb="6" eb="8">
      <t>ゼンタイ</t>
    </rPh>
    <phoneticPr fontId="31"/>
  </si>
  <si>
    <t>雇用状況表【別紙】　※４月のみ提出（年度途中開所の場合は開所月のみ提出）</t>
    <rPh sb="0" eb="5">
      <t>コヨウジョウキョウヒョウ</t>
    </rPh>
    <rPh sb="6" eb="8">
      <t>ベッシ</t>
    </rPh>
    <phoneticPr fontId="6"/>
  </si>
  <si>
    <t>合　　　　　　　計　　（j～l）</t>
    <rPh sb="0" eb="1">
      <t>ゴウケイ</t>
    </rPh>
    <rPh sb="8" eb="9">
      <t>ケイサン</t>
    </rPh>
    <phoneticPr fontId="7"/>
  </si>
  <si>
    <t>※ ａ＋ｂ ≧ g</t>
    <phoneticPr fontId="6"/>
  </si>
  <si>
    <t>※ ａ＋ｂ ≧ j</t>
    <phoneticPr fontId="7"/>
  </si>
  <si>
    <t>※ ａ＋ｂ ≧ n</t>
    <phoneticPr fontId="6"/>
  </si>
  <si>
    <r>
      <t xml:space="preserve">外国人児童保育事業助成（１人）
</t>
    </r>
    <r>
      <rPr>
        <sz val="8"/>
        <color theme="1"/>
        <rFont val="ＭＳ Ｐ明朝"/>
        <family val="1"/>
        <charset val="128"/>
      </rPr>
      <t>（定員に対する外国人児童の割合が40%以上）</t>
    </r>
    <rPh sb="0" eb="3">
      <t>ガイコクジン</t>
    </rPh>
    <rPh sb="3" eb="5">
      <t>ジドウ</t>
    </rPh>
    <rPh sb="5" eb="7">
      <t>ホイク</t>
    </rPh>
    <rPh sb="7" eb="9">
      <t>ジギョウ</t>
    </rPh>
    <rPh sb="9" eb="11">
      <t>ジョセイ</t>
    </rPh>
    <rPh sb="13" eb="14">
      <t>ニン</t>
    </rPh>
    <rPh sb="17" eb="19">
      <t>テイイン</t>
    </rPh>
    <rPh sb="20" eb="21">
      <t>タイ</t>
    </rPh>
    <rPh sb="23" eb="25">
      <t>ガイコク</t>
    </rPh>
    <rPh sb="25" eb="26">
      <t>ジン</t>
    </rPh>
    <rPh sb="26" eb="28">
      <t>ジドウ</t>
    </rPh>
    <rPh sb="29" eb="31">
      <t>ワリアイ</t>
    </rPh>
    <rPh sb="35" eb="37">
      <t>イジョウ</t>
    </rPh>
    <phoneticPr fontId="7"/>
  </si>
  <si>
    <r>
      <t xml:space="preserve">延長保育実施加算（１人）
</t>
    </r>
    <r>
      <rPr>
        <sz val="8"/>
        <color theme="1"/>
        <rFont val="ＭＳ Ｐ明朝"/>
        <family val="1"/>
        <charset val="128"/>
      </rPr>
      <t>(開所時間が11時間超)</t>
    </r>
    <rPh sb="0" eb="2">
      <t>エンチョウ</t>
    </rPh>
    <rPh sb="2" eb="4">
      <t>ホイク</t>
    </rPh>
    <rPh sb="4" eb="6">
      <t>ジッシ</t>
    </rPh>
    <rPh sb="6" eb="8">
      <t>カサン</t>
    </rPh>
    <rPh sb="10" eb="11">
      <t>ニン</t>
    </rPh>
    <rPh sb="14" eb="16">
      <t>カイショ</t>
    </rPh>
    <rPh sb="16" eb="18">
      <t>ジカン</t>
    </rPh>
    <rPh sb="21" eb="23">
      <t>ジカン</t>
    </rPh>
    <rPh sb="23" eb="24">
      <t>コ</t>
    </rPh>
    <phoneticPr fontId="7"/>
  </si>
  <si>
    <t>合　　　　　　　計　　（j+n～r）</t>
    <rPh sb="0" eb="1">
      <t>ゴウケイ</t>
    </rPh>
    <rPh sb="8" eb="9">
      <t>ケイサン</t>
    </rPh>
    <phoneticPr fontId="7"/>
  </si>
  <si>
    <t>※ ａ＋ｂ ≧ s</t>
    <phoneticPr fontId="7"/>
  </si>
  <si>
    <t>＜「３　横浜市基準の保育士数（有資格者のみ）」について＞</t>
    <rPh sb="4" eb="7">
      <t>ヨコハマシ</t>
    </rPh>
    <rPh sb="7" eb="9">
      <t>キジュン</t>
    </rPh>
    <rPh sb="10" eb="14">
      <t>ホイクシスウ</t>
    </rPh>
    <rPh sb="15" eb="19">
      <t>ユウシカクシャ</t>
    </rPh>
    <phoneticPr fontId="31"/>
  </si>
  <si>
    <t>＜「５　保育士育成促進費」　について＞</t>
    <rPh sb="4" eb="7">
      <t>ホイクシ</t>
    </rPh>
    <rPh sb="7" eb="9">
      <t>イクセイ</t>
    </rPh>
    <rPh sb="9" eb="12">
      <t>ソクシンヒ</t>
    </rPh>
    <phoneticPr fontId="6"/>
  </si>
  <si>
    <t>＜「８　栄養管理加算ア【配置】基本分単価及び他の加算の認定に当たって求められる必要職員数を超えて配置している栄養士」　について＞</t>
    <rPh sb="4" eb="8">
      <t>エイヨウカンリ</t>
    </rPh>
    <rPh sb="8" eb="10">
      <t>カサン</t>
    </rPh>
    <rPh sb="12" eb="14">
      <t>ハイチ</t>
    </rPh>
    <rPh sb="15" eb="20">
      <t>キホンブンタンカ</t>
    </rPh>
    <rPh sb="20" eb="21">
      <t>オヨ</t>
    </rPh>
    <rPh sb="22" eb="23">
      <t>タ</t>
    </rPh>
    <rPh sb="24" eb="26">
      <t>カサン</t>
    </rPh>
    <rPh sb="27" eb="29">
      <t>ニンテイ</t>
    </rPh>
    <rPh sb="30" eb="31">
      <t>ア</t>
    </rPh>
    <rPh sb="34" eb="35">
      <t>モト</t>
    </rPh>
    <rPh sb="39" eb="41">
      <t>ヒツヨウ</t>
    </rPh>
    <rPh sb="41" eb="44">
      <t>ショクインスウ</t>
    </rPh>
    <rPh sb="45" eb="46">
      <t>コ</t>
    </rPh>
    <rPh sb="48" eb="50">
      <t>ハイチ</t>
    </rPh>
    <rPh sb="54" eb="57">
      <t>エイヨウシ</t>
    </rPh>
    <phoneticPr fontId="31"/>
  </si>
  <si>
    <t>＜「８　栄養管理加算イ【兼務】基本分単価及び他の加算の認定に当たって求められる栄養士」について＞</t>
    <rPh sb="12" eb="14">
      <t>ケンム</t>
    </rPh>
    <rPh sb="15" eb="20">
      <t>キホンブンタンカ</t>
    </rPh>
    <rPh sb="20" eb="21">
      <t>オヨ</t>
    </rPh>
    <rPh sb="22" eb="23">
      <t>タ</t>
    </rPh>
    <rPh sb="24" eb="26">
      <t>カサン</t>
    </rPh>
    <rPh sb="27" eb="29">
      <t>ニンテイ</t>
    </rPh>
    <rPh sb="30" eb="31">
      <t>ア</t>
    </rPh>
    <rPh sb="34" eb="35">
      <t>モト</t>
    </rPh>
    <rPh sb="39" eb="42">
      <t>エイヨウシ</t>
    </rPh>
    <phoneticPr fontId="31"/>
  </si>
  <si>
    <t>＜「９　食育推進助成②（栄養士格付け）」　について＞</t>
    <rPh sb="4" eb="10">
      <t>ショクイクスイシンジョセイ</t>
    </rPh>
    <rPh sb="12" eb="17">
      <t>エイヨウシカクヅ</t>
    </rPh>
    <phoneticPr fontId="31"/>
  </si>
  <si>
    <t>＜「10　看護職雇用加算」について＞</t>
    <rPh sb="5" eb="8">
      <t>カンゴショク</t>
    </rPh>
    <rPh sb="8" eb="10">
      <t>コヨウ</t>
    </rPh>
    <rPh sb="10" eb="12">
      <t>カサン</t>
    </rPh>
    <phoneticPr fontId="31"/>
  </si>
  <si>
    <t>＜「11　医療的ケア対応看護師雇用費」について＞</t>
    <rPh sb="5" eb="7">
      <t>イリョウ</t>
    </rPh>
    <rPh sb="7" eb="8">
      <t>テキ</t>
    </rPh>
    <rPh sb="10" eb="12">
      <t>タイオウ</t>
    </rPh>
    <rPh sb="12" eb="15">
      <t>カンゴシ</t>
    </rPh>
    <rPh sb="15" eb="18">
      <t>コヨウヒ</t>
    </rPh>
    <phoneticPr fontId="31"/>
  </si>
  <si>
    <t>＜「12　保育補助者雇用経費」について＞</t>
    <rPh sb="5" eb="10">
      <t>ホイクホジョシャ</t>
    </rPh>
    <rPh sb="10" eb="14">
      <t>コヨウケイヒ</t>
    </rPh>
    <phoneticPr fontId="31"/>
  </si>
  <si>
    <t>＜「13　療育支援加算」について＞</t>
    <rPh sb="5" eb="7">
      <t>リョウイク</t>
    </rPh>
    <rPh sb="7" eb="9">
      <t>シエン</t>
    </rPh>
    <rPh sb="9" eb="11">
      <t>カサン</t>
    </rPh>
    <phoneticPr fontId="31"/>
  </si>
  <si>
    <t>＜「14　事務職員雇上費加算」について＞</t>
    <rPh sb="5" eb="9">
      <t>ジムショクイン</t>
    </rPh>
    <rPh sb="9" eb="11">
      <t>ヤトイア</t>
    </rPh>
    <rPh sb="11" eb="12">
      <t>ヒ</t>
    </rPh>
    <rPh sb="12" eb="14">
      <t>カサン</t>
    </rPh>
    <phoneticPr fontId="31"/>
  </si>
  <si>
    <t>＜「15　保育者業務支援事業費助成」について＞</t>
    <rPh sb="5" eb="8">
      <t>ホイクシャ</t>
    </rPh>
    <rPh sb="8" eb="12">
      <t>ギョウムシエン</t>
    </rPh>
    <rPh sb="12" eb="15">
      <t>ジギョウヒ</t>
    </rPh>
    <rPh sb="15" eb="17">
      <t>ジョセイ</t>
    </rPh>
    <phoneticPr fontId="6"/>
  </si>
  <si>
    <t>Ｃ：外国人児童保育事業助成（ о ）、延長保育実施加算（ ｐ ）、ローテーション保育士雇用費（ ｑ　分園の場合は ｒ ）に「１」等を記載する場合、それぞれ加算要件を満たすのであれば、（ о ）からアルファベット順に従って記載した。</t>
    <rPh sb="40" eb="43">
      <t>ホイクシ</t>
    </rPh>
    <rPh sb="43" eb="46">
      <t>コヨウヒ</t>
    </rPh>
    <rPh sb="50" eb="52">
      <t>ブンエン</t>
    </rPh>
    <rPh sb="53" eb="55">
      <t>バアイ</t>
    </rPh>
    <rPh sb="64" eb="65">
      <t>ナド</t>
    </rPh>
    <rPh sb="66" eb="68">
      <t>キサイ</t>
    </rPh>
    <rPh sb="70" eb="72">
      <t>バアイ</t>
    </rPh>
    <rPh sb="105" eb="106">
      <t>ジュン</t>
    </rPh>
    <rPh sb="107" eb="108">
      <t>シタガ</t>
    </rPh>
    <rPh sb="110" eb="112">
      <t>キサイ</t>
    </rPh>
    <phoneticPr fontId="6"/>
  </si>
  <si>
    <t>・請求月初日の保育士育成促進費の対象保育士（有資格）の雇用状況</t>
  </si>
  <si>
    <r>
      <t>　・請求月初日の看護職の雇用状況</t>
    </r>
    <r>
      <rPr>
        <u/>
        <sz val="10"/>
        <rFont val="ＭＳ Ｐ明朝"/>
        <family val="1"/>
        <charset val="128"/>
      </rPr>
      <t>（再掲可）</t>
    </r>
    <r>
      <rPr>
        <u/>
        <sz val="10"/>
        <color theme="1"/>
        <rFont val="ＭＳ Ｐ明朝"/>
        <family val="1"/>
        <charset val="128"/>
      </rPr>
      <t>（11　医療的ケア対応看護師雇用費と重複不可）</t>
    </r>
    <rPh sb="8" eb="11">
      <t>カンゴショク</t>
    </rPh>
    <rPh sb="12" eb="14">
      <t>コヨウ</t>
    </rPh>
    <rPh sb="14" eb="16">
      <t>ジョウキョウ</t>
    </rPh>
    <rPh sb="17" eb="19">
      <t>サイケイ</t>
    </rPh>
    <rPh sb="19" eb="20">
      <t>カ</t>
    </rPh>
    <rPh sb="25" eb="28">
      <t>イリョウテキ</t>
    </rPh>
    <rPh sb="30" eb="35">
      <t>タイオウカンゴシ</t>
    </rPh>
    <rPh sb="35" eb="38">
      <t>コヨウヒ</t>
    </rPh>
    <rPh sb="39" eb="41">
      <t>ジュウフク</t>
    </rPh>
    <rPh sb="41" eb="43">
      <t>フカ</t>
    </rPh>
    <phoneticPr fontId="7"/>
  </si>
  <si>
    <t>・請求月初日の看護職の雇用状況（10　看護職雇用加算の職員と重複不可）</t>
    <rPh sb="7" eb="10">
      <t>カンゴショク</t>
    </rPh>
    <rPh sb="11" eb="13">
      <t>コヨウ</t>
    </rPh>
    <rPh sb="13" eb="15">
      <t>ジョウキョウ</t>
    </rPh>
    <rPh sb="19" eb="22">
      <t>カンゴショク</t>
    </rPh>
    <rPh sb="22" eb="26">
      <t>コヨウカサン</t>
    </rPh>
    <rPh sb="27" eb="29">
      <t>ショクイン</t>
    </rPh>
    <rPh sb="30" eb="32">
      <t>ジュウフク</t>
    </rPh>
    <rPh sb="32" eb="34">
      <t>フカ</t>
    </rPh>
    <phoneticPr fontId="7"/>
  </si>
  <si>
    <t>・１日の労働時間数は小数点第２位まで記入しました。（例：15分は「0.25」、20分は「0.33」、30分は「0.50」、45分は「0.75」で記載）
なお、１日の労働時間数が固定されていない場合、当欄の記入不要です。</t>
    <rPh sb="63" eb="64">
      <t>フン</t>
    </rPh>
    <rPh sb="99" eb="101">
      <t>トウラン</t>
    </rPh>
    <rPh sb="102" eb="106">
      <t>キニュウフヨウ</t>
    </rPh>
    <phoneticPr fontId="31"/>
  </si>
  <si>
    <t>（栄養士登録番号：　　　　　　　　　　　　　　）</t>
    <rPh sb="1" eb="4">
      <t>エイヨウシ</t>
    </rPh>
    <phoneticPr fontId="7"/>
  </si>
  <si>
    <t>（栄養士登録番号：　　　　　　　　　）</t>
    <rPh sb="1" eb="4">
      <t>エイヨウシ</t>
    </rPh>
    <phoneticPr fontId="7"/>
  </si>
  <si>
    <t>↑雇用契約で週40時間を基本とする勤務</t>
    <rPh sb="1" eb="3">
      <t>コヨウ</t>
    </rPh>
    <rPh sb="3" eb="5">
      <t>ケイヤク</t>
    </rPh>
    <rPh sb="6" eb="7">
      <t>シュウ</t>
    </rPh>
    <rPh sb="9" eb="11">
      <t>ジカン</t>
    </rPh>
    <rPh sb="12" eb="14">
      <t>キホン</t>
    </rPh>
    <rPh sb="17" eb="19">
      <t>キンム</t>
    </rPh>
    <phoneticPr fontId="7"/>
  </si>
  <si>
    <t>（「10　看護職雇用加算」に再掲されている看護職が複数いて合計時間数が160時間を超えていても、「４　請求月初日の職員の雇用状況②月160時間未満勤務の保育士等（有資格）」）」に掲載できる時間数は160時間以内とします。</t>
    <rPh sb="5" eb="8">
      <t>カンゴショク</t>
    </rPh>
    <rPh sb="8" eb="12">
      <t>コヨウカサン</t>
    </rPh>
    <rPh sb="14" eb="16">
      <t>サイケイ</t>
    </rPh>
    <rPh sb="21" eb="24">
      <t>カンゴショク</t>
    </rPh>
    <rPh sb="25" eb="27">
      <t>フクスウ</t>
    </rPh>
    <rPh sb="29" eb="34">
      <t>ゴウケイジカンスウ</t>
    </rPh>
    <rPh sb="38" eb="40">
      <t>ジカン</t>
    </rPh>
    <rPh sb="41" eb="42">
      <t>コ</t>
    </rPh>
    <rPh sb="89" eb="91">
      <t>ケイサイ</t>
    </rPh>
    <rPh sb="94" eb="97">
      <t>ジカンスウ</t>
    </rPh>
    <rPh sb="101" eb="103">
      <t>ジカン</t>
    </rPh>
    <rPh sb="103" eb="105">
      <t>イナイ</t>
    </rPh>
    <phoneticPr fontId="6"/>
  </si>
  <si>
    <t>・利用定員100人以下の場合は1人分（150時間以上）、利用定員が101人以上の場合は２人分（300時間以上）であることを確認しました。</t>
    <rPh sb="1" eb="5">
      <t>リヨウテイイン</t>
    </rPh>
    <rPh sb="8" eb="9">
      <t>ニン</t>
    </rPh>
    <rPh sb="9" eb="11">
      <t>イカ</t>
    </rPh>
    <rPh sb="12" eb="14">
      <t>バアイ</t>
    </rPh>
    <rPh sb="16" eb="18">
      <t>リブン</t>
    </rPh>
    <rPh sb="22" eb="24">
      <t>ジカン</t>
    </rPh>
    <rPh sb="24" eb="26">
      <t>イジョウ</t>
    </rPh>
    <rPh sb="28" eb="32">
      <t>リヨウテイイン</t>
    </rPh>
    <rPh sb="36" eb="37">
      <t>ニン</t>
    </rPh>
    <rPh sb="37" eb="39">
      <t>イジョウ</t>
    </rPh>
    <rPh sb="40" eb="42">
      <t>バアイ</t>
    </rPh>
    <rPh sb="44" eb="45">
      <t>ヒト</t>
    </rPh>
    <rPh sb="45" eb="46">
      <t>ブン</t>
    </rPh>
    <rPh sb="50" eb="52">
      <t>ジカン</t>
    </rPh>
    <rPh sb="52" eb="54">
      <t>イジョウ</t>
    </rPh>
    <rPh sb="61" eb="63">
      <t>カクニン</t>
    </rPh>
    <phoneticPr fontId="6"/>
  </si>
  <si>
    <t>＜「１　請求月初日の保育士数（有資格者のみ）」・「４　請求月初日の職員の雇用状況②月160時間未満勤務の保育士等
（有資格）」について＞③月160時間以上勤務（常勤）の保育士等（有資格）　について＞</t>
    <rPh sb="4" eb="7">
      <t>セイキュウツキ</t>
    </rPh>
    <rPh sb="7" eb="9">
      <t>ショニチ</t>
    </rPh>
    <rPh sb="10" eb="14">
      <t>ホイクシスウ</t>
    </rPh>
    <rPh sb="15" eb="19">
      <t>ユウシカクシャ</t>
    </rPh>
    <rPh sb="27" eb="32">
      <t>セイキュウツキショニチ</t>
    </rPh>
    <rPh sb="33" eb="35">
      <t>ショクイン</t>
    </rPh>
    <rPh sb="36" eb="40">
      <t>コヨウジョウキョウ</t>
    </rPh>
    <rPh sb="41" eb="42">
      <t>ツキ</t>
    </rPh>
    <rPh sb="45" eb="47">
      <t>ジカン</t>
    </rPh>
    <rPh sb="47" eb="49">
      <t>ミマン</t>
    </rPh>
    <rPh sb="49" eb="51">
      <t>キンム</t>
    </rPh>
    <rPh sb="52" eb="55">
      <t>ホイクシ</t>
    </rPh>
    <rPh sb="55" eb="56">
      <t>トウ</t>
    </rPh>
    <rPh sb="58" eb="59">
      <t>ユウ</t>
    </rPh>
    <rPh sb="59" eb="61">
      <t>シカク</t>
    </rPh>
    <rPh sb="69" eb="70">
      <t>ツキ</t>
    </rPh>
    <rPh sb="73" eb="75">
      <t>ジカン</t>
    </rPh>
    <rPh sb="75" eb="77">
      <t>イジョウ</t>
    </rPh>
    <rPh sb="77" eb="79">
      <t>キンム</t>
    </rPh>
    <rPh sb="80" eb="82">
      <t>ジョウキン</t>
    </rPh>
    <rPh sb="84" eb="87">
      <t>ホイクシ</t>
    </rPh>
    <rPh sb="87" eb="88">
      <t>トウ</t>
    </rPh>
    <rPh sb="89" eb="90">
      <t>ユウ</t>
    </rPh>
    <rPh sb="90" eb="92">
      <t>シカク</t>
    </rPh>
    <phoneticPr fontId="31"/>
  </si>
  <si>
    <t>〇〇</t>
    <phoneticPr fontId="6"/>
  </si>
  <si>
    <t>〇〇保育園</t>
    <rPh sb="2" eb="5">
      <t>ホイクエン</t>
    </rPh>
    <phoneticPr fontId="6"/>
  </si>
  <si>
    <t>□□　■■</t>
    <phoneticPr fontId="6"/>
  </si>
  <si>
    <t>045-000-0000</t>
    <phoneticPr fontId="6"/>
  </si>
  <si>
    <t>〇〇　〇〇</t>
    <phoneticPr fontId="6"/>
  </si>
  <si>
    <t>□□　□□</t>
    <phoneticPr fontId="6"/>
  </si>
  <si>
    <t>令和〇年
4月1日</t>
    <rPh sb="0" eb="2">
      <t>レイワ</t>
    </rPh>
    <rPh sb="3" eb="4">
      <t>ネン</t>
    </rPh>
    <rPh sb="6" eb="7">
      <t>ガツ</t>
    </rPh>
    <rPh sb="8" eb="9">
      <t>ヒ</t>
    </rPh>
    <phoneticPr fontId="6"/>
  </si>
  <si>
    <t>神奈川県-000000</t>
    <rPh sb="0" eb="4">
      <t>カナガワケン</t>
    </rPh>
    <phoneticPr fontId="6"/>
  </si>
  <si>
    <t>★★　◎◎</t>
    <phoneticPr fontId="6"/>
  </si>
  <si>
    <t>000000（看護師）</t>
    <rPh sb="7" eb="10">
      <t>カンゴシ</t>
    </rPh>
    <phoneticPr fontId="6"/>
  </si>
  <si>
    <t>◎◎保育園</t>
    <rPh sb="2" eb="5">
      <t>ホイクエン</t>
    </rPh>
    <phoneticPr fontId="6"/>
  </si>
  <si>
    <t>▼▼　▼▼</t>
    <phoneticPr fontId="6"/>
  </si>
  <si>
    <t>２年　11月</t>
    <rPh sb="1" eb="2">
      <t>ネン</t>
    </rPh>
    <rPh sb="5" eb="6">
      <t>ガツ</t>
    </rPh>
    <phoneticPr fontId="7"/>
  </si>
  <si>
    <t>令和３</t>
    <rPh sb="0" eb="2">
      <t>レイワ</t>
    </rPh>
    <phoneticPr fontId="6"/>
  </si>
  <si>
    <t>２年　12月</t>
    <rPh sb="1" eb="2">
      <t>ネン</t>
    </rPh>
    <rPh sb="5" eb="6">
      <t>ガツ</t>
    </rPh>
    <phoneticPr fontId="7"/>
  </si>
  <si>
    <t>神奈川県-000000：令和3年1月31日</t>
    <rPh sb="0" eb="4">
      <t>カナガワケン</t>
    </rPh>
    <rPh sb="12" eb="14">
      <t>レイワ</t>
    </rPh>
    <rPh sb="15" eb="16">
      <t>ネン</t>
    </rPh>
    <rPh sb="17" eb="18">
      <t>ガツ</t>
    </rPh>
    <rPh sb="20" eb="21">
      <t>ヒ</t>
    </rPh>
    <phoneticPr fontId="6"/>
  </si>
  <si>
    <t>３年　 １月</t>
    <rPh sb="1" eb="2">
      <t>ネン</t>
    </rPh>
    <rPh sb="5" eb="6">
      <t>ガツ</t>
    </rPh>
    <phoneticPr fontId="7"/>
  </si>
  <si>
    <t>令和〇念
4月1日</t>
    <rPh sb="0" eb="2">
      <t>レイワ</t>
    </rPh>
    <rPh sb="3" eb="4">
      <t>ネン</t>
    </rPh>
    <rPh sb="6" eb="7">
      <t>ガツ</t>
    </rPh>
    <rPh sb="8" eb="9">
      <t>ヒ</t>
    </rPh>
    <phoneticPr fontId="6"/>
  </si>
  <si>
    <t>３年　１月</t>
    <rPh sb="1" eb="2">
      <t>ネン</t>
    </rPh>
    <rPh sb="4" eb="5">
      <t>ガツ</t>
    </rPh>
    <phoneticPr fontId="7"/>
  </si>
  <si>
    <t>令和４</t>
    <rPh sb="0" eb="2">
      <t>レイワ</t>
    </rPh>
    <phoneticPr fontId="6"/>
  </si>
  <si>
    <t>３年　２月</t>
    <rPh sb="1" eb="2">
      <t>ネン</t>
    </rPh>
    <rPh sb="4" eb="5">
      <t>ガツ</t>
    </rPh>
    <phoneticPr fontId="7"/>
  </si>
  <si>
    <t>３年　 ３月</t>
    <rPh sb="1" eb="2">
      <t>ネン</t>
    </rPh>
    <rPh sb="5" eb="6">
      <t>ガツ</t>
    </rPh>
    <phoneticPr fontId="7"/>
  </si>
  <si>
    <t>△△　△△</t>
    <phoneticPr fontId="6"/>
  </si>
  <si>
    <t>（栄養士登録番号：000000）</t>
    <rPh sb="1" eb="4">
      <t>エイヨウシ</t>
    </rPh>
    <phoneticPr fontId="7"/>
  </si>
  <si>
    <t>△△　▲▲</t>
    <phoneticPr fontId="6"/>
  </si>
  <si>
    <t>（登録番号：000000）</t>
    <rPh sb="1" eb="3">
      <t>トウロク</t>
    </rPh>
    <rPh sb="3" eb="5">
      <t>バンゴウ</t>
    </rPh>
    <phoneticPr fontId="7"/>
  </si>
  <si>
    <t>令和4年
4月1日</t>
    <rPh sb="0" eb="2">
      <t>レイワ</t>
    </rPh>
    <rPh sb="3" eb="4">
      <t>ネン</t>
    </rPh>
    <rPh sb="6" eb="7">
      <t>ガツ</t>
    </rPh>
    <rPh sb="8" eb="9">
      <t>ヒ</t>
    </rPh>
    <phoneticPr fontId="6"/>
  </si>
  <si>
    <t>▲▲　▲▲</t>
    <phoneticPr fontId="6"/>
  </si>
  <si>
    <t>令和〇年4月1日</t>
    <rPh sb="0" eb="2">
      <t>レイワ</t>
    </rPh>
    <rPh sb="3" eb="4">
      <t>ネン</t>
    </rPh>
    <rPh sb="5" eb="6">
      <t>ガツ</t>
    </rPh>
    <rPh sb="7" eb="8">
      <t>ヒ</t>
    </rPh>
    <phoneticPr fontId="6"/>
  </si>
  <si>
    <t>■■　■■</t>
    <phoneticPr fontId="6"/>
  </si>
  <si>
    <t>令和〇年
４月1日</t>
    <rPh sb="0" eb="2">
      <t>レイワ</t>
    </rPh>
    <rPh sb="3" eb="4">
      <t>トシ</t>
    </rPh>
    <rPh sb="6" eb="7">
      <t>ガツ</t>
    </rPh>
    <rPh sb="8" eb="9">
      <t>ヒ</t>
    </rPh>
    <phoneticPr fontId="6"/>
  </si>
  <si>
    <t>▽▽　▽▽</t>
    <phoneticPr fontId="6"/>
  </si>
  <si>
    <t>令和〇年
４月1日</t>
    <rPh sb="0" eb="2">
      <t>レイワ</t>
    </rPh>
    <rPh sb="3" eb="4">
      <t>ネン</t>
    </rPh>
    <rPh sb="6" eb="7">
      <t>ガツ</t>
    </rPh>
    <rPh sb="8" eb="9">
      <t>ヒ</t>
    </rPh>
    <phoneticPr fontId="6"/>
  </si>
  <si>
    <t>★★　★★</t>
    <phoneticPr fontId="6"/>
  </si>
  <si>
    <t>令和〇年
4月1日</t>
    <rPh sb="0" eb="2">
      <t>レイワ</t>
    </rPh>
    <rPh sb="2" eb="4">
      <t>マルネン</t>
    </rPh>
    <rPh sb="6" eb="7">
      <t>ガツ</t>
    </rPh>
    <rPh sb="8" eb="9">
      <t>ヒ</t>
    </rPh>
    <phoneticPr fontId="6"/>
  </si>
  <si>
    <r>
      <t>◆「現施設雇用（配置）開始年月日」が</t>
    </r>
    <r>
      <rPr>
        <b/>
        <u/>
        <sz val="10"/>
        <color theme="1"/>
        <rFont val="ＭＳ Ｐゴシック"/>
        <family val="3"/>
        <charset val="128"/>
        <scheme val="minor"/>
      </rPr>
      <t>平成26年４月１日以降</t>
    </r>
    <r>
      <rPr>
        <sz val="10"/>
        <color theme="1"/>
        <rFont val="ＭＳ Ｐゴシック"/>
        <family val="3"/>
        <charset val="128"/>
        <scheme val="minor"/>
      </rPr>
      <t>の職員分のみ入力◆</t>
    </r>
    <rPh sb="2" eb="3">
      <t>ゲン</t>
    </rPh>
    <rPh sb="3" eb="5">
      <t>シセツ</t>
    </rPh>
    <rPh sb="5" eb="7">
      <t>コヨウ</t>
    </rPh>
    <rPh sb="8" eb="10">
      <t>ハイチ</t>
    </rPh>
    <rPh sb="11" eb="13">
      <t>カイシ</t>
    </rPh>
    <rPh sb="13" eb="16">
      <t>ネンガッピ</t>
    </rPh>
    <rPh sb="18" eb="20">
      <t>ヘイセイ</t>
    </rPh>
    <rPh sb="22" eb="23">
      <t>ネン</t>
    </rPh>
    <rPh sb="24" eb="25">
      <t>ガツ</t>
    </rPh>
    <rPh sb="26" eb="27">
      <t>ニチ</t>
    </rPh>
    <rPh sb="27" eb="29">
      <t>イコウ</t>
    </rPh>
    <rPh sb="30" eb="32">
      <t>ショクイン</t>
    </rPh>
    <rPh sb="32" eb="33">
      <t>ブン</t>
    </rPh>
    <rPh sb="35" eb="37">
      <t>ニュウリョク</t>
    </rPh>
    <phoneticPr fontId="6"/>
  </si>
  <si>
    <t>（ア）前月の対象経費（注）の実支出額の合計を入力してください</t>
    <rPh sb="19" eb="21">
      <t>ゴウケイ</t>
    </rPh>
    <phoneticPr fontId="7"/>
  </si>
  <si>
    <t>（イ）10万円未満の場合対象経費の実支出額を記入</t>
    <rPh sb="7" eb="9">
      <t>ミマン</t>
    </rPh>
    <rPh sb="12" eb="14">
      <t>タイショウ</t>
    </rPh>
    <rPh sb="14" eb="16">
      <t>ケイヒ</t>
    </rPh>
    <rPh sb="17" eb="20">
      <t>ジツシシュツ</t>
    </rPh>
    <rPh sb="20" eb="21">
      <t>ガク</t>
    </rPh>
    <phoneticPr fontId="7"/>
  </si>
  <si>
    <t>円</t>
    <rPh sb="0" eb="1">
      <t>エン</t>
    </rPh>
    <phoneticPr fontId="7"/>
  </si>
  <si>
    <t>（注）保育支援者を雇用するために必要な報酬、給料、職員手当等（処遇改善等加算による手当は除く）、賃金、報酬費、旅費、共済費、</t>
    <rPh sb="31" eb="33">
      <t>ショグウ</t>
    </rPh>
    <rPh sb="33" eb="35">
      <t>カイゼン</t>
    </rPh>
    <rPh sb="35" eb="36">
      <t>トウ</t>
    </rPh>
    <rPh sb="36" eb="38">
      <t>カサン</t>
    </rPh>
    <rPh sb="41" eb="43">
      <t>テアテ</t>
    </rPh>
    <rPh sb="44" eb="45">
      <t>ノゾ</t>
    </rPh>
    <phoneticPr fontId="7"/>
  </si>
  <si>
    <t>役務費、委託料、使用料及び賃借料</t>
    <phoneticPr fontId="6"/>
  </si>
  <si>
    <t>（雇用状況表と☑ありの別紙のご提出をもって審査させて頂きます。）</t>
    <rPh sb="1" eb="6">
      <t>コヨウジョウキョウヒョウ</t>
    </rPh>
    <rPh sb="11" eb="13">
      <t>ベッシ</t>
    </rPh>
    <rPh sb="15" eb="17">
      <t>テイシュツ</t>
    </rPh>
    <rPh sb="21" eb="23">
      <t>シンサ</t>
    </rPh>
    <rPh sb="26" eb="27">
      <t>イタダ</t>
    </rPh>
    <phoneticPr fontId="6"/>
  </si>
  <si>
    <t>　　下記の事項を全て確認した上で、雇用状況表を提出します。</t>
    <rPh sb="2" eb="4">
      <t>カキ</t>
    </rPh>
    <rPh sb="5" eb="7">
      <t>ジコウ</t>
    </rPh>
    <rPh sb="8" eb="9">
      <t>スベ</t>
    </rPh>
    <rPh sb="10" eb="12">
      <t>カクニン</t>
    </rPh>
    <rPh sb="14" eb="15">
      <t>ウエ</t>
    </rPh>
    <rPh sb="17" eb="22">
      <t>コヨウジョウキョウヒョウ</t>
    </rPh>
    <rPh sb="23" eb="25">
      <t>テイシュツ</t>
    </rPh>
    <phoneticPr fontId="6"/>
  </si>
  <si>
    <t>・当月１日時点の職員及び児童の状況を記載しています。なお、当月途中で雇用開始する職員も１日時点のシフトに含まれる場合は雇用状況表に記載可能であることを確認しました。</t>
    <rPh sb="18" eb="20">
      <t>キサイ</t>
    </rPh>
    <rPh sb="29" eb="31">
      <t>トウゲツ</t>
    </rPh>
    <rPh sb="31" eb="33">
      <t>トチュウ</t>
    </rPh>
    <rPh sb="34" eb="38">
      <t>コヨウカイシ</t>
    </rPh>
    <rPh sb="40" eb="42">
      <t>ショクイン</t>
    </rPh>
    <rPh sb="44" eb="45">
      <t>ニチ</t>
    </rPh>
    <rPh sb="45" eb="47">
      <t>ジテン</t>
    </rPh>
    <rPh sb="52" eb="53">
      <t>フク</t>
    </rPh>
    <rPh sb="56" eb="58">
      <t>バアイ</t>
    </rPh>
    <rPh sb="59" eb="64">
      <t>コヨウジョウキョウヒョウ</t>
    </rPh>
    <rPh sb="65" eb="67">
      <t>キサイ</t>
    </rPh>
    <rPh sb="67" eb="69">
      <t>カノウ</t>
    </rPh>
    <rPh sb="75" eb="77">
      <t>カクニン</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</si>
</sst>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
    <numFmt numFmtId="178" formatCode="0.0_ "/>
    <numFmt numFmtId="179" formatCode="#,##0_ "/>
  </numFmts>
  <fonts count="61">
    <font>
      <sz val="11"/>
      <color theme="1"/>
      <name val="ＭＳ Ｐゴシック"/>
      <family val="2"/>
      <scheme val="minor"/>
    </font>
    <font>
      <sz val="11"/>
      <color theme="1"/>
      <name val="ＭＳ Ｐゴシック"/>
      <family val="2"/>
      <scheme val="minor"/>
    </font>
    <font>
      <sz val="9"/>
      <color rgb="FF000000"/>
      <name val="MS UI Gothic"/>
      <family val="3"/>
      <charset val="128"/>
    </font>
    <font>
      <sz val="11"/>
      <color indexed="8"/>
      <name val="ＭＳ Ｐゴシック"/>
      <family val="3"/>
      <charset val="128"/>
    </font>
    <font>
      <sz val="11"/>
      <color rgb="FF000000"/>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u/>
      <sz val="16"/>
      <name val="HGS創英角ｺﾞｼｯｸUB"/>
      <family val="3"/>
      <charset val="128"/>
    </font>
    <font>
      <i/>
      <sz val="10"/>
      <name val="ＭＳ Ｐ明朝"/>
      <family val="1"/>
      <charset val="128"/>
    </font>
    <font>
      <i/>
      <sz val="11"/>
      <name val="ＭＳ Ｐ明朝"/>
      <family val="1"/>
      <charset val="128"/>
    </font>
    <font>
      <sz val="16"/>
      <name val="HGS創英角ｺﾞｼｯｸUB"/>
      <family val="3"/>
      <charset val="128"/>
    </font>
    <font>
      <i/>
      <sz val="16"/>
      <name val="HGS創英角ｺﾞｼｯｸUB"/>
      <family val="3"/>
      <charset val="128"/>
    </font>
    <font>
      <u/>
      <sz val="10"/>
      <name val="ＭＳ Ｐ明朝"/>
      <family val="1"/>
      <charset val="128"/>
    </font>
    <font>
      <sz val="11"/>
      <name val="ＭＳ Ｐゴシック"/>
      <family val="3"/>
      <charset val="128"/>
    </font>
    <font>
      <sz val="10"/>
      <name val="HGｺﾞｼｯｸM"/>
      <family val="3"/>
      <charset val="128"/>
    </font>
    <font>
      <sz val="14"/>
      <name val="HG創英角ｺﾞｼｯｸUB"/>
      <family val="3"/>
      <charset val="128"/>
    </font>
    <font>
      <sz val="11"/>
      <name val="HGP創英角ｺﾞｼｯｸUB"/>
      <family val="3"/>
      <charset val="128"/>
    </font>
    <font>
      <sz val="11"/>
      <name val="HGS創英角ｺﾞｼｯｸUB"/>
      <family val="3"/>
      <charset val="128"/>
    </font>
    <font>
      <sz val="9"/>
      <name val="HGS創英角ｺﾞｼｯｸUB"/>
      <family val="3"/>
      <charset val="128"/>
    </font>
    <font>
      <sz val="14"/>
      <name val="HGS創英角ｺﾞｼｯｸUB"/>
      <family val="3"/>
      <charset val="128"/>
    </font>
    <font>
      <sz val="20"/>
      <name val="HGP創英角ｺﾞｼｯｸUB"/>
      <family val="3"/>
      <charset val="128"/>
    </font>
    <font>
      <sz val="18"/>
      <name val="HGS創英角ｺﾞｼｯｸUB"/>
      <family val="3"/>
      <charset val="128"/>
    </font>
    <font>
      <sz val="11"/>
      <color rgb="FF006100"/>
      <name val="ＭＳ Ｐゴシック"/>
      <family val="2"/>
      <charset val="128"/>
      <scheme val="minor"/>
    </font>
    <font>
      <sz val="11"/>
      <color rgb="FF9C0006"/>
      <name val="ＭＳ Ｐゴシック"/>
      <family val="2"/>
      <charset val="128"/>
      <scheme val="minor"/>
    </font>
    <font>
      <b/>
      <sz val="11"/>
      <color theme="1"/>
      <name val="ＭＳ Ｐゴシック"/>
      <family val="3"/>
      <charset val="128"/>
      <scheme val="minor"/>
    </font>
    <font>
      <sz val="11"/>
      <name val="ＭＳ Ｐゴシック"/>
      <family val="2"/>
      <scheme val="minor"/>
    </font>
    <font>
      <sz val="11"/>
      <color rgb="FFFF0000"/>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1"/>
      <color theme="1"/>
      <name val="ＭＳ Ｐゴシック"/>
      <family val="3"/>
      <charset val="128"/>
      <scheme val="minor"/>
    </font>
    <font>
      <sz val="16"/>
      <color theme="1"/>
      <name val="HGS創英角ｺﾞｼｯｸUB"/>
      <family val="3"/>
      <charset val="128"/>
    </font>
    <font>
      <sz val="11"/>
      <color theme="1"/>
      <name val="ＭＳ Ｐ明朝"/>
      <family val="1"/>
      <charset val="128"/>
    </font>
    <font>
      <sz val="10"/>
      <color rgb="FFFF0000"/>
      <name val="ＭＳ Ｐ明朝"/>
      <family val="1"/>
      <charset val="128"/>
    </font>
    <font>
      <sz val="18"/>
      <color theme="1"/>
      <name val="HGS創英角ｺﾞｼｯｸUB"/>
      <family val="3"/>
      <charset val="128"/>
    </font>
    <font>
      <sz val="10"/>
      <color theme="1"/>
      <name val="ＭＳ Ｐ明朝"/>
      <family val="1"/>
      <charset val="128"/>
    </font>
    <font>
      <sz val="9"/>
      <color theme="1"/>
      <name val="ＭＳ Ｐ明朝"/>
      <family val="1"/>
      <charset val="128"/>
    </font>
    <font>
      <i/>
      <sz val="16"/>
      <color theme="1"/>
      <name val="HGS創英角ｺﾞｼｯｸUB"/>
      <family val="3"/>
      <charset val="128"/>
    </font>
    <font>
      <sz val="6"/>
      <color theme="1"/>
      <name val="ＭＳ Ｐ明朝"/>
      <family val="1"/>
      <charset val="128"/>
    </font>
    <font>
      <u/>
      <sz val="10"/>
      <color theme="1"/>
      <name val="ＭＳ Ｐ明朝"/>
      <family val="1"/>
      <charset val="128"/>
    </font>
    <font>
      <sz val="8"/>
      <color theme="1"/>
      <name val="ＭＳ Ｐ明朝"/>
      <family val="1"/>
      <charset val="128"/>
    </font>
    <font>
      <sz val="16"/>
      <name val="ＭＳ Ｐ明朝"/>
      <family val="1"/>
      <charset val="128"/>
    </font>
    <font>
      <sz val="16"/>
      <name val="ＭＳ Ｐゴシック"/>
      <family val="3"/>
      <charset val="128"/>
    </font>
    <font>
      <sz val="10"/>
      <color theme="1"/>
      <name val="ＭＳ Ｐゴシック"/>
      <family val="2"/>
      <scheme val="minor"/>
    </font>
    <font>
      <b/>
      <u/>
      <sz val="10"/>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8"/>
      <color indexed="81"/>
      <name val="MS P ゴシック"/>
      <family val="3"/>
      <charset val="128"/>
    </font>
    <font>
      <b/>
      <sz val="8"/>
      <color indexed="81"/>
      <name val="MS P ゴシック"/>
      <family val="3"/>
      <charset val="128"/>
    </font>
    <font>
      <b/>
      <sz val="14"/>
      <name val="ＭＳ Ｐゴシック"/>
      <family val="3"/>
      <charset val="128"/>
      <scheme val="minor"/>
    </font>
    <font>
      <b/>
      <sz val="14"/>
      <color rgb="FFFF0000"/>
      <name val="ＭＳ Ｐゴシック"/>
      <family val="3"/>
      <charset val="128"/>
      <scheme val="minor"/>
    </font>
    <font>
      <sz val="14"/>
      <color rgb="FFFF0000"/>
      <name val="ＭＳ Ｐゴシック"/>
      <family val="3"/>
      <charset val="128"/>
      <scheme val="minor"/>
    </font>
    <font>
      <sz val="14"/>
      <color theme="1"/>
      <name val="ＭＳ Ｐゴシック"/>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8"/>
        <bgColor indexed="64"/>
      </patternFill>
    </fill>
    <fill>
      <patternFill patternType="solid">
        <fgColor indexed="27"/>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33CCCC"/>
        <bgColor indexed="64"/>
      </patternFill>
    </fill>
    <fill>
      <patternFill patternType="solid">
        <fgColor theme="3" tint="0.79998168889431442"/>
        <bgColor indexed="64"/>
      </patternFill>
    </fill>
    <fill>
      <patternFill patternType="solid">
        <fgColor rgb="FF00B0F0"/>
        <bgColor indexed="64"/>
      </patternFill>
    </fill>
  </fills>
  <borders count="1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right style="dotted">
        <color indexed="64"/>
      </right>
      <top style="double">
        <color indexed="64"/>
      </top>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diagonal/>
    </border>
    <border>
      <left/>
      <right style="hair">
        <color indexed="64"/>
      </right>
      <top style="thin">
        <color indexed="64"/>
      </top>
      <bottom style="thin">
        <color indexed="64"/>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style="dashed">
        <color indexed="64"/>
      </left>
      <right/>
      <top/>
      <bottom/>
      <diagonal/>
    </border>
    <border>
      <left/>
      <right style="dashed">
        <color indexed="64"/>
      </right>
      <top/>
      <bottom style="double">
        <color indexed="64"/>
      </bottom>
      <diagonal/>
    </border>
    <border>
      <left style="dashed">
        <color indexed="64"/>
      </left>
      <right/>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dotted">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dotted">
        <color indexed="64"/>
      </right>
      <top/>
      <bottom style="medium">
        <color indexed="64"/>
      </bottom>
      <diagonal style="thin">
        <color indexed="64"/>
      </diagonal>
    </border>
    <border>
      <left style="dotted">
        <color indexed="64"/>
      </left>
      <right/>
      <top/>
      <bottom style="medium">
        <color indexed="64"/>
      </bottom>
      <diagonal/>
    </border>
    <border>
      <left/>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0" fontId="3" fillId="0" borderId="0"/>
    <xf numFmtId="0" fontId="1" fillId="0" borderId="0"/>
    <xf numFmtId="0" fontId="22" fillId="0" borderId="0">
      <alignment vertical="center"/>
    </xf>
  </cellStyleXfs>
  <cellXfs count="1338">
    <xf numFmtId="0" fontId="0" fillId="0" borderId="0" xfId="0"/>
    <xf numFmtId="0" fontId="5" fillId="2" borderId="0" xfId="1" applyFont="1" applyFill="1" applyAlignment="1" applyProtection="1">
      <alignment vertical="center"/>
    </xf>
    <xf numFmtId="0" fontId="8" fillId="2" borderId="0" xfId="1" applyFont="1" applyFill="1" applyAlignment="1" applyProtection="1">
      <alignment vertical="center"/>
    </xf>
    <xf numFmtId="0" fontId="8" fillId="2" borderId="0" xfId="1" applyFont="1" applyFill="1" applyAlignment="1" applyProtection="1">
      <alignment vertical="center"/>
      <protection locked="0"/>
    </xf>
    <xf numFmtId="0" fontId="12" fillId="2" borderId="0" xfId="1" applyFont="1" applyFill="1" applyBorder="1" applyAlignment="1" applyProtection="1">
      <alignment horizontal="left" vertical="center"/>
    </xf>
    <xf numFmtId="0" fontId="12" fillId="2" borderId="0" xfId="1" applyFont="1" applyFill="1" applyAlignment="1" applyProtection="1">
      <alignment vertical="center"/>
    </xf>
    <xf numFmtId="0" fontId="8" fillId="2" borderId="0" xfId="1" applyFont="1" applyFill="1" applyBorder="1" applyAlignment="1" applyProtection="1">
      <alignment vertical="center"/>
    </xf>
    <xf numFmtId="0" fontId="12" fillId="2" borderId="0" xfId="1" applyFont="1" applyFill="1" applyBorder="1" applyAlignment="1" applyProtection="1">
      <alignment vertical="center"/>
    </xf>
    <xf numFmtId="0" fontId="15" fillId="2" borderId="0" xfId="1" applyFont="1" applyFill="1" applyAlignment="1" applyProtection="1">
      <alignment vertical="center"/>
    </xf>
    <xf numFmtId="0" fontId="8" fillId="2" borderId="0" xfId="1" applyFont="1" applyFill="1" applyBorder="1" applyAlignment="1" applyProtection="1">
      <alignment horizontal="center" vertical="center"/>
    </xf>
    <xf numFmtId="0" fontId="8" fillId="2" borderId="0" xfId="1" applyFont="1" applyFill="1" applyBorder="1" applyAlignment="1" applyProtection="1">
      <alignment vertical="center" wrapText="1"/>
    </xf>
    <xf numFmtId="0" fontId="8" fillId="2" borderId="0" xfId="1" applyFont="1" applyFill="1" applyAlignment="1" applyProtection="1"/>
    <xf numFmtId="0" fontId="8" fillId="2" borderId="0" xfId="1" applyFont="1" applyFill="1" applyAlignment="1" applyProtection="1">
      <alignment vertical="center" wrapText="1"/>
    </xf>
    <xf numFmtId="0" fontId="8" fillId="2" borderId="0" xfId="1" applyFont="1" applyFill="1" applyAlignment="1" applyProtection="1">
      <alignment vertical="top"/>
    </xf>
    <xf numFmtId="0" fontId="8" fillId="2" borderId="0" xfId="1" applyFont="1" applyFill="1" applyAlignment="1" applyProtection="1">
      <alignment vertical="top"/>
      <protection locked="0"/>
    </xf>
    <xf numFmtId="0" fontId="8" fillId="2" borderId="0" xfId="1" applyFont="1" applyFill="1" applyBorder="1" applyAlignment="1" applyProtection="1">
      <alignment vertical="top"/>
    </xf>
    <xf numFmtId="0" fontId="12" fillId="2" borderId="0" xfId="1" applyFont="1" applyFill="1" applyAlignment="1" applyProtection="1">
      <alignment vertical="top"/>
    </xf>
    <xf numFmtId="0" fontId="12" fillId="2" borderId="21" xfId="1" applyFont="1" applyFill="1" applyBorder="1" applyAlignment="1" applyProtection="1">
      <alignment vertical="top"/>
    </xf>
    <xf numFmtId="0" fontId="8" fillId="2" borderId="0" xfId="1" applyFont="1" applyFill="1" applyAlignment="1" applyProtection="1">
      <alignment vertical="top" wrapText="1"/>
    </xf>
    <xf numFmtId="0" fontId="8" fillId="2" borderId="0" xfId="1" applyFont="1" applyFill="1" applyAlignment="1" applyProtection="1">
      <alignment wrapText="1"/>
    </xf>
    <xf numFmtId="0" fontId="12" fillId="2" borderId="27" xfId="1" applyFont="1" applyFill="1" applyBorder="1" applyAlignment="1" applyProtection="1">
      <alignment vertical="center"/>
    </xf>
    <xf numFmtId="0" fontId="12" fillId="2" borderId="31" xfId="1" applyFont="1" applyFill="1" applyBorder="1" applyAlignment="1" applyProtection="1">
      <alignment vertical="center"/>
    </xf>
    <xf numFmtId="0" fontId="18" fillId="2" borderId="41" xfId="1" applyFont="1" applyFill="1" applyBorder="1" applyAlignment="1" applyProtection="1">
      <alignment horizontal="center" vertical="center"/>
    </xf>
    <xf numFmtId="0" fontId="12" fillId="2" borderId="41" xfId="1" applyFont="1" applyFill="1" applyBorder="1" applyAlignment="1" applyProtection="1">
      <alignment horizontal="center" vertical="center"/>
    </xf>
    <xf numFmtId="0" fontId="12" fillId="2" borderId="42" xfId="1" applyFont="1" applyFill="1" applyBorder="1" applyAlignment="1" applyProtection="1">
      <alignment horizontal="center" vertical="center"/>
    </xf>
    <xf numFmtId="0" fontId="8" fillId="2" borderId="42" xfId="1" applyFont="1" applyFill="1" applyBorder="1" applyAlignment="1" applyProtection="1">
      <alignment horizontal="center" vertical="center" wrapText="1"/>
    </xf>
    <xf numFmtId="0" fontId="21" fillId="2" borderId="0" xfId="1" applyFont="1" applyFill="1" applyAlignment="1" applyProtection="1">
      <alignment vertical="center"/>
    </xf>
    <xf numFmtId="0" fontId="15" fillId="2" borderId="0"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19" fillId="2" borderId="0" xfId="1" applyFont="1" applyFill="1" applyBorder="1" applyAlignment="1" applyProtection="1">
      <alignment horizontal="center" vertical="center"/>
    </xf>
    <xf numFmtId="0" fontId="12" fillId="2" borderId="0" xfId="1" applyFont="1" applyFill="1" applyBorder="1" applyAlignment="1" applyProtection="1">
      <alignment horizontal="distributed" vertical="center" wrapText="1"/>
      <protection locked="0"/>
    </xf>
    <xf numFmtId="0" fontId="23" fillId="0" borderId="0" xfId="3" applyFont="1">
      <alignment vertical="center"/>
    </xf>
    <xf numFmtId="0" fontId="23" fillId="0" borderId="0" xfId="3" applyFont="1" applyAlignment="1">
      <alignment vertical="center"/>
    </xf>
    <xf numFmtId="1" fontId="23" fillId="0" borderId="0" xfId="3" applyNumberFormat="1" applyFont="1" applyAlignment="1">
      <alignment vertical="center"/>
    </xf>
    <xf numFmtId="0" fontId="8" fillId="3" borderId="0" xfId="1" applyFont="1" applyFill="1" applyAlignment="1" applyProtection="1">
      <alignment vertical="center"/>
    </xf>
    <xf numFmtId="0" fontId="21" fillId="3" borderId="0" xfId="1" applyFont="1" applyFill="1" applyAlignment="1" applyProtection="1">
      <alignment vertical="center"/>
    </xf>
    <xf numFmtId="0" fontId="8" fillId="3" borderId="0" xfId="1" applyFont="1" applyFill="1" applyAlignment="1" applyProtection="1">
      <alignment vertical="center"/>
      <protection locked="0"/>
    </xf>
    <xf numFmtId="0" fontId="8" fillId="0" borderId="0" xfId="1" applyFont="1" applyFill="1" applyAlignment="1" applyProtection="1">
      <alignment vertical="center"/>
      <protection locked="0"/>
    </xf>
    <xf numFmtId="0" fontId="8" fillId="2" borderId="13" xfId="1" applyFont="1" applyFill="1" applyBorder="1" applyAlignment="1" applyProtection="1">
      <alignment vertical="center"/>
    </xf>
    <xf numFmtId="0" fontId="8" fillId="0" borderId="0" xfId="1" applyFont="1" applyFill="1" applyAlignment="1" applyProtection="1">
      <alignment vertical="center"/>
    </xf>
    <xf numFmtId="0" fontId="8" fillId="2"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7" xfId="1" applyFont="1" applyFill="1" applyBorder="1" applyAlignment="1" applyProtection="1">
      <alignment vertical="center"/>
    </xf>
    <xf numFmtId="0" fontId="8" fillId="2" borderId="14" xfId="1" applyFont="1" applyFill="1" applyBorder="1" applyAlignment="1" applyProtection="1">
      <alignment vertical="center" wrapText="1"/>
      <protection locked="0"/>
    </xf>
    <xf numFmtId="0" fontId="8" fillId="2" borderId="0" xfId="1" applyFont="1" applyFill="1" applyBorder="1" applyAlignment="1" applyProtection="1">
      <alignment vertical="center" wrapText="1"/>
      <protection locked="0"/>
    </xf>
    <xf numFmtId="0" fontId="8" fillId="0" borderId="14" xfId="1" applyFont="1" applyFill="1" applyBorder="1" applyAlignment="1" applyProtection="1">
      <alignment vertical="center"/>
      <protection locked="0"/>
    </xf>
    <xf numFmtId="0" fontId="8" fillId="0" borderId="0" xfId="1" applyFont="1" applyFill="1" applyBorder="1" applyAlignment="1" applyProtection="1">
      <alignment vertical="center"/>
      <protection locked="0"/>
    </xf>
    <xf numFmtId="2" fontId="8" fillId="0" borderId="0" xfId="1" applyNumberFormat="1" applyFont="1" applyFill="1" applyBorder="1" applyAlignment="1" applyProtection="1">
      <alignment vertical="center"/>
      <protection locked="0"/>
    </xf>
    <xf numFmtId="0" fontId="15" fillId="2" borderId="0" xfId="1" applyFont="1" applyFill="1" applyBorder="1" applyAlignment="1" applyProtection="1">
      <alignment horizontal="center" vertical="center" shrinkToFit="1"/>
    </xf>
    <xf numFmtId="2" fontId="19" fillId="2" borderId="0" xfId="1" applyNumberFormat="1" applyFont="1" applyFill="1" applyBorder="1" applyAlignment="1" applyProtection="1">
      <alignment horizontal="center" vertical="center"/>
    </xf>
    <xf numFmtId="2" fontId="28" fillId="3" borderId="0" xfId="1" applyNumberFormat="1" applyFont="1" applyFill="1" applyBorder="1" applyAlignment="1" applyProtection="1">
      <alignment horizontal="center" vertical="center"/>
    </xf>
    <xf numFmtId="0" fontId="8" fillId="0" borderId="0" xfId="2" applyFont="1" applyProtection="1"/>
    <xf numFmtId="0" fontId="11" fillId="0" borderId="0" xfId="1" applyFont="1" applyFill="1" applyBorder="1" applyAlignment="1" applyProtection="1">
      <alignment horizontal="center" vertical="center"/>
      <protection locked="0"/>
    </xf>
    <xf numFmtId="2" fontId="11" fillId="0" borderId="0" xfId="1" applyNumberFormat="1" applyFont="1" applyFill="1" applyBorder="1" applyAlignment="1" applyProtection="1">
      <alignment horizontal="center" vertical="center" shrinkToFit="1"/>
    </xf>
    <xf numFmtId="0" fontId="8" fillId="2" borderId="20" xfId="1" applyFont="1" applyFill="1" applyBorder="1" applyAlignment="1" applyProtection="1">
      <alignment vertical="center"/>
      <protection locked="0"/>
    </xf>
    <xf numFmtId="0" fontId="8" fillId="0" borderId="0" xfId="2" applyFont="1" applyBorder="1" applyProtection="1"/>
    <xf numFmtId="0" fontId="8" fillId="0" borderId="0" xfId="2" applyFont="1" applyFill="1" applyBorder="1" applyAlignment="1" applyProtection="1">
      <alignment vertical="center" wrapText="1"/>
    </xf>
    <xf numFmtId="0" fontId="5" fillId="0" borderId="0" xfId="2" applyFont="1" applyProtection="1"/>
    <xf numFmtId="0" fontId="30" fillId="0" borderId="0" xfId="1" applyFont="1" applyFill="1" applyBorder="1" applyAlignment="1" applyProtection="1">
      <alignment vertical="center"/>
    </xf>
    <xf numFmtId="0" fontId="8" fillId="0" borderId="0" xfId="1" applyFont="1" applyFill="1" applyBorder="1" applyAlignment="1" applyProtection="1">
      <alignment vertical="center"/>
    </xf>
    <xf numFmtId="0" fontId="5" fillId="0" borderId="0" xfId="2" applyFont="1" applyBorder="1" applyProtection="1"/>
    <xf numFmtId="0" fontId="5" fillId="0" borderId="0" xfId="2" applyFont="1" applyFill="1" applyProtection="1"/>
    <xf numFmtId="0" fontId="8" fillId="0" borderId="0" xfId="2" applyFont="1" applyFill="1" applyProtection="1"/>
    <xf numFmtId="0" fontId="8" fillId="2" borderId="0" xfId="1" applyFont="1" applyFill="1" applyBorder="1" applyAlignment="1" applyProtection="1">
      <alignment horizontal="center" vertical="center" shrinkToFit="1"/>
    </xf>
    <xf numFmtId="2" fontId="9" fillId="2" borderId="0" xfId="1" applyNumberFormat="1" applyFont="1" applyFill="1" applyBorder="1" applyAlignment="1" applyProtection="1">
      <alignment horizontal="center" vertical="center"/>
    </xf>
    <xf numFmtId="2" fontId="9" fillId="3" borderId="0" xfId="1" applyNumberFormat="1" applyFont="1" applyFill="1" applyBorder="1" applyAlignment="1" applyProtection="1">
      <alignment horizontal="center" vertical="center"/>
    </xf>
    <xf numFmtId="0" fontId="8" fillId="2" borderId="6" xfId="1" applyFont="1" applyFill="1" applyBorder="1" applyAlignment="1" applyProtection="1">
      <alignment vertical="center"/>
      <protection locked="0"/>
    </xf>
    <xf numFmtId="0" fontId="15" fillId="2" borderId="0" xfId="1" applyFont="1" applyFill="1" applyBorder="1" applyAlignment="1" applyProtection="1">
      <alignment vertical="center" wrapText="1" shrinkToFit="1"/>
    </xf>
    <xf numFmtId="0" fontId="15" fillId="0" borderId="0" xfId="1" applyFont="1" applyFill="1" applyBorder="1" applyAlignment="1" applyProtection="1">
      <alignment horizontal="left" vertical="top" wrapText="1"/>
    </xf>
    <xf numFmtId="0" fontId="15" fillId="2" borderId="14" xfId="1" applyFont="1" applyFill="1" applyBorder="1" applyAlignment="1" applyProtection="1"/>
    <xf numFmtId="0" fontId="15" fillId="2" borderId="0" xfId="1" applyFont="1" applyFill="1" applyBorder="1" applyAlignment="1" applyProtection="1"/>
    <xf numFmtId="0" fontId="30" fillId="0" borderId="14" xfId="1" applyFont="1" applyFill="1" applyBorder="1" applyAlignment="1" applyProtection="1">
      <alignment vertical="center"/>
    </xf>
    <xf numFmtId="0" fontId="8" fillId="0" borderId="0" xfId="2" applyFont="1"/>
    <xf numFmtId="0" fontId="8" fillId="0" borderId="0" xfId="2" applyFont="1" applyFill="1"/>
    <xf numFmtId="0" fontId="5" fillId="0" borderId="0" xfId="2" applyFont="1" applyFill="1" applyProtection="1">
      <protection locked="0"/>
    </xf>
    <xf numFmtId="0" fontId="5" fillId="0" borderId="0" xfId="2" applyFont="1" applyFill="1"/>
    <xf numFmtId="0" fontId="8" fillId="0" borderId="0" xfId="2" applyFont="1" applyFill="1" applyBorder="1" applyAlignment="1" applyProtection="1">
      <alignment vertical="center" shrinkToFit="1"/>
    </xf>
    <xf numFmtId="0" fontId="8" fillId="0" borderId="13" xfId="2" applyFont="1" applyFill="1" applyBorder="1" applyAlignment="1" applyProtection="1">
      <alignment vertical="center" shrinkToFit="1"/>
    </xf>
    <xf numFmtId="0" fontId="8" fillId="0" borderId="0" xfId="2" applyFont="1" applyFill="1" applyAlignment="1" applyProtection="1">
      <alignment vertical="center" wrapText="1"/>
    </xf>
    <xf numFmtId="0" fontId="5" fillId="0" borderId="0" xfId="2" applyFont="1" applyFill="1" applyBorder="1"/>
    <xf numFmtId="0" fontId="5" fillId="0" borderId="13" xfId="2" applyFont="1" applyFill="1" applyBorder="1"/>
    <xf numFmtId="0" fontId="8" fillId="0" borderId="0" xfId="2" applyFont="1" applyFill="1" applyAlignment="1" applyProtection="1">
      <alignment vertical="center"/>
    </xf>
    <xf numFmtId="0" fontId="8" fillId="0" borderId="0" xfId="2" applyFont="1" applyFill="1" applyBorder="1" applyAlignment="1" applyProtection="1">
      <alignment vertical="center"/>
    </xf>
    <xf numFmtId="0" fontId="8" fillId="0" borderId="6" xfId="2" applyFont="1" applyFill="1" applyBorder="1" applyAlignment="1" applyProtection="1">
      <alignment vertical="center"/>
    </xf>
    <xf numFmtId="0" fontId="8" fillId="0" borderId="0" xfId="2" applyFont="1" applyFill="1" applyAlignment="1" applyProtection="1">
      <alignment vertical="center"/>
      <protection locked="0"/>
    </xf>
    <xf numFmtId="0" fontId="30" fillId="0" borderId="0" xfId="1" applyFont="1" applyFill="1" applyBorder="1" applyAlignment="1" applyProtection="1">
      <alignment horizontal="center" vertical="center"/>
    </xf>
    <xf numFmtId="0" fontId="8" fillId="0" borderId="0" xfId="2" applyFont="1" applyFill="1" applyBorder="1" applyProtection="1"/>
    <xf numFmtId="0" fontId="8" fillId="0" borderId="10" xfId="2" applyFont="1" applyFill="1" applyBorder="1" applyProtection="1"/>
    <xf numFmtId="2" fontId="11" fillId="0" borderId="5" xfId="1" applyNumberFormat="1" applyFont="1" applyFill="1" applyBorder="1" applyAlignment="1" applyProtection="1">
      <alignment vertical="center" shrinkToFit="1"/>
      <protection locked="0"/>
    </xf>
    <xf numFmtId="2" fontId="11" fillId="0" borderId="6" xfId="1" applyNumberFormat="1" applyFont="1" applyFill="1" applyBorder="1" applyAlignment="1" applyProtection="1">
      <alignment vertical="center" shrinkToFit="1"/>
      <protection locked="0"/>
    </xf>
    <xf numFmtId="2" fontId="11" fillId="0" borderId="7" xfId="1" applyNumberFormat="1" applyFont="1" applyFill="1" applyBorder="1" applyAlignment="1" applyProtection="1">
      <alignment vertical="center" shrinkToFit="1"/>
      <protection locked="0"/>
    </xf>
    <xf numFmtId="0" fontId="5" fillId="0" borderId="0" xfId="2" applyFont="1" applyFill="1" applyBorder="1" applyProtection="1">
      <protection locked="0"/>
    </xf>
    <xf numFmtId="2" fontId="11" fillId="0" borderId="9" xfId="1" applyNumberFormat="1" applyFont="1" applyFill="1" applyBorder="1" applyAlignment="1" applyProtection="1">
      <alignment vertical="center" shrinkToFit="1"/>
      <protection locked="0"/>
    </xf>
    <xf numFmtId="2" fontId="11" fillId="0" borderId="10" xfId="1" applyNumberFormat="1" applyFont="1" applyFill="1" applyBorder="1" applyAlignment="1" applyProtection="1">
      <alignment vertical="center" shrinkToFit="1"/>
      <protection locked="0"/>
    </xf>
    <xf numFmtId="2" fontId="11" fillId="0" borderId="11" xfId="1" applyNumberFormat="1" applyFont="1" applyFill="1" applyBorder="1" applyAlignment="1" applyProtection="1">
      <alignment vertical="center" shrinkToFit="1"/>
      <protection locked="0"/>
    </xf>
    <xf numFmtId="0" fontId="21" fillId="0" borderId="0" xfId="2" applyFont="1" applyProtection="1"/>
    <xf numFmtId="0" fontId="12" fillId="2" borderId="6" xfId="1" applyFont="1" applyFill="1" applyBorder="1" applyAlignment="1" applyProtection="1">
      <alignment vertical="center"/>
    </xf>
    <xf numFmtId="0" fontId="8" fillId="2" borderId="6" xfId="1" applyFont="1" applyFill="1" applyBorder="1" applyAlignment="1" applyProtection="1">
      <alignment vertical="center" wrapText="1"/>
    </xf>
    <xf numFmtId="0" fontId="12" fillId="3" borderId="6" xfId="1" applyFont="1" applyFill="1" applyBorder="1" applyAlignment="1" applyProtection="1">
      <alignment vertical="center"/>
    </xf>
    <xf numFmtId="0" fontId="12" fillId="2" borderId="2" xfId="1" applyFont="1" applyFill="1" applyBorder="1" applyAlignment="1" applyProtection="1">
      <alignment vertical="center"/>
    </xf>
    <xf numFmtId="0" fontId="12" fillId="2" borderId="3" xfId="1" applyFont="1" applyFill="1" applyBorder="1" applyAlignment="1" applyProtection="1">
      <alignment vertical="center"/>
    </xf>
    <xf numFmtId="0" fontId="8" fillId="0" borderId="0" xfId="2" applyFont="1" applyAlignment="1" applyProtection="1"/>
    <xf numFmtId="0" fontId="8" fillId="2" borderId="120" xfId="1" applyFont="1" applyFill="1" applyBorder="1" applyAlignment="1" applyProtection="1">
      <alignment vertical="center" wrapText="1"/>
    </xf>
    <xf numFmtId="0" fontId="8" fillId="2" borderId="120" xfId="1" applyFont="1" applyFill="1" applyBorder="1" applyAlignment="1" applyProtection="1">
      <alignment horizontal="center" vertical="center"/>
    </xf>
    <xf numFmtId="0" fontId="14" fillId="2" borderId="0" xfId="1"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shrinkToFit="1"/>
    </xf>
    <xf numFmtId="176" fontId="15" fillId="2" borderId="0" xfId="1" applyNumberFormat="1" applyFont="1" applyFill="1" applyBorder="1" applyAlignment="1" applyProtection="1">
      <alignment vertical="top"/>
    </xf>
    <xf numFmtId="0" fontId="34" fillId="0" borderId="0" xfId="0" applyFont="1" applyAlignment="1">
      <alignment wrapText="1"/>
    </xf>
    <xf numFmtId="0" fontId="8" fillId="0" borderId="14" xfId="2" applyFont="1" applyBorder="1" applyAlignment="1" applyProtection="1">
      <alignment horizontal="center" vertical="center" wrapText="1"/>
    </xf>
    <xf numFmtId="0" fontId="8" fillId="0" borderId="0" xfId="2" applyFont="1" applyBorder="1" applyAlignment="1" applyProtection="1">
      <alignment horizontal="center" vertical="center" wrapText="1"/>
    </xf>
    <xf numFmtId="0" fontId="8" fillId="0" borderId="10" xfId="2" applyFont="1" applyBorder="1" applyAlignment="1" applyProtection="1">
      <alignment horizontal="center" vertical="center" wrapText="1"/>
    </xf>
    <xf numFmtId="0" fontId="8" fillId="0" borderId="0" xfId="2" applyFont="1" applyAlignment="1" applyProtection="1">
      <alignment horizontal="left"/>
    </xf>
    <xf numFmtId="0" fontId="8" fillId="3" borderId="0" xfId="1" applyFont="1" applyFill="1" applyBorder="1" applyAlignment="1" applyProtection="1">
      <alignment horizontal="center" vertical="center"/>
    </xf>
    <xf numFmtId="0" fontId="8" fillId="2" borderId="0" xfId="1" applyFont="1" applyFill="1" applyBorder="1" applyAlignment="1" applyProtection="1">
      <alignment horizontal="left" vertical="top" wrapText="1"/>
    </xf>
    <xf numFmtId="0" fontId="8" fillId="0" borderId="0" xfId="1" applyFont="1" applyFill="1" applyBorder="1" applyAlignment="1" applyProtection="1">
      <alignment horizontal="center" vertical="center"/>
    </xf>
    <xf numFmtId="0" fontId="8" fillId="2" borderId="0" xfId="1" applyFont="1" applyFill="1" applyBorder="1" applyAlignment="1" applyProtection="1">
      <alignment horizontal="center" vertical="center" wrapText="1"/>
    </xf>
    <xf numFmtId="0" fontId="8" fillId="2" borderId="23"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5" fillId="2" borderId="6" xfId="1" applyFont="1" applyFill="1" applyBorder="1" applyAlignment="1" applyProtection="1">
      <alignment horizontal="center" vertical="center"/>
    </xf>
    <xf numFmtId="0" fontId="15" fillId="2" borderId="6" xfId="1" applyFont="1" applyFill="1" applyBorder="1" applyAlignment="1" applyProtection="1">
      <alignment vertical="center" wrapText="1"/>
    </xf>
    <xf numFmtId="0" fontId="22" fillId="0" borderId="6" xfId="1" applyFont="1" applyBorder="1" applyAlignment="1" applyProtection="1">
      <alignment vertical="center" wrapText="1"/>
    </xf>
    <xf numFmtId="0" fontId="22" fillId="0" borderId="0" xfId="1" applyFont="1" applyAlignment="1" applyProtection="1">
      <alignment vertical="center" wrapText="1"/>
    </xf>
    <xf numFmtId="0" fontId="22" fillId="0" borderId="0" xfId="1" applyFont="1" applyBorder="1" applyAlignment="1" applyProtection="1">
      <alignment vertical="center" wrapText="1"/>
    </xf>
    <xf numFmtId="0" fontId="15" fillId="3" borderId="0" xfId="1" applyFont="1" applyFill="1" applyBorder="1" applyAlignment="1" applyProtection="1">
      <alignment horizontal="center" vertical="center"/>
    </xf>
    <xf numFmtId="0" fontId="15" fillId="2" borderId="13" xfId="1" applyFont="1" applyFill="1" applyBorder="1" applyAlignment="1" applyProtection="1">
      <alignment horizontal="center" vertical="center"/>
    </xf>
    <xf numFmtId="0" fontId="15" fillId="2" borderId="7" xfId="1" applyFont="1" applyFill="1" applyBorder="1" applyAlignment="1" applyProtection="1">
      <alignment horizontal="center" vertical="center"/>
    </xf>
    <xf numFmtId="0" fontId="15" fillId="2" borderId="10" xfId="1" applyFont="1" applyFill="1" applyBorder="1" applyAlignment="1" applyProtection="1">
      <alignment horizontal="center" vertical="center"/>
    </xf>
    <xf numFmtId="0" fontId="12" fillId="2" borderId="23" xfId="1" applyFont="1" applyFill="1" applyBorder="1" applyAlignment="1" applyProtection="1">
      <alignment horizontal="center" vertical="center"/>
    </xf>
    <xf numFmtId="0" fontId="15" fillId="2" borderId="11" xfId="1" applyFont="1" applyFill="1" applyBorder="1" applyAlignment="1" applyProtection="1">
      <alignment horizontal="center" vertical="center"/>
    </xf>
    <xf numFmtId="0" fontId="8" fillId="2" borderId="0" xfId="1" applyFont="1" applyFill="1" applyBorder="1" applyAlignment="1" applyProtection="1">
      <alignment horizontal="left" vertical="center"/>
    </xf>
    <xf numFmtId="0" fontId="15" fillId="2" borderId="0" xfId="1" applyFont="1" applyFill="1" applyBorder="1" applyAlignment="1" applyProtection="1">
      <alignment horizontal="left" vertical="center"/>
    </xf>
    <xf numFmtId="0" fontId="11" fillId="2" borderId="6" xfId="1" applyFont="1" applyFill="1" applyBorder="1" applyAlignment="1" applyProtection="1">
      <alignment vertical="center"/>
      <protection locked="0"/>
    </xf>
    <xf numFmtId="0" fontId="11" fillId="3" borderId="0" xfId="1" applyFont="1" applyFill="1" applyBorder="1" applyAlignment="1" applyProtection="1">
      <alignment vertical="center"/>
      <protection locked="0"/>
    </xf>
    <xf numFmtId="0" fontId="15" fillId="2" borderId="0" xfId="1" applyFont="1" applyFill="1" applyAlignment="1" applyProtection="1">
      <alignment horizontal="center" vertical="center"/>
    </xf>
    <xf numFmtId="0" fontId="8" fillId="2" borderId="0" xfId="1" applyFont="1" applyFill="1" applyBorder="1" applyAlignment="1" applyProtection="1">
      <alignment horizontal="left" vertical="center" shrinkToFit="1"/>
    </xf>
    <xf numFmtId="0" fontId="8" fillId="2" borderId="0" xfId="1" applyFont="1" applyFill="1" applyAlignment="1" applyProtection="1">
      <alignment horizontal="left" vertical="center"/>
    </xf>
    <xf numFmtId="0" fontId="19" fillId="3" borderId="0" xfId="1" applyFont="1" applyFill="1" applyBorder="1" applyAlignment="1" applyProtection="1">
      <alignment horizontal="center" vertical="center"/>
    </xf>
    <xf numFmtId="0" fontId="9" fillId="2" borderId="0" xfId="1" applyFont="1" applyFill="1" applyBorder="1" applyAlignment="1" applyProtection="1">
      <alignment horizontal="center" vertical="center"/>
    </xf>
    <xf numFmtId="0" fontId="19" fillId="3" borderId="0" xfId="1" applyFont="1" applyFill="1" applyBorder="1" applyAlignment="1" applyProtection="1">
      <alignment horizontal="center" vertical="center" shrinkToFit="1"/>
    </xf>
    <xf numFmtId="0" fontId="23" fillId="3" borderId="0" xfId="3" applyFont="1" applyFill="1" applyAlignment="1">
      <alignment vertical="center"/>
    </xf>
    <xf numFmtId="1" fontId="23" fillId="3" borderId="0" xfId="3" applyNumberFormat="1" applyFont="1" applyFill="1" applyAlignment="1">
      <alignment vertical="center"/>
    </xf>
    <xf numFmtId="0" fontId="39" fillId="3" borderId="0" xfId="1" applyFont="1" applyFill="1" applyBorder="1" applyAlignment="1" applyProtection="1">
      <alignment vertical="center"/>
    </xf>
    <xf numFmtId="1" fontId="39" fillId="3" borderId="0" xfId="1" applyNumberFormat="1" applyFont="1" applyFill="1" applyBorder="1" applyAlignment="1" applyProtection="1">
      <alignment vertical="center"/>
    </xf>
    <xf numFmtId="0" fontId="21" fillId="3" borderId="0" xfId="1" applyFont="1" applyFill="1" applyBorder="1" applyAlignment="1" applyProtection="1">
      <alignment vertical="center"/>
    </xf>
    <xf numFmtId="0" fontId="8" fillId="3" borderId="0" xfId="1" applyFont="1" applyFill="1" applyBorder="1" applyAlignment="1" applyProtection="1">
      <alignment vertical="center"/>
    </xf>
    <xf numFmtId="0" fontId="15" fillId="3" borderId="0" xfId="1" applyFont="1" applyFill="1" applyBorder="1" applyAlignment="1" applyProtection="1">
      <alignment vertical="center"/>
    </xf>
    <xf numFmtId="0" fontId="15" fillId="2" borderId="0" xfId="1" applyFont="1" applyFill="1" applyBorder="1" applyAlignment="1" applyProtection="1">
      <alignment vertical="center" wrapText="1"/>
    </xf>
    <xf numFmtId="0" fontId="22" fillId="0" borderId="0" xfId="1" applyFont="1" applyAlignment="1" applyProtection="1">
      <alignment vertical="center" wrapText="1"/>
    </xf>
    <xf numFmtId="0" fontId="22" fillId="0" borderId="0" xfId="1" applyFont="1" applyBorder="1" applyAlignment="1" applyProtection="1">
      <alignment vertical="center" wrapText="1"/>
    </xf>
    <xf numFmtId="0" fontId="11" fillId="3" borderId="0" xfId="1" applyFont="1" applyFill="1" applyBorder="1" applyAlignment="1" applyProtection="1">
      <alignment vertical="center"/>
      <protection locked="0"/>
    </xf>
    <xf numFmtId="0" fontId="12" fillId="2" borderId="37" xfId="1" applyFont="1" applyFill="1" applyBorder="1" applyAlignment="1" applyProtection="1">
      <alignment vertical="center"/>
    </xf>
    <xf numFmtId="0" fontId="8" fillId="2" borderId="23"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2" fillId="2" borderId="23" xfId="1" applyFont="1" applyFill="1" applyBorder="1" applyAlignment="1" applyProtection="1">
      <alignment horizontal="center" vertical="center"/>
    </xf>
    <xf numFmtId="0" fontId="41" fillId="2" borderId="0" xfId="1" applyFont="1" applyFill="1" applyAlignment="1" applyProtection="1">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Font="1" applyAlignment="1">
      <alignment horizontal="left" vertical="center" wrapText="1"/>
    </xf>
    <xf numFmtId="0" fontId="36" fillId="0" borderId="0" xfId="0" applyFont="1" applyAlignment="1">
      <alignment horizontal="left" vertical="center" wrapText="1"/>
    </xf>
    <xf numFmtId="0" fontId="0" fillId="0" borderId="0" xfId="0" applyFont="1" applyAlignment="1">
      <alignment vertical="center" wrapText="1"/>
    </xf>
    <xf numFmtId="0" fontId="0" fillId="0" borderId="0" xfId="0" applyAlignment="1">
      <alignment vertical="center"/>
    </xf>
    <xf numFmtId="0" fontId="38" fillId="0" borderId="0" xfId="0" applyFont="1" applyAlignment="1">
      <alignment vertical="center" wrapText="1"/>
    </xf>
    <xf numFmtId="0" fontId="38" fillId="0" borderId="0" xfId="0" applyFont="1" applyAlignment="1">
      <alignment horizontal="left" vertical="center" wrapText="1"/>
    </xf>
    <xf numFmtId="0" fontId="0" fillId="0" borderId="0" xfId="0" applyAlignment="1">
      <alignment horizontal="left" vertical="center" wrapText="1"/>
    </xf>
    <xf numFmtId="0" fontId="34" fillId="0" borderId="0" xfId="0" applyFont="1" applyAlignment="1">
      <alignment horizontal="left" vertical="center" wrapText="1"/>
    </xf>
    <xf numFmtId="0" fontId="44" fillId="2" borderId="0" xfId="1" applyFont="1" applyFill="1" applyAlignment="1" applyProtection="1">
      <alignment vertical="center"/>
    </xf>
    <xf numFmtId="0" fontId="43" fillId="2" borderId="0" xfId="1" applyFont="1" applyFill="1" applyAlignment="1" applyProtection="1">
      <alignment vertical="center"/>
    </xf>
    <xf numFmtId="0" fontId="47" fillId="2" borderId="0" xfId="1" applyFont="1" applyFill="1" applyAlignment="1" applyProtection="1">
      <alignment vertical="center"/>
    </xf>
    <xf numFmtId="0" fontId="44" fillId="2" borderId="132" xfId="1" applyFont="1" applyFill="1" applyBorder="1" applyAlignment="1" applyProtection="1">
      <alignment horizontal="center" vertical="center"/>
    </xf>
    <xf numFmtId="0" fontId="39" fillId="2" borderId="0" xfId="1" applyFont="1" applyFill="1" applyBorder="1" applyAlignment="1" applyProtection="1">
      <alignment vertical="center"/>
    </xf>
    <xf numFmtId="0" fontId="39" fillId="2" borderId="58" xfId="1" applyFont="1" applyFill="1" applyBorder="1" applyAlignment="1" applyProtection="1">
      <alignment vertical="center"/>
    </xf>
    <xf numFmtId="0" fontId="40" fillId="2" borderId="16" xfId="1" applyFont="1" applyFill="1" applyBorder="1" applyAlignment="1" applyProtection="1">
      <alignment vertical="center" wrapText="1"/>
    </xf>
    <xf numFmtId="0" fontId="40" fillId="2" borderId="17" xfId="1" applyFont="1" applyFill="1" applyBorder="1" applyAlignment="1" applyProtection="1">
      <alignment vertical="center" wrapText="1"/>
    </xf>
    <xf numFmtId="0" fontId="40" fillId="2" borderId="0" xfId="1" applyFont="1" applyFill="1" applyBorder="1" applyAlignment="1" applyProtection="1">
      <alignment vertical="center" wrapText="1"/>
    </xf>
    <xf numFmtId="0" fontId="40" fillId="2" borderId="13" xfId="1" applyFont="1" applyFill="1" applyBorder="1" applyAlignment="1" applyProtection="1">
      <alignment vertical="center" wrapText="1"/>
    </xf>
    <xf numFmtId="0" fontId="41" fillId="2" borderId="0" xfId="1" applyFont="1" applyFill="1" applyAlignment="1" applyProtection="1">
      <alignment vertical="center"/>
      <protection locked="0"/>
    </xf>
    <xf numFmtId="0" fontId="12" fillId="2" borderId="23" xfId="1" applyFont="1" applyFill="1" applyBorder="1" applyAlignment="1" applyProtection="1">
      <alignment horizontal="center" vertical="center"/>
    </xf>
    <xf numFmtId="0" fontId="8" fillId="2" borderId="0" xfId="1" applyFont="1" applyFill="1" applyBorder="1" applyAlignment="1" applyProtection="1">
      <alignment horizontal="center" vertical="center" wrapText="1"/>
    </xf>
    <xf numFmtId="0" fontId="8" fillId="2" borderId="23" xfId="1" applyFont="1" applyFill="1" applyBorder="1" applyAlignment="1" applyProtection="1">
      <alignment horizontal="center" vertical="center" wrapText="1"/>
    </xf>
    <xf numFmtId="0" fontId="8" fillId="0" borderId="14" xfId="2" applyFont="1" applyBorder="1" applyAlignment="1" applyProtection="1">
      <alignment horizontal="center" vertical="center" wrapText="1"/>
    </xf>
    <xf numFmtId="0" fontId="8" fillId="0" borderId="0" xfId="2" applyFont="1" applyBorder="1" applyAlignment="1" applyProtection="1">
      <alignment horizontal="center" vertical="center" wrapText="1"/>
    </xf>
    <xf numFmtId="0" fontId="8" fillId="0" borderId="10" xfId="2" applyFont="1" applyBorder="1" applyAlignment="1" applyProtection="1">
      <alignment horizontal="center" vertical="center" wrapText="1"/>
    </xf>
    <xf numFmtId="0" fontId="15" fillId="2" borderId="6" xfId="1" applyFont="1" applyFill="1" applyBorder="1" applyAlignment="1" applyProtection="1">
      <alignment horizontal="center" vertical="center"/>
    </xf>
    <xf numFmtId="0" fontId="15" fillId="2" borderId="10" xfId="1" applyFont="1" applyFill="1" applyBorder="1" applyAlignment="1" applyProtection="1">
      <alignment horizontal="center" vertical="center"/>
    </xf>
    <xf numFmtId="0" fontId="8" fillId="2" borderId="0" xfId="1" applyFont="1" applyFill="1" applyBorder="1" applyAlignment="1" applyProtection="1">
      <alignment horizontal="left" vertical="center"/>
    </xf>
    <xf numFmtId="0" fontId="15" fillId="2" borderId="0" xfId="1" applyFont="1" applyFill="1" applyBorder="1" applyAlignment="1" applyProtection="1">
      <alignment horizontal="left" vertical="center"/>
    </xf>
    <xf numFmtId="0" fontId="8" fillId="3" borderId="0" xfId="1" applyFont="1" applyFill="1" applyBorder="1" applyAlignment="1" applyProtection="1">
      <alignment horizontal="center" vertical="center"/>
    </xf>
    <xf numFmtId="0" fontId="8" fillId="0" borderId="0" xfId="2" applyFont="1" applyAlignment="1" applyProtection="1">
      <alignment horizontal="left"/>
    </xf>
    <xf numFmtId="0" fontId="8" fillId="2" borderId="0" xfId="1" applyFont="1" applyFill="1" applyBorder="1" applyAlignment="1" applyProtection="1">
      <alignment horizontal="left" vertical="top" wrapText="1"/>
    </xf>
    <xf numFmtId="0" fontId="8" fillId="0" borderId="0" xfId="1" applyFont="1" applyFill="1" applyBorder="1" applyAlignment="1" applyProtection="1">
      <alignment horizontal="center" vertical="center"/>
    </xf>
    <xf numFmtId="0" fontId="8" fillId="2" borderId="24" xfId="1" applyFont="1" applyFill="1" applyBorder="1" applyAlignment="1" applyProtection="1">
      <alignment horizontal="center" vertical="center" wrapText="1"/>
    </xf>
    <xf numFmtId="0" fontId="15" fillId="2" borderId="6" xfId="1" applyFont="1" applyFill="1" applyBorder="1" applyAlignment="1" applyProtection="1">
      <alignment vertical="center" wrapText="1"/>
    </xf>
    <xf numFmtId="0" fontId="22" fillId="0" borderId="6" xfId="1" applyFont="1" applyBorder="1" applyAlignment="1" applyProtection="1">
      <alignment vertical="center" wrapText="1"/>
    </xf>
    <xf numFmtId="0" fontId="22" fillId="0" borderId="0" xfId="1" applyFont="1" applyAlignment="1" applyProtection="1">
      <alignment vertical="center" wrapText="1"/>
    </xf>
    <xf numFmtId="0" fontId="22" fillId="0" borderId="0" xfId="1" applyFont="1" applyBorder="1" applyAlignment="1" applyProtection="1">
      <alignment vertical="center" wrapText="1"/>
    </xf>
    <xf numFmtId="0" fontId="15" fillId="2" borderId="7" xfId="1" applyFont="1" applyFill="1" applyBorder="1" applyAlignment="1" applyProtection="1">
      <alignment horizontal="center" vertical="center"/>
    </xf>
    <xf numFmtId="0" fontId="15" fillId="2" borderId="11" xfId="1" applyFont="1" applyFill="1" applyBorder="1" applyAlignment="1" applyProtection="1">
      <alignment horizontal="center" vertical="center"/>
    </xf>
    <xf numFmtId="0" fontId="15" fillId="3" borderId="0" xfId="1" applyFont="1" applyFill="1" applyBorder="1" applyAlignment="1" applyProtection="1">
      <alignment horizontal="center" vertical="center"/>
    </xf>
    <xf numFmtId="0" fontId="15" fillId="2" borderId="13"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15" fillId="2" borderId="0" xfId="1" applyFont="1" applyFill="1" applyBorder="1" applyAlignment="1" applyProtection="1">
      <alignment horizontal="center" vertical="center"/>
    </xf>
    <xf numFmtId="0" fontId="8" fillId="2" borderId="0" xfId="1" applyFont="1" applyFill="1" applyBorder="1" applyAlignment="1" applyProtection="1">
      <alignment horizontal="left" vertical="center" shrinkToFit="1"/>
    </xf>
    <xf numFmtId="0" fontId="15" fillId="2" borderId="0" xfId="1" applyFont="1" applyFill="1" applyAlignment="1" applyProtection="1">
      <alignment horizontal="center" vertical="center"/>
    </xf>
    <xf numFmtId="0" fontId="11" fillId="2" borderId="6" xfId="1" applyFont="1" applyFill="1" applyBorder="1" applyAlignment="1" applyProtection="1">
      <alignment vertical="center"/>
      <protection locked="0"/>
    </xf>
    <xf numFmtId="0" fontId="11" fillId="3" borderId="0" xfId="1" applyFont="1" applyFill="1" applyBorder="1" applyAlignment="1" applyProtection="1">
      <alignment vertical="center"/>
      <protection locked="0"/>
    </xf>
    <xf numFmtId="0" fontId="33" fillId="0" borderId="0" xfId="0" applyFont="1"/>
    <xf numFmtId="0" fontId="0" fillId="0" borderId="0" xfId="0" applyFont="1" applyAlignment="1">
      <alignment wrapText="1"/>
    </xf>
    <xf numFmtId="0" fontId="51" fillId="0" borderId="0" xfId="0" applyFont="1" applyAlignment="1"/>
    <xf numFmtId="0" fontId="43" fillId="2" borderId="0" xfId="1" applyFont="1" applyFill="1" applyAlignment="1" applyProtection="1">
      <alignment vertical="center"/>
      <protection locked="0"/>
    </xf>
    <xf numFmtId="0" fontId="43" fillId="0" borderId="0" xfId="2" applyFont="1" applyFill="1" applyProtection="1"/>
    <xf numFmtId="0" fontId="43" fillId="0" borderId="0" xfId="2" applyFont="1" applyFill="1"/>
    <xf numFmtId="0" fontId="54" fillId="0" borderId="0" xfId="2" applyFont="1" applyFill="1" applyProtection="1"/>
    <xf numFmtId="0" fontId="54" fillId="0" borderId="0" xfId="2" applyFont="1" applyFill="1"/>
    <xf numFmtId="0" fontId="43" fillId="0" borderId="0" xfId="2" applyFont="1" applyFill="1" applyAlignment="1" applyProtection="1">
      <alignment vertical="center"/>
    </xf>
    <xf numFmtId="0" fontId="58" fillId="0" borderId="0" xfId="0" applyFont="1"/>
    <xf numFmtId="0" fontId="59" fillId="0" borderId="0" xfId="0" applyFont="1"/>
    <xf numFmtId="0" fontId="60" fillId="0" borderId="0" xfId="0" applyFont="1"/>
    <xf numFmtId="0" fontId="57" fillId="5" borderId="0" xfId="1" applyFont="1" applyFill="1" applyAlignment="1" applyProtection="1">
      <alignment vertical="center"/>
      <protection locked="0"/>
    </xf>
    <xf numFmtId="0" fontId="13" fillId="5" borderId="0" xfId="1" applyFont="1" applyFill="1" applyAlignment="1" applyProtection="1">
      <alignment vertical="center"/>
      <protection locked="0"/>
    </xf>
    <xf numFmtId="0" fontId="57" fillId="3" borderId="0" xfId="1" applyFont="1" applyFill="1" applyAlignment="1" applyProtection="1">
      <alignment vertical="center"/>
      <protection locked="0"/>
    </xf>
    <xf numFmtId="0" fontId="13" fillId="3" borderId="0" xfId="1" applyFont="1" applyFill="1" applyAlignment="1" applyProtection="1">
      <alignment vertical="center"/>
      <protection locked="0"/>
    </xf>
    <xf numFmtId="0" fontId="60" fillId="3" borderId="0" xfId="0" applyFont="1" applyFill="1"/>
    <xf numFmtId="2" fontId="28" fillId="0" borderId="5" xfId="1" applyNumberFormat="1" applyFont="1" applyFill="1" applyBorder="1" applyAlignment="1" applyProtection="1">
      <alignment horizontal="center" vertical="center"/>
      <protection locked="0"/>
    </xf>
    <xf numFmtId="2" fontId="28" fillId="0" borderId="6" xfId="1" applyNumberFormat="1" applyFont="1" applyFill="1" applyBorder="1" applyAlignment="1" applyProtection="1">
      <alignment horizontal="center" vertical="center"/>
      <protection locked="0"/>
    </xf>
    <xf numFmtId="2" fontId="28" fillId="0" borderId="14" xfId="1" applyNumberFormat="1" applyFont="1" applyFill="1" applyBorder="1" applyAlignment="1" applyProtection="1">
      <alignment horizontal="center" vertical="center"/>
      <protection locked="0"/>
    </xf>
    <xf numFmtId="2" fontId="28" fillId="0" borderId="0" xfId="1" applyNumberFormat="1" applyFont="1" applyFill="1" applyBorder="1" applyAlignment="1" applyProtection="1">
      <alignment horizontal="center" vertical="center"/>
      <protection locked="0"/>
    </xf>
    <xf numFmtId="2" fontId="28" fillId="0" borderId="9" xfId="1" applyNumberFormat="1" applyFont="1" applyFill="1" applyBorder="1" applyAlignment="1" applyProtection="1">
      <alignment horizontal="center" vertical="center"/>
      <protection locked="0"/>
    </xf>
    <xf numFmtId="2" fontId="28" fillId="0" borderId="10" xfId="1" applyNumberFormat="1" applyFont="1" applyFill="1" applyBorder="1" applyAlignment="1" applyProtection="1">
      <alignment horizontal="center" vertical="center"/>
      <protection locked="0"/>
    </xf>
    <xf numFmtId="2" fontId="28" fillId="0" borderId="109" xfId="1" applyNumberFormat="1" applyFont="1" applyFill="1" applyBorder="1" applyAlignment="1" applyProtection="1">
      <alignment horizontal="center" vertical="center"/>
      <protection locked="0"/>
    </xf>
    <xf numFmtId="2" fontId="28" fillId="0" borderId="7" xfId="1" applyNumberFormat="1" applyFont="1" applyFill="1" applyBorder="1" applyAlignment="1" applyProtection="1">
      <alignment horizontal="center" vertical="center"/>
      <protection locked="0"/>
    </xf>
    <xf numFmtId="2" fontId="28" fillId="0" borderId="110" xfId="1" applyNumberFormat="1" applyFont="1" applyFill="1" applyBorder="1" applyAlignment="1" applyProtection="1">
      <alignment horizontal="center" vertical="center"/>
      <protection locked="0"/>
    </xf>
    <xf numFmtId="2" fontId="28" fillId="0" borderId="13" xfId="1" applyNumberFormat="1" applyFont="1" applyFill="1" applyBorder="1" applyAlignment="1" applyProtection="1">
      <alignment horizontal="center" vertical="center"/>
      <protection locked="0"/>
    </xf>
    <xf numFmtId="2" fontId="28" fillId="0" borderId="111" xfId="1" applyNumberFormat="1" applyFont="1" applyFill="1" applyBorder="1" applyAlignment="1" applyProtection="1">
      <alignment horizontal="center" vertical="center"/>
      <protection locked="0"/>
    </xf>
    <xf numFmtId="2" fontId="28" fillId="0" borderId="11" xfId="1" applyNumberFormat="1" applyFont="1" applyFill="1" applyBorder="1" applyAlignment="1" applyProtection="1">
      <alignment horizontal="center" vertical="center"/>
      <protection locked="0"/>
    </xf>
    <xf numFmtId="0" fontId="12" fillId="2" borderId="104" xfId="1" applyFont="1" applyFill="1" applyBorder="1" applyAlignment="1" applyProtection="1">
      <alignment horizontal="center" vertical="center"/>
      <protection locked="0"/>
    </xf>
    <xf numFmtId="0" fontId="12" fillId="2" borderId="105" xfId="1" applyFont="1" applyFill="1" applyBorder="1" applyAlignment="1" applyProtection="1">
      <alignment horizontal="center" vertical="center"/>
      <protection locked="0"/>
    </xf>
    <xf numFmtId="0" fontId="12" fillId="2" borderId="106" xfId="1" applyFont="1" applyFill="1" applyBorder="1" applyAlignment="1" applyProtection="1">
      <alignment horizontal="center" vertical="center"/>
      <protection locked="0"/>
    </xf>
    <xf numFmtId="0" fontId="8" fillId="2" borderId="1" xfId="1" applyFont="1" applyFill="1" applyBorder="1" applyAlignment="1" applyProtection="1">
      <alignment horizontal="center" vertical="center" shrinkToFit="1"/>
    </xf>
    <xf numFmtId="0" fontId="8" fillId="2" borderId="2" xfId="1" applyFont="1" applyFill="1" applyBorder="1" applyAlignment="1" applyProtection="1">
      <alignment horizontal="center" vertical="center" shrinkToFit="1"/>
    </xf>
    <xf numFmtId="0" fontId="8" fillId="2" borderId="3" xfId="1" applyFont="1" applyFill="1" applyBorder="1" applyAlignment="1" applyProtection="1">
      <alignment horizontal="center" vertical="center" shrinkToFit="1"/>
    </xf>
    <xf numFmtId="176" fontId="9" fillId="2" borderId="4" xfId="2" applyNumberFormat="1" applyFont="1" applyFill="1" applyBorder="1" applyAlignment="1" applyProtection="1">
      <alignment horizontal="center" vertical="center"/>
      <protection locked="0"/>
    </xf>
    <xf numFmtId="0" fontId="8" fillId="2" borderId="4" xfId="2" applyFont="1" applyFill="1" applyBorder="1" applyAlignment="1" applyProtection="1">
      <alignment horizontal="center" vertical="center" shrinkToFit="1"/>
    </xf>
    <xf numFmtId="0" fontId="9" fillId="2" borderId="4" xfId="2" applyFont="1" applyFill="1" applyBorder="1" applyAlignment="1" applyProtection="1">
      <alignment horizontal="center" vertical="center"/>
      <protection locked="0"/>
    </xf>
    <xf numFmtId="0" fontId="9" fillId="2" borderId="1" xfId="2" applyFont="1" applyFill="1" applyBorder="1" applyAlignment="1" applyProtection="1">
      <alignment horizontal="center" vertical="center"/>
      <protection locked="0"/>
    </xf>
    <xf numFmtId="0" fontId="8" fillId="2" borderId="3" xfId="2" applyFont="1" applyFill="1" applyBorder="1" applyAlignment="1" applyProtection="1">
      <alignment horizontal="center" vertical="center"/>
    </xf>
    <xf numFmtId="0" fontId="8" fillId="2" borderId="4" xfId="2" applyFont="1" applyFill="1" applyBorder="1" applyAlignment="1" applyProtection="1">
      <alignment horizontal="center" vertical="center"/>
    </xf>
    <xf numFmtId="0" fontId="8" fillId="3" borderId="5" xfId="1" applyFont="1" applyFill="1" applyBorder="1" applyAlignment="1" applyProtection="1">
      <alignment horizontal="center" vertical="center"/>
    </xf>
    <xf numFmtId="0" fontId="8" fillId="3" borderId="6" xfId="1" applyFont="1" applyFill="1" applyBorder="1" applyAlignment="1" applyProtection="1">
      <alignment horizontal="center" vertical="center"/>
    </xf>
    <xf numFmtId="0" fontId="8" fillId="3" borderId="7" xfId="1" applyFont="1" applyFill="1" applyBorder="1" applyAlignment="1" applyProtection="1">
      <alignment horizontal="center" vertical="center"/>
    </xf>
    <xf numFmtId="0" fontId="8" fillId="3" borderId="9" xfId="1" applyFont="1" applyFill="1" applyBorder="1" applyAlignment="1" applyProtection="1">
      <alignment horizontal="center" vertical="center"/>
    </xf>
    <xf numFmtId="0" fontId="8" fillId="3" borderId="10" xfId="1" applyFont="1" applyFill="1" applyBorder="1" applyAlignment="1" applyProtection="1">
      <alignment horizontal="center" vertical="center"/>
    </xf>
    <xf numFmtId="0" fontId="8" fillId="3" borderId="11" xfId="1" applyFont="1" applyFill="1" applyBorder="1" applyAlignment="1" applyProtection="1">
      <alignment horizontal="center" vertical="center"/>
    </xf>
    <xf numFmtId="0" fontId="10" fillId="2" borderId="4" xfId="2" applyFont="1" applyFill="1" applyBorder="1" applyAlignment="1" applyProtection="1">
      <alignment horizontal="center" vertical="center"/>
      <protection locked="0"/>
    </xf>
    <xf numFmtId="0" fontId="8" fillId="2" borderId="8" xfId="2" applyFont="1" applyFill="1" applyBorder="1" applyAlignment="1" applyProtection="1">
      <alignment horizontal="center" vertical="center"/>
    </xf>
    <xf numFmtId="0" fontId="9" fillId="2" borderId="8" xfId="2" applyFont="1" applyFill="1" applyBorder="1" applyAlignment="1" applyProtection="1">
      <alignment horizontal="center" vertical="center"/>
      <protection locked="0"/>
    </xf>
    <xf numFmtId="0" fontId="8" fillId="2" borderId="12" xfId="2" applyFont="1" applyFill="1" applyBorder="1" applyAlignment="1" applyProtection="1">
      <alignment horizontal="center" vertical="center"/>
    </xf>
    <xf numFmtId="0" fontId="8" fillId="2" borderId="16" xfId="1" applyFont="1" applyFill="1" applyBorder="1" applyAlignment="1" applyProtection="1">
      <alignment horizontal="center"/>
    </xf>
    <xf numFmtId="0" fontId="8" fillId="2" borderId="19" xfId="1" applyFont="1" applyFill="1" applyBorder="1" applyAlignment="1" applyProtection="1">
      <alignment horizontal="center"/>
    </xf>
    <xf numFmtId="0" fontId="8" fillId="2" borderId="0" xfId="2" applyFont="1" applyFill="1" applyBorder="1" applyAlignment="1" applyProtection="1">
      <alignment horizontal="left" vertical="center" shrinkToFit="1"/>
    </xf>
    <xf numFmtId="0" fontId="8" fillId="2" borderId="0" xfId="1" applyFont="1" applyFill="1" applyBorder="1" applyAlignment="1" applyProtection="1">
      <alignment horizontal="left" vertical="center" shrinkToFit="1"/>
    </xf>
    <xf numFmtId="0" fontId="8" fillId="2" borderId="23" xfId="1" applyFont="1" applyFill="1" applyBorder="1" applyAlignment="1" applyProtection="1">
      <alignment horizontal="center" vertical="center"/>
    </xf>
    <xf numFmtId="0" fontId="8" fillId="2" borderId="26" xfId="1" applyFont="1" applyFill="1" applyBorder="1" applyAlignment="1" applyProtection="1">
      <alignment horizontal="center" vertical="center"/>
    </xf>
    <xf numFmtId="0" fontId="15" fillId="2" borderId="6" xfId="1" applyFont="1" applyFill="1" applyBorder="1" applyAlignment="1" applyProtection="1">
      <alignment horizontal="center" vertical="center"/>
    </xf>
    <xf numFmtId="0" fontId="15" fillId="2" borderId="7" xfId="1" applyFont="1" applyFill="1" applyBorder="1" applyAlignment="1" applyProtection="1">
      <alignment horizontal="center" vertical="center"/>
    </xf>
    <xf numFmtId="0" fontId="15" fillId="2" borderId="0" xfId="1" applyFont="1" applyFill="1" applyAlignment="1" applyProtection="1">
      <alignment horizontal="center" vertical="center"/>
    </xf>
    <xf numFmtId="0" fontId="15" fillId="2" borderId="13" xfId="1" applyFont="1" applyFill="1" applyBorder="1" applyAlignment="1" applyProtection="1">
      <alignment horizontal="center" vertical="center"/>
    </xf>
    <xf numFmtId="0" fontId="11" fillId="4" borderId="14" xfId="1" applyFont="1" applyFill="1" applyBorder="1" applyAlignment="1" applyProtection="1">
      <alignment horizontal="center" vertical="center" shrinkToFit="1"/>
    </xf>
    <xf numFmtId="0" fontId="11" fillId="4" borderId="0" xfId="1" applyFont="1" applyFill="1" applyAlignment="1" applyProtection="1">
      <alignment horizontal="center" vertical="center" shrinkToFit="1"/>
    </xf>
    <xf numFmtId="0" fontId="11" fillId="4" borderId="9" xfId="1" applyFont="1" applyFill="1" applyBorder="1" applyAlignment="1" applyProtection="1">
      <alignment horizontal="center" vertical="center" shrinkToFit="1"/>
    </xf>
    <xf numFmtId="0" fontId="11" fillId="4" borderId="10" xfId="1" applyFont="1" applyFill="1" applyBorder="1" applyAlignment="1" applyProtection="1">
      <alignment horizontal="center" vertical="center" shrinkToFit="1"/>
    </xf>
    <xf numFmtId="0" fontId="15" fillId="2" borderId="10" xfId="1" applyFont="1" applyFill="1" applyBorder="1" applyAlignment="1" applyProtection="1">
      <alignment horizontal="center" vertical="center"/>
    </xf>
    <xf numFmtId="0" fontId="15" fillId="2" borderId="11" xfId="1" applyFont="1" applyFill="1" applyBorder="1" applyAlignment="1" applyProtection="1">
      <alignment horizontal="center" vertical="center"/>
    </xf>
    <xf numFmtId="0" fontId="12" fillId="2" borderId="10" xfId="1"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shrinkToFit="1"/>
    </xf>
    <xf numFmtId="0" fontId="14" fillId="2" borderId="5" xfId="1" applyFont="1" applyFill="1" applyBorder="1" applyAlignment="1" applyProtection="1">
      <alignment vertical="center" wrapText="1"/>
    </xf>
    <xf numFmtId="0" fontId="14" fillId="2" borderId="6" xfId="1" applyFont="1" applyFill="1" applyBorder="1" applyAlignment="1" applyProtection="1">
      <alignment vertical="center" wrapText="1"/>
    </xf>
    <xf numFmtId="0" fontId="14" fillId="2" borderId="7" xfId="1" applyFont="1" applyFill="1" applyBorder="1" applyAlignment="1" applyProtection="1">
      <alignment vertical="center" wrapText="1"/>
    </xf>
    <xf numFmtId="0" fontId="14" fillId="2" borderId="14" xfId="1" applyFont="1" applyFill="1" applyBorder="1" applyAlignment="1" applyProtection="1">
      <alignment vertical="center" wrapText="1"/>
    </xf>
    <xf numFmtId="0" fontId="14" fillId="2" borderId="0" xfId="1" applyFont="1" applyFill="1" applyAlignment="1" applyProtection="1">
      <alignment vertical="center" wrapText="1"/>
    </xf>
    <xf numFmtId="0" fontId="14" fillId="2" borderId="13" xfId="1" applyFont="1" applyFill="1" applyBorder="1" applyAlignment="1" applyProtection="1">
      <alignment vertical="center" wrapText="1"/>
    </xf>
    <xf numFmtId="0" fontId="14" fillId="2" borderId="9" xfId="1" applyFont="1" applyFill="1" applyBorder="1" applyAlignment="1" applyProtection="1">
      <alignment vertical="center" wrapText="1"/>
    </xf>
    <xf numFmtId="0" fontId="14" fillId="2" borderId="10" xfId="1" applyFont="1" applyFill="1" applyBorder="1" applyAlignment="1" applyProtection="1">
      <alignment vertical="center" wrapText="1"/>
    </xf>
    <xf numFmtId="0" fontId="14" fillId="2" borderId="11" xfId="1" applyFont="1" applyFill="1" applyBorder="1" applyAlignment="1" applyProtection="1">
      <alignment vertical="center" wrapText="1"/>
    </xf>
    <xf numFmtId="2" fontId="10" fillId="4" borderId="5" xfId="1" applyNumberFormat="1" applyFont="1" applyFill="1" applyBorder="1" applyAlignment="1" applyProtection="1">
      <alignment horizontal="center" vertical="center" shrinkToFit="1"/>
    </xf>
    <xf numFmtId="2" fontId="10" fillId="4" borderId="6" xfId="1" applyNumberFormat="1" applyFont="1" applyFill="1" applyBorder="1" applyAlignment="1" applyProtection="1">
      <alignment horizontal="center" vertical="center" shrinkToFit="1"/>
    </xf>
    <xf numFmtId="2" fontId="10" fillId="4" borderId="14" xfId="1" applyNumberFormat="1" applyFont="1" applyFill="1" applyBorder="1" applyAlignment="1" applyProtection="1">
      <alignment horizontal="center" vertical="center" shrinkToFit="1"/>
    </xf>
    <xf numFmtId="2" fontId="10" fillId="4" borderId="0" xfId="1" applyNumberFormat="1" applyFont="1" applyFill="1" applyBorder="1" applyAlignment="1" applyProtection="1">
      <alignment horizontal="center" vertical="center" shrinkToFit="1"/>
    </xf>
    <xf numFmtId="2" fontId="10" fillId="4" borderId="9" xfId="1" applyNumberFormat="1" applyFont="1" applyFill="1" applyBorder="1" applyAlignment="1" applyProtection="1">
      <alignment horizontal="center" vertical="center" shrinkToFit="1"/>
    </xf>
    <xf numFmtId="2" fontId="10" fillId="4" borderId="10" xfId="1" applyNumberFormat="1" applyFont="1" applyFill="1" applyBorder="1" applyAlignment="1" applyProtection="1">
      <alignment horizontal="center" vertical="center" shrinkToFit="1"/>
    </xf>
    <xf numFmtId="0" fontId="15" fillId="2" borderId="5" xfId="1" applyFont="1" applyFill="1" applyBorder="1" applyAlignment="1" applyProtection="1">
      <alignment horizontal="center" vertical="center"/>
    </xf>
    <xf numFmtId="0" fontId="9" fillId="2" borderId="12" xfId="2" applyFont="1" applyFill="1" applyBorder="1" applyAlignment="1" applyProtection="1">
      <alignment horizontal="center" vertical="center"/>
      <protection locked="0"/>
    </xf>
    <xf numFmtId="0" fontId="11" fillId="3" borderId="0" xfId="1" applyFont="1" applyFill="1" applyBorder="1" applyAlignment="1" applyProtection="1">
      <alignment horizontal="center" vertical="center"/>
    </xf>
    <xf numFmtId="0" fontId="11" fillId="2" borderId="10" xfId="1" applyFont="1" applyFill="1" applyBorder="1" applyAlignment="1" applyProtection="1">
      <alignment horizontal="center" vertical="center"/>
    </xf>
    <xf numFmtId="0" fontId="11" fillId="2" borderId="5" xfId="1" applyFont="1" applyFill="1" applyBorder="1" applyAlignment="1" applyProtection="1">
      <alignment vertical="center"/>
      <protection locked="0"/>
    </xf>
    <xf numFmtId="0" fontId="11" fillId="2" borderId="6" xfId="1" applyFont="1" applyFill="1" applyBorder="1" applyAlignment="1" applyProtection="1">
      <alignment vertical="center"/>
      <protection locked="0"/>
    </xf>
    <xf numFmtId="0" fontId="11" fillId="2" borderId="7" xfId="1" applyFont="1" applyFill="1" applyBorder="1" applyAlignment="1" applyProtection="1">
      <alignment vertical="center"/>
      <protection locked="0"/>
    </xf>
    <xf numFmtId="0" fontId="11" fillId="2" borderId="14" xfId="1" applyFont="1" applyFill="1" applyBorder="1" applyAlignment="1" applyProtection="1">
      <alignment vertical="center"/>
      <protection locked="0"/>
    </xf>
    <xf numFmtId="0" fontId="11" fillId="3" borderId="0" xfId="1" applyFont="1" applyFill="1" applyBorder="1" applyAlignment="1" applyProtection="1">
      <alignment vertical="center"/>
      <protection locked="0"/>
    </xf>
    <xf numFmtId="0" fontId="11" fillId="2" borderId="13" xfId="1" applyFont="1" applyFill="1" applyBorder="1" applyAlignment="1" applyProtection="1">
      <alignment vertical="center"/>
      <protection locked="0"/>
    </xf>
    <xf numFmtId="0" fontId="11" fillId="2" borderId="9" xfId="1" applyFont="1" applyFill="1" applyBorder="1" applyAlignment="1" applyProtection="1">
      <alignment vertical="center"/>
      <protection locked="0"/>
    </xf>
    <xf numFmtId="0" fontId="11" fillId="2" borderId="10" xfId="1" applyFont="1" applyFill="1" applyBorder="1" applyAlignment="1" applyProtection="1">
      <alignment vertical="center"/>
      <protection locked="0"/>
    </xf>
    <xf numFmtId="0" fontId="11" fillId="2" borderId="11" xfId="1" applyFont="1" applyFill="1" applyBorder="1" applyAlignment="1" applyProtection="1">
      <alignment vertical="center"/>
      <protection locked="0"/>
    </xf>
    <xf numFmtId="0" fontId="13" fillId="2" borderId="0" xfId="1" applyFont="1" applyFill="1" applyAlignment="1" applyProtection="1">
      <alignment horizontal="center" vertical="center"/>
    </xf>
    <xf numFmtId="0" fontId="13" fillId="2" borderId="13" xfId="1" applyFont="1" applyFill="1" applyBorder="1" applyAlignment="1" applyProtection="1">
      <alignment horizontal="center" vertical="center"/>
    </xf>
    <xf numFmtId="0" fontId="13" fillId="2" borderId="14" xfId="1" applyFont="1" applyFill="1" applyBorder="1" applyAlignment="1" applyProtection="1">
      <alignment horizontal="left" vertical="center"/>
    </xf>
    <xf numFmtId="0" fontId="13" fillId="2" borderId="0" xfId="1" applyFont="1" applyFill="1" applyBorder="1" applyAlignment="1" applyProtection="1">
      <alignment horizontal="left" vertical="center"/>
    </xf>
    <xf numFmtId="0" fontId="11" fillId="4" borderId="5" xfId="1" applyFont="1" applyFill="1" applyBorder="1" applyAlignment="1" applyProtection="1">
      <alignment horizontal="center" vertical="center" shrinkToFit="1"/>
    </xf>
    <xf numFmtId="0" fontId="11" fillId="4" borderId="6" xfId="1" applyFont="1" applyFill="1" applyBorder="1" applyAlignment="1" applyProtection="1">
      <alignment horizontal="center" vertical="center" shrinkToFit="1"/>
    </xf>
    <xf numFmtId="0" fontId="15" fillId="3" borderId="0" xfId="1" applyFont="1" applyFill="1" applyBorder="1" applyAlignment="1" applyProtection="1">
      <alignment horizontal="center" vertical="center"/>
    </xf>
    <xf numFmtId="0" fontId="14" fillId="2" borderId="0" xfId="1" applyFont="1" applyFill="1" applyBorder="1" applyAlignment="1" applyProtection="1">
      <alignment vertical="center" wrapText="1"/>
    </xf>
    <xf numFmtId="0" fontId="8" fillId="2" borderId="12" xfId="1" applyFont="1" applyFill="1" applyBorder="1" applyAlignment="1" applyProtection="1">
      <alignment horizontal="center" vertical="center" textRotation="255" shrinkToFit="1"/>
    </xf>
    <xf numFmtId="0" fontId="8" fillId="2" borderId="4" xfId="1" applyFont="1" applyFill="1" applyBorder="1" applyAlignment="1" applyProtection="1">
      <alignment horizontal="center" vertical="center" textRotation="255" shrinkToFit="1"/>
    </xf>
    <xf numFmtId="0" fontId="8" fillId="2" borderId="1" xfId="1" applyFont="1" applyFill="1" applyBorder="1" applyAlignment="1" applyProtection="1">
      <alignment horizontal="center" vertical="center" textRotation="255" shrinkToFit="1"/>
    </xf>
    <xf numFmtId="0" fontId="8" fillId="2" borderId="12" xfId="1" applyFont="1" applyFill="1" applyBorder="1" applyAlignment="1" applyProtection="1">
      <alignment horizontal="distributed" vertical="center"/>
    </xf>
    <xf numFmtId="0" fontId="8" fillId="2" borderId="4" xfId="1" applyFont="1" applyFill="1" applyBorder="1" applyAlignment="1" applyProtection="1">
      <alignment horizontal="distributed" vertical="center"/>
    </xf>
    <xf numFmtId="0" fontId="19" fillId="2" borderId="12" xfId="1" applyFont="1" applyFill="1" applyBorder="1" applyAlignment="1" applyProtection="1">
      <alignment horizontal="right" vertical="center" shrinkToFit="1"/>
      <protection locked="0"/>
    </xf>
    <xf numFmtId="0" fontId="19" fillId="2" borderId="4" xfId="1" applyFont="1" applyFill="1" applyBorder="1" applyAlignment="1" applyProtection="1">
      <alignment horizontal="right" vertical="center" shrinkToFit="1"/>
      <protection locked="0"/>
    </xf>
    <xf numFmtId="0" fontId="15" fillId="2" borderId="12" xfId="1" applyFont="1" applyFill="1" applyBorder="1" applyAlignment="1" applyProtection="1">
      <alignment horizontal="center" vertical="center"/>
    </xf>
    <xf numFmtId="0" fontId="15" fillId="2" borderId="4" xfId="1" applyFont="1" applyFill="1" applyBorder="1" applyAlignment="1" applyProtection="1">
      <alignment horizontal="center" vertical="center"/>
    </xf>
    <xf numFmtId="0" fontId="20" fillId="2" borderId="12" xfId="1" applyFont="1" applyFill="1" applyBorder="1" applyAlignment="1" applyProtection="1">
      <alignment horizontal="right" vertical="center" shrinkToFit="1"/>
      <protection locked="0"/>
    </xf>
    <xf numFmtId="0" fontId="20" fillId="2" borderId="4" xfId="1" applyFont="1" applyFill="1" applyBorder="1" applyAlignment="1" applyProtection="1">
      <alignment horizontal="right" vertical="center" shrinkToFit="1"/>
      <protection locked="0"/>
    </xf>
    <xf numFmtId="0" fontId="8" fillId="2" borderId="5" xfId="1" applyFont="1" applyFill="1" applyBorder="1" applyAlignment="1" applyProtection="1">
      <alignment horizontal="center" vertical="center" wrapText="1"/>
    </xf>
    <xf numFmtId="0" fontId="12" fillId="3" borderId="7" xfId="1" applyFont="1" applyFill="1" applyBorder="1" applyAlignment="1" applyProtection="1">
      <alignment horizontal="center" vertical="center"/>
    </xf>
    <xf numFmtId="0" fontId="12" fillId="3" borderId="14" xfId="1" applyFont="1" applyFill="1" applyBorder="1" applyAlignment="1" applyProtection="1">
      <alignment horizontal="center" vertical="center"/>
    </xf>
    <xf numFmtId="0" fontId="12" fillId="3" borderId="13" xfId="1" applyFont="1" applyFill="1" applyBorder="1" applyAlignment="1" applyProtection="1">
      <alignment horizontal="center" vertical="center"/>
    </xf>
    <xf numFmtId="0" fontId="12" fillId="2" borderId="25" xfId="1" applyFont="1" applyFill="1" applyBorder="1" applyAlignment="1" applyProtection="1">
      <alignment horizontal="center" vertical="center"/>
    </xf>
    <xf numFmtId="0" fontId="12" fillId="2" borderId="24" xfId="1" applyFont="1" applyFill="1" applyBorder="1" applyAlignment="1" applyProtection="1">
      <alignment horizontal="center" vertical="center"/>
    </xf>
    <xf numFmtId="0" fontId="12" fillId="3" borderId="6"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12" fillId="3" borderId="25" xfId="1" applyFont="1" applyFill="1" applyBorder="1" applyAlignment="1" applyProtection="1">
      <alignment horizontal="center" vertical="center"/>
    </xf>
    <xf numFmtId="0" fontId="12" fillId="3" borderId="23" xfId="1" applyFont="1" applyFill="1" applyBorder="1" applyAlignment="1" applyProtection="1">
      <alignment horizontal="center" vertical="center"/>
    </xf>
    <xf numFmtId="0" fontId="12" fillId="3" borderId="24" xfId="1" applyFont="1" applyFill="1" applyBorder="1" applyAlignment="1" applyProtection="1">
      <alignment horizontal="center" vertical="center"/>
    </xf>
    <xf numFmtId="0" fontId="16" fillId="5" borderId="5" xfId="1" applyNumberFormat="1" applyFont="1" applyFill="1" applyBorder="1" applyAlignment="1" applyProtection="1">
      <alignment horizontal="right" vertical="center" shrinkToFit="1"/>
    </xf>
    <xf numFmtId="0" fontId="16" fillId="5" borderId="6" xfId="1" applyNumberFormat="1" applyFont="1" applyFill="1" applyBorder="1" applyAlignment="1" applyProtection="1">
      <alignment horizontal="right" vertical="center" shrinkToFit="1"/>
    </xf>
    <xf numFmtId="0" fontId="16" fillId="5" borderId="29" xfId="1" applyNumberFormat="1" applyFont="1" applyFill="1" applyBorder="1" applyAlignment="1" applyProtection="1">
      <alignment horizontal="right" vertical="center" shrinkToFit="1"/>
    </xf>
    <xf numFmtId="0" fontId="16" fillId="5" borderId="30" xfId="1" applyNumberFormat="1" applyFont="1" applyFill="1" applyBorder="1" applyAlignment="1" applyProtection="1">
      <alignment horizontal="right" vertical="center" shrinkToFit="1"/>
    </xf>
    <xf numFmtId="0" fontId="12" fillId="2" borderId="6" xfId="1" applyFont="1" applyFill="1" applyBorder="1" applyAlignment="1" applyProtection="1">
      <alignment horizontal="left" vertical="center" indent="1"/>
    </xf>
    <xf numFmtId="0" fontId="12" fillId="2" borderId="30" xfId="1" applyFont="1" applyFill="1" applyBorder="1" applyAlignment="1" applyProtection="1">
      <alignment horizontal="left" vertical="center" indent="1"/>
    </xf>
    <xf numFmtId="0" fontId="8" fillId="2" borderId="28" xfId="1" applyFont="1" applyFill="1" applyBorder="1" applyAlignment="1" applyProtection="1">
      <alignment horizontal="center" vertical="center"/>
    </xf>
    <xf numFmtId="0" fontId="8" fillId="2" borderId="32" xfId="1" applyFont="1" applyFill="1" applyBorder="1" applyAlignment="1" applyProtection="1">
      <alignment horizontal="center" vertical="center"/>
    </xf>
    <xf numFmtId="0" fontId="8" fillId="3" borderId="0" xfId="1" applyFont="1" applyFill="1" applyBorder="1" applyAlignment="1" applyProtection="1">
      <alignment horizontal="center" vertical="center"/>
    </xf>
    <xf numFmtId="0" fontId="8" fillId="3" borderId="13" xfId="1" applyFont="1" applyFill="1" applyBorder="1" applyAlignment="1" applyProtection="1">
      <alignment horizontal="center" vertical="center"/>
    </xf>
    <xf numFmtId="0" fontId="8" fillId="2" borderId="33" xfId="1" applyFont="1" applyFill="1" applyBorder="1" applyAlignment="1" applyProtection="1">
      <alignment horizontal="center" vertical="center"/>
    </xf>
    <xf numFmtId="0" fontId="12" fillId="2" borderId="34" xfId="1" applyFont="1" applyFill="1" applyBorder="1" applyAlignment="1" applyProtection="1">
      <alignment horizontal="center" vertical="center"/>
    </xf>
    <xf numFmtId="0" fontId="12" fillId="2" borderId="35" xfId="1" applyFont="1" applyFill="1" applyBorder="1" applyAlignment="1" applyProtection="1">
      <alignment horizontal="center" vertical="center"/>
    </xf>
    <xf numFmtId="0" fontId="12" fillId="3" borderId="0" xfId="1" applyFont="1" applyFill="1" applyBorder="1" applyAlignment="1" applyProtection="1">
      <alignment horizontal="center" vertical="center"/>
    </xf>
    <xf numFmtId="0" fontId="12" fillId="2" borderId="37" xfId="1" applyFont="1" applyFill="1" applyBorder="1" applyAlignment="1" applyProtection="1">
      <alignment horizontal="center" vertical="center"/>
    </xf>
    <xf numFmtId="0" fontId="8" fillId="2" borderId="34" xfId="1" applyFont="1" applyFill="1" applyBorder="1" applyAlignment="1" applyProtection="1">
      <alignment horizontal="center" vertical="center"/>
    </xf>
    <xf numFmtId="0" fontId="8" fillId="2" borderId="36" xfId="1" applyFont="1" applyFill="1" applyBorder="1" applyAlignment="1" applyProtection="1">
      <alignment horizontal="center" vertical="center"/>
    </xf>
    <xf numFmtId="0" fontId="12" fillId="2" borderId="32" xfId="1" applyFont="1" applyFill="1" applyBorder="1" applyAlignment="1" applyProtection="1">
      <alignment horizontal="center" vertical="center"/>
    </xf>
    <xf numFmtId="0" fontId="14" fillId="2" borderId="6" xfId="1" applyFont="1" applyFill="1" applyBorder="1" applyAlignment="1" applyProtection="1">
      <alignment vertical="center"/>
    </xf>
    <xf numFmtId="0" fontId="14" fillId="2" borderId="6" xfId="1" applyFont="1" applyFill="1" applyBorder="1" applyAlignment="1" applyProtection="1">
      <alignment horizontal="left" vertical="center" wrapText="1"/>
    </xf>
    <xf numFmtId="0" fontId="8" fillId="2" borderId="15" xfId="1" applyFont="1" applyFill="1" applyBorder="1" applyAlignment="1" applyProtection="1">
      <alignment horizontal="center" vertical="center" wrapText="1"/>
    </xf>
    <xf numFmtId="0" fontId="8" fillId="2" borderId="16" xfId="1" applyFont="1" applyFill="1" applyBorder="1" applyAlignment="1" applyProtection="1">
      <alignment horizontal="center" vertical="center" wrapText="1"/>
    </xf>
    <xf numFmtId="0" fontId="8" fillId="2" borderId="17"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13"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3"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1" fillId="4" borderId="18" xfId="1" applyFont="1" applyFill="1" applyBorder="1" applyAlignment="1" applyProtection="1">
      <alignment horizontal="center" vertical="center" shrinkToFit="1"/>
    </xf>
    <xf numFmtId="0" fontId="11" fillId="4" borderId="16" xfId="1" applyFont="1" applyFill="1" applyBorder="1" applyAlignment="1" applyProtection="1">
      <alignment horizontal="center" vertical="center" shrinkToFit="1"/>
    </xf>
    <xf numFmtId="0" fontId="11" fillId="4" borderId="0" xfId="1" applyFont="1" applyFill="1" applyBorder="1" applyAlignment="1" applyProtection="1">
      <alignment horizontal="center" vertical="center" shrinkToFit="1"/>
    </xf>
    <xf numFmtId="0" fontId="11" fillId="4" borderId="25" xfId="1" applyFont="1" applyFill="1" applyBorder="1" applyAlignment="1" applyProtection="1">
      <alignment horizontal="center" vertical="center" shrinkToFit="1"/>
    </xf>
    <xf numFmtId="0" fontId="11" fillId="4" borderId="23" xfId="1" applyFont="1" applyFill="1" applyBorder="1" applyAlignment="1" applyProtection="1">
      <alignment horizontal="center" vertical="center" shrinkToFit="1"/>
    </xf>
    <xf numFmtId="0" fontId="19" fillId="4" borderId="12" xfId="1" applyFont="1" applyFill="1" applyBorder="1" applyAlignment="1" applyProtection="1">
      <alignment horizontal="center" vertical="center" shrinkToFit="1"/>
    </xf>
    <xf numFmtId="0" fontId="19" fillId="4" borderId="4" xfId="1" applyFont="1" applyFill="1" applyBorder="1" applyAlignment="1" applyProtection="1">
      <alignment horizontal="center" vertical="center" shrinkToFit="1"/>
    </xf>
    <xf numFmtId="0" fontId="8" fillId="2" borderId="12" xfId="1" applyFont="1" applyFill="1" applyBorder="1" applyAlignment="1" applyProtection="1">
      <alignment horizontal="left" vertical="center"/>
    </xf>
    <xf numFmtId="0" fontId="8" fillId="2" borderId="4" xfId="1" applyFont="1" applyFill="1" applyBorder="1" applyAlignment="1" applyProtection="1">
      <alignment horizontal="left" vertical="center"/>
    </xf>
    <xf numFmtId="177" fontId="19" fillId="4" borderId="12" xfId="1" applyNumberFormat="1" applyFont="1" applyFill="1" applyBorder="1" applyAlignment="1" applyProtection="1">
      <alignment horizontal="center" vertical="center" shrinkToFit="1"/>
    </xf>
    <xf numFmtId="177" fontId="19" fillId="4" borderId="4" xfId="1" applyNumberFormat="1" applyFont="1" applyFill="1" applyBorder="1" applyAlignment="1" applyProtection="1">
      <alignment horizontal="center" vertical="center" shrinkToFit="1"/>
    </xf>
    <xf numFmtId="0" fontId="15" fillId="2" borderId="0" xfId="1" applyFont="1" applyFill="1" applyBorder="1" applyAlignment="1" applyProtection="1">
      <alignment horizontal="center" vertical="center"/>
    </xf>
    <xf numFmtId="0" fontId="12" fillId="2" borderId="13" xfId="1" applyFont="1" applyFill="1" applyBorder="1" applyAlignment="1" applyProtection="1">
      <alignment horizontal="center" vertical="center"/>
    </xf>
    <xf numFmtId="0" fontId="12" fillId="2" borderId="11" xfId="1" applyFont="1" applyFill="1" applyBorder="1" applyAlignment="1" applyProtection="1">
      <alignment horizontal="center" vertical="center"/>
    </xf>
    <xf numFmtId="0" fontId="8" fillId="2" borderId="32" xfId="1" applyFont="1" applyFill="1" applyBorder="1" applyAlignment="1" applyProtection="1">
      <alignment horizontal="center" vertical="center" wrapText="1"/>
    </xf>
    <xf numFmtId="0" fontId="17" fillId="2" borderId="38" xfId="1" applyFont="1" applyFill="1" applyBorder="1" applyAlignment="1" applyProtection="1">
      <alignment horizontal="center" vertical="center"/>
    </xf>
    <xf numFmtId="0" fontId="17" fillId="2" borderId="39" xfId="1" applyFont="1" applyFill="1" applyBorder="1" applyAlignment="1" applyProtection="1">
      <alignment horizontal="center" vertical="center"/>
    </xf>
    <xf numFmtId="0" fontId="17" fillId="2" borderId="40" xfId="1" applyFont="1" applyFill="1" applyBorder="1" applyAlignment="1" applyProtection="1">
      <alignment horizontal="center" vertical="center"/>
    </xf>
    <xf numFmtId="0" fontId="12" fillId="2" borderId="4" xfId="1" applyFont="1" applyFill="1" applyBorder="1" applyAlignment="1" applyProtection="1">
      <alignment horizontal="distributed" vertical="center"/>
    </xf>
    <xf numFmtId="0" fontId="15" fillId="2" borderId="6" xfId="1" applyFont="1" applyFill="1" applyBorder="1" applyAlignment="1" applyProtection="1">
      <alignment horizontal="left" vertical="center"/>
    </xf>
    <xf numFmtId="0" fontId="15" fillId="2" borderId="7" xfId="1" applyFont="1" applyFill="1" applyBorder="1" applyAlignment="1" applyProtection="1">
      <alignment horizontal="left" vertical="center"/>
    </xf>
    <xf numFmtId="0" fontId="15" fillId="2" borderId="0" xfId="1" applyFont="1" applyFill="1" applyBorder="1" applyAlignment="1" applyProtection="1">
      <alignment horizontal="left" vertical="center"/>
    </xf>
    <xf numFmtId="0" fontId="15" fillId="2" borderId="13" xfId="1" applyFont="1" applyFill="1" applyBorder="1" applyAlignment="1" applyProtection="1">
      <alignment horizontal="left" vertical="center"/>
    </xf>
    <xf numFmtId="0" fontId="15" fillId="2" borderId="10" xfId="1" applyFont="1" applyFill="1" applyBorder="1" applyAlignment="1" applyProtection="1">
      <alignment horizontal="left" vertical="center"/>
    </xf>
    <xf numFmtId="0" fontId="15" fillId="2" borderId="11" xfId="1" applyFont="1" applyFill="1" applyBorder="1" applyAlignment="1" applyProtection="1">
      <alignment horizontal="left" vertical="center"/>
    </xf>
    <xf numFmtId="0" fontId="12" fillId="2" borderId="4" xfId="1" applyFont="1" applyFill="1" applyBorder="1" applyAlignment="1" applyProtection="1">
      <alignment horizontal="left" vertical="center"/>
    </xf>
    <xf numFmtId="0" fontId="12" fillId="2" borderId="7" xfId="1" applyFont="1" applyFill="1" applyBorder="1" applyAlignment="1" applyProtection="1">
      <alignment horizontal="center" vertical="center"/>
    </xf>
    <xf numFmtId="0" fontId="19" fillId="4" borderId="4" xfId="1" applyFont="1" applyFill="1" applyBorder="1" applyAlignment="1" applyProtection="1">
      <alignment horizontal="right" vertical="center" shrinkToFit="1"/>
    </xf>
    <xf numFmtId="0" fontId="20" fillId="4" borderId="4" xfId="1" applyFont="1" applyFill="1" applyBorder="1" applyAlignment="1" applyProtection="1">
      <alignment horizontal="right" vertical="center" shrinkToFit="1"/>
    </xf>
    <xf numFmtId="0" fontId="8" fillId="2" borderId="5" xfId="1" applyFont="1" applyFill="1" applyBorder="1" applyAlignment="1" applyProtection="1">
      <alignment horizontal="center" vertical="center"/>
    </xf>
    <xf numFmtId="0" fontId="12" fillId="2" borderId="9" xfId="1" applyFont="1" applyFill="1" applyBorder="1" applyAlignment="1" applyProtection="1">
      <alignment horizontal="center" vertical="center"/>
    </xf>
    <xf numFmtId="0" fontId="12" fillId="2" borderId="3" xfId="1" applyFont="1" applyFill="1" applyBorder="1" applyAlignment="1" applyProtection="1">
      <alignment horizontal="left" vertical="center" wrapText="1"/>
    </xf>
    <xf numFmtId="0" fontId="12" fillId="2" borderId="4" xfId="1" applyFont="1" applyFill="1" applyBorder="1" applyAlignment="1" applyProtection="1">
      <alignment horizontal="left" vertical="center" wrapText="1"/>
    </xf>
    <xf numFmtId="0" fontId="19" fillId="5" borderId="4" xfId="1" applyFont="1" applyFill="1" applyBorder="1" applyAlignment="1" applyProtection="1">
      <alignment horizontal="center" vertical="center" shrinkToFit="1"/>
    </xf>
    <xf numFmtId="0" fontId="12" fillId="3" borderId="12" xfId="1" applyFont="1" applyFill="1" applyBorder="1" applyAlignment="1" applyProtection="1">
      <alignment horizontal="center" vertical="center"/>
    </xf>
    <xf numFmtId="0" fontId="12" fillId="3" borderId="4" xfId="1" applyFont="1" applyFill="1" applyBorder="1" applyAlignment="1" applyProtection="1">
      <alignment horizontal="center" vertical="center"/>
    </xf>
    <xf numFmtId="0" fontId="12" fillId="2" borderId="4" xfId="1" applyFont="1" applyFill="1" applyBorder="1" applyAlignment="1" applyProtection="1">
      <alignment horizontal="center" vertical="center"/>
    </xf>
    <xf numFmtId="1" fontId="19" fillId="5" borderId="4" xfId="1" applyNumberFormat="1" applyFont="1" applyFill="1" applyBorder="1" applyAlignment="1" applyProtection="1">
      <alignment horizontal="center" vertical="center" shrinkToFit="1"/>
    </xf>
    <xf numFmtId="0" fontId="8" fillId="2" borderId="4" xfId="1" applyFont="1" applyFill="1" applyBorder="1" applyAlignment="1" applyProtection="1">
      <alignment horizontal="center" vertical="center"/>
    </xf>
    <xf numFmtId="1" fontId="19" fillId="4" borderId="4" xfId="1" applyNumberFormat="1" applyFont="1" applyFill="1" applyBorder="1" applyAlignment="1" applyProtection="1">
      <alignment horizontal="center" vertical="center" shrinkToFit="1"/>
    </xf>
    <xf numFmtId="0" fontId="12" fillId="3" borderId="9" xfId="1" applyFont="1" applyFill="1" applyBorder="1" applyAlignment="1" applyProtection="1">
      <alignment horizontal="center" vertical="center"/>
    </xf>
    <xf numFmtId="0" fontId="12" fillId="2" borderId="11" xfId="1" applyFont="1" applyFill="1" applyBorder="1" applyAlignment="1" applyProtection="1">
      <alignment horizontal="left" vertical="center" wrapText="1"/>
    </xf>
    <xf numFmtId="0" fontId="12" fillId="2" borderId="12" xfId="1" applyFont="1" applyFill="1" applyBorder="1" applyAlignment="1" applyProtection="1">
      <alignment horizontal="left" vertical="center" wrapText="1"/>
    </xf>
    <xf numFmtId="0" fontId="8" fillId="2" borderId="71" xfId="1" applyFont="1" applyFill="1" applyBorder="1" applyAlignment="1" applyProtection="1">
      <alignment horizontal="center" vertical="center" shrinkToFit="1"/>
    </xf>
    <xf numFmtId="0" fontId="8" fillId="3" borderId="6" xfId="1" applyFont="1" applyFill="1" applyBorder="1" applyAlignment="1" applyProtection="1">
      <alignment horizontal="center" vertical="center" shrinkToFit="1"/>
    </xf>
    <xf numFmtId="0" fontId="8" fillId="3" borderId="7" xfId="1" applyFont="1" applyFill="1" applyBorder="1" applyAlignment="1" applyProtection="1">
      <alignment horizontal="center" vertical="center" shrinkToFit="1"/>
    </xf>
    <xf numFmtId="0" fontId="8" fillId="2" borderId="73" xfId="1" applyFont="1" applyFill="1" applyBorder="1" applyAlignment="1" applyProtection="1">
      <alignment horizontal="center" vertical="center" shrinkToFit="1"/>
    </xf>
    <xf numFmtId="0" fontId="8" fillId="3" borderId="0" xfId="1" applyFont="1" applyFill="1" applyBorder="1" applyAlignment="1" applyProtection="1">
      <alignment horizontal="center" vertical="center" shrinkToFit="1"/>
    </xf>
    <xf numFmtId="0" fontId="8" fillId="3" borderId="13" xfId="1" applyFont="1" applyFill="1" applyBorder="1" applyAlignment="1" applyProtection="1">
      <alignment horizontal="center" vertical="center" shrinkToFit="1"/>
    </xf>
    <xf numFmtId="0" fontId="8" fillId="2" borderId="4" xfId="1" applyFont="1" applyFill="1" applyBorder="1" applyAlignment="1" applyProtection="1">
      <alignment horizontal="center" vertical="center" shrinkToFit="1"/>
    </xf>
    <xf numFmtId="0" fontId="8" fillId="2" borderId="76" xfId="1" applyFont="1" applyFill="1" applyBorder="1" applyAlignment="1" applyProtection="1">
      <alignment horizontal="center" vertical="center" shrinkToFit="1"/>
    </xf>
    <xf numFmtId="0" fontId="8" fillId="2" borderId="73" xfId="1" applyFont="1" applyFill="1" applyBorder="1" applyAlignment="1" applyProtection="1">
      <alignment horizontal="center" vertical="center" wrapText="1"/>
    </xf>
    <xf numFmtId="0" fontId="8" fillId="2" borderId="75" xfId="1" applyFont="1" applyFill="1" applyBorder="1" applyAlignment="1" applyProtection="1">
      <alignment horizontal="center" vertical="center" wrapText="1"/>
    </xf>
    <xf numFmtId="0" fontId="14" fillId="2" borderId="18" xfId="1" applyFont="1" applyFill="1" applyBorder="1" applyAlignment="1" applyProtection="1">
      <alignment horizontal="center" vertical="center" textRotation="255" wrapText="1"/>
    </xf>
    <xf numFmtId="0" fontId="14" fillId="2" borderId="17" xfId="1" applyFont="1" applyFill="1" applyBorder="1" applyAlignment="1" applyProtection="1">
      <alignment horizontal="center" vertical="center" textRotation="255" wrapText="1"/>
    </xf>
    <xf numFmtId="0" fontId="14" fillId="2" borderId="14" xfId="1" applyFont="1" applyFill="1" applyBorder="1" applyAlignment="1" applyProtection="1">
      <alignment horizontal="center" vertical="center" textRotation="255" wrapText="1"/>
    </xf>
    <xf numFmtId="0" fontId="14" fillId="2" borderId="13" xfId="1" applyFont="1" applyFill="1" applyBorder="1" applyAlignment="1" applyProtection="1">
      <alignment horizontal="center" vertical="center" textRotation="255" wrapText="1"/>
    </xf>
    <xf numFmtId="0" fontId="14" fillId="2" borderId="0" xfId="1" applyFont="1" applyFill="1" applyBorder="1" applyAlignment="1" applyProtection="1">
      <alignment horizontal="center" vertical="center" textRotation="255" wrapText="1"/>
    </xf>
    <xf numFmtId="0" fontId="8" fillId="2" borderId="14" xfId="1" applyFont="1" applyFill="1" applyBorder="1" applyAlignment="1" applyProtection="1">
      <alignment horizontal="distributed" vertical="center"/>
    </xf>
    <xf numFmtId="0" fontId="12" fillId="2" borderId="0" xfId="1" applyFont="1" applyFill="1" applyBorder="1" applyAlignment="1" applyProtection="1">
      <alignment horizontal="distributed" vertical="center"/>
    </xf>
    <xf numFmtId="0" fontId="12" fillId="2" borderId="13" xfId="1" applyFont="1" applyFill="1" applyBorder="1" applyAlignment="1" applyProtection="1">
      <alignment horizontal="distributed" vertical="center"/>
    </xf>
    <xf numFmtId="0" fontId="12" fillId="2" borderId="9" xfId="1" applyFont="1" applyFill="1" applyBorder="1" applyAlignment="1" applyProtection="1">
      <alignment horizontal="distributed" vertical="center"/>
    </xf>
    <xf numFmtId="0" fontId="12" fillId="2" borderId="10" xfId="1" applyFont="1" applyFill="1" applyBorder="1" applyAlignment="1" applyProtection="1">
      <alignment horizontal="distributed" vertical="center"/>
    </xf>
    <xf numFmtId="0" fontId="12" fillId="2" borderId="11" xfId="1" applyFont="1" applyFill="1" applyBorder="1" applyAlignment="1" applyProtection="1">
      <alignment horizontal="distributed" vertical="center"/>
    </xf>
    <xf numFmtId="0" fontId="19" fillId="4" borderId="32" xfId="1" applyFont="1" applyFill="1" applyBorder="1" applyAlignment="1" applyProtection="1">
      <alignment horizontal="center" vertical="center" shrinkToFit="1"/>
    </xf>
    <xf numFmtId="0" fontId="19" fillId="4" borderId="0" xfId="1" applyFont="1" applyFill="1" applyBorder="1" applyAlignment="1" applyProtection="1">
      <alignment horizontal="center" vertical="center" shrinkToFit="1"/>
    </xf>
    <xf numFmtId="0" fontId="19" fillId="4" borderId="37" xfId="1" applyFont="1" applyFill="1" applyBorder="1" applyAlignment="1" applyProtection="1">
      <alignment horizontal="center" vertical="center" shrinkToFit="1"/>
    </xf>
    <xf numFmtId="0" fontId="19" fillId="4" borderId="54" xfId="1" applyFont="1" applyFill="1" applyBorder="1" applyAlignment="1" applyProtection="1">
      <alignment horizontal="center" vertical="center" shrinkToFit="1"/>
    </xf>
    <xf numFmtId="0" fontId="19" fillId="4" borderId="10" xfId="1" applyFont="1" applyFill="1" applyBorder="1" applyAlignment="1" applyProtection="1">
      <alignment horizontal="center" vertical="center" shrinkToFit="1"/>
    </xf>
    <xf numFmtId="0" fontId="19" fillId="4" borderId="51" xfId="1" applyFont="1" applyFill="1" applyBorder="1" applyAlignment="1" applyProtection="1">
      <alignment horizontal="center" vertical="center" shrinkToFit="1"/>
    </xf>
    <xf numFmtId="0" fontId="43" fillId="2" borderId="32" xfId="1" applyFont="1" applyFill="1" applyBorder="1" applyAlignment="1" applyProtection="1">
      <alignment horizontal="center" vertical="center"/>
    </xf>
    <xf numFmtId="0" fontId="43" fillId="3" borderId="0" xfId="1" applyFont="1" applyFill="1" applyBorder="1" applyAlignment="1" applyProtection="1">
      <alignment horizontal="center" vertical="center"/>
    </xf>
    <xf numFmtId="0" fontId="43" fillId="2" borderId="54" xfId="1" applyFont="1" applyFill="1" applyBorder="1" applyAlignment="1" applyProtection="1">
      <alignment horizontal="center" vertical="center"/>
    </xf>
    <xf numFmtId="0" fontId="43" fillId="3" borderId="10" xfId="1" applyFont="1" applyFill="1" applyBorder="1" applyAlignment="1" applyProtection="1">
      <alignment horizontal="center" vertical="center"/>
    </xf>
    <xf numFmtId="177" fontId="39" fillId="4" borderId="16" xfId="1" applyNumberFormat="1" applyFont="1" applyFill="1" applyBorder="1" applyAlignment="1" applyProtection="1">
      <alignment horizontal="center" vertical="center" shrinkToFit="1"/>
    </xf>
    <xf numFmtId="177" fontId="39" fillId="4" borderId="10" xfId="1" applyNumberFormat="1" applyFont="1" applyFill="1" applyBorder="1" applyAlignment="1" applyProtection="1">
      <alignment horizontal="center" vertical="center" shrinkToFit="1"/>
    </xf>
    <xf numFmtId="0" fontId="44" fillId="2" borderId="10" xfId="1" applyFont="1" applyFill="1" applyBorder="1" applyAlignment="1" applyProtection="1">
      <alignment horizontal="center" vertical="center"/>
    </xf>
    <xf numFmtId="0" fontId="44" fillId="2" borderId="2" xfId="1" applyFont="1" applyFill="1" applyBorder="1" applyAlignment="1" applyProtection="1">
      <alignment horizontal="center" vertical="center"/>
    </xf>
    <xf numFmtId="0" fontId="44" fillId="3" borderId="13" xfId="1" applyFont="1" applyFill="1" applyBorder="1" applyAlignment="1" applyProtection="1">
      <alignment horizontal="center" vertical="center"/>
    </xf>
    <xf numFmtId="0" fontId="44" fillId="3" borderId="57" xfId="1" applyFont="1" applyFill="1" applyBorder="1" applyAlignment="1" applyProtection="1">
      <alignment horizontal="center" vertical="center"/>
    </xf>
    <xf numFmtId="0" fontId="43" fillId="2" borderId="66" xfId="1" applyFont="1" applyFill="1" applyBorder="1" applyAlignment="1" applyProtection="1">
      <alignment horizontal="center" vertical="center"/>
    </xf>
    <xf numFmtId="0" fontId="43" fillId="2" borderId="60" xfId="1" applyFont="1" applyFill="1" applyBorder="1" applyAlignment="1" applyProtection="1">
      <alignment horizontal="center" vertical="center"/>
    </xf>
    <xf numFmtId="0" fontId="43" fillId="3" borderId="13" xfId="1" applyFont="1" applyFill="1" applyBorder="1" applyAlignment="1" applyProtection="1">
      <alignment horizontal="center" vertical="center"/>
    </xf>
    <xf numFmtId="0" fontId="43" fillId="2" borderId="68" xfId="1" applyFont="1" applyFill="1" applyBorder="1" applyAlignment="1" applyProtection="1">
      <alignment horizontal="center" vertical="center"/>
    </xf>
    <xf numFmtId="0" fontId="43" fillId="2" borderId="58" xfId="1" applyFont="1" applyFill="1" applyBorder="1" applyAlignment="1" applyProtection="1">
      <alignment horizontal="center" vertical="center"/>
    </xf>
    <xf numFmtId="0" fontId="43" fillId="2" borderId="57" xfId="1" applyFont="1" applyFill="1" applyBorder="1" applyAlignment="1" applyProtection="1">
      <alignment horizontal="center" vertical="center"/>
    </xf>
    <xf numFmtId="1" fontId="19" fillId="4" borderId="12" xfId="1" applyNumberFormat="1" applyFont="1" applyFill="1" applyBorder="1" applyAlignment="1" applyProtection="1">
      <alignment horizontal="center" vertical="center" shrinkToFit="1"/>
    </xf>
    <xf numFmtId="0" fontId="19" fillId="4" borderId="9" xfId="1" applyFont="1" applyFill="1" applyBorder="1" applyAlignment="1" applyProtection="1">
      <alignment horizontal="center" vertical="center" shrinkToFit="1"/>
    </xf>
    <xf numFmtId="0" fontId="19" fillId="4" borderId="64" xfId="1" applyFont="1" applyFill="1" applyBorder="1" applyAlignment="1" applyProtection="1">
      <alignment horizontal="center" vertical="center" shrinkToFit="1"/>
    </xf>
    <xf numFmtId="0" fontId="19" fillId="4" borderId="65" xfId="1" applyFont="1" applyFill="1" applyBorder="1" applyAlignment="1" applyProtection="1">
      <alignment horizontal="center" vertical="center" shrinkToFit="1"/>
    </xf>
    <xf numFmtId="0" fontId="44" fillId="3" borderId="0" xfId="1" applyFont="1" applyFill="1" applyBorder="1" applyAlignment="1" applyProtection="1">
      <alignment horizontal="center" vertical="center"/>
    </xf>
    <xf numFmtId="0" fontId="44" fillId="2" borderId="58" xfId="1" applyFont="1" applyFill="1" applyBorder="1" applyAlignment="1" applyProtection="1">
      <alignment horizontal="center" vertical="center"/>
    </xf>
    <xf numFmtId="0" fontId="44" fillId="2" borderId="67" xfId="1" applyFont="1" applyFill="1" applyBorder="1" applyAlignment="1" applyProtection="1">
      <alignment horizontal="center" vertical="center"/>
    </xf>
    <xf numFmtId="0" fontId="44" fillId="2" borderId="69" xfId="1" applyFont="1" applyFill="1" applyBorder="1" applyAlignment="1" applyProtection="1">
      <alignment horizontal="center" vertical="center"/>
    </xf>
    <xf numFmtId="0" fontId="12" fillId="2" borderId="23" xfId="1" applyFont="1" applyFill="1" applyBorder="1" applyAlignment="1" applyProtection="1">
      <alignment horizontal="center" vertical="center"/>
    </xf>
    <xf numFmtId="0" fontId="8" fillId="2" borderId="6" xfId="1" applyFont="1" applyFill="1" applyBorder="1" applyAlignment="1" applyProtection="1">
      <alignment horizontal="center" vertical="center" wrapText="1"/>
    </xf>
    <xf numFmtId="0" fontId="8" fillId="2" borderId="70" xfId="1" applyFont="1" applyFill="1" applyBorder="1" applyAlignment="1" applyProtection="1">
      <alignment horizontal="center" vertical="center" wrapText="1"/>
    </xf>
    <xf numFmtId="0" fontId="8" fillId="2" borderId="14" xfId="1" applyFont="1" applyFill="1" applyBorder="1" applyAlignment="1" applyProtection="1">
      <alignment horizontal="center" vertical="center" wrapText="1"/>
    </xf>
    <xf numFmtId="0" fontId="8" fillId="2" borderId="7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74" xfId="1" applyFont="1" applyFill="1" applyBorder="1" applyAlignment="1" applyProtection="1">
      <alignment horizontal="center" vertical="center" wrapText="1"/>
    </xf>
    <xf numFmtId="0" fontId="46" fillId="3" borderId="14" xfId="1" applyFont="1" applyFill="1" applyBorder="1" applyAlignment="1" applyProtection="1">
      <alignment horizontal="center" vertical="center" textRotation="255" wrapText="1"/>
    </xf>
    <xf numFmtId="0" fontId="46" fillId="3" borderId="13" xfId="1" applyFont="1" applyFill="1" applyBorder="1" applyAlignment="1" applyProtection="1">
      <alignment horizontal="center" vertical="center" textRotation="255" wrapText="1"/>
    </xf>
    <xf numFmtId="0" fontId="43" fillId="3" borderId="14" xfId="1" applyFont="1" applyFill="1" applyBorder="1" applyAlignment="1" applyProtection="1">
      <alignment horizontal="center" vertical="center"/>
    </xf>
    <xf numFmtId="0" fontId="40" fillId="3" borderId="9" xfId="1" applyFont="1" applyFill="1" applyBorder="1" applyAlignment="1" applyProtection="1">
      <alignment horizontal="center" vertical="center"/>
    </xf>
    <xf numFmtId="0" fontId="40" fillId="3" borderId="0" xfId="1" applyFont="1" applyFill="1" applyBorder="1" applyAlignment="1" applyProtection="1">
      <alignment horizontal="left" vertical="center"/>
    </xf>
    <xf numFmtId="0" fontId="40" fillId="3" borderId="13" xfId="1" applyFont="1" applyFill="1" applyBorder="1" applyAlignment="1" applyProtection="1">
      <alignment horizontal="left" vertical="center"/>
    </xf>
    <xf numFmtId="0" fontId="40" fillId="3" borderId="10" xfId="1" applyFont="1" applyFill="1" applyBorder="1" applyAlignment="1" applyProtection="1">
      <alignment horizontal="left" vertical="center"/>
    </xf>
    <xf numFmtId="0" fontId="40" fillId="3" borderId="11" xfId="1" applyFont="1" applyFill="1" applyBorder="1" applyAlignment="1" applyProtection="1">
      <alignment horizontal="left" vertical="center"/>
    </xf>
    <xf numFmtId="0" fontId="19" fillId="3" borderId="62" xfId="1" applyFont="1" applyFill="1" applyBorder="1" applyAlignment="1" applyProtection="1">
      <alignment horizontal="center" vertical="center" shrinkToFit="1"/>
      <protection locked="0"/>
    </xf>
    <xf numFmtId="0" fontId="19" fillId="3" borderId="63" xfId="1" applyFont="1" applyFill="1" applyBorder="1" applyAlignment="1" applyProtection="1">
      <alignment horizontal="center" vertical="center" shrinkToFit="1"/>
      <protection locked="0"/>
    </xf>
    <xf numFmtId="0" fontId="19" fillId="3" borderId="4" xfId="1" applyFont="1" applyFill="1" applyBorder="1" applyAlignment="1" applyProtection="1">
      <alignment horizontal="center" vertical="center" shrinkToFit="1"/>
      <protection locked="0"/>
    </xf>
    <xf numFmtId="0" fontId="19" fillId="3" borderId="1" xfId="1" applyFont="1" applyFill="1" applyBorder="1" applyAlignment="1" applyProtection="1">
      <alignment horizontal="center" vertical="center" shrinkToFit="1"/>
      <protection locked="0"/>
    </xf>
    <xf numFmtId="0" fontId="44" fillId="3" borderId="60" xfId="1" applyFont="1" applyFill="1" applyBorder="1" applyAlignment="1" applyProtection="1">
      <alignment horizontal="center" vertical="center"/>
    </xf>
    <xf numFmtId="0" fontId="44" fillId="3" borderId="10" xfId="1" applyFont="1" applyFill="1" applyBorder="1" applyAlignment="1" applyProtection="1">
      <alignment horizontal="center" vertical="center"/>
    </xf>
    <xf numFmtId="0" fontId="44" fillId="3" borderId="61" xfId="1" applyFont="1" applyFill="1" applyBorder="1" applyAlignment="1" applyProtection="1">
      <alignment horizontal="center" vertical="center"/>
    </xf>
    <xf numFmtId="0" fontId="44" fillId="3" borderId="11" xfId="1" applyFont="1" applyFill="1" applyBorder="1" applyAlignment="1" applyProtection="1">
      <alignment horizontal="center" vertical="center"/>
    </xf>
    <xf numFmtId="0" fontId="40" fillId="3" borderId="56" xfId="1" applyFont="1" applyFill="1" applyBorder="1" applyAlignment="1" applyProtection="1">
      <alignment horizontal="center" vertical="center"/>
    </xf>
    <xf numFmtId="0" fontId="40" fillId="3" borderId="0" xfId="2" applyFont="1" applyFill="1" applyBorder="1" applyAlignment="1" applyProtection="1">
      <alignment horizontal="left" vertical="center"/>
    </xf>
    <xf numFmtId="0" fontId="40" fillId="3" borderId="13" xfId="2" applyFont="1" applyFill="1" applyBorder="1" applyAlignment="1" applyProtection="1">
      <alignment horizontal="left" vertical="center"/>
    </xf>
    <xf numFmtId="0" fontId="40" fillId="3" borderId="58" xfId="2" applyFont="1" applyFill="1" applyBorder="1" applyAlignment="1" applyProtection="1">
      <alignment horizontal="left" vertical="center"/>
    </xf>
    <xf numFmtId="0" fontId="40" fillId="3" borderId="57" xfId="2" applyFont="1" applyFill="1" applyBorder="1" applyAlignment="1" applyProtection="1">
      <alignment horizontal="left" vertical="center"/>
    </xf>
    <xf numFmtId="0" fontId="19" fillId="3" borderId="12" xfId="1" applyFont="1" applyFill="1" applyBorder="1" applyAlignment="1" applyProtection="1">
      <alignment horizontal="center" vertical="center" shrinkToFit="1"/>
      <protection locked="0"/>
    </xf>
    <xf numFmtId="0" fontId="19" fillId="3" borderId="9" xfId="1" applyFont="1" applyFill="1" applyBorder="1" applyAlignment="1" applyProtection="1">
      <alignment horizontal="center" vertical="center" shrinkToFit="1"/>
      <protection locked="0"/>
    </xf>
    <xf numFmtId="0" fontId="19" fillId="3" borderId="64" xfId="1" applyFont="1" applyFill="1" applyBorder="1" applyAlignment="1" applyProtection="1">
      <alignment horizontal="center" vertical="center" shrinkToFit="1"/>
      <protection locked="0"/>
    </xf>
    <xf numFmtId="0" fontId="19" fillId="3" borderId="65" xfId="1" applyFont="1" applyFill="1" applyBorder="1" applyAlignment="1" applyProtection="1">
      <alignment horizontal="center" vertical="center" shrinkToFit="1"/>
      <protection locked="0"/>
    </xf>
    <xf numFmtId="0" fontId="44" fillId="3" borderId="58" xfId="1" applyFont="1" applyFill="1" applyBorder="1" applyAlignment="1" applyProtection="1">
      <alignment horizontal="center" vertical="center"/>
    </xf>
    <xf numFmtId="0" fontId="44" fillId="2" borderId="6" xfId="1" applyFont="1" applyFill="1" applyBorder="1" applyAlignment="1" applyProtection="1">
      <alignment horizontal="center" vertical="center"/>
    </xf>
    <xf numFmtId="0" fontId="40" fillId="3" borderId="7" xfId="1" applyFont="1" applyFill="1" applyBorder="1" applyAlignment="1" applyProtection="1">
      <alignment horizontal="center" vertical="center"/>
    </xf>
    <xf numFmtId="0" fontId="40" fillId="3" borderId="13" xfId="1" applyFont="1" applyFill="1" applyBorder="1" applyAlignment="1" applyProtection="1">
      <alignment horizontal="center" vertical="center"/>
    </xf>
    <xf numFmtId="0" fontId="8" fillId="2" borderId="5" xfId="1" applyFont="1" applyFill="1" applyBorder="1" applyAlignment="1" applyProtection="1">
      <alignment horizontal="distributed" vertical="center"/>
    </xf>
    <xf numFmtId="0" fontId="12" fillId="2" borderId="6" xfId="1" applyFont="1" applyFill="1" applyBorder="1" applyAlignment="1" applyProtection="1">
      <alignment horizontal="distributed" vertical="center"/>
    </xf>
    <xf numFmtId="0" fontId="12" fillId="2" borderId="7" xfId="1" applyFont="1" applyFill="1" applyBorder="1" applyAlignment="1" applyProtection="1">
      <alignment horizontal="distributed" vertical="center"/>
    </xf>
    <xf numFmtId="0" fontId="19" fillId="4" borderId="28" xfId="1" applyFont="1" applyFill="1" applyBorder="1" applyAlignment="1" applyProtection="1">
      <alignment horizontal="center" vertical="center" shrinkToFit="1"/>
    </xf>
    <xf numFmtId="0" fontId="19" fillId="4" borderId="6" xfId="1" applyFont="1" applyFill="1" applyBorder="1" applyAlignment="1" applyProtection="1">
      <alignment horizontal="center" vertical="center" shrinkToFit="1"/>
    </xf>
    <xf numFmtId="0" fontId="19" fillId="4" borderId="27" xfId="1" applyFont="1" applyFill="1" applyBorder="1" applyAlignment="1" applyProtection="1">
      <alignment horizontal="center" vertical="center" shrinkToFit="1"/>
    </xf>
    <xf numFmtId="0" fontId="43" fillId="2" borderId="28" xfId="1" applyFont="1" applyFill="1" applyBorder="1" applyAlignment="1" applyProtection="1">
      <alignment horizontal="center" vertical="center"/>
    </xf>
    <xf numFmtId="0" fontId="43" fillId="3" borderId="6" xfId="1" applyFont="1" applyFill="1" applyBorder="1" applyAlignment="1" applyProtection="1">
      <alignment horizontal="center" vertical="center"/>
    </xf>
    <xf numFmtId="177" fontId="39" fillId="4" borderId="0" xfId="1" applyNumberFormat="1" applyFont="1" applyFill="1" applyBorder="1" applyAlignment="1" applyProtection="1">
      <alignment horizontal="center" vertical="center" shrinkToFit="1"/>
    </xf>
    <xf numFmtId="0" fontId="40" fillId="3" borderId="11" xfId="1" applyFont="1" applyFill="1" applyBorder="1" applyAlignment="1" applyProtection="1">
      <alignment horizontal="center" vertical="center"/>
    </xf>
    <xf numFmtId="0" fontId="43" fillId="2" borderId="77" xfId="1" applyFont="1" applyFill="1" applyBorder="1" applyAlignment="1" applyProtection="1">
      <alignment horizontal="center"/>
    </xf>
    <xf numFmtId="0" fontId="43" fillId="2" borderId="78" xfId="1" applyFont="1" applyFill="1" applyBorder="1" applyAlignment="1" applyProtection="1">
      <alignment horizontal="center"/>
    </xf>
    <xf numFmtId="0" fontId="39" fillId="4" borderId="5" xfId="1" applyFont="1" applyFill="1" applyBorder="1" applyAlignment="1" applyProtection="1">
      <alignment horizontal="center" vertical="center" shrinkToFit="1"/>
    </xf>
    <xf numFmtId="0" fontId="39" fillId="4" borderId="6" xfId="1" applyFont="1" applyFill="1" applyBorder="1" applyAlignment="1" applyProtection="1">
      <alignment horizontal="center" vertical="center" shrinkToFit="1"/>
    </xf>
    <xf numFmtId="0" fontId="39" fillId="4" borderId="27" xfId="1" applyFont="1" applyFill="1" applyBorder="1" applyAlignment="1" applyProtection="1">
      <alignment horizontal="center" vertical="center" shrinkToFit="1"/>
    </xf>
    <xf numFmtId="0" fontId="39" fillId="4" borderId="14" xfId="1" applyFont="1" applyFill="1" applyBorder="1" applyAlignment="1" applyProtection="1">
      <alignment horizontal="center" vertical="center" shrinkToFit="1"/>
    </xf>
    <xf numFmtId="0" fontId="39" fillId="4" borderId="0" xfId="1" applyFont="1" applyFill="1" applyBorder="1" applyAlignment="1" applyProtection="1">
      <alignment horizontal="center" vertical="center" shrinkToFit="1"/>
    </xf>
    <xf numFmtId="0" fontId="39" fillId="4" borderId="37" xfId="1" applyFont="1" applyFill="1" applyBorder="1" applyAlignment="1" applyProtection="1">
      <alignment horizontal="center" vertical="center" shrinkToFit="1"/>
    </xf>
    <xf numFmtId="0" fontId="39" fillId="4" borderId="9" xfId="1" applyFont="1" applyFill="1" applyBorder="1" applyAlignment="1" applyProtection="1">
      <alignment horizontal="center" vertical="center" shrinkToFit="1"/>
    </xf>
    <xf numFmtId="0" fontId="39" fillId="4" borderId="10" xfId="1" applyFont="1" applyFill="1" applyBorder="1" applyAlignment="1" applyProtection="1">
      <alignment horizontal="center" vertical="center" shrinkToFit="1"/>
    </xf>
    <xf numFmtId="0" fontId="39" fillId="4" borderId="51" xfId="1" applyFont="1" applyFill="1" applyBorder="1" applyAlignment="1" applyProtection="1">
      <alignment horizontal="center" vertical="center" shrinkToFit="1"/>
    </xf>
    <xf numFmtId="177" fontId="39" fillId="4" borderId="6" xfId="1" applyNumberFormat="1" applyFont="1" applyFill="1" applyBorder="1" applyAlignment="1" applyProtection="1">
      <alignment horizontal="center" vertical="center" shrinkToFit="1"/>
    </xf>
    <xf numFmtId="0" fontId="39" fillId="4" borderId="32" xfId="1" applyFont="1" applyFill="1" applyBorder="1" applyAlignment="1" applyProtection="1">
      <alignment horizontal="center" vertical="center" shrinkToFit="1"/>
    </xf>
    <xf numFmtId="0" fontId="39" fillId="4" borderId="54" xfId="1" applyFont="1" applyFill="1" applyBorder="1" applyAlignment="1" applyProtection="1">
      <alignment horizontal="center" vertical="center" shrinkToFit="1"/>
    </xf>
    <xf numFmtId="0" fontId="43" fillId="2" borderId="49" xfId="1" applyFont="1" applyFill="1" applyBorder="1" applyAlignment="1" applyProtection="1">
      <alignment horizontal="center" vertical="center"/>
    </xf>
    <xf numFmtId="0" fontId="43" fillId="2" borderId="16" xfId="1" applyFont="1" applyFill="1" applyBorder="1" applyAlignment="1" applyProtection="1">
      <alignment horizontal="center" vertical="center"/>
    </xf>
    <xf numFmtId="177" fontId="39" fillId="4" borderId="44" xfId="1" applyNumberFormat="1" applyFont="1" applyFill="1" applyBorder="1" applyAlignment="1" applyProtection="1">
      <alignment horizontal="center" vertical="center" shrinkToFit="1"/>
    </xf>
    <xf numFmtId="177" fontId="39" fillId="4" borderId="2" xfId="1" applyNumberFormat="1" applyFont="1" applyFill="1" applyBorder="1" applyAlignment="1" applyProtection="1">
      <alignment horizontal="center" vertical="center" shrinkToFit="1"/>
    </xf>
    <xf numFmtId="0" fontId="44" fillId="2" borderId="44" xfId="1" applyFont="1" applyFill="1" applyBorder="1" applyAlignment="1" applyProtection="1">
      <alignment horizontal="center" vertical="center"/>
    </xf>
    <xf numFmtId="0" fontId="43" fillId="2" borderId="28" xfId="1" applyFont="1" applyFill="1" applyBorder="1" applyAlignment="1" applyProtection="1">
      <alignment horizontal="center" vertical="center" shrinkToFit="1"/>
    </xf>
    <xf numFmtId="0" fontId="43" fillId="3" borderId="0" xfId="1" applyFont="1" applyFill="1" applyBorder="1" applyAlignment="1" applyProtection="1">
      <alignment horizontal="center" vertical="center" shrinkToFit="1"/>
    </xf>
    <xf numFmtId="0" fontId="43" fillId="3" borderId="6" xfId="1" applyFont="1" applyFill="1" applyBorder="1" applyAlignment="1" applyProtection="1">
      <alignment horizontal="center" vertical="center" shrinkToFit="1"/>
    </xf>
    <xf numFmtId="0" fontId="43" fillId="2" borderId="54" xfId="1" applyFont="1" applyFill="1" applyBorder="1" applyAlignment="1" applyProtection="1">
      <alignment horizontal="center" vertical="center" shrinkToFit="1"/>
    </xf>
    <xf numFmtId="0" fontId="43" fillId="3" borderId="10" xfId="1" applyFont="1" applyFill="1" applyBorder="1" applyAlignment="1" applyProtection="1">
      <alignment horizontal="center" vertical="center" shrinkToFit="1"/>
    </xf>
    <xf numFmtId="0" fontId="43" fillId="2" borderId="32" xfId="1" applyFont="1" applyFill="1" applyBorder="1" applyAlignment="1" applyProtection="1">
      <alignment horizontal="center" vertical="center" shrinkToFit="1"/>
    </xf>
    <xf numFmtId="0" fontId="8" fillId="2" borderId="0" xfId="1" applyFont="1" applyFill="1" applyBorder="1" applyAlignment="1" applyProtection="1">
      <alignment horizontal="distributed" vertical="center"/>
    </xf>
    <xf numFmtId="0" fontId="8" fillId="2" borderId="13" xfId="1" applyFont="1" applyFill="1" applyBorder="1" applyAlignment="1" applyProtection="1">
      <alignment horizontal="distributed" vertical="center"/>
    </xf>
    <xf numFmtId="0" fontId="8" fillId="2" borderId="9" xfId="1" applyFont="1" applyFill="1" applyBorder="1" applyAlignment="1" applyProtection="1">
      <alignment horizontal="distributed" vertical="center"/>
    </xf>
    <xf numFmtId="0" fontId="8" fillId="2" borderId="10" xfId="1" applyFont="1" applyFill="1" applyBorder="1" applyAlignment="1" applyProtection="1">
      <alignment horizontal="distributed" vertical="center"/>
    </xf>
    <xf numFmtId="0" fontId="8" fillId="2" borderId="11" xfId="1" applyFont="1" applyFill="1" applyBorder="1" applyAlignment="1" applyProtection="1">
      <alignment horizontal="distributed" vertical="center"/>
    </xf>
    <xf numFmtId="0" fontId="8" fillId="2" borderId="6" xfId="1" applyFont="1" applyFill="1" applyBorder="1" applyAlignment="1" applyProtection="1">
      <alignment horizontal="distributed" vertical="center"/>
    </xf>
    <xf numFmtId="0" fontId="8" fillId="2" borderId="7" xfId="1" applyFont="1" applyFill="1" applyBorder="1" applyAlignment="1" applyProtection="1">
      <alignment horizontal="distributed" vertical="center"/>
    </xf>
    <xf numFmtId="0" fontId="19" fillId="4" borderId="5" xfId="1" applyFont="1" applyFill="1" applyBorder="1" applyAlignment="1" applyProtection="1">
      <alignment horizontal="center" vertical="center" shrinkToFit="1"/>
    </xf>
    <xf numFmtId="0" fontId="39" fillId="2" borderId="16" xfId="1" applyFont="1" applyFill="1" applyBorder="1" applyAlignment="1" applyProtection="1">
      <alignment horizontal="center" vertical="center" shrinkToFit="1"/>
      <protection locked="0"/>
    </xf>
    <xf numFmtId="0" fontId="39" fillId="2" borderId="23" xfId="1" applyFont="1" applyFill="1" applyBorder="1" applyAlignment="1" applyProtection="1">
      <alignment horizontal="center" vertical="center" shrinkToFit="1"/>
      <protection locked="0"/>
    </xf>
    <xf numFmtId="0" fontId="43" fillId="2" borderId="85" xfId="1" applyFont="1" applyFill="1" applyBorder="1" applyAlignment="1" applyProtection="1">
      <alignment horizontal="center" vertical="center"/>
    </xf>
    <xf numFmtId="1" fontId="39" fillId="4" borderId="2" xfId="1" applyNumberFormat="1" applyFont="1" applyFill="1" applyBorder="1" applyAlignment="1" applyProtection="1">
      <alignment horizontal="center" vertical="center" shrinkToFit="1"/>
    </xf>
    <xf numFmtId="1" fontId="39" fillId="4" borderId="86" xfId="1" applyNumberFormat="1" applyFont="1" applyFill="1" applyBorder="1" applyAlignment="1" applyProtection="1">
      <alignment horizontal="center" vertical="center" shrinkToFit="1"/>
    </xf>
    <xf numFmtId="0" fontId="44" fillId="2" borderId="86" xfId="1" applyFont="1" applyFill="1" applyBorder="1" applyAlignment="1" applyProtection="1">
      <alignment horizontal="center" vertical="center"/>
    </xf>
    <xf numFmtId="0" fontId="44" fillId="2" borderId="7" xfId="1" applyFont="1" applyFill="1" applyBorder="1" applyAlignment="1" applyProtection="1">
      <alignment horizontal="center" vertical="center"/>
    </xf>
    <xf numFmtId="0" fontId="44" fillId="2" borderId="57" xfId="1" applyFont="1" applyFill="1" applyBorder="1" applyAlignment="1" applyProtection="1">
      <alignment horizontal="center" vertical="center"/>
    </xf>
    <xf numFmtId="0" fontId="43" fillId="2" borderId="5" xfId="1" applyFont="1" applyFill="1" applyBorder="1" applyAlignment="1" applyProtection="1">
      <alignment horizontal="distributed" vertical="center"/>
    </xf>
    <xf numFmtId="0" fontId="43" fillId="2" borderId="6" xfId="1" applyFont="1" applyFill="1" applyBorder="1" applyAlignment="1" applyProtection="1">
      <alignment horizontal="distributed" vertical="center"/>
    </xf>
    <xf numFmtId="0" fontId="43" fillId="2" borderId="7" xfId="1" applyFont="1" applyFill="1" applyBorder="1" applyAlignment="1" applyProtection="1">
      <alignment horizontal="distributed" vertical="center"/>
    </xf>
    <xf numFmtId="0" fontId="43" fillId="2" borderId="9" xfId="1" applyFont="1" applyFill="1" applyBorder="1" applyAlignment="1" applyProtection="1">
      <alignment horizontal="distributed" vertical="center"/>
    </xf>
    <xf numFmtId="0" fontId="43" fillId="2" borderId="10" xfId="1" applyFont="1" applyFill="1" applyBorder="1" applyAlignment="1" applyProtection="1">
      <alignment horizontal="distributed" vertical="center"/>
    </xf>
    <xf numFmtId="0" fontId="43" fillId="2" borderId="11" xfId="1" applyFont="1" applyFill="1" applyBorder="1" applyAlignment="1" applyProtection="1">
      <alignment horizontal="distributed" vertical="center"/>
    </xf>
    <xf numFmtId="0" fontId="44" fillId="2" borderId="16" xfId="1" applyFont="1" applyFill="1" applyBorder="1" applyAlignment="1" applyProtection="1">
      <alignment horizontal="center" vertical="center"/>
    </xf>
    <xf numFmtId="0" fontId="44" fillId="2" borderId="23" xfId="1" applyFont="1" applyFill="1" applyBorder="1" applyAlignment="1" applyProtection="1">
      <alignment horizontal="center" vertical="center"/>
    </xf>
    <xf numFmtId="0" fontId="44" fillId="2" borderId="17" xfId="1" applyFont="1" applyFill="1" applyBorder="1" applyAlignment="1" applyProtection="1">
      <alignment horizontal="center" vertical="center"/>
    </xf>
    <xf numFmtId="0" fontId="44" fillId="2" borderId="24" xfId="1" applyFont="1" applyFill="1" applyBorder="1" applyAlignment="1" applyProtection="1">
      <alignment horizontal="center" vertical="center"/>
    </xf>
    <xf numFmtId="0" fontId="43" fillId="2" borderId="91" xfId="1" applyFont="1" applyFill="1" applyBorder="1" applyAlignment="1" applyProtection="1">
      <alignment horizontal="center" vertical="center"/>
    </xf>
    <xf numFmtId="0" fontId="40" fillId="2" borderId="18" xfId="1" applyFont="1" applyFill="1" applyBorder="1" applyAlignment="1" applyProtection="1">
      <alignment horizontal="center" vertical="center"/>
    </xf>
    <xf numFmtId="0" fontId="44" fillId="2" borderId="16" xfId="1" applyFont="1" applyFill="1" applyBorder="1" applyAlignment="1" applyProtection="1">
      <alignment horizontal="left" vertical="center" wrapText="1"/>
    </xf>
    <xf numFmtId="0" fontId="44" fillId="2" borderId="0" xfId="1" applyFont="1" applyFill="1" applyBorder="1" applyAlignment="1" applyProtection="1">
      <alignment horizontal="left" vertical="center" wrapText="1"/>
    </xf>
    <xf numFmtId="0" fontId="43" fillId="2" borderId="16" xfId="1" applyFont="1" applyFill="1" applyBorder="1" applyAlignment="1" applyProtection="1">
      <alignment horizontal="center" vertical="center" shrinkToFit="1"/>
    </xf>
    <xf numFmtId="0" fontId="39" fillId="5" borderId="16" xfId="1" applyFont="1" applyFill="1" applyBorder="1" applyAlignment="1" applyProtection="1">
      <alignment horizontal="center" vertical="center" shrinkToFit="1"/>
    </xf>
    <xf numFmtId="0" fontId="39" fillId="5" borderId="0" xfId="1" applyFont="1" applyFill="1" applyBorder="1" applyAlignment="1" applyProtection="1">
      <alignment horizontal="center" vertical="center" shrinkToFit="1"/>
    </xf>
    <xf numFmtId="0" fontId="39" fillId="2" borderId="92" xfId="1" applyFont="1" applyFill="1" applyBorder="1" applyAlignment="1" applyProtection="1">
      <alignment horizontal="center" vertical="center" shrinkToFit="1"/>
      <protection locked="0"/>
    </xf>
    <xf numFmtId="0" fontId="44" fillId="2" borderId="92" xfId="1" applyFont="1" applyFill="1" applyBorder="1" applyAlignment="1" applyProtection="1">
      <alignment horizontal="center" vertical="center"/>
    </xf>
    <xf numFmtId="0" fontId="44" fillId="2" borderId="13" xfId="1" applyFont="1" applyFill="1" applyBorder="1" applyAlignment="1" applyProtection="1">
      <alignment horizontal="center" vertical="center"/>
    </xf>
    <xf numFmtId="0" fontId="40" fillId="3" borderId="14" xfId="1" applyFont="1" applyFill="1" applyBorder="1" applyAlignment="1" applyProtection="1">
      <alignment horizontal="center" vertical="center"/>
    </xf>
    <xf numFmtId="0" fontId="40" fillId="2" borderId="0" xfId="1" applyFont="1" applyFill="1" applyBorder="1" applyAlignment="1" applyProtection="1">
      <alignment horizontal="left" vertical="center" wrapText="1"/>
    </xf>
    <xf numFmtId="0" fontId="40" fillId="2" borderId="13" xfId="1" applyFont="1" applyFill="1" applyBorder="1" applyAlignment="1" applyProtection="1">
      <alignment horizontal="left" vertical="center" wrapText="1"/>
    </xf>
    <xf numFmtId="0" fontId="39" fillId="3" borderId="0" xfId="1" applyFont="1" applyFill="1" applyBorder="1" applyAlignment="1" applyProtection="1">
      <alignment horizontal="center" vertical="center" shrinkToFit="1"/>
      <protection locked="0"/>
    </xf>
    <xf numFmtId="0" fontId="43" fillId="2" borderId="43" xfId="1" applyFont="1" applyFill="1" applyBorder="1" applyAlignment="1" applyProtection="1">
      <alignment horizontal="center" vertical="center"/>
    </xf>
    <xf numFmtId="0" fontId="40" fillId="2" borderId="89" xfId="1" applyFont="1" applyFill="1" applyBorder="1" applyAlignment="1" applyProtection="1">
      <alignment horizontal="center" vertical="center"/>
    </xf>
    <xf numFmtId="0" fontId="40" fillId="2" borderId="87" xfId="1" applyFont="1" applyFill="1" applyBorder="1" applyAlignment="1" applyProtection="1">
      <alignment horizontal="left" vertical="center" wrapText="1"/>
    </xf>
    <xf numFmtId="0" fontId="40" fillId="2" borderId="88" xfId="1" applyFont="1" applyFill="1" applyBorder="1" applyAlignment="1" applyProtection="1">
      <alignment horizontal="left" vertical="center" wrapText="1"/>
    </xf>
    <xf numFmtId="0" fontId="40" fillId="2" borderId="90" xfId="1" applyFont="1" applyFill="1" applyBorder="1" applyAlignment="1" applyProtection="1">
      <alignment horizontal="left" vertical="center" wrapText="1"/>
    </xf>
    <xf numFmtId="0" fontId="40" fillId="2" borderId="76" xfId="1" applyFont="1" applyFill="1" applyBorder="1" applyAlignment="1" applyProtection="1">
      <alignment horizontal="left" vertical="center" wrapText="1"/>
    </xf>
    <xf numFmtId="0" fontId="39" fillId="2" borderId="79" xfId="1" applyFont="1" applyFill="1" applyBorder="1" applyAlignment="1" applyProtection="1">
      <alignment horizontal="right" vertical="center"/>
    </xf>
    <xf numFmtId="0" fontId="39" fillId="2" borderId="80" xfId="1" applyFont="1" applyFill="1" applyBorder="1" applyAlignment="1" applyProtection="1">
      <alignment horizontal="right" vertical="center"/>
    </xf>
    <xf numFmtId="0" fontId="39" fillId="2" borderId="81" xfId="1" applyFont="1" applyFill="1" applyBorder="1" applyAlignment="1" applyProtection="1">
      <alignment horizontal="right" vertical="center"/>
    </xf>
    <xf numFmtId="0" fontId="39" fillId="2" borderId="82" xfId="1" applyFont="1" applyFill="1" applyBorder="1" applyAlignment="1" applyProtection="1">
      <alignment horizontal="right" vertical="center"/>
    </xf>
    <xf numFmtId="0" fontId="39" fillId="2" borderId="83" xfId="1" applyFont="1" applyFill="1" applyBorder="1" applyAlignment="1" applyProtection="1">
      <alignment horizontal="right" vertical="center"/>
    </xf>
    <xf numFmtId="0" fontId="39" fillId="2" borderId="84" xfId="1" applyFont="1" applyFill="1" applyBorder="1" applyAlignment="1" applyProtection="1">
      <alignment horizontal="right" vertical="center"/>
    </xf>
    <xf numFmtId="1" fontId="39" fillId="4" borderId="5" xfId="1" applyNumberFormat="1" applyFont="1" applyFill="1" applyBorder="1" applyAlignment="1" applyProtection="1">
      <alignment horizontal="center" vertical="center" shrinkToFit="1"/>
    </xf>
    <xf numFmtId="1" fontId="39" fillId="4" borderId="6" xfId="1" applyNumberFormat="1" applyFont="1" applyFill="1" applyBorder="1" applyAlignment="1" applyProtection="1">
      <alignment horizontal="center" vertical="center" shrinkToFit="1"/>
    </xf>
    <xf numFmtId="1" fontId="39" fillId="4" borderId="56" xfId="1" applyNumberFormat="1" applyFont="1" applyFill="1" applyBorder="1" applyAlignment="1" applyProtection="1">
      <alignment horizontal="center" vertical="center" shrinkToFit="1"/>
    </xf>
    <xf numFmtId="1" fontId="39" fillId="4" borderId="58" xfId="1" applyNumberFormat="1" applyFont="1" applyFill="1" applyBorder="1" applyAlignment="1" applyProtection="1">
      <alignment horizontal="center" vertical="center" shrinkToFit="1"/>
    </xf>
    <xf numFmtId="0" fontId="8" fillId="2" borderId="56" xfId="1" applyFont="1" applyFill="1" applyBorder="1" applyAlignment="1" applyProtection="1">
      <alignment horizontal="center" vertical="center"/>
    </xf>
    <xf numFmtId="0" fontId="8" fillId="2" borderId="58" xfId="1" applyFont="1" applyFill="1" applyBorder="1" applyAlignment="1" applyProtection="1">
      <alignment horizontal="center" vertical="center"/>
    </xf>
    <xf numFmtId="0" fontId="19" fillId="2" borderId="79" xfId="1" applyFont="1" applyFill="1" applyBorder="1" applyAlignment="1" applyProtection="1">
      <alignment horizontal="right" vertical="center"/>
    </xf>
    <xf numFmtId="0" fontId="19" fillId="2" borderId="80" xfId="1" applyFont="1" applyFill="1" applyBorder="1" applyAlignment="1" applyProtection="1">
      <alignment horizontal="right" vertical="center"/>
    </xf>
    <xf numFmtId="0" fontId="19" fillId="2" borderId="81" xfId="1" applyFont="1" applyFill="1" applyBorder="1" applyAlignment="1" applyProtection="1">
      <alignment horizontal="right" vertical="center"/>
    </xf>
    <xf numFmtId="0" fontId="19" fillId="2" borderId="82" xfId="1" applyFont="1" applyFill="1" applyBorder="1" applyAlignment="1" applyProtection="1">
      <alignment horizontal="right" vertical="center"/>
    </xf>
    <xf numFmtId="0" fontId="19" fillId="2" borderId="83" xfId="1" applyFont="1" applyFill="1" applyBorder="1" applyAlignment="1" applyProtection="1">
      <alignment horizontal="right" vertical="center"/>
    </xf>
    <xf numFmtId="0" fontId="19" fillId="2" borderId="84" xfId="1" applyFont="1" applyFill="1" applyBorder="1" applyAlignment="1" applyProtection="1">
      <alignment horizontal="right" vertical="center"/>
    </xf>
    <xf numFmtId="0" fontId="8" fillId="2" borderId="5" xfId="1" applyFont="1" applyFill="1" applyBorder="1" applyAlignment="1" applyProtection="1">
      <alignment horizontal="center" vertical="center" shrinkToFit="1"/>
    </xf>
    <xf numFmtId="0" fontId="19" fillId="3" borderId="5" xfId="1" applyFont="1" applyFill="1" applyBorder="1" applyAlignment="1" applyProtection="1">
      <alignment horizontal="center" vertical="center"/>
      <protection locked="0"/>
    </xf>
    <xf numFmtId="0" fontId="19" fillId="3" borderId="6" xfId="1" applyFont="1" applyFill="1" applyBorder="1" applyAlignment="1" applyProtection="1">
      <alignment horizontal="center" vertical="center"/>
      <protection locked="0"/>
    </xf>
    <xf numFmtId="0" fontId="19" fillId="3" borderId="7" xfId="1" applyFont="1" applyFill="1" applyBorder="1" applyAlignment="1" applyProtection="1">
      <alignment horizontal="center" vertical="center"/>
      <protection locked="0"/>
    </xf>
    <xf numFmtId="0" fontId="19" fillId="3" borderId="95" xfId="1" applyFont="1" applyFill="1" applyBorder="1" applyAlignment="1" applyProtection="1">
      <alignment horizontal="center" vertical="center"/>
      <protection locked="0"/>
    </xf>
    <xf numFmtId="0" fontId="19" fillId="3" borderId="96" xfId="1" applyFont="1" applyFill="1" applyBorder="1" applyAlignment="1" applyProtection="1">
      <alignment horizontal="center" vertical="center"/>
      <protection locked="0"/>
    </xf>
    <xf numFmtId="0" fontId="19" fillId="3" borderId="97" xfId="1" applyFont="1" applyFill="1" applyBorder="1" applyAlignment="1" applyProtection="1">
      <alignment horizontal="center" vertical="center"/>
      <protection locked="0"/>
    </xf>
    <xf numFmtId="2" fontId="11" fillId="3" borderId="5" xfId="1" applyNumberFormat="1" applyFont="1" applyFill="1" applyBorder="1" applyAlignment="1" applyProtection="1">
      <alignment horizontal="center" vertical="center" shrinkToFit="1"/>
      <protection locked="0"/>
    </xf>
    <xf numFmtId="2" fontId="11" fillId="3" borderId="6" xfId="1" applyNumberFormat="1" applyFont="1" applyFill="1" applyBorder="1" applyAlignment="1" applyProtection="1">
      <alignment horizontal="center" vertical="center" shrinkToFit="1"/>
      <protection locked="0"/>
    </xf>
    <xf numFmtId="2" fontId="11" fillId="3" borderId="7" xfId="1" applyNumberFormat="1" applyFont="1" applyFill="1" applyBorder="1" applyAlignment="1" applyProtection="1">
      <alignment horizontal="center" vertical="center" shrinkToFit="1"/>
      <protection locked="0"/>
    </xf>
    <xf numFmtId="2" fontId="11" fillId="3" borderId="14" xfId="1" applyNumberFormat="1" applyFont="1" applyFill="1" applyBorder="1" applyAlignment="1" applyProtection="1">
      <alignment horizontal="center" vertical="center" shrinkToFit="1"/>
      <protection locked="0"/>
    </xf>
    <xf numFmtId="2" fontId="11" fillId="3" borderId="0" xfId="1" applyNumberFormat="1" applyFont="1" applyFill="1" applyBorder="1" applyAlignment="1" applyProtection="1">
      <alignment horizontal="center" vertical="center" shrinkToFit="1"/>
      <protection locked="0"/>
    </xf>
    <xf numFmtId="2" fontId="11" fillId="3" borderId="13" xfId="1" applyNumberFormat="1" applyFont="1" applyFill="1" applyBorder="1" applyAlignment="1" applyProtection="1">
      <alignment horizontal="center" vertical="center" shrinkToFit="1"/>
      <protection locked="0"/>
    </xf>
    <xf numFmtId="2" fontId="11" fillId="3" borderId="9" xfId="1" applyNumberFormat="1" applyFont="1" applyFill="1" applyBorder="1" applyAlignment="1" applyProtection="1">
      <alignment horizontal="center" vertical="center" shrinkToFit="1"/>
      <protection locked="0"/>
    </xf>
    <xf numFmtId="2" fontId="11" fillId="3" borderId="10" xfId="1" applyNumberFormat="1" applyFont="1" applyFill="1" applyBorder="1" applyAlignment="1" applyProtection="1">
      <alignment horizontal="center" vertical="center" shrinkToFit="1"/>
      <protection locked="0"/>
    </xf>
    <xf numFmtId="2" fontId="11" fillId="3" borderId="11" xfId="1" applyNumberFormat="1" applyFont="1" applyFill="1" applyBorder="1" applyAlignment="1" applyProtection="1">
      <alignment horizontal="center" vertical="center" shrinkToFit="1"/>
      <protection locked="0"/>
    </xf>
    <xf numFmtId="0" fontId="11" fillId="2" borderId="5" xfId="1" applyFont="1" applyFill="1" applyBorder="1" applyAlignment="1" applyProtection="1">
      <alignment horizontal="center" vertical="center" shrinkToFit="1"/>
      <protection locked="0"/>
    </xf>
    <xf numFmtId="0" fontId="11" fillId="2" borderId="6" xfId="1" applyFont="1" applyFill="1" applyBorder="1" applyAlignment="1" applyProtection="1">
      <alignment horizontal="center" vertical="center" shrinkToFit="1"/>
      <protection locked="0"/>
    </xf>
    <xf numFmtId="0" fontId="11" fillId="2" borderId="7" xfId="1" applyFont="1" applyFill="1" applyBorder="1" applyAlignment="1" applyProtection="1">
      <alignment horizontal="center" vertical="center" shrinkToFit="1"/>
      <protection locked="0"/>
    </xf>
    <xf numFmtId="0" fontId="11" fillId="2" borderId="14" xfId="1" applyFont="1" applyFill="1" applyBorder="1" applyAlignment="1" applyProtection="1">
      <alignment horizontal="center" vertical="center" shrinkToFit="1"/>
      <protection locked="0"/>
    </xf>
    <xf numFmtId="0" fontId="11" fillId="2" borderId="0" xfId="1" applyFont="1" applyFill="1" applyBorder="1" applyAlignment="1" applyProtection="1">
      <alignment horizontal="center" vertical="center" shrinkToFit="1"/>
      <protection locked="0"/>
    </xf>
    <xf numFmtId="0" fontId="11" fillId="2" borderId="13" xfId="1" applyFont="1" applyFill="1" applyBorder="1" applyAlignment="1" applyProtection="1">
      <alignment horizontal="center" vertical="center" shrinkToFit="1"/>
      <protection locked="0"/>
    </xf>
    <xf numFmtId="0" fontId="11" fillId="2" borderId="9" xfId="1" applyFont="1" applyFill="1" applyBorder="1" applyAlignment="1" applyProtection="1">
      <alignment horizontal="center" vertical="center" shrinkToFit="1"/>
      <protection locked="0"/>
    </xf>
    <xf numFmtId="0" fontId="11" fillId="2" borderId="10" xfId="1" applyFont="1" applyFill="1" applyBorder="1" applyAlignment="1" applyProtection="1">
      <alignment horizontal="center" vertical="center" shrinkToFit="1"/>
      <protection locked="0"/>
    </xf>
    <xf numFmtId="0" fontId="11" fillId="2" borderId="11" xfId="1" applyFont="1" applyFill="1" applyBorder="1" applyAlignment="1" applyProtection="1">
      <alignment horizontal="center" vertical="center" shrinkToFit="1"/>
      <protection locked="0"/>
    </xf>
    <xf numFmtId="2" fontId="11" fillId="5" borderId="5" xfId="1" applyNumberFormat="1" applyFont="1" applyFill="1" applyBorder="1" applyAlignment="1" applyProtection="1">
      <alignment horizontal="center" vertical="center" shrinkToFit="1"/>
    </xf>
    <xf numFmtId="2" fontId="11" fillId="5" borderId="6" xfId="1" applyNumberFormat="1" applyFont="1" applyFill="1" applyBorder="1" applyAlignment="1" applyProtection="1">
      <alignment horizontal="center" vertical="center" shrinkToFit="1"/>
    </xf>
    <xf numFmtId="2" fontId="11" fillId="5" borderId="7" xfId="1" applyNumberFormat="1" applyFont="1" applyFill="1" applyBorder="1" applyAlignment="1" applyProtection="1">
      <alignment horizontal="center" vertical="center" shrinkToFit="1"/>
    </xf>
    <xf numFmtId="2" fontId="11" fillId="5" borderId="14" xfId="1" applyNumberFormat="1" applyFont="1" applyFill="1" applyBorder="1" applyAlignment="1" applyProtection="1">
      <alignment horizontal="center" vertical="center" shrinkToFit="1"/>
    </xf>
    <xf numFmtId="2" fontId="11" fillId="5" borderId="0" xfId="1" applyNumberFormat="1" applyFont="1" applyFill="1" applyBorder="1" applyAlignment="1" applyProtection="1">
      <alignment horizontal="center" vertical="center" shrinkToFit="1"/>
    </xf>
    <xf numFmtId="2" fontId="11" fillId="5" borderId="13" xfId="1" applyNumberFormat="1" applyFont="1" applyFill="1" applyBorder="1" applyAlignment="1" applyProtection="1">
      <alignment horizontal="center" vertical="center" shrinkToFit="1"/>
    </xf>
    <xf numFmtId="2" fontId="11" fillId="5" borderId="9" xfId="1" applyNumberFormat="1" applyFont="1" applyFill="1" applyBorder="1" applyAlignment="1" applyProtection="1">
      <alignment horizontal="center" vertical="center" shrinkToFit="1"/>
    </xf>
    <xf numFmtId="2" fontId="11" fillId="5" borderId="10" xfId="1" applyNumberFormat="1" applyFont="1" applyFill="1" applyBorder="1" applyAlignment="1" applyProtection="1">
      <alignment horizontal="center" vertical="center" shrinkToFit="1"/>
    </xf>
    <xf numFmtId="2" fontId="11" fillId="5" borderId="11" xfId="1" applyNumberFormat="1" applyFont="1" applyFill="1" applyBorder="1" applyAlignment="1" applyProtection="1">
      <alignment horizontal="center" vertical="center" shrinkToFit="1"/>
    </xf>
    <xf numFmtId="0" fontId="8" fillId="3" borderId="14" xfId="1" applyFont="1" applyFill="1" applyBorder="1" applyAlignment="1" applyProtection="1">
      <alignment horizontal="center" vertical="center" shrinkToFit="1"/>
    </xf>
    <xf numFmtId="0" fontId="15" fillId="3" borderId="9" xfId="1" applyFont="1" applyFill="1" applyBorder="1" applyAlignment="1" applyProtection="1">
      <alignment horizontal="center" vertical="center" shrinkToFit="1"/>
      <protection locked="0"/>
    </xf>
    <xf numFmtId="0" fontId="15" fillId="3" borderId="10" xfId="1" applyFont="1" applyFill="1" applyBorder="1" applyAlignment="1" applyProtection="1">
      <alignment horizontal="center" vertical="center" shrinkToFit="1"/>
      <protection locked="0"/>
    </xf>
    <xf numFmtId="0" fontId="15" fillId="3" borderId="11"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shrinkToFit="1"/>
      <protection locked="0"/>
    </xf>
    <xf numFmtId="0" fontId="12" fillId="2" borderId="10" xfId="1" applyFont="1" applyFill="1" applyBorder="1" applyAlignment="1" applyProtection="1">
      <alignment horizontal="center" vertical="center" shrinkToFit="1"/>
      <protection locked="0"/>
    </xf>
    <xf numFmtId="0" fontId="12" fillId="2" borderId="11" xfId="1" applyFont="1" applyFill="1" applyBorder="1" applyAlignment="1" applyProtection="1">
      <alignment horizontal="center" vertical="center" shrinkToFit="1"/>
      <protection locked="0"/>
    </xf>
    <xf numFmtId="0" fontId="8" fillId="3" borderId="4" xfId="1" applyFont="1" applyFill="1" applyBorder="1" applyAlignment="1" applyProtection="1">
      <alignment horizontal="center" vertical="center" wrapText="1"/>
    </xf>
    <xf numFmtId="0" fontId="8" fillId="3" borderId="4" xfId="1" applyFont="1" applyFill="1" applyBorder="1" applyAlignment="1" applyProtection="1">
      <alignment horizontal="center" vertical="center"/>
    </xf>
    <xf numFmtId="0" fontId="8" fillId="2" borderId="95" xfId="1" applyFont="1" applyFill="1" applyBorder="1" applyAlignment="1" applyProtection="1">
      <alignment horizontal="center" vertical="center"/>
    </xf>
    <xf numFmtId="0" fontId="8" fillId="2" borderId="96" xfId="1" applyFont="1" applyFill="1" applyBorder="1" applyAlignment="1" applyProtection="1">
      <alignment horizontal="center" vertical="center"/>
    </xf>
    <xf numFmtId="0" fontId="8" fillId="2" borderId="97" xfId="1" applyFont="1" applyFill="1" applyBorder="1" applyAlignment="1" applyProtection="1">
      <alignment horizontal="center" vertical="center"/>
    </xf>
    <xf numFmtId="0" fontId="15" fillId="2" borderId="5" xfId="1" applyFont="1" applyFill="1" applyBorder="1" applyAlignment="1" applyProtection="1">
      <alignment horizontal="center" vertical="center" wrapText="1"/>
    </xf>
    <xf numFmtId="0" fontId="15" fillId="3" borderId="6" xfId="1" applyFont="1" applyFill="1" applyBorder="1" applyProtection="1"/>
    <xf numFmtId="0" fontId="15" fillId="3" borderId="7" xfId="1" applyFont="1" applyFill="1" applyBorder="1" applyProtection="1"/>
    <xf numFmtId="0" fontId="15" fillId="3" borderId="14" xfId="1" applyFont="1" applyFill="1" applyBorder="1" applyProtection="1"/>
    <xf numFmtId="0" fontId="15" fillId="3" borderId="0" xfId="1" applyFont="1" applyFill="1" applyProtection="1"/>
    <xf numFmtId="0" fontId="15" fillId="3" borderId="13" xfId="1" applyFont="1" applyFill="1" applyBorder="1" applyProtection="1"/>
    <xf numFmtId="0" fontId="15" fillId="3" borderId="9" xfId="1" applyFont="1" applyFill="1" applyBorder="1" applyProtection="1"/>
    <xf numFmtId="0" fontId="15" fillId="3" borderId="10" xfId="1" applyFont="1" applyFill="1" applyBorder="1" applyProtection="1"/>
    <xf numFmtId="0" fontId="15" fillId="3" borderId="11" xfId="1" applyFont="1" applyFill="1" applyBorder="1" applyProtection="1"/>
    <xf numFmtId="0" fontId="14" fillId="3" borderId="5" xfId="1" applyFont="1" applyFill="1" applyBorder="1" applyAlignment="1" applyProtection="1">
      <alignment horizontal="center" vertical="center" wrapText="1"/>
    </xf>
    <xf numFmtId="0" fontId="14" fillId="3" borderId="6" xfId="1" applyFont="1" applyFill="1" applyBorder="1" applyProtection="1"/>
    <xf numFmtId="0" fontId="14" fillId="3" borderId="7" xfId="1" applyFont="1" applyFill="1" applyBorder="1" applyProtection="1"/>
    <xf numFmtId="0" fontId="14" fillId="3" borderId="14" xfId="1" applyFont="1" applyFill="1" applyBorder="1" applyProtection="1"/>
    <xf numFmtId="0" fontId="14" fillId="3" borderId="0" xfId="1" applyFont="1" applyFill="1" applyProtection="1"/>
    <xf numFmtId="0" fontId="14" fillId="3" borderId="13" xfId="1" applyFont="1" applyFill="1" applyBorder="1" applyProtection="1"/>
    <xf numFmtId="0" fontId="14" fillId="3" borderId="9" xfId="1" applyFont="1" applyFill="1" applyBorder="1" applyProtection="1"/>
    <xf numFmtId="0" fontId="14" fillId="3" borderId="10" xfId="1" applyFont="1" applyFill="1" applyBorder="1" applyProtection="1"/>
    <xf numFmtId="0" fontId="14" fillId="3" borderId="11" xfId="1" applyFont="1" applyFill="1" applyBorder="1" applyProtection="1"/>
    <xf numFmtId="0" fontId="44" fillId="2" borderId="93" xfId="1" applyFont="1" applyFill="1" applyBorder="1" applyAlignment="1" applyProtection="1">
      <alignment horizontal="center" vertical="center"/>
    </xf>
    <xf numFmtId="1" fontId="39" fillId="4" borderId="59" xfId="1" applyNumberFormat="1" applyFont="1" applyFill="1" applyBorder="1" applyAlignment="1" applyProtection="1">
      <alignment horizontal="center" vertical="center" shrinkToFit="1"/>
    </xf>
    <xf numFmtId="0" fontId="39" fillId="4" borderId="60" xfId="1" applyFont="1" applyFill="1" applyBorder="1" applyAlignment="1" applyProtection="1">
      <alignment horizontal="center" vertical="center" shrinkToFit="1"/>
    </xf>
    <xf numFmtId="0" fontId="39" fillId="4" borderId="56" xfId="1" applyFont="1" applyFill="1" applyBorder="1" applyAlignment="1" applyProtection="1">
      <alignment horizontal="center" vertical="center" shrinkToFit="1"/>
    </xf>
    <xf numFmtId="0" fontId="39" fillId="4" borderId="58" xfId="1" applyFont="1" applyFill="1" applyBorder="1" applyAlignment="1" applyProtection="1">
      <alignment horizontal="center" vertical="center" shrinkToFit="1"/>
    </xf>
    <xf numFmtId="0" fontId="44" fillId="2" borderId="60" xfId="1" applyFont="1" applyFill="1" applyBorder="1" applyAlignment="1" applyProtection="1">
      <alignment horizontal="center" vertical="center"/>
    </xf>
    <xf numFmtId="0" fontId="44" fillId="2" borderId="94" xfId="1" applyFont="1" applyFill="1" applyBorder="1" applyAlignment="1" applyProtection="1">
      <alignment horizontal="center" vertical="center"/>
    </xf>
    <xf numFmtId="0" fontId="15" fillId="2" borderId="98" xfId="1" applyFont="1" applyFill="1" applyBorder="1" applyAlignment="1" applyProtection="1">
      <alignment horizontal="center" vertical="center" wrapText="1"/>
    </xf>
    <xf numFmtId="0" fontId="15" fillId="2" borderId="99" xfId="1" applyFont="1" applyFill="1" applyBorder="1" applyAlignment="1" applyProtection="1">
      <alignment horizontal="center" vertical="center" wrapText="1"/>
    </xf>
    <xf numFmtId="0" fontId="15" fillId="2" borderId="100" xfId="1" applyFont="1" applyFill="1" applyBorder="1" applyAlignment="1" applyProtection="1">
      <alignment horizontal="center" vertical="center" wrapText="1"/>
    </xf>
    <xf numFmtId="0" fontId="15" fillId="2" borderId="101" xfId="1" applyFont="1" applyFill="1" applyBorder="1" applyAlignment="1" applyProtection="1">
      <alignment horizontal="center" vertical="center" wrapText="1"/>
    </xf>
    <xf numFmtId="0" fontId="15" fillId="2" borderId="102" xfId="1" applyFont="1" applyFill="1" applyBorder="1" applyAlignment="1" applyProtection="1">
      <alignment horizontal="center" vertical="center" wrapText="1"/>
    </xf>
    <xf numFmtId="0" fontId="15" fillId="2" borderId="103" xfId="1" applyFont="1" applyFill="1" applyBorder="1" applyAlignment="1" applyProtection="1">
      <alignment horizontal="center" vertical="center" wrapText="1"/>
    </xf>
    <xf numFmtId="0" fontId="8" fillId="2" borderId="104" xfId="1" applyFont="1" applyFill="1" applyBorder="1" applyAlignment="1" applyProtection="1">
      <alignment horizontal="center" vertical="center" wrapText="1"/>
    </xf>
    <xf numFmtId="0" fontId="8" fillId="2" borderId="105" xfId="1" applyFont="1" applyFill="1" applyBorder="1" applyAlignment="1" applyProtection="1">
      <alignment horizontal="center" vertical="center" wrapText="1"/>
    </xf>
    <xf numFmtId="0" fontId="8" fillId="2" borderId="106" xfId="1" applyFont="1" applyFill="1" applyBorder="1" applyAlignment="1" applyProtection="1">
      <alignment horizontal="center" vertical="center" wrapText="1"/>
    </xf>
    <xf numFmtId="0" fontId="15" fillId="2" borderId="104" xfId="1" applyFont="1" applyFill="1" applyBorder="1" applyAlignment="1" applyProtection="1">
      <alignment horizontal="center" vertical="center" wrapText="1"/>
    </xf>
    <xf numFmtId="0" fontId="15" fillId="2" borderId="105" xfId="1" applyFont="1" applyFill="1" applyBorder="1" applyAlignment="1" applyProtection="1">
      <alignment horizontal="center" vertical="center" wrapText="1"/>
    </xf>
    <xf numFmtId="0" fontId="15" fillId="2" borderId="107" xfId="1" applyFont="1" applyFill="1" applyBorder="1" applyAlignment="1" applyProtection="1">
      <alignment horizontal="center" vertical="center" wrapText="1"/>
    </xf>
    <xf numFmtId="0" fontId="15" fillId="2" borderId="108" xfId="1" applyFont="1" applyFill="1" applyBorder="1" applyAlignment="1" applyProtection="1">
      <alignment horizontal="center" vertical="center" wrapText="1"/>
    </xf>
    <xf numFmtId="0" fontId="15" fillId="2" borderId="106" xfId="1" applyFont="1" applyFill="1" applyBorder="1" applyAlignment="1" applyProtection="1">
      <alignment horizontal="center" vertical="center" wrapText="1"/>
    </xf>
    <xf numFmtId="0" fontId="15" fillId="3" borderId="5" xfId="1" applyFont="1" applyFill="1" applyBorder="1" applyAlignment="1" applyProtection="1">
      <alignment horizontal="center" vertical="center" shrinkToFit="1"/>
      <protection locked="0"/>
    </xf>
    <xf numFmtId="0" fontId="15" fillId="3" borderId="6" xfId="1" applyFont="1" applyFill="1" applyBorder="1" applyAlignment="1" applyProtection="1">
      <alignment horizontal="center" vertical="center" shrinkToFit="1"/>
      <protection locked="0"/>
    </xf>
    <xf numFmtId="0" fontId="15" fillId="3" borderId="7" xfId="1" applyFont="1" applyFill="1" applyBorder="1" applyAlignment="1" applyProtection="1">
      <alignment horizontal="center" vertical="center" shrinkToFit="1"/>
      <protection locked="0"/>
    </xf>
    <xf numFmtId="0" fontId="15" fillId="3" borderId="14" xfId="1" applyFont="1" applyFill="1" applyBorder="1" applyAlignment="1" applyProtection="1">
      <alignment horizontal="center" vertical="center" shrinkToFit="1"/>
      <protection locked="0"/>
    </xf>
    <xf numFmtId="0" fontId="15" fillId="3" borderId="0" xfId="1" applyFont="1" applyFill="1" applyBorder="1" applyAlignment="1" applyProtection="1">
      <alignment horizontal="center" vertical="center" shrinkToFit="1"/>
      <protection locked="0"/>
    </xf>
    <xf numFmtId="0" fontId="15" fillId="3" borderId="13" xfId="1" applyFont="1" applyFill="1" applyBorder="1" applyAlignment="1" applyProtection="1">
      <alignment horizontal="center" vertical="center" shrinkToFit="1"/>
      <protection locked="0"/>
    </xf>
    <xf numFmtId="14" fontId="27" fillId="3" borderId="5" xfId="1" applyNumberFormat="1" applyFont="1" applyFill="1" applyBorder="1" applyAlignment="1" applyProtection="1">
      <alignment horizontal="center" vertical="center" wrapText="1" shrinkToFit="1"/>
      <protection locked="0"/>
    </xf>
    <xf numFmtId="0" fontId="27" fillId="3" borderId="6" xfId="1" applyFont="1" applyFill="1" applyBorder="1" applyAlignment="1" applyProtection="1">
      <alignment horizontal="center" vertical="center" shrinkToFit="1"/>
      <protection locked="0"/>
    </xf>
    <xf numFmtId="0" fontId="27" fillId="3" borderId="7" xfId="1" applyFont="1" applyFill="1" applyBorder="1" applyAlignment="1" applyProtection="1">
      <alignment horizontal="center" vertical="center" shrinkToFit="1"/>
      <protection locked="0"/>
    </xf>
    <xf numFmtId="0" fontId="27" fillId="3" borderId="14" xfId="1" applyFont="1" applyFill="1" applyBorder="1" applyAlignment="1" applyProtection="1">
      <alignment horizontal="center" vertical="center" shrinkToFit="1"/>
      <protection locked="0"/>
    </xf>
    <xf numFmtId="0" fontId="27" fillId="3" borderId="0" xfId="1" applyFont="1" applyFill="1" applyBorder="1" applyAlignment="1" applyProtection="1">
      <alignment horizontal="center" vertical="center" shrinkToFit="1"/>
      <protection locked="0"/>
    </xf>
    <xf numFmtId="0" fontId="27" fillId="3" borderId="13" xfId="1" applyFont="1" applyFill="1" applyBorder="1" applyAlignment="1" applyProtection="1">
      <alignment horizontal="center" vertical="center" shrinkToFit="1"/>
      <protection locked="0"/>
    </xf>
    <xf numFmtId="0" fontId="27" fillId="3" borderId="9" xfId="1" applyFont="1" applyFill="1" applyBorder="1" applyAlignment="1" applyProtection="1">
      <alignment horizontal="center" vertical="center" shrinkToFit="1"/>
      <protection locked="0"/>
    </xf>
    <xf numFmtId="0" fontId="27" fillId="3" borderId="10" xfId="1" applyFont="1" applyFill="1" applyBorder="1" applyAlignment="1" applyProtection="1">
      <alignment horizontal="center" vertical="center" shrinkToFit="1"/>
      <protection locked="0"/>
    </xf>
    <xf numFmtId="0" fontId="27" fillId="3" borderId="11" xfId="1" applyFont="1" applyFill="1" applyBorder="1" applyAlignment="1" applyProtection="1">
      <alignment horizontal="center" vertical="center" shrinkToFit="1"/>
      <protection locked="0"/>
    </xf>
    <xf numFmtId="2" fontId="11" fillId="4" borderId="5" xfId="1" applyNumberFormat="1" applyFont="1" applyFill="1" applyBorder="1" applyAlignment="1" applyProtection="1">
      <alignment horizontal="center" vertical="center" shrinkToFit="1"/>
      <protection locked="0"/>
    </xf>
    <xf numFmtId="2" fontId="11" fillId="4" borderId="6" xfId="1" applyNumberFormat="1" applyFont="1" applyFill="1" applyBorder="1" applyAlignment="1" applyProtection="1">
      <alignment horizontal="center" vertical="center" shrinkToFit="1"/>
      <protection locked="0"/>
    </xf>
    <xf numFmtId="2" fontId="11" fillId="4" borderId="7" xfId="1" applyNumberFormat="1" applyFont="1" applyFill="1" applyBorder="1" applyAlignment="1" applyProtection="1">
      <alignment horizontal="center" vertical="center" shrinkToFit="1"/>
      <protection locked="0"/>
    </xf>
    <xf numFmtId="2" fontId="11" fillId="4" borderId="14" xfId="1" applyNumberFormat="1" applyFont="1" applyFill="1" applyBorder="1" applyAlignment="1" applyProtection="1">
      <alignment horizontal="center" vertical="center" shrinkToFit="1"/>
      <protection locked="0"/>
    </xf>
    <xf numFmtId="2" fontId="11" fillId="4" borderId="0" xfId="1" applyNumberFormat="1" applyFont="1" applyFill="1" applyBorder="1" applyAlignment="1" applyProtection="1">
      <alignment horizontal="center" vertical="center" shrinkToFit="1"/>
      <protection locked="0"/>
    </xf>
    <xf numFmtId="2" fontId="11" fillId="4" borderId="13" xfId="1" applyNumberFormat="1" applyFont="1" applyFill="1" applyBorder="1" applyAlignment="1" applyProtection="1">
      <alignment horizontal="center" vertical="center" shrinkToFit="1"/>
      <protection locked="0"/>
    </xf>
    <xf numFmtId="2" fontId="11" fillId="4" borderId="9" xfId="1" applyNumberFormat="1" applyFont="1" applyFill="1" applyBorder="1" applyAlignment="1" applyProtection="1">
      <alignment horizontal="center" vertical="center" shrinkToFit="1"/>
      <protection locked="0"/>
    </xf>
    <xf numFmtId="2" fontId="11" fillId="4" borderId="10" xfId="1" applyNumberFormat="1" applyFont="1" applyFill="1" applyBorder="1" applyAlignment="1" applyProtection="1">
      <alignment horizontal="center" vertical="center" shrinkToFit="1"/>
      <protection locked="0"/>
    </xf>
    <xf numFmtId="2" fontId="11" fillId="4" borderId="11" xfId="1" applyNumberFormat="1" applyFont="1" applyFill="1" applyBorder="1" applyAlignment="1" applyProtection="1">
      <alignment horizontal="center" vertical="center" shrinkToFit="1"/>
      <protection locked="0"/>
    </xf>
    <xf numFmtId="0" fontId="8" fillId="2" borderId="7" xfId="1" applyFont="1" applyFill="1" applyBorder="1" applyAlignment="1" applyProtection="1">
      <alignment horizontal="center" vertical="center" wrapText="1"/>
    </xf>
    <xf numFmtId="0" fontId="8" fillId="2" borderId="9" xfId="1" applyFont="1" applyFill="1" applyBorder="1" applyAlignment="1" applyProtection="1">
      <alignment horizontal="center" vertical="center" wrapText="1"/>
    </xf>
    <xf numFmtId="0" fontId="8" fillId="2" borderId="10" xfId="1" applyFont="1" applyFill="1" applyBorder="1" applyAlignment="1" applyProtection="1">
      <alignment horizontal="center" vertical="center" wrapText="1"/>
    </xf>
    <xf numFmtId="0" fontId="8" fillId="2" borderId="11" xfId="1" applyFont="1" applyFill="1" applyBorder="1" applyAlignment="1" applyProtection="1">
      <alignment horizontal="center" vertical="center" wrapText="1"/>
    </xf>
    <xf numFmtId="0" fontId="8" fillId="2" borderId="95" xfId="1" applyFont="1" applyFill="1" applyBorder="1" applyAlignment="1" applyProtection="1">
      <alignment horizontal="center" vertical="center" wrapText="1"/>
    </xf>
    <xf numFmtId="0" fontId="8" fillId="2" borderId="96" xfId="1" applyFont="1" applyFill="1" applyBorder="1" applyAlignment="1" applyProtection="1">
      <alignment horizontal="center" vertical="center" wrapText="1"/>
    </xf>
    <xf numFmtId="0" fontId="8" fillId="2" borderId="97" xfId="1" applyFont="1" applyFill="1" applyBorder="1" applyAlignment="1" applyProtection="1">
      <alignment horizontal="center" vertical="center" wrapText="1"/>
    </xf>
    <xf numFmtId="0" fontId="8" fillId="0" borderId="5" xfId="1" applyFont="1" applyBorder="1" applyAlignment="1" applyProtection="1">
      <alignment horizontal="center" vertical="center" wrapText="1" shrinkToFit="1"/>
    </xf>
    <xf numFmtId="0" fontId="8" fillId="0" borderId="6" xfId="1" applyFont="1" applyBorder="1" applyAlignment="1" applyProtection="1">
      <alignment horizontal="center" vertical="center" shrinkToFit="1"/>
    </xf>
    <xf numFmtId="0" fontId="8" fillId="0" borderId="7" xfId="1" applyFont="1" applyBorder="1" applyAlignment="1" applyProtection="1">
      <alignment horizontal="center" vertical="center" shrinkToFit="1"/>
    </xf>
    <xf numFmtId="0" fontId="8" fillId="0" borderId="14" xfId="1" applyFont="1" applyBorder="1" applyAlignment="1" applyProtection="1">
      <alignment horizontal="center" vertical="center" shrinkToFit="1"/>
    </xf>
    <xf numFmtId="0" fontId="8" fillId="0" borderId="0" xfId="1" applyFont="1" applyBorder="1" applyAlignment="1" applyProtection="1">
      <alignment horizontal="center" vertical="center" shrinkToFit="1"/>
    </xf>
    <xf numFmtId="0" fontId="8" fillId="0" borderId="13" xfId="1" applyFont="1" applyBorder="1" applyAlignment="1" applyProtection="1">
      <alignment horizontal="center" vertical="center" shrinkToFit="1"/>
    </xf>
    <xf numFmtId="0" fontId="8" fillId="0" borderId="9" xfId="1" applyFont="1" applyBorder="1" applyAlignment="1" applyProtection="1">
      <alignment horizontal="center" vertical="center" shrinkToFit="1"/>
    </xf>
    <xf numFmtId="0" fontId="8" fillId="0" borderId="10" xfId="1" applyFont="1" applyBorder="1" applyAlignment="1" applyProtection="1">
      <alignment horizontal="center" vertical="center" shrinkToFit="1"/>
    </xf>
    <xf numFmtId="0" fontId="8" fillId="0" borderId="11" xfId="1" applyFont="1" applyBorder="1" applyAlignment="1" applyProtection="1">
      <alignment horizontal="center" vertical="center" shrinkToFit="1"/>
    </xf>
    <xf numFmtId="0" fontId="15" fillId="2" borderId="6" xfId="1" applyFont="1" applyFill="1" applyBorder="1" applyAlignment="1" applyProtection="1">
      <alignment horizontal="center" vertical="center" wrapText="1"/>
    </xf>
    <xf numFmtId="0" fontId="15" fillId="2" borderId="7" xfId="1" applyFont="1" applyFill="1" applyBorder="1" applyAlignment="1" applyProtection="1">
      <alignment horizontal="center" vertical="center" wrapText="1"/>
    </xf>
    <xf numFmtId="0" fontId="15" fillId="2" borderId="14" xfId="1" applyFont="1" applyFill="1" applyBorder="1" applyAlignment="1" applyProtection="1">
      <alignment horizontal="center" vertical="center" wrapText="1"/>
    </xf>
    <xf numFmtId="0" fontId="15" fillId="2" borderId="0" xfId="1" applyFont="1" applyFill="1" applyBorder="1" applyAlignment="1" applyProtection="1">
      <alignment horizontal="center" vertical="center" wrapText="1"/>
    </xf>
    <xf numFmtId="0" fontId="15" fillId="2" borderId="13" xfId="1" applyFont="1" applyFill="1" applyBorder="1" applyAlignment="1" applyProtection="1">
      <alignment horizontal="center" vertical="center" wrapText="1"/>
    </xf>
    <xf numFmtId="0" fontId="15" fillId="2" borderId="9" xfId="1" applyFont="1" applyFill="1" applyBorder="1" applyAlignment="1" applyProtection="1">
      <alignment horizontal="center" vertical="center" wrapText="1"/>
    </xf>
    <xf numFmtId="0" fontId="15" fillId="2" borderId="10" xfId="1" applyFont="1" applyFill="1" applyBorder="1" applyAlignment="1" applyProtection="1">
      <alignment horizontal="center" vertical="center" wrapText="1"/>
    </xf>
    <xf numFmtId="0" fontId="15" fillId="2" borderId="11" xfId="1" applyFont="1" applyFill="1" applyBorder="1" applyAlignment="1" applyProtection="1">
      <alignment horizontal="center" vertical="center" wrapText="1"/>
    </xf>
    <xf numFmtId="0" fontId="14" fillId="2" borderId="6" xfId="1" applyFont="1" applyFill="1" applyBorder="1" applyAlignment="1" applyProtection="1">
      <alignment horizontal="center" vertical="center" wrapText="1"/>
    </xf>
    <xf numFmtId="0" fontId="14" fillId="2" borderId="7" xfId="1" applyFont="1" applyFill="1" applyBorder="1" applyAlignment="1" applyProtection="1">
      <alignment horizontal="center" vertical="center" wrapText="1"/>
    </xf>
    <xf numFmtId="0" fontId="14" fillId="2" borderId="14" xfId="1" applyFont="1" applyFill="1" applyBorder="1" applyAlignment="1" applyProtection="1">
      <alignment horizontal="center" vertical="center" wrapText="1"/>
    </xf>
    <xf numFmtId="0" fontId="14" fillId="2" borderId="0" xfId="1" applyFont="1" applyFill="1" applyBorder="1" applyAlignment="1" applyProtection="1">
      <alignment horizontal="center" vertical="center" wrapText="1"/>
    </xf>
    <xf numFmtId="0" fontId="14" fillId="2" borderId="13" xfId="1" applyFont="1" applyFill="1" applyBorder="1" applyAlignment="1" applyProtection="1">
      <alignment horizontal="center" vertical="center" wrapText="1"/>
    </xf>
    <xf numFmtId="0" fontId="14" fillId="2" borderId="9" xfId="1" applyFont="1" applyFill="1" applyBorder="1" applyAlignment="1" applyProtection="1">
      <alignment horizontal="center" vertical="center" wrapText="1"/>
    </xf>
    <xf numFmtId="0" fontId="14" fillId="2" borderId="10" xfId="1" applyFont="1" applyFill="1" applyBorder="1" applyAlignment="1" applyProtection="1">
      <alignment horizontal="center" vertical="center" wrapText="1"/>
    </xf>
    <xf numFmtId="0" fontId="14" fillId="2" borderId="11" xfId="1" applyFont="1" applyFill="1" applyBorder="1" applyAlignment="1" applyProtection="1">
      <alignment horizontal="center" vertical="center" wrapText="1"/>
    </xf>
    <xf numFmtId="0" fontId="15" fillId="2" borderId="1" xfId="1" applyFont="1" applyFill="1" applyBorder="1" applyAlignment="1" applyProtection="1">
      <alignment horizontal="center" vertical="center" shrinkToFit="1"/>
    </xf>
    <xf numFmtId="0" fontId="15" fillId="2" borderId="2" xfId="1" applyFont="1" applyFill="1" applyBorder="1" applyAlignment="1" applyProtection="1">
      <alignment horizontal="center" vertical="center" shrinkToFit="1"/>
    </xf>
    <xf numFmtId="0" fontId="15" fillId="2" borderId="3" xfId="1" applyFont="1" applyFill="1" applyBorder="1" applyAlignment="1" applyProtection="1">
      <alignment horizontal="center" vertical="center" shrinkToFit="1"/>
    </xf>
    <xf numFmtId="0" fontId="12" fillId="2" borderId="4" xfId="1" applyFont="1" applyFill="1" applyBorder="1" applyAlignment="1" applyProtection="1">
      <alignment horizontal="center" vertical="center" shrinkToFit="1"/>
    </xf>
    <xf numFmtId="0" fontId="24" fillId="2" borderId="1" xfId="1" applyFont="1" applyFill="1" applyBorder="1" applyAlignment="1" applyProtection="1">
      <alignment horizontal="center" vertical="center" shrinkToFit="1"/>
      <protection locked="0"/>
    </xf>
    <xf numFmtId="0" fontId="24" fillId="2" borderId="2" xfId="1" applyFont="1" applyFill="1" applyBorder="1" applyAlignment="1" applyProtection="1">
      <alignment horizontal="center" vertical="center" shrinkToFit="1"/>
      <protection locked="0"/>
    </xf>
    <xf numFmtId="0" fontId="24" fillId="2" borderId="3" xfId="1" applyFont="1" applyFill="1" applyBorder="1" applyAlignment="1" applyProtection="1">
      <alignment horizontal="center" vertical="center" shrinkToFit="1"/>
      <protection locked="0"/>
    </xf>
    <xf numFmtId="0" fontId="25" fillId="2" borderId="4" xfId="1" applyFont="1" applyFill="1" applyBorder="1" applyAlignment="1" applyProtection="1">
      <alignment horizontal="center" vertical="center" shrinkToFit="1"/>
    </xf>
    <xf numFmtId="0" fontId="15" fillId="2" borderId="1" xfId="1" applyFont="1" applyFill="1" applyBorder="1" applyAlignment="1" applyProtection="1">
      <alignment horizontal="center" vertical="center"/>
    </xf>
    <xf numFmtId="0" fontId="15" fillId="2" borderId="2" xfId="1" applyFont="1" applyFill="1" applyBorder="1" applyAlignment="1" applyProtection="1">
      <alignment horizontal="center" vertical="center"/>
    </xf>
    <xf numFmtId="0" fontId="15" fillId="2" borderId="3" xfId="1" applyFont="1" applyFill="1" applyBorder="1" applyAlignment="1" applyProtection="1">
      <alignment horizontal="center" vertical="center"/>
    </xf>
    <xf numFmtId="0" fontId="26" fillId="2" borderId="1" xfId="1" applyFont="1" applyFill="1" applyBorder="1" applyAlignment="1" applyProtection="1">
      <alignment horizontal="center" vertical="center" shrinkToFit="1"/>
      <protection locked="0"/>
    </xf>
    <xf numFmtId="0" fontId="26" fillId="2" borderId="2" xfId="1" applyFont="1" applyFill="1" applyBorder="1" applyAlignment="1" applyProtection="1">
      <alignment horizontal="center" vertical="center" shrinkToFit="1"/>
      <protection locked="0"/>
    </xf>
    <xf numFmtId="0" fontId="26" fillId="2" borderId="3" xfId="1" applyFont="1" applyFill="1" applyBorder="1" applyAlignment="1" applyProtection="1">
      <alignment horizontal="center" vertical="center" shrinkToFit="1"/>
      <protection locked="0"/>
    </xf>
    <xf numFmtId="0" fontId="8" fillId="2" borderId="55" xfId="1" applyFont="1" applyFill="1" applyBorder="1" applyAlignment="1" applyProtection="1">
      <alignment horizontal="center" vertical="center" wrapText="1"/>
    </xf>
    <xf numFmtId="0" fontId="15" fillId="2" borderId="6" xfId="1" applyFont="1" applyFill="1" applyBorder="1" applyAlignment="1" applyProtection="1">
      <alignment vertical="center" wrapText="1"/>
    </xf>
    <xf numFmtId="0" fontId="22" fillId="0" borderId="6" xfId="1" applyFont="1" applyBorder="1" applyAlignment="1" applyProtection="1">
      <alignment vertical="center" wrapText="1"/>
    </xf>
    <xf numFmtId="0" fontId="22" fillId="0" borderId="0" xfId="1" applyFont="1" applyAlignment="1" applyProtection="1">
      <alignment vertical="center" wrapText="1"/>
    </xf>
    <xf numFmtId="0" fontId="22" fillId="0" borderId="0" xfId="1" applyFont="1" applyBorder="1" applyAlignment="1" applyProtection="1">
      <alignment vertical="center" wrapText="1"/>
    </xf>
    <xf numFmtId="0" fontId="8" fillId="3" borderId="14" xfId="1" applyFont="1" applyFill="1" applyBorder="1" applyAlignment="1" applyProtection="1">
      <alignment horizontal="center" vertical="center"/>
    </xf>
    <xf numFmtId="0" fontId="11" fillId="6" borderId="6" xfId="1" applyFont="1" applyFill="1" applyBorder="1" applyAlignment="1" applyProtection="1">
      <alignment horizontal="center" vertical="center"/>
      <protection locked="0"/>
    </xf>
    <xf numFmtId="0" fontId="11" fillId="6" borderId="112" xfId="1" applyFont="1" applyFill="1" applyBorder="1" applyAlignment="1" applyProtection="1">
      <alignment horizontal="center" vertical="center"/>
      <protection locked="0"/>
    </xf>
    <xf numFmtId="0" fontId="11" fillId="6" borderId="0" xfId="1" applyFont="1" applyFill="1" applyBorder="1" applyAlignment="1" applyProtection="1">
      <alignment horizontal="center" vertical="center"/>
      <protection locked="0"/>
    </xf>
    <xf numFmtId="0" fontId="11" fillId="6" borderId="113" xfId="1" applyFont="1" applyFill="1" applyBorder="1" applyAlignment="1" applyProtection="1">
      <alignment horizontal="center" vertical="center"/>
      <protection locked="0"/>
    </xf>
    <xf numFmtId="0" fontId="11" fillId="6" borderId="10" xfId="1" applyFont="1" applyFill="1" applyBorder="1" applyAlignment="1" applyProtection="1">
      <alignment horizontal="center" vertical="center"/>
      <protection locked="0"/>
    </xf>
    <xf numFmtId="0" fontId="11" fillId="6" borderId="114" xfId="1" applyFont="1" applyFill="1" applyBorder="1" applyAlignment="1" applyProtection="1">
      <alignment horizontal="center" vertical="center"/>
      <protection locked="0"/>
    </xf>
    <xf numFmtId="0" fontId="8" fillId="2" borderId="109" xfId="1" applyFont="1" applyFill="1" applyBorder="1" applyAlignment="1" applyProtection="1">
      <alignment horizontal="center" vertical="center"/>
    </xf>
    <xf numFmtId="0" fontId="8" fillId="2" borderId="110" xfId="1" applyFont="1" applyFill="1" applyBorder="1" applyAlignment="1" applyProtection="1">
      <alignment horizontal="center" vertical="center"/>
    </xf>
    <xf numFmtId="0" fontId="8" fillId="2" borderId="111" xfId="1" applyFont="1" applyFill="1" applyBorder="1" applyAlignment="1" applyProtection="1">
      <alignment horizontal="center" vertical="center"/>
    </xf>
    <xf numFmtId="0" fontId="12" fillId="3" borderId="10" xfId="1" applyFont="1" applyFill="1" applyBorder="1" applyAlignment="1" applyProtection="1">
      <alignment horizontal="center" vertical="center"/>
    </xf>
    <xf numFmtId="0" fontId="12" fillId="3" borderId="11" xfId="1" applyFont="1" applyFill="1" applyBorder="1" applyAlignment="1" applyProtection="1">
      <alignment horizontal="center" vertical="center"/>
    </xf>
    <xf numFmtId="2" fontId="11" fillId="7" borderId="5" xfId="1" applyNumberFormat="1" applyFont="1" applyFill="1" applyBorder="1" applyAlignment="1" applyProtection="1">
      <alignment horizontal="center" vertical="center" shrinkToFit="1"/>
    </xf>
    <xf numFmtId="2" fontId="11" fillId="8" borderId="6" xfId="1" applyNumberFormat="1" applyFont="1" applyFill="1" applyBorder="1" applyAlignment="1" applyProtection="1">
      <alignment horizontal="center" vertical="center" shrinkToFit="1"/>
    </xf>
    <xf numFmtId="2" fontId="11" fillId="7" borderId="7" xfId="1" applyNumberFormat="1" applyFont="1" applyFill="1" applyBorder="1" applyAlignment="1" applyProtection="1">
      <alignment horizontal="center" vertical="center" shrinkToFit="1"/>
    </xf>
    <xf numFmtId="2" fontId="11" fillId="7" borderId="14" xfId="1" applyNumberFormat="1" applyFont="1" applyFill="1" applyBorder="1" applyAlignment="1" applyProtection="1">
      <alignment horizontal="center" vertical="center" shrinkToFit="1"/>
    </xf>
    <xf numFmtId="2" fontId="11" fillId="7" borderId="0" xfId="1" applyNumberFormat="1" applyFont="1" applyFill="1" applyBorder="1" applyAlignment="1" applyProtection="1">
      <alignment horizontal="center" vertical="center" shrinkToFit="1"/>
    </xf>
    <xf numFmtId="2" fontId="11" fillId="7" borderId="13" xfId="1" applyNumberFormat="1" applyFont="1" applyFill="1" applyBorder="1" applyAlignment="1" applyProtection="1">
      <alignment horizontal="center" vertical="center" shrinkToFit="1"/>
    </xf>
    <xf numFmtId="2" fontId="11" fillId="7" borderId="9" xfId="1" applyNumberFormat="1" applyFont="1" applyFill="1" applyBorder="1" applyAlignment="1" applyProtection="1">
      <alignment horizontal="center" vertical="center" shrinkToFit="1"/>
    </xf>
    <xf numFmtId="2" fontId="11" fillId="7" borderId="10" xfId="1" applyNumberFormat="1" applyFont="1" applyFill="1" applyBorder="1" applyAlignment="1" applyProtection="1">
      <alignment horizontal="center" vertical="center" shrinkToFit="1"/>
    </xf>
    <xf numFmtId="2" fontId="11" fillId="7" borderId="11" xfId="1" applyNumberFormat="1" applyFont="1" applyFill="1" applyBorder="1" applyAlignment="1" applyProtection="1">
      <alignment horizontal="center" vertical="center" shrinkToFit="1"/>
    </xf>
    <xf numFmtId="0" fontId="19" fillId="2" borderId="5" xfId="1" applyFont="1" applyFill="1" applyBorder="1" applyAlignment="1" applyProtection="1">
      <alignment horizontal="center" vertical="center" shrinkToFit="1"/>
      <protection locked="0"/>
    </xf>
    <xf numFmtId="0" fontId="19" fillId="2" borderId="6" xfId="1" applyFont="1" applyFill="1" applyBorder="1" applyAlignment="1" applyProtection="1">
      <alignment horizontal="center" vertical="center" shrinkToFit="1"/>
      <protection locked="0"/>
    </xf>
    <xf numFmtId="0" fontId="19" fillId="2" borderId="7" xfId="1" applyFont="1" applyFill="1" applyBorder="1" applyAlignment="1" applyProtection="1">
      <alignment horizontal="center" vertical="center" shrinkToFit="1"/>
      <protection locked="0"/>
    </xf>
    <xf numFmtId="0" fontId="19" fillId="2" borderId="95" xfId="1" applyFont="1" applyFill="1" applyBorder="1" applyAlignment="1" applyProtection="1">
      <alignment horizontal="center" vertical="center" shrinkToFit="1"/>
      <protection locked="0"/>
    </xf>
    <xf numFmtId="0" fontId="19" fillId="2" borderId="96" xfId="1" applyFont="1" applyFill="1" applyBorder="1" applyAlignment="1" applyProtection="1">
      <alignment horizontal="center" vertical="center" shrinkToFit="1"/>
      <protection locked="0"/>
    </xf>
    <xf numFmtId="0" fontId="19" fillId="2" borderId="97" xfId="1" applyFont="1" applyFill="1" applyBorder="1" applyAlignment="1" applyProtection="1">
      <alignment horizontal="center" vertical="center" shrinkToFit="1"/>
      <protection locked="0"/>
    </xf>
    <xf numFmtId="0" fontId="27" fillId="2" borderId="5" xfId="1" applyFont="1" applyFill="1" applyBorder="1" applyAlignment="1" applyProtection="1">
      <alignment horizontal="center" vertical="center" wrapText="1" shrinkToFit="1"/>
      <protection locked="0"/>
    </xf>
    <xf numFmtId="0" fontId="27" fillId="2" borderId="6" xfId="1" applyFont="1" applyFill="1" applyBorder="1" applyAlignment="1" applyProtection="1">
      <alignment horizontal="center" vertical="center" shrinkToFit="1"/>
      <protection locked="0"/>
    </xf>
    <xf numFmtId="0" fontId="27" fillId="2" borderId="7" xfId="1" applyFont="1" applyFill="1" applyBorder="1" applyAlignment="1" applyProtection="1">
      <alignment horizontal="center" vertical="center" shrinkToFit="1"/>
      <protection locked="0"/>
    </xf>
    <xf numFmtId="0" fontId="27" fillId="2" borderId="14" xfId="1" applyFont="1" applyFill="1" applyBorder="1" applyAlignment="1" applyProtection="1">
      <alignment horizontal="center" vertical="center" shrinkToFit="1"/>
      <protection locked="0"/>
    </xf>
    <xf numFmtId="0" fontId="27" fillId="2" borderId="0" xfId="1" applyFont="1" applyFill="1" applyBorder="1" applyAlignment="1" applyProtection="1">
      <alignment horizontal="center" vertical="center" shrinkToFit="1"/>
      <protection locked="0"/>
    </xf>
    <xf numFmtId="0" fontId="27" fillId="2" borderId="13" xfId="1" applyFont="1" applyFill="1" applyBorder="1" applyAlignment="1" applyProtection="1">
      <alignment horizontal="center" vertical="center" shrinkToFit="1"/>
      <protection locked="0"/>
    </xf>
    <xf numFmtId="0" fontId="27" fillId="2" borderId="9" xfId="1" applyFont="1" applyFill="1" applyBorder="1" applyAlignment="1" applyProtection="1">
      <alignment horizontal="center" vertical="center" shrinkToFit="1"/>
      <protection locked="0"/>
    </xf>
    <xf numFmtId="0" fontId="27" fillId="2" borderId="10" xfId="1" applyFont="1" applyFill="1" applyBorder="1" applyAlignment="1" applyProtection="1">
      <alignment horizontal="center" vertical="center" shrinkToFit="1"/>
      <protection locked="0"/>
    </xf>
    <xf numFmtId="0" fontId="27" fillId="2" borderId="11" xfId="1" applyFont="1" applyFill="1" applyBorder="1" applyAlignment="1" applyProtection="1">
      <alignment horizontal="center" vertical="center" shrinkToFit="1"/>
      <protection locked="0"/>
    </xf>
    <xf numFmtId="0" fontId="19" fillId="3" borderId="8" xfId="1" applyFont="1" applyFill="1" applyBorder="1" applyAlignment="1" applyProtection="1">
      <alignment horizontal="center" vertical="center"/>
      <protection locked="0"/>
    </xf>
    <xf numFmtId="0" fontId="19" fillId="2" borderId="115" xfId="1" applyFont="1" applyFill="1" applyBorder="1" applyAlignment="1" applyProtection="1">
      <alignment horizontal="center" vertical="center"/>
      <protection locked="0"/>
    </xf>
    <xf numFmtId="0" fontId="12" fillId="2" borderId="116" xfId="1" applyFont="1" applyFill="1" applyBorder="1" applyAlignment="1" applyProtection="1">
      <alignment horizontal="center" vertical="center"/>
      <protection locked="0"/>
    </xf>
    <xf numFmtId="0" fontId="27" fillId="2" borderId="5" xfId="1" applyFont="1" applyFill="1" applyBorder="1" applyAlignment="1" applyProtection="1">
      <alignment horizontal="center" vertical="center" shrinkToFit="1"/>
      <protection locked="0"/>
    </xf>
    <xf numFmtId="0" fontId="15" fillId="3" borderId="95" xfId="1" applyFont="1" applyFill="1" applyBorder="1" applyAlignment="1" applyProtection="1">
      <alignment horizontal="center" vertical="center" shrinkToFit="1"/>
      <protection locked="0"/>
    </xf>
    <xf numFmtId="0" fontId="15" fillId="3" borderId="96" xfId="1" applyFont="1" applyFill="1" applyBorder="1" applyAlignment="1" applyProtection="1">
      <alignment horizontal="center" vertical="center" shrinkToFit="1"/>
      <protection locked="0"/>
    </xf>
    <xf numFmtId="0" fontId="15" fillId="3" borderId="97" xfId="1" applyFont="1" applyFill="1" applyBorder="1" applyAlignment="1" applyProtection="1">
      <alignment horizontal="center" vertical="center" shrinkToFit="1"/>
      <protection locked="0"/>
    </xf>
    <xf numFmtId="0" fontId="9" fillId="2" borderId="5" xfId="1" applyFont="1" applyFill="1" applyBorder="1" applyAlignment="1" applyProtection="1">
      <alignment horizontal="center" vertical="center" wrapText="1"/>
      <protection locked="0"/>
    </xf>
    <xf numFmtId="0" fontId="9" fillId="2" borderId="6" xfId="1" applyFont="1" applyFill="1" applyBorder="1" applyAlignment="1" applyProtection="1">
      <alignment horizontal="center" vertical="center" wrapText="1"/>
      <protection locked="0"/>
    </xf>
    <xf numFmtId="0" fontId="9" fillId="2" borderId="7" xfId="1" applyFont="1" applyFill="1" applyBorder="1" applyAlignment="1" applyProtection="1">
      <alignment horizontal="center" vertical="center" wrapText="1"/>
      <protection locked="0"/>
    </xf>
    <xf numFmtId="0" fontId="9" fillId="2" borderId="14" xfId="1" applyFont="1" applyFill="1" applyBorder="1" applyAlignment="1" applyProtection="1">
      <alignment horizontal="center" vertical="center" wrapText="1"/>
      <protection locked="0"/>
    </xf>
    <xf numFmtId="0" fontId="9" fillId="2" borderId="0" xfId="1" applyFont="1" applyFill="1" applyBorder="1" applyAlignment="1" applyProtection="1">
      <alignment horizontal="center" vertical="center" wrapText="1"/>
      <protection locked="0"/>
    </xf>
    <xf numFmtId="0" fontId="9" fillId="2" borderId="13" xfId="1" applyFont="1" applyFill="1" applyBorder="1" applyAlignment="1" applyProtection="1">
      <alignment horizontal="center" vertical="center" wrapText="1"/>
      <protection locked="0"/>
    </xf>
    <xf numFmtId="0" fontId="9" fillId="2" borderId="9" xfId="1" applyFont="1" applyFill="1" applyBorder="1" applyAlignment="1" applyProtection="1">
      <alignment horizontal="center" vertical="center" wrapText="1"/>
      <protection locked="0"/>
    </xf>
    <xf numFmtId="0" fontId="9" fillId="2" borderId="10" xfId="1" applyFont="1" applyFill="1" applyBorder="1" applyAlignment="1" applyProtection="1">
      <alignment horizontal="center" vertical="center" wrapText="1"/>
      <protection locked="0"/>
    </xf>
    <xf numFmtId="0" fontId="9" fillId="2" borderId="11" xfId="1" applyFont="1" applyFill="1" applyBorder="1" applyAlignment="1" applyProtection="1">
      <alignment horizontal="center" vertical="center" wrapText="1"/>
      <protection locked="0"/>
    </xf>
    <xf numFmtId="0" fontId="15" fillId="2" borderId="125" xfId="1" applyFont="1" applyFill="1" applyBorder="1" applyAlignment="1" applyProtection="1">
      <alignment horizontal="right" vertical="center" shrinkToFit="1"/>
      <protection locked="0"/>
    </xf>
    <xf numFmtId="0" fontId="15" fillId="2" borderId="123" xfId="1" applyFont="1" applyFill="1" applyBorder="1" applyAlignment="1" applyProtection="1">
      <alignment horizontal="right" vertical="center" shrinkToFit="1"/>
      <protection locked="0"/>
    </xf>
    <xf numFmtId="0" fontId="15" fillId="2" borderId="124" xfId="1" applyFont="1" applyFill="1" applyBorder="1" applyAlignment="1" applyProtection="1">
      <alignment horizontal="right" vertical="center" shrinkToFit="1"/>
      <protection locked="0"/>
    </xf>
    <xf numFmtId="0" fontId="10" fillId="2" borderId="122" xfId="1" applyFont="1" applyFill="1" applyBorder="1" applyAlignment="1" applyProtection="1">
      <alignment horizontal="center" vertical="center" shrinkToFit="1"/>
      <protection locked="0"/>
    </xf>
    <xf numFmtId="0" fontId="10" fillId="2" borderId="123" xfId="1" applyFont="1" applyFill="1" applyBorder="1" applyAlignment="1" applyProtection="1">
      <alignment horizontal="center" vertical="center" shrinkToFit="1"/>
      <protection locked="0"/>
    </xf>
    <xf numFmtId="0" fontId="10" fillId="2" borderId="124" xfId="1" applyFont="1" applyFill="1" applyBorder="1" applyAlignment="1" applyProtection="1">
      <alignment horizontal="center" vertical="center" shrinkToFit="1"/>
      <protection locked="0"/>
    </xf>
    <xf numFmtId="0" fontId="14" fillId="2" borderId="117" xfId="1" applyFont="1" applyFill="1" applyBorder="1" applyAlignment="1" applyProtection="1">
      <alignment horizontal="center" vertical="center" textRotation="255" shrinkToFit="1"/>
      <protection locked="0"/>
    </xf>
    <xf numFmtId="0" fontId="14" fillId="2" borderId="118" xfId="1" applyFont="1" applyFill="1" applyBorder="1" applyAlignment="1" applyProtection="1">
      <alignment horizontal="center" vertical="center" textRotation="255" shrinkToFit="1"/>
      <protection locked="0"/>
    </xf>
    <xf numFmtId="0" fontId="14" fillId="2" borderId="119" xfId="1" applyFont="1" applyFill="1" applyBorder="1" applyAlignment="1" applyProtection="1">
      <alignment horizontal="center" vertical="center" textRotation="255" shrinkToFit="1"/>
      <protection locked="0"/>
    </xf>
    <xf numFmtId="0" fontId="15" fillId="3" borderId="104" xfId="1" applyFont="1" applyFill="1" applyBorder="1" applyAlignment="1" applyProtection="1">
      <alignment horizontal="center" vertical="center" shrinkToFit="1"/>
      <protection locked="0"/>
    </xf>
    <xf numFmtId="0" fontId="15" fillId="3" borderId="105" xfId="1" applyFont="1" applyFill="1" applyBorder="1" applyAlignment="1" applyProtection="1">
      <alignment horizontal="center" vertical="center" shrinkToFit="1"/>
      <protection locked="0"/>
    </xf>
    <xf numFmtId="0" fontId="15" fillId="3" borderId="106" xfId="1" applyFont="1" applyFill="1" applyBorder="1" applyAlignment="1" applyProtection="1">
      <alignment horizontal="center" vertical="center" shrinkToFit="1"/>
      <protection locked="0"/>
    </xf>
    <xf numFmtId="0" fontId="12" fillId="2" borderId="5" xfId="1" applyFont="1" applyFill="1" applyBorder="1" applyAlignment="1" applyProtection="1">
      <alignment horizontal="center" vertical="center"/>
    </xf>
    <xf numFmtId="0" fontId="11" fillId="6" borderId="5" xfId="1" applyFont="1" applyFill="1" applyBorder="1" applyAlignment="1" applyProtection="1">
      <alignment horizontal="center" vertical="center" shrinkToFit="1"/>
      <protection locked="0"/>
    </xf>
    <xf numFmtId="0" fontId="11" fillId="6" borderId="6" xfId="1" applyFont="1" applyFill="1" applyBorder="1" applyAlignment="1" applyProtection="1">
      <alignment horizontal="center" vertical="center" shrinkToFit="1"/>
      <protection locked="0"/>
    </xf>
    <xf numFmtId="0" fontId="11" fillId="6" borderId="112" xfId="1" applyFont="1" applyFill="1" applyBorder="1" applyAlignment="1" applyProtection="1">
      <alignment horizontal="center" vertical="center" shrinkToFit="1"/>
      <protection locked="0"/>
    </xf>
    <xf numFmtId="0" fontId="11" fillId="6" borderId="14" xfId="1" applyFont="1" applyFill="1" applyBorder="1" applyAlignment="1" applyProtection="1">
      <alignment horizontal="center" vertical="center" shrinkToFit="1"/>
      <protection locked="0"/>
    </xf>
    <xf numFmtId="0" fontId="11" fillId="6" borderId="0" xfId="1" applyFont="1" applyFill="1" applyBorder="1" applyAlignment="1" applyProtection="1">
      <alignment horizontal="center" vertical="center" shrinkToFit="1"/>
      <protection locked="0"/>
    </xf>
    <xf numFmtId="0" fontId="11" fillId="6" borderId="113" xfId="1" applyFont="1" applyFill="1" applyBorder="1" applyAlignment="1" applyProtection="1">
      <alignment horizontal="center" vertical="center" shrinkToFit="1"/>
      <protection locked="0"/>
    </xf>
    <xf numFmtId="0" fontId="11" fillId="6" borderId="9" xfId="1" applyFont="1" applyFill="1" applyBorder="1" applyAlignment="1" applyProtection="1">
      <alignment horizontal="center" vertical="center" shrinkToFit="1"/>
      <protection locked="0"/>
    </xf>
    <xf numFmtId="0" fontId="11" fillId="6" borderId="10" xfId="1" applyFont="1" applyFill="1" applyBorder="1" applyAlignment="1" applyProtection="1">
      <alignment horizontal="center" vertical="center" shrinkToFit="1"/>
      <protection locked="0"/>
    </xf>
    <xf numFmtId="0" fontId="11" fillId="6" borderId="114" xfId="1" applyFont="1" applyFill="1" applyBorder="1" applyAlignment="1" applyProtection="1">
      <alignment horizontal="center" vertical="center" shrinkToFit="1"/>
      <protection locked="0"/>
    </xf>
    <xf numFmtId="0" fontId="8" fillId="2" borderId="117" xfId="1" applyFont="1" applyFill="1" applyBorder="1" applyAlignment="1" applyProtection="1">
      <alignment horizontal="center" vertical="center" shrinkToFit="1"/>
    </xf>
    <xf numFmtId="0" fontId="8" fillId="2" borderId="118" xfId="1" applyFont="1" applyFill="1" applyBorder="1" applyAlignment="1" applyProtection="1">
      <alignment horizontal="center" vertical="center" shrinkToFit="1"/>
    </xf>
    <xf numFmtId="0" fontId="8" fillId="2" borderId="119" xfId="1" applyFont="1" applyFill="1" applyBorder="1" applyAlignment="1" applyProtection="1">
      <alignment horizontal="center" vertical="center" shrinkToFit="1"/>
    </xf>
    <xf numFmtId="0" fontId="14" fillId="3" borderId="6" xfId="1" applyFont="1" applyFill="1" applyBorder="1" applyAlignment="1" applyProtection="1">
      <alignment horizontal="center" vertical="center" wrapText="1"/>
    </xf>
    <xf numFmtId="0" fontId="14" fillId="3" borderId="7" xfId="1" applyFont="1" applyFill="1" applyBorder="1" applyAlignment="1" applyProtection="1">
      <alignment horizontal="center" vertical="center" wrapText="1"/>
    </xf>
    <xf numFmtId="0" fontId="14" fillId="3" borderId="14" xfId="1" applyFont="1" applyFill="1" applyBorder="1" applyAlignment="1" applyProtection="1">
      <alignment horizontal="center" vertical="center" wrapText="1"/>
    </xf>
    <xf numFmtId="0" fontId="14" fillId="3" borderId="0" xfId="1" applyFont="1" applyFill="1" applyBorder="1" applyAlignment="1" applyProtection="1">
      <alignment horizontal="center" vertical="center" wrapText="1"/>
    </xf>
    <xf numFmtId="0" fontId="14" fillId="3" borderId="13" xfId="1" applyFont="1" applyFill="1" applyBorder="1" applyAlignment="1" applyProtection="1">
      <alignment horizontal="center" vertical="center" wrapText="1"/>
    </xf>
    <xf numFmtId="0" fontId="14" fillId="3" borderId="9" xfId="1" applyFont="1" applyFill="1" applyBorder="1" applyAlignment="1" applyProtection="1">
      <alignment horizontal="center" vertical="center" wrapText="1"/>
    </xf>
    <xf numFmtId="0" fontId="14" fillId="3" borderId="10" xfId="1" applyFont="1" applyFill="1" applyBorder="1" applyAlignment="1" applyProtection="1">
      <alignment horizontal="center" vertical="center" wrapText="1"/>
    </xf>
    <xf numFmtId="0" fontId="14" fillId="3" borderId="11" xfId="1" applyFont="1" applyFill="1" applyBorder="1" applyAlignment="1" applyProtection="1">
      <alignment horizontal="center" vertical="center" wrapText="1"/>
    </xf>
    <xf numFmtId="0" fontId="28" fillId="2" borderId="5" xfId="1" applyFont="1" applyFill="1" applyBorder="1" applyAlignment="1" applyProtection="1">
      <alignment horizontal="center" vertical="center"/>
      <protection locked="0"/>
    </xf>
    <xf numFmtId="0" fontId="28" fillId="2" borderId="6" xfId="1" applyFont="1" applyFill="1" applyBorder="1" applyAlignment="1" applyProtection="1">
      <alignment horizontal="center" vertical="center"/>
      <protection locked="0"/>
    </xf>
    <xf numFmtId="0" fontId="28" fillId="2" borderId="7" xfId="1" applyFont="1" applyFill="1" applyBorder="1" applyAlignment="1" applyProtection="1">
      <alignment horizontal="center" vertical="center"/>
      <protection locked="0"/>
    </xf>
    <xf numFmtId="0" fontId="28" fillId="2" borderId="14" xfId="1" applyFont="1" applyFill="1" applyBorder="1" applyAlignment="1" applyProtection="1">
      <alignment horizontal="center" vertical="center"/>
      <protection locked="0"/>
    </xf>
    <xf numFmtId="0" fontId="28" fillId="3" borderId="0" xfId="1" applyFont="1" applyFill="1" applyBorder="1" applyAlignment="1" applyProtection="1">
      <alignment horizontal="center" vertical="center"/>
      <protection locked="0"/>
    </xf>
    <xf numFmtId="0" fontId="28" fillId="2" borderId="13" xfId="1" applyFont="1" applyFill="1" applyBorder="1" applyAlignment="1" applyProtection="1">
      <alignment horizontal="center" vertical="center"/>
      <protection locked="0"/>
    </xf>
    <xf numFmtId="0" fontId="15" fillId="2" borderId="129" xfId="1" applyFont="1" applyFill="1" applyBorder="1" applyAlignment="1" applyProtection="1">
      <alignment horizontal="right" vertical="center" shrinkToFit="1"/>
      <protection locked="0"/>
    </xf>
    <xf numFmtId="0" fontId="15" fillId="2" borderId="127" xfId="1" applyFont="1" applyFill="1" applyBorder="1" applyAlignment="1" applyProtection="1">
      <alignment horizontal="right" vertical="center" shrinkToFit="1"/>
      <protection locked="0"/>
    </xf>
    <xf numFmtId="0" fontId="15" fillId="2" borderId="128" xfId="1" applyFont="1" applyFill="1" applyBorder="1" applyAlignment="1" applyProtection="1">
      <alignment horizontal="right" vertical="center" shrinkToFit="1"/>
      <protection locked="0"/>
    </xf>
    <xf numFmtId="0" fontId="10" fillId="2" borderId="126" xfId="1" applyFont="1" applyFill="1" applyBorder="1" applyAlignment="1" applyProtection="1">
      <alignment horizontal="center" vertical="center" shrinkToFit="1"/>
      <protection locked="0"/>
    </xf>
    <xf numFmtId="0" fontId="10" fillId="2" borderId="127" xfId="1" applyFont="1" applyFill="1" applyBorder="1" applyAlignment="1" applyProtection="1">
      <alignment horizontal="center" vertical="center" shrinkToFit="1"/>
      <protection locked="0"/>
    </xf>
    <xf numFmtId="0" fontId="10" fillId="2" borderId="128" xfId="1" applyFont="1" applyFill="1" applyBorder="1" applyAlignment="1" applyProtection="1">
      <alignment horizontal="center" vertical="center" shrinkToFit="1"/>
      <protection locked="0"/>
    </xf>
    <xf numFmtId="0" fontId="15" fillId="2" borderId="104" xfId="1" applyFont="1" applyFill="1" applyBorder="1" applyAlignment="1" applyProtection="1">
      <alignment horizontal="right" vertical="center" shrinkToFit="1"/>
      <protection locked="0"/>
    </xf>
    <xf numFmtId="0" fontId="15" fillId="2" borderId="105" xfId="1" applyFont="1" applyFill="1" applyBorder="1" applyAlignment="1" applyProtection="1">
      <alignment horizontal="right" vertical="center" shrinkToFit="1"/>
      <protection locked="0"/>
    </xf>
    <xf numFmtId="0" fontId="15" fillId="2" borderId="107" xfId="1" applyFont="1" applyFill="1" applyBorder="1" applyAlignment="1" applyProtection="1">
      <alignment horizontal="right" vertical="center" shrinkToFit="1"/>
      <protection locked="0"/>
    </xf>
    <xf numFmtId="0" fontId="10" fillId="2" borderId="108" xfId="1" applyFont="1" applyFill="1" applyBorder="1" applyAlignment="1" applyProtection="1">
      <alignment horizontal="center" vertical="center" shrinkToFit="1"/>
      <protection locked="0"/>
    </xf>
    <xf numFmtId="0" fontId="10" fillId="2" borderId="105" xfId="1" applyFont="1" applyFill="1" applyBorder="1" applyAlignment="1" applyProtection="1">
      <alignment horizontal="center" vertical="center" shrinkToFit="1"/>
      <protection locked="0"/>
    </xf>
    <xf numFmtId="0" fontId="10" fillId="2" borderId="107" xfId="1" applyFont="1" applyFill="1" applyBorder="1" applyAlignment="1" applyProtection="1">
      <alignment horizontal="center" vertical="center" shrinkToFit="1"/>
      <protection locked="0"/>
    </xf>
    <xf numFmtId="0" fontId="8" fillId="2" borderId="0" xfId="1" applyFont="1" applyFill="1" applyBorder="1" applyAlignment="1" applyProtection="1">
      <alignment vertical="center" shrinkToFit="1"/>
    </xf>
    <xf numFmtId="0" fontId="8" fillId="2" borderId="6" xfId="1" applyFont="1" applyFill="1" applyBorder="1" applyAlignment="1" applyProtection="1">
      <alignment vertical="center" shrinkToFit="1"/>
    </xf>
    <xf numFmtId="0" fontId="8" fillId="2" borderId="7" xfId="1" applyFont="1" applyFill="1" applyBorder="1" applyAlignment="1" applyProtection="1">
      <alignment vertical="center" shrinkToFit="1"/>
    </xf>
    <xf numFmtId="2" fontId="11" fillId="9" borderId="4" xfId="1" applyNumberFormat="1" applyFont="1" applyFill="1" applyBorder="1" applyAlignment="1" applyProtection="1">
      <alignment horizontal="center" vertical="center" shrinkToFit="1"/>
    </xf>
    <xf numFmtId="0" fontId="8" fillId="2" borderId="13" xfId="1" applyFont="1" applyFill="1" applyBorder="1" applyAlignment="1" applyProtection="1">
      <alignment vertical="center" shrinkToFit="1"/>
    </xf>
    <xf numFmtId="0" fontId="9" fillId="2" borderId="5" xfId="1" applyFont="1" applyFill="1" applyBorder="1" applyAlignment="1" applyProtection="1">
      <alignment horizontal="center" vertical="center"/>
      <protection locked="0"/>
    </xf>
    <xf numFmtId="0" fontId="9" fillId="2" borderId="6" xfId="1" applyFont="1" applyFill="1" applyBorder="1" applyAlignment="1" applyProtection="1">
      <alignment horizontal="center" vertical="center"/>
      <protection locked="0"/>
    </xf>
    <xf numFmtId="0" fontId="9" fillId="2" borderId="7" xfId="1" applyFont="1" applyFill="1" applyBorder="1" applyAlignment="1" applyProtection="1">
      <alignment horizontal="center" vertical="center"/>
      <protection locked="0"/>
    </xf>
    <xf numFmtId="0" fontId="9" fillId="2" borderId="14" xfId="1" applyFont="1" applyFill="1" applyBorder="1" applyAlignment="1" applyProtection="1">
      <alignment horizontal="center" vertical="center"/>
      <protection locked="0"/>
    </xf>
    <xf numFmtId="0" fontId="9" fillId="2" borderId="0" xfId="1" applyFont="1" applyFill="1" applyBorder="1" applyAlignment="1" applyProtection="1">
      <alignment horizontal="center" vertical="center"/>
      <protection locked="0"/>
    </xf>
    <xf numFmtId="0" fontId="9" fillId="2" borderId="13" xfId="1" applyFont="1" applyFill="1" applyBorder="1" applyAlignment="1" applyProtection="1">
      <alignment horizontal="center" vertical="center"/>
      <protection locked="0"/>
    </xf>
    <xf numFmtId="0" fontId="9" fillId="2" borderId="9" xfId="1" applyFont="1" applyFill="1" applyBorder="1" applyAlignment="1" applyProtection="1">
      <alignment horizontal="center" vertical="center"/>
      <protection locked="0"/>
    </xf>
    <xf numFmtId="0" fontId="9" fillId="2" borderId="10" xfId="1" applyFont="1" applyFill="1" applyBorder="1" applyAlignment="1" applyProtection="1">
      <alignment horizontal="center" vertical="center"/>
      <protection locked="0"/>
    </xf>
    <xf numFmtId="0" fontId="9" fillId="2" borderId="11" xfId="1" applyFont="1" applyFill="1" applyBorder="1" applyAlignment="1" applyProtection="1">
      <alignment horizontal="center" vertical="center"/>
      <protection locked="0"/>
    </xf>
    <xf numFmtId="14" fontId="27" fillId="3" borderId="5" xfId="1" applyNumberFormat="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protection locked="0"/>
    </xf>
    <xf numFmtId="0" fontId="12" fillId="3" borderId="10" xfId="1" applyFont="1" applyFill="1" applyBorder="1" applyAlignment="1" applyProtection="1">
      <alignment horizontal="center" vertical="center"/>
      <protection locked="0"/>
    </xf>
    <xf numFmtId="0" fontId="12" fillId="3" borderId="11" xfId="1" applyFont="1" applyFill="1" applyBorder="1" applyAlignment="1" applyProtection="1">
      <alignment horizontal="center" vertical="center"/>
      <protection locked="0"/>
    </xf>
    <xf numFmtId="14" fontId="27" fillId="3" borderId="6" xfId="1" applyNumberFormat="1" applyFont="1" applyFill="1" applyBorder="1" applyAlignment="1" applyProtection="1">
      <alignment horizontal="center" vertical="center" shrinkToFit="1"/>
      <protection locked="0"/>
    </xf>
    <xf numFmtId="14" fontId="27" fillId="3" borderId="7" xfId="1" applyNumberFormat="1" applyFont="1" applyFill="1" applyBorder="1" applyAlignment="1" applyProtection="1">
      <alignment horizontal="center" vertical="center" shrinkToFit="1"/>
      <protection locked="0"/>
    </xf>
    <xf numFmtId="14" fontId="27" fillId="3" borderId="14" xfId="1" applyNumberFormat="1" applyFont="1" applyFill="1" applyBorder="1" applyAlignment="1" applyProtection="1">
      <alignment horizontal="center" vertical="center" shrinkToFit="1"/>
      <protection locked="0"/>
    </xf>
    <xf numFmtId="14" fontId="27" fillId="3" borderId="0" xfId="1" applyNumberFormat="1" applyFont="1" applyFill="1" applyBorder="1" applyAlignment="1" applyProtection="1">
      <alignment horizontal="center" vertical="center" shrinkToFit="1"/>
      <protection locked="0"/>
    </xf>
    <xf numFmtId="14" fontId="27" fillId="3" borderId="13" xfId="1" applyNumberFormat="1" applyFont="1" applyFill="1" applyBorder="1" applyAlignment="1" applyProtection="1">
      <alignment horizontal="center" vertical="center" shrinkToFit="1"/>
      <protection locked="0"/>
    </xf>
    <xf numFmtId="14" fontId="27" fillId="3" borderId="9" xfId="1" applyNumberFormat="1" applyFont="1" applyFill="1" applyBorder="1" applyAlignment="1" applyProtection="1">
      <alignment horizontal="center" vertical="center" shrinkToFit="1"/>
      <protection locked="0"/>
    </xf>
    <xf numFmtId="14" fontId="27" fillId="3" borderId="10" xfId="1" applyNumberFormat="1" applyFont="1" applyFill="1" applyBorder="1" applyAlignment="1" applyProtection="1">
      <alignment horizontal="center" vertical="center" shrinkToFit="1"/>
      <protection locked="0"/>
    </xf>
    <xf numFmtId="14" fontId="27" fillId="3" borderId="11" xfId="1" applyNumberFormat="1" applyFont="1" applyFill="1" applyBorder="1" applyAlignment="1" applyProtection="1">
      <alignment horizontal="center" vertical="center" shrinkToFit="1"/>
      <protection locked="0"/>
    </xf>
    <xf numFmtId="0" fontId="27" fillId="3" borderId="4" xfId="1" applyFont="1" applyFill="1" applyBorder="1" applyAlignment="1" applyProtection="1">
      <alignment horizontal="center" vertical="center"/>
      <protection locked="0"/>
    </xf>
    <xf numFmtId="0" fontId="12" fillId="3" borderId="104" xfId="1" applyFont="1" applyFill="1" applyBorder="1" applyAlignment="1" applyProtection="1">
      <alignment horizontal="center" vertical="center"/>
      <protection locked="0"/>
    </xf>
    <xf numFmtId="0" fontId="12" fillId="3" borderId="105" xfId="1" applyFont="1" applyFill="1" applyBorder="1" applyAlignment="1" applyProtection="1">
      <alignment horizontal="center" vertical="center"/>
      <protection locked="0"/>
    </xf>
    <xf numFmtId="14" fontId="27" fillId="3" borderId="4" xfId="1" applyNumberFormat="1" applyFont="1" applyFill="1" applyBorder="1" applyAlignment="1" applyProtection="1">
      <alignment horizontal="center" vertical="center"/>
      <protection locked="0"/>
    </xf>
    <xf numFmtId="0" fontId="11" fillId="6" borderId="5" xfId="1" applyFont="1" applyFill="1" applyBorder="1" applyAlignment="1" applyProtection="1">
      <alignment horizontal="center" vertical="center"/>
      <protection locked="0"/>
    </xf>
    <xf numFmtId="0" fontId="11" fillId="6" borderId="14" xfId="1" applyFont="1" applyFill="1" applyBorder="1" applyAlignment="1" applyProtection="1">
      <alignment horizontal="center" vertical="center"/>
      <protection locked="0"/>
    </xf>
    <xf numFmtId="0" fontId="11" fillId="6" borderId="9" xfId="1" applyFont="1" applyFill="1" applyBorder="1" applyAlignment="1" applyProtection="1">
      <alignment horizontal="center" vertical="center"/>
      <protection locked="0"/>
    </xf>
    <xf numFmtId="0" fontId="8" fillId="2" borderId="7" xfId="1" applyFont="1" applyFill="1" applyBorder="1" applyAlignment="1" applyProtection="1">
      <alignment horizontal="center" vertical="center"/>
    </xf>
    <xf numFmtId="0" fontId="8" fillId="2" borderId="13" xfId="1" applyFont="1" applyFill="1" applyBorder="1" applyAlignment="1" applyProtection="1">
      <alignment horizontal="center" vertical="center"/>
    </xf>
    <xf numFmtId="0" fontId="8" fillId="2" borderId="11" xfId="1" applyFont="1" applyFill="1" applyBorder="1" applyAlignment="1" applyProtection="1">
      <alignment horizontal="center" vertical="center"/>
    </xf>
    <xf numFmtId="2" fontId="11" fillId="7" borderId="6" xfId="1" applyNumberFormat="1" applyFont="1" applyFill="1" applyBorder="1" applyAlignment="1" applyProtection="1">
      <alignment horizontal="center" vertical="center" shrinkToFit="1"/>
    </xf>
    <xf numFmtId="178" fontId="11" fillId="4" borderId="14" xfId="1" applyNumberFormat="1" applyFont="1" applyFill="1" applyBorder="1" applyAlignment="1" applyProtection="1">
      <alignment horizontal="center" vertical="center" shrinkToFit="1"/>
    </xf>
    <xf numFmtId="178" fontId="11" fillId="4" borderId="0" xfId="1" applyNumberFormat="1" applyFont="1" applyFill="1" applyBorder="1" applyAlignment="1" applyProtection="1">
      <alignment horizontal="center" vertical="center" shrinkToFit="1"/>
    </xf>
    <xf numFmtId="178" fontId="11" fillId="4" borderId="9" xfId="1" applyNumberFormat="1" applyFont="1" applyFill="1" applyBorder="1" applyAlignment="1" applyProtection="1">
      <alignment horizontal="center" vertical="center" shrinkToFit="1"/>
    </xf>
    <xf numFmtId="178" fontId="11" fillId="4" borderId="10" xfId="1" applyNumberFormat="1" applyFont="1" applyFill="1" applyBorder="1" applyAlignment="1" applyProtection="1">
      <alignment horizontal="center" vertical="center" shrinkToFit="1"/>
    </xf>
    <xf numFmtId="178" fontId="11" fillId="4" borderId="18" xfId="1" applyNumberFormat="1" applyFont="1" applyFill="1" applyBorder="1" applyAlignment="1" applyProtection="1">
      <alignment horizontal="center" vertical="center" shrinkToFit="1"/>
    </xf>
    <xf numFmtId="178" fontId="11" fillId="4" borderId="16" xfId="1" applyNumberFormat="1" applyFont="1" applyFill="1" applyBorder="1" applyAlignment="1" applyProtection="1">
      <alignment horizontal="center" vertical="center" shrinkToFit="1"/>
    </xf>
    <xf numFmtId="178" fontId="11" fillId="4" borderId="25" xfId="1" applyNumberFormat="1" applyFont="1" applyFill="1" applyBorder="1" applyAlignment="1" applyProtection="1">
      <alignment horizontal="center" vertical="center" shrinkToFit="1"/>
    </xf>
    <xf numFmtId="178" fontId="11" fillId="4" borderId="23" xfId="1" applyNumberFormat="1" applyFont="1" applyFill="1" applyBorder="1" applyAlignment="1" applyProtection="1">
      <alignment horizontal="center" vertical="center" shrinkToFit="1"/>
    </xf>
    <xf numFmtId="0" fontId="12" fillId="2" borderId="1" xfId="1" applyFont="1" applyFill="1" applyBorder="1" applyAlignment="1" applyProtection="1">
      <alignment horizontal="center" vertical="center"/>
    </xf>
    <xf numFmtId="0" fontId="12" fillId="2" borderId="2" xfId="1" applyFont="1" applyFill="1" applyBorder="1" applyAlignment="1" applyProtection="1">
      <alignment horizontal="center" vertical="center"/>
    </xf>
    <xf numFmtId="0" fontId="12" fillId="2" borderId="50" xfId="1" applyFont="1" applyFill="1" applyBorder="1" applyAlignment="1" applyProtection="1">
      <alignment horizontal="center" vertical="center"/>
    </xf>
    <xf numFmtId="0" fontId="11" fillId="6" borderId="1" xfId="1" applyFont="1" applyFill="1" applyBorder="1" applyAlignment="1" applyProtection="1">
      <alignment horizontal="center" vertical="center"/>
      <protection locked="0"/>
    </xf>
    <xf numFmtId="0" fontId="11" fillId="6" borderId="2" xfId="1" applyFont="1" applyFill="1" applyBorder="1" applyAlignment="1" applyProtection="1">
      <alignment horizontal="center" vertical="center"/>
      <protection locked="0"/>
    </xf>
    <xf numFmtId="0" fontId="11" fillId="6" borderId="3" xfId="1" applyFont="1" applyFill="1" applyBorder="1" applyAlignment="1" applyProtection="1">
      <alignment horizontal="center" vertical="center"/>
      <protection locked="0"/>
    </xf>
    <xf numFmtId="0" fontId="14" fillId="2" borderId="5" xfId="1" applyFont="1" applyFill="1" applyBorder="1" applyAlignment="1" applyProtection="1">
      <alignment horizontal="center" vertical="center" wrapText="1"/>
    </xf>
    <xf numFmtId="176" fontId="11" fillId="4" borderId="5" xfId="1" applyNumberFormat="1" applyFont="1" applyFill="1" applyBorder="1" applyAlignment="1" applyProtection="1">
      <alignment horizontal="center" vertical="center" shrinkToFit="1"/>
    </xf>
    <xf numFmtId="176" fontId="11" fillId="4" borderId="6" xfId="1" applyNumberFormat="1" applyFont="1" applyFill="1" applyBorder="1" applyAlignment="1" applyProtection="1">
      <alignment horizontal="center" vertical="center" shrinkToFit="1"/>
    </xf>
    <xf numFmtId="176" fontId="11" fillId="4" borderId="14" xfId="1" applyNumberFormat="1" applyFont="1" applyFill="1" applyBorder="1" applyAlignment="1" applyProtection="1">
      <alignment horizontal="center" vertical="center" shrinkToFit="1"/>
    </xf>
    <xf numFmtId="176" fontId="11" fillId="4" borderId="0" xfId="1" applyNumberFormat="1" applyFont="1" applyFill="1" applyBorder="1" applyAlignment="1" applyProtection="1">
      <alignment horizontal="center" vertical="center" shrinkToFit="1"/>
    </xf>
    <xf numFmtId="176" fontId="11" fillId="4" borderId="9" xfId="1" applyNumberFormat="1" applyFont="1" applyFill="1" applyBorder="1" applyAlignment="1" applyProtection="1">
      <alignment horizontal="center" vertical="center" shrinkToFit="1"/>
    </xf>
    <xf numFmtId="176" fontId="11" fillId="4" borderId="10" xfId="1" applyNumberFormat="1" applyFont="1" applyFill="1" applyBorder="1" applyAlignment="1" applyProtection="1">
      <alignment horizontal="center" vertical="center" shrinkToFit="1"/>
    </xf>
    <xf numFmtId="0" fontId="8" fillId="0" borderId="5" xfId="2" applyFont="1" applyBorder="1" applyAlignment="1" applyProtection="1">
      <alignment horizontal="center" vertical="center" wrapText="1"/>
    </xf>
    <xf numFmtId="0" fontId="8" fillId="0" borderId="6" xfId="2" applyFont="1" applyBorder="1" applyAlignment="1" applyProtection="1">
      <alignment horizontal="center" vertical="center" wrapText="1"/>
    </xf>
    <xf numFmtId="0" fontId="8" fillId="0" borderId="7" xfId="2" applyFont="1" applyBorder="1" applyAlignment="1" applyProtection="1">
      <alignment horizontal="center" vertical="center" wrapText="1"/>
    </xf>
    <xf numFmtId="0" fontId="8" fillId="0" borderId="14" xfId="2" applyFont="1" applyBorder="1" applyAlignment="1" applyProtection="1">
      <alignment horizontal="center" vertical="center" wrapText="1"/>
    </xf>
    <xf numFmtId="0" fontId="8" fillId="0" borderId="0" xfId="2" applyFont="1" applyBorder="1" applyAlignment="1" applyProtection="1">
      <alignment horizontal="center" vertical="center" wrapText="1"/>
    </xf>
    <xf numFmtId="0" fontId="8" fillId="0" borderId="13" xfId="2" applyFont="1" applyBorder="1" applyAlignment="1" applyProtection="1">
      <alignment horizontal="center" vertical="center" wrapText="1"/>
    </xf>
    <xf numFmtId="0" fontId="8" fillId="0" borderId="9" xfId="2" applyFont="1" applyBorder="1" applyAlignment="1" applyProtection="1">
      <alignment horizontal="center" vertical="center" wrapText="1"/>
    </xf>
    <xf numFmtId="0" fontId="8" fillId="0" borderId="10" xfId="2" applyFont="1" applyBorder="1" applyAlignment="1" applyProtection="1">
      <alignment horizontal="center" vertical="center" wrapText="1"/>
    </xf>
    <xf numFmtId="0" fontId="8" fillId="0" borderId="11" xfId="2" applyFont="1" applyBorder="1" applyAlignment="1" applyProtection="1">
      <alignment horizontal="center" vertical="center" wrapText="1"/>
    </xf>
    <xf numFmtId="0" fontId="8" fillId="0" borderId="4" xfId="2" applyFont="1" applyBorder="1" applyAlignment="1" applyProtection="1">
      <alignment horizontal="center" vertical="center" wrapText="1"/>
    </xf>
    <xf numFmtId="0" fontId="15" fillId="0" borderId="4" xfId="2" applyFont="1" applyBorder="1" applyAlignment="1" applyProtection="1">
      <alignment horizontal="center" vertical="center" wrapText="1"/>
    </xf>
    <xf numFmtId="0" fontId="5" fillId="0" borderId="5" xfId="2" applyFont="1" applyBorder="1" applyAlignment="1" applyProtection="1">
      <alignment horizontal="center" vertical="center" wrapText="1"/>
      <protection locked="0"/>
    </xf>
    <xf numFmtId="0" fontId="5" fillId="0" borderId="6" xfId="2" applyFont="1" applyBorder="1" applyAlignment="1" applyProtection="1">
      <alignment horizontal="center" vertical="center" wrapText="1"/>
      <protection locked="0"/>
    </xf>
    <xf numFmtId="0" fontId="5" fillId="0" borderId="7" xfId="2" applyFont="1" applyBorder="1" applyAlignment="1" applyProtection="1">
      <alignment horizontal="center" vertical="center" wrapText="1"/>
      <protection locked="0"/>
    </xf>
    <xf numFmtId="0" fontId="5" fillId="0" borderId="95" xfId="2" applyFont="1" applyBorder="1" applyAlignment="1" applyProtection="1">
      <alignment horizontal="center" vertical="center" wrapText="1"/>
      <protection locked="0"/>
    </xf>
    <xf numFmtId="0" fontId="5" fillId="0" borderId="96" xfId="2" applyFont="1" applyBorder="1" applyAlignment="1" applyProtection="1">
      <alignment horizontal="center" vertical="center" wrapText="1"/>
      <protection locked="0"/>
    </xf>
    <xf numFmtId="0" fontId="5" fillId="0" borderId="97" xfId="2" applyFont="1" applyBorder="1" applyAlignment="1" applyProtection="1">
      <alignment horizontal="center" vertical="center" wrapText="1"/>
      <protection locked="0"/>
    </xf>
    <xf numFmtId="14" fontId="27" fillId="0" borderId="4" xfId="2" applyNumberFormat="1" applyFont="1" applyBorder="1" applyAlignment="1" applyProtection="1">
      <alignment horizontal="center" vertical="center" shrinkToFit="1"/>
      <protection locked="0"/>
    </xf>
    <xf numFmtId="0" fontId="27" fillId="0" borderId="4" xfId="2" applyFont="1" applyBorder="1" applyAlignment="1" applyProtection="1">
      <alignment horizontal="center" vertical="center" shrinkToFit="1"/>
      <protection locked="0"/>
    </xf>
    <xf numFmtId="2" fontId="11" fillId="0" borderId="4" xfId="2" applyNumberFormat="1" applyFont="1" applyBorder="1" applyAlignment="1" applyProtection="1">
      <alignment horizontal="center" vertical="center" wrapText="1"/>
      <protection locked="0"/>
    </xf>
    <xf numFmtId="2" fontId="11" fillId="0" borderId="4" xfId="2" applyNumberFormat="1" applyFont="1" applyBorder="1" applyAlignment="1" applyProtection="1">
      <alignment horizontal="center" vertical="center" shrinkToFit="1"/>
      <protection locked="0"/>
    </xf>
    <xf numFmtId="2" fontId="29" fillId="5" borderId="4" xfId="2" applyNumberFormat="1" applyFont="1" applyFill="1" applyBorder="1" applyAlignment="1" applyProtection="1">
      <alignment horizontal="center" vertical="center" shrinkToFit="1"/>
      <protection locked="0"/>
    </xf>
    <xf numFmtId="0" fontId="8" fillId="0" borderId="9" xfId="2" applyFont="1" applyBorder="1" applyAlignment="1" applyProtection="1">
      <alignment horizontal="center" vertical="center" wrapText="1"/>
      <protection locked="0"/>
    </xf>
    <xf numFmtId="0" fontId="8" fillId="0" borderId="10" xfId="2" applyFont="1" applyBorder="1" applyAlignment="1" applyProtection="1">
      <alignment horizontal="center" vertical="center" wrapText="1"/>
      <protection locked="0"/>
    </xf>
    <xf numFmtId="0" fontId="8" fillId="0" borderId="11" xfId="2" applyFont="1" applyBorder="1" applyAlignment="1" applyProtection="1">
      <alignment horizontal="center" vertical="center" wrapText="1"/>
      <protection locked="0"/>
    </xf>
    <xf numFmtId="0" fontId="8" fillId="2" borderId="0" xfId="1" applyFont="1" applyFill="1" applyBorder="1" applyAlignment="1" applyProtection="1">
      <alignment horizontal="center"/>
    </xf>
    <xf numFmtId="0" fontId="8" fillId="2" borderId="21" xfId="1" applyFont="1" applyFill="1" applyBorder="1" applyAlignment="1" applyProtection="1">
      <alignment horizontal="center"/>
    </xf>
    <xf numFmtId="0" fontId="15" fillId="0" borderId="5" xfId="2" applyFont="1" applyBorder="1" applyAlignment="1" applyProtection="1">
      <alignment horizontal="center" vertical="center" wrapText="1"/>
    </xf>
    <xf numFmtId="0" fontId="15" fillId="0" borderId="6" xfId="2" applyFont="1" applyBorder="1" applyAlignment="1" applyProtection="1">
      <alignment horizontal="center" vertical="center" wrapText="1"/>
    </xf>
    <xf numFmtId="0" fontId="15" fillId="0" borderId="7" xfId="2" applyFont="1" applyBorder="1" applyAlignment="1" applyProtection="1">
      <alignment horizontal="center" vertical="center" wrapText="1"/>
    </xf>
    <xf numFmtId="0" fontId="15" fillId="0" borderId="14" xfId="2" applyFont="1" applyBorder="1" applyAlignment="1" applyProtection="1">
      <alignment horizontal="center" vertical="center" wrapText="1"/>
    </xf>
    <xf numFmtId="0" fontId="15" fillId="0" borderId="0" xfId="2" applyFont="1" applyBorder="1" applyAlignment="1" applyProtection="1">
      <alignment horizontal="center" vertical="center" wrapText="1"/>
    </xf>
    <xf numFmtId="0" fontId="15" fillId="0" borderId="13" xfId="2" applyFont="1" applyBorder="1" applyAlignment="1" applyProtection="1">
      <alignment horizontal="center" vertical="center" wrapText="1"/>
    </xf>
    <xf numFmtId="0" fontId="15" fillId="0" borderId="9" xfId="2" applyFont="1" applyBorder="1" applyAlignment="1" applyProtection="1">
      <alignment horizontal="center" vertical="center" wrapText="1"/>
    </xf>
    <xf numFmtId="0" fontId="15" fillId="0" borderId="10" xfId="2" applyFont="1" applyBorder="1" applyAlignment="1" applyProtection="1">
      <alignment horizontal="center" vertical="center" wrapText="1"/>
    </xf>
    <xf numFmtId="0" fontId="15" fillId="0" borderId="11" xfId="2" applyFont="1" applyBorder="1" applyAlignment="1" applyProtection="1">
      <alignment horizontal="center" vertical="center" wrapText="1"/>
    </xf>
    <xf numFmtId="0" fontId="12" fillId="3" borderId="4" xfId="1" applyFont="1" applyFill="1" applyBorder="1" applyAlignment="1" applyProtection="1">
      <alignment horizontal="center" vertical="center" shrinkToFit="1"/>
      <protection locked="0"/>
    </xf>
    <xf numFmtId="0" fontId="12" fillId="2" borderId="4" xfId="1" applyFont="1" applyFill="1" applyBorder="1" applyAlignment="1" applyProtection="1">
      <alignment horizontal="center" vertical="center" shrinkToFit="1"/>
      <protection locked="0"/>
    </xf>
    <xf numFmtId="0" fontId="15" fillId="0" borderId="5" xfId="1" applyFont="1" applyFill="1" applyBorder="1" applyAlignment="1" applyProtection="1">
      <alignment horizontal="center" vertical="center" shrinkToFit="1"/>
      <protection locked="0"/>
    </xf>
    <xf numFmtId="0" fontId="15" fillId="0" borderId="6" xfId="1" applyFont="1" applyFill="1" applyBorder="1" applyAlignment="1" applyProtection="1">
      <alignment horizontal="center" vertical="center" shrinkToFit="1"/>
      <protection locked="0"/>
    </xf>
    <xf numFmtId="0" fontId="15" fillId="0" borderId="7" xfId="1" applyFont="1" applyFill="1" applyBorder="1" applyAlignment="1" applyProtection="1">
      <alignment horizontal="center" vertical="center" shrinkToFit="1"/>
      <protection locked="0"/>
    </xf>
    <xf numFmtId="0" fontId="15" fillId="0" borderId="14" xfId="1" applyFont="1" applyFill="1" applyBorder="1" applyAlignment="1" applyProtection="1">
      <alignment horizontal="center" vertical="center" shrinkToFit="1"/>
      <protection locked="0"/>
    </xf>
    <xf numFmtId="0" fontId="15" fillId="0" borderId="0" xfId="1" applyFont="1" applyFill="1" applyBorder="1" applyAlignment="1" applyProtection="1">
      <alignment horizontal="center" vertical="center" shrinkToFit="1"/>
      <protection locked="0"/>
    </xf>
    <xf numFmtId="0" fontId="15" fillId="0" borderId="13" xfId="1" applyFont="1" applyFill="1" applyBorder="1" applyAlignment="1" applyProtection="1">
      <alignment horizontal="center" vertical="center" shrinkToFit="1"/>
      <protection locked="0"/>
    </xf>
    <xf numFmtId="0" fontId="15" fillId="0" borderId="9" xfId="1" applyFont="1" applyFill="1" applyBorder="1" applyAlignment="1" applyProtection="1">
      <alignment horizontal="center" vertical="center" shrinkToFit="1"/>
      <protection locked="0"/>
    </xf>
    <xf numFmtId="0" fontId="15" fillId="0" borderId="10" xfId="1" applyFont="1" applyFill="1" applyBorder="1" applyAlignment="1" applyProtection="1">
      <alignment horizontal="center" vertical="center" shrinkToFit="1"/>
      <protection locked="0"/>
    </xf>
    <xf numFmtId="0" fontId="15" fillId="0" borderId="11" xfId="1" applyFont="1" applyFill="1" applyBorder="1" applyAlignment="1" applyProtection="1">
      <alignment horizontal="center" vertical="center" shrinkToFit="1"/>
      <protection locked="0"/>
    </xf>
    <xf numFmtId="0" fontId="26" fillId="2" borderId="5" xfId="1" applyFont="1" applyFill="1" applyBorder="1" applyAlignment="1" applyProtection="1">
      <alignment horizontal="center" vertical="center" wrapText="1"/>
      <protection locked="0"/>
    </xf>
    <xf numFmtId="0" fontId="26" fillId="2" borderId="6" xfId="1" applyFont="1" applyFill="1" applyBorder="1" applyAlignment="1" applyProtection="1">
      <alignment horizontal="center" vertical="center" wrapText="1"/>
      <protection locked="0"/>
    </xf>
    <xf numFmtId="0" fontId="26" fillId="2" borderId="7" xfId="1" applyFont="1" applyFill="1" applyBorder="1" applyAlignment="1" applyProtection="1">
      <alignment horizontal="center" vertical="center" wrapText="1"/>
      <protection locked="0"/>
    </xf>
    <xf numFmtId="0" fontId="26" fillId="2" borderId="14" xfId="1" applyFont="1" applyFill="1" applyBorder="1" applyAlignment="1" applyProtection="1">
      <alignment horizontal="center" vertical="center" wrapText="1"/>
      <protection locked="0"/>
    </xf>
    <xf numFmtId="0" fontId="26" fillId="2" borderId="0" xfId="1" applyFont="1" applyFill="1" applyBorder="1" applyAlignment="1" applyProtection="1">
      <alignment horizontal="center" vertical="center" wrapText="1"/>
      <protection locked="0"/>
    </xf>
    <xf numFmtId="0" fontId="26" fillId="2" borderId="13" xfId="1" applyFont="1" applyFill="1" applyBorder="1" applyAlignment="1" applyProtection="1">
      <alignment horizontal="center" vertical="center" wrapText="1"/>
      <protection locked="0"/>
    </xf>
    <xf numFmtId="0" fontId="26" fillId="2" borderId="9" xfId="1" applyFont="1" applyFill="1" applyBorder="1" applyAlignment="1" applyProtection="1">
      <alignment horizontal="center" vertical="center" wrapText="1"/>
      <protection locked="0"/>
    </xf>
    <xf numFmtId="0" fontId="26" fillId="2" borderId="10" xfId="1" applyFont="1" applyFill="1" applyBorder="1" applyAlignment="1" applyProtection="1">
      <alignment horizontal="center" vertical="center" wrapText="1"/>
      <protection locked="0"/>
    </xf>
    <xf numFmtId="0" fontId="26" fillId="2" borderId="11" xfId="1" applyFont="1" applyFill="1" applyBorder="1" applyAlignment="1" applyProtection="1">
      <alignment horizontal="center" vertical="center" wrapText="1"/>
      <protection locked="0"/>
    </xf>
    <xf numFmtId="0" fontId="12" fillId="3" borderId="1" xfId="1" applyFont="1" applyFill="1" applyBorder="1" applyAlignment="1" applyProtection="1">
      <alignment horizontal="center" vertical="center" shrinkToFit="1"/>
      <protection locked="0"/>
    </xf>
    <xf numFmtId="0" fontId="12" fillId="3" borderId="2" xfId="1" applyFont="1" applyFill="1" applyBorder="1" applyAlignment="1" applyProtection="1">
      <alignment horizontal="center" vertical="center" shrinkToFit="1"/>
      <protection locked="0"/>
    </xf>
    <xf numFmtId="0" fontId="12" fillId="3" borderId="3" xfId="1" applyFont="1" applyFill="1" applyBorder="1" applyAlignment="1" applyProtection="1">
      <alignment horizontal="center" vertical="center" shrinkToFit="1"/>
      <protection locked="0"/>
    </xf>
    <xf numFmtId="0" fontId="19" fillId="3" borderId="14" xfId="1" applyFont="1" applyFill="1" applyBorder="1" applyAlignment="1" applyProtection="1">
      <alignment horizontal="center" vertical="center"/>
      <protection locked="0"/>
    </xf>
    <xf numFmtId="0" fontId="19" fillId="3" borderId="0" xfId="1" applyFont="1" applyFill="1" applyBorder="1" applyAlignment="1" applyProtection="1">
      <alignment horizontal="center" vertical="center"/>
      <protection locked="0"/>
    </xf>
    <xf numFmtId="0" fontId="19" fillId="3" borderId="13" xfId="1" applyFont="1" applyFill="1" applyBorder="1" applyAlignment="1" applyProtection="1">
      <alignment horizontal="center" vertical="center"/>
      <protection locked="0"/>
    </xf>
    <xf numFmtId="0" fontId="19" fillId="3" borderId="9" xfId="1" applyFont="1" applyFill="1" applyBorder="1" applyAlignment="1" applyProtection="1">
      <alignment horizontal="center" vertical="center"/>
      <protection locked="0"/>
    </xf>
    <xf numFmtId="0" fontId="19" fillId="3" borderId="10" xfId="1" applyFont="1" applyFill="1" applyBorder="1" applyAlignment="1" applyProtection="1">
      <alignment horizontal="center" vertical="center"/>
      <protection locked="0"/>
    </xf>
    <xf numFmtId="0" fontId="19" fillId="3" borderId="11" xfId="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26" fillId="2" borderId="7" xfId="1" applyFont="1" applyFill="1" applyBorder="1" applyAlignment="1" applyProtection="1">
      <alignment horizontal="center" vertical="center"/>
      <protection locked="0"/>
    </xf>
    <xf numFmtId="0" fontId="26" fillId="2" borderId="14" xfId="1" applyFont="1" applyFill="1" applyBorder="1" applyAlignment="1" applyProtection="1">
      <alignment horizontal="center" vertical="center"/>
      <protection locked="0"/>
    </xf>
    <xf numFmtId="0" fontId="26" fillId="2" borderId="0" xfId="1" applyFont="1" applyFill="1" applyBorder="1" applyAlignment="1" applyProtection="1">
      <alignment horizontal="center" vertical="center"/>
      <protection locked="0"/>
    </xf>
    <xf numFmtId="0" fontId="26" fillId="2" borderId="13" xfId="1" applyFont="1" applyFill="1" applyBorder="1" applyAlignment="1" applyProtection="1">
      <alignment horizontal="center" vertical="center"/>
      <protection locked="0"/>
    </xf>
    <xf numFmtId="0" fontId="26" fillId="2" borderId="9" xfId="1" applyFont="1" applyFill="1" applyBorder="1" applyAlignment="1" applyProtection="1">
      <alignment horizontal="center" vertical="center"/>
      <protection locked="0"/>
    </xf>
    <xf numFmtId="0" fontId="26" fillId="2" borderId="10" xfId="1" applyFont="1" applyFill="1" applyBorder="1" applyAlignment="1" applyProtection="1">
      <alignment horizontal="center" vertical="center"/>
      <protection locked="0"/>
    </xf>
    <xf numFmtId="0" fontId="26" fillId="2" borderId="11" xfId="1" applyFont="1" applyFill="1" applyBorder="1" applyAlignment="1" applyProtection="1">
      <alignment horizontal="center" vertical="center"/>
      <protection locked="0"/>
    </xf>
    <xf numFmtId="0" fontId="8" fillId="0" borderId="6" xfId="1" applyFont="1" applyBorder="1" applyAlignment="1" applyProtection="1">
      <alignment horizontal="center" vertical="center" wrapText="1" shrinkToFit="1"/>
    </xf>
    <xf numFmtId="0" fontId="15" fillId="2" borderId="4" xfId="1" applyFont="1" applyFill="1" applyBorder="1" applyAlignment="1" applyProtection="1">
      <alignment horizontal="center" vertical="center" wrapText="1"/>
    </xf>
    <xf numFmtId="0" fontId="14" fillId="3" borderId="4" xfId="1" applyFont="1" applyFill="1" applyBorder="1" applyAlignment="1" applyProtection="1">
      <alignment horizontal="center" vertical="center" wrapText="1"/>
    </xf>
    <xf numFmtId="0" fontId="8" fillId="0" borderId="12"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8" fillId="0" borderId="55" xfId="1" applyFont="1" applyFill="1" applyBorder="1" applyAlignment="1" applyProtection="1">
      <alignment horizontal="center" vertical="center"/>
    </xf>
    <xf numFmtId="0" fontId="8" fillId="0" borderId="5" xfId="1" applyFont="1" applyFill="1" applyBorder="1" applyAlignment="1" applyProtection="1">
      <alignment horizontal="center" vertical="center"/>
    </xf>
    <xf numFmtId="0" fontId="12" fillId="3" borderId="5" xfId="1" applyFont="1" applyFill="1" applyBorder="1" applyAlignment="1" applyProtection="1">
      <alignment horizontal="center" vertical="center" wrapText="1"/>
    </xf>
    <xf numFmtId="0" fontId="12" fillId="3" borderId="6" xfId="1" applyFont="1" applyFill="1" applyBorder="1" applyAlignment="1" applyProtection="1">
      <alignment horizontal="center" vertical="center" wrapText="1"/>
    </xf>
    <xf numFmtId="0" fontId="12" fillId="3" borderId="7" xfId="1" applyFont="1" applyFill="1" applyBorder="1" applyAlignment="1" applyProtection="1">
      <alignment horizontal="center" vertical="center" wrapText="1"/>
    </xf>
    <xf numFmtId="0" fontId="12" fillId="3" borderId="14" xfId="1" applyFont="1" applyFill="1" applyBorder="1" applyAlignment="1" applyProtection="1">
      <alignment horizontal="center" vertical="center" wrapText="1"/>
    </xf>
    <xf numFmtId="0" fontId="12" fillId="3" borderId="0" xfId="1" applyFont="1" applyFill="1" applyBorder="1" applyAlignment="1" applyProtection="1">
      <alignment horizontal="center" vertical="center" wrapText="1"/>
    </xf>
    <xf numFmtId="0" fontId="12" fillId="3" borderId="13" xfId="1" applyFont="1" applyFill="1" applyBorder="1" applyAlignment="1" applyProtection="1">
      <alignment horizontal="center" vertical="center" wrapText="1"/>
    </xf>
    <xf numFmtId="0" fontId="12" fillId="3" borderId="9" xfId="1" applyFont="1" applyFill="1" applyBorder="1" applyAlignment="1" applyProtection="1">
      <alignment horizontal="center" vertical="center" wrapText="1"/>
    </xf>
    <xf numFmtId="0" fontId="12" fillId="3" borderId="10" xfId="1" applyFont="1" applyFill="1" applyBorder="1" applyAlignment="1" applyProtection="1">
      <alignment horizontal="center" vertical="center" wrapText="1"/>
    </xf>
    <xf numFmtId="0" fontId="12" fillId="3" borderId="11" xfId="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xf>
    <xf numFmtId="1" fontId="42" fillId="0" borderId="0" xfId="1" applyNumberFormat="1" applyFont="1" applyFill="1" applyBorder="1" applyAlignment="1" applyProtection="1">
      <alignment horizontal="center" vertical="center" wrapText="1" shrinkToFit="1"/>
    </xf>
    <xf numFmtId="2" fontId="40" fillId="0" borderId="0" xfId="1" applyNumberFormat="1" applyFont="1" applyFill="1" applyBorder="1" applyAlignment="1" applyProtection="1">
      <alignment horizontal="center" vertical="center" wrapText="1" shrinkToFit="1"/>
    </xf>
    <xf numFmtId="2" fontId="40" fillId="3" borderId="4" xfId="1" applyNumberFormat="1" applyFont="1" applyFill="1" applyBorder="1" applyAlignment="1" applyProtection="1">
      <alignment horizontal="center" vertical="center" wrapText="1" shrinkToFit="1"/>
    </xf>
    <xf numFmtId="2" fontId="11" fillId="11" borderId="5" xfId="1" applyNumberFormat="1" applyFont="1" applyFill="1" applyBorder="1" applyAlignment="1" applyProtection="1">
      <alignment horizontal="center" vertical="center" shrinkToFit="1"/>
    </xf>
    <xf numFmtId="2" fontId="11" fillId="11" borderId="6" xfId="1" applyNumberFormat="1" applyFont="1" applyFill="1" applyBorder="1" applyAlignment="1" applyProtection="1">
      <alignment horizontal="center" vertical="center" shrinkToFit="1"/>
    </xf>
    <xf numFmtId="2" fontId="11" fillId="11" borderId="7" xfId="1" applyNumberFormat="1" applyFont="1" applyFill="1" applyBorder="1" applyAlignment="1" applyProtection="1">
      <alignment horizontal="center" vertical="center" shrinkToFit="1"/>
    </xf>
    <xf numFmtId="2" fontId="11" fillId="11" borderId="14" xfId="1" applyNumberFormat="1" applyFont="1" applyFill="1" applyBorder="1" applyAlignment="1" applyProtection="1">
      <alignment horizontal="center" vertical="center" shrinkToFit="1"/>
    </xf>
    <xf numFmtId="2" fontId="11" fillId="11" borderId="0" xfId="1" applyNumberFormat="1" applyFont="1" applyFill="1" applyBorder="1" applyAlignment="1" applyProtection="1">
      <alignment horizontal="center" vertical="center" shrinkToFit="1"/>
    </xf>
    <xf numFmtId="2" fontId="11" fillId="11" borderId="13" xfId="1" applyNumberFormat="1" applyFont="1" applyFill="1" applyBorder="1" applyAlignment="1" applyProtection="1">
      <alignment horizontal="center" vertical="center" shrinkToFit="1"/>
    </xf>
    <xf numFmtId="2" fontId="11" fillId="11" borderId="9" xfId="1" applyNumberFormat="1" applyFont="1" applyFill="1" applyBorder="1" applyAlignment="1" applyProtection="1">
      <alignment horizontal="center" vertical="center" shrinkToFit="1"/>
    </xf>
    <xf numFmtId="2" fontId="11" fillId="11" borderId="10" xfId="1" applyNumberFormat="1" applyFont="1" applyFill="1" applyBorder="1" applyAlignment="1" applyProtection="1">
      <alignment horizontal="center" vertical="center" shrinkToFit="1"/>
    </xf>
    <xf numFmtId="2" fontId="11" fillId="11" borderId="11" xfId="1" applyNumberFormat="1" applyFont="1" applyFill="1" applyBorder="1" applyAlignment="1" applyProtection="1">
      <alignment horizontal="center" vertical="center" shrinkToFit="1"/>
    </xf>
    <xf numFmtId="1" fontId="42" fillId="3" borderId="0" xfId="1" applyNumberFormat="1" applyFont="1" applyFill="1" applyBorder="1" applyAlignment="1" applyProtection="1">
      <alignment horizontal="center" vertical="center" wrapText="1" shrinkToFit="1"/>
    </xf>
    <xf numFmtId="2" fontId="40" fillId="3" borderId="0" xfId="1" applyNumberFormat="1" applyFont="1" applyFill="1" applyBorder="1" applyAlignment="1" applyProtection="1">
      <alignment horizontal="center" vertical="center" wrapText="1" shrinkToFit="1"/>
    </xf>
    <xf numFmtId="0" fontId="19" fillId="2" borderId="5" xfId="1" applyFont="1" applyFill="1" applyBorder="1" applyAlignment="1" applyProtection="1">
      <alignment horizontal="center" vertical="center"/>
      <protection locked="0"/>
    </xf>
    <xf numFmtId="0" fontId="19" fillId="2" borderId="6" xfId="1" applyFont="1" applyFill="1" applyBorder="1" applyAlignment="1" applyProtection="1">
      <alignment horizontal="center" vertical="center"/>
      <protection locked="0"/>
    </xf>
    <xf numFmtId="0" fontId="19" fillId="2" borderId="9" xfId="1" applyFont="1" applyFill="1" applyBorder="1" applyAlignment="1" applyProtection="1">
      <alignment horizontal="center" vertical="center"/>
      <protection locked="0"/>
    </xf>
    <xf numFmtId="0" fontId="19" fillId="2" borderId="10" xfId="1" applyFont="1" applyFill="1" applyBorder="1" applyAlignment="1" applyProtection="1">
      <alignment horizontal="center" vertical="center"/>
      <protection locked="0"/>
    </xf>
    <xf numFmtId="0" fontId="9" fillId="2" borderId="5" xfId="1" applyFont="1" applyFill="1" applyBorder="1" applyAlignment="1" applyProtection="1">
      <alignment horizontal="center" vertical="center" shrinkToFit="1"/>
      <protection locked="0"/>
    </xf>
    <xf numFmtId="0" fontId="9" fillId="3" borderId="6" xfId="1" applyFont="1" applyFill="1" applyBorder="1" applyAlignment="1" applyProtection="1">
      <alignment horizontal="center" vertical="center" shrinkToFit="1"/>
      <protection locked="0"/>
    </xf>
    <xf numFmtId="0" fontId="9" fillId="3" borderId="7" xfId="1" applyFont="1" applyFill="1" applyBorder="1" applyAlignment="1" applyProtection="1">
      <alignment horizontal="center" vertical="center" shrinkToFit="1"/>
      <protection locked="0"/>
    </xf>
    <xf numFmtId="0" fontId="9" fillId="3" borderId="9" xfId="1" applyFont="1" applyFill="1" applyBorder="1" applyAlignment="1" applyProtection="1">
      <alignment horizontal="center" vertical="center" shrinkToFit="1"/>
      <protection locked="0"/>
    </xf>
    <xf numFmtId="0" fontId="9" fillId="3" borderId="10" xfId="1" applyFont="1" applyFill="1" applyBorder="1" applyAlignment="1" applyProtection="1">
      <alignment horizontal="center" vertical="center" shrinkToFit="1"/>
      <protection locked="0"/>
    </xf>
    <xf numFmtId="0" fontId="9" fillId="3" borderId="11" xfId="1" applyFont="1" applyFill="1" applyBorder="1" applyAlignment="1" applyProtection="1">
      <alignment horizontal="center" vertical="center" shrinkToFit="1"/>
      <protection locked="0"/>
    </xf>
    <xf numFmtId="2" fontId="19" fillId="4" borderId="5" xfId="1" applyNumberFormat="1" applyFont="1" applyFill="1" applyBorder="1" applyAlignment="1" applyProtection="1">
      <alignment horizontal="center" vertical="center" shrinkToFit="1"/>
      <protection locked="0"/>
    </xf>
    <xf numFmtId="2" fontId="19" fillId="4" borderId="6" xfId="1" applyNumberFormat="1" applyFont="1" applyFill="1" applyBorder="1" applyAlignment="1" applyProtection="1">
      <alignment horizontal="center" vertical="center" shrinkToFit="1"/>
      <protection locked="0"/>
    </xf>
    <xf numFmtId="2" fontId="19" fillId="4" borderId="7" xfId="1" applyNumberFormat="1" applyFont="1" applyFill="1" applyBorder="1" applyAlignment="1" applyProtection="1">
      <alignment horizontal="center" vertical="center" shrinkToFit="1"/>
      <protection locked="0"/>
    </xf>
    <xf numFmtId="2" fontId="19" fillId="4" borderId="9" xfId="1" applyNumberFormat="1" applyFont="1" applyFill="1" applyBorder="1" applyAlignment="1" applyProtection="1">
      <alignment horizontal="center" vertical="center" shrinkToFit="1"/>
      <protection locked="0"/>
    </xf>
    <xf numFmtId="2" fontId="19" fillId="4" borderId="10" xfId="1" applyNumberFormat="1" applyFont="1" applyFill="1" applyBorder="1" applyAlignment="1" applyProtection="1">
      <alignment horizontal="center" vertical="center" shrinkToFit="1"/>
      <protection locked="0"/>
    </xf>
    <xf numFmtId="2" fontId="19" fillId="4" borderId="11" xfId="1" applyNumberFormat="1" applyFont="1" applyFill="1" applyBorder="1" applyAlignment="1" applyProtection="1">
      <alignment horizontal="center" vertical="center" shrinkToFit="1"/>
      <protection locked="0"/>
    </xf>
    <xf numFmtId="0" fontId="9" fillId="3" borderId="5" xfId="1" applyFont="1" applyFill="1" applyBorder="1" applyAlignment="1" applyProtection="1">
      <alignment horizontal="center" vertical="center" wrapText="1" shrinkToFit="1"/>
      <protection locked="0"/>
    </xf>
    <xf numFmtId="0" fontId="30" fillId="0" borderId="14" xfId="1" applyFont="1" applyFill="1" applyBorder="1" applyAlignment="1" applyProtection="1">
      <alignment horizontal="center" vertical="center"/>
      <protection locked="0"/>
    </xf>
    <xf numFmtId="0" fontId="30" fillId="0" borderId="0" xfId="1" applyFont="1" applyFill="1" applyBorder="1" applyAlignment="1" applyProtection="1">
      <alignment horizontal="center" vertical="center"/>
      <protection locked="0"/>
    </xf>
    <xf numFmtId="0" fontId="30" fillId="0" borderId="9" xfId="1" applyFont="1" applyFill="1" applyBorder="1" applyAlignment="1" applyProtection="1">
      <alignment horizontal="center" vertical="center"/>
      <protection locked="0"/>
    </xf>
    <xf numFmtId="0" fontId="30" fillId="0" borderId="10" xfId="1" applyFont="1" applyFill="1" applyBorder="1" applyAlignment="1" applyProtection="1">
      <alignment horizontal="center" vertical="center"/>
      <protection locked="0"/>
    </xf>
    <xf numFmtId="0" fontId="19" fillId="2" borderId="14"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wrapText="1" shrinkToFit="1"/>
      <protection locked="0"/>
    </xf>
    <xf numFmtId="0" fontId="26" fillId="2" borderId="6" xfId="1" applyFont="1" applyFill="1" applyBorder="1" applyAlignment="1" applyProtection="1">
      <alignment horizontal="center" vertical="center" shrinkToFit="1"/>
      <protection locked="0"/>
    </xf>
    <xf numFmtId="0" fontId="26" fillId="2" borderId="7" xfId="1" applyFont="1" applyFill="1" applyBorder="1" applyAlignment="1" applyProtection="1">
      <alignment horizontal="center" vertical="center" shrinkToFit="1"/>
      <protection locked="0"/>
    </xf>
    <xf numFmtId="0" fontId="26" fillId="2" borderId="14" xfId="1" applyFont="1" applyFill="1" applyBorder="1" applyAlignment="1" applyProtection="1">
      <alignment horizontal="center" vertical="center" shrinkToFit="1"/>
      <protection locked="0"/>
    </xf>
    <xf numFmtId="0" fontId="26" fillId="2" borderId="0" xfId="1" applyFont="1" applyFill="1" applyBorder="1" applyAlignment="1" applyProtection="1">
      <alignment horizontal="center" vertical="center" shrinkToFit="1"/>
      <protection locked="0"/>
    </xf>
    <xf numFmtId="0" fontId="26" fillId="2" borderId="13" xfId="1" applyFont="1" applyFill="1" applyBorder="1" applyAlignment="1" applyProtection="1">
      <alignment horizontal="center" vertical="center" shrinkToFit="1"/>
      <protection locked="0"/>
    </xf>
    <xf numFmtId="0" fontId="26" fillId="2" borderId="9" xfId="1" applyFont="1" applyFill="1" applyBorder="1" applyAlignment="1" applyProtection="1">
      <alignment horizontal="center" vertical="center" shrinkToFit="1"/>
      <protection locked="0"/>
    </xf>
    <xf numFmtId="0" fontId="26" fillId="2" borderId="10" xfId="1" applyFont="1" applyFill="1" applyBorder="1" applyAlignment="1" applyProtection="1">
      <alignment horizontal="center" vertical="center" shrinkToFit="1"/>
      <protection locked="0"/>
    </xf>
    <xf numFmtId="0" fontId="26" fillId="2" borderId="11" xfId="1" applyFont="1" applyFill="1" applyBorder="1" applyAlignment="1" applyProtection="1">
      <alignment horizontal="center" vertical="center" shrinkToFit="1"/>
      <protection locked="0"/>
    </xf>
    <xf numFmtId="0" fontId="8" fillId="0" borderId="0" xfId="2" applyFont="1" applyAlignment="1" applyProtection="1">
      <alignment horizontal="left"/>
    </xf>
    <xf numFmtId="0" fontId="8" fillId="2" borderId="0" xfId="1" applyFont="1" applyFill="1" applyBorder="1" applyAlignment="1" applyProtection="1">
      <alignment horizontal="left" vertical="top" wrapText="1"/>
    </xf>
    <xf numFmtId="0" fontId="11" fillId="0" borderId="4" xfId="2" applyFont="1" applyFill="1" applyBorder="1" applyAlignment="1" applyProtection="1">
      <alignment horizontal="center" vertical="center"/>
      <protection locked="0"/>
    </xf>
    <xf numFmtId="0" fontId="9" fillId="0" borderId="4" xfId="2" applyFont="1" applyFill="1" applyBorder="1" applyAlignment="1" applyProtection="1">
      <alignment horizontal="center" vertical="center" wrapText="1"/>
      <protection locked="0"/>
    </xf>
    <xf numFmtId="2" fontId="11" fillId="0" borderId="5" xfId="1" applyNumberFormat="1" applyFont="1" applyFill="1" applyBorder="1" applyAlignment="1" applyProtection="1">
      <alignment horizontal="center" vertical="center" shrinkToFit="1"/>
      <protection locked="0"/>
    </xf>
    <xf numFmtId="2" fontId="11" fillId="0" borderId="6" xfId="1" applyNumberFormat="1" applyFont="1" applyFill="1" applyBorder="1" applyAlignment="1" applyProtection="1">
      <alignment horizontal="center" vertical="center" shrinkToFit="1"/>
      <protection locked="0"/>
    </xf>
    <xf numFmtId="2" fontId="11" fillId="0" borderId="7" xfId="1" applyNumberFormat="1" applyFont="1" applyFill="1" applyBorder="1" applyAlignment="1" applyProtection="1">
      <alignment horizontal="center" vertical="center" shrinkToFit="1"/>
      <protection locked="0"/>
    </xf>
    <xf numFmtId="2" fontId="11" fillId="0" borderId="9" xfId="1" applyNumberFormat="1" applyFont="1" applyFill="1" applyBorder="1" applyAlignment="1" applyProtection="1">
      <alignment horizontal="center" vertical="center" shrinkToFit="1"/>
      <protection locked="0"/>
    </xf>
    <xf numFmtId="2" fontId="11" fillId="0" borderId="10" xfId="1" applyNumberFormat="1" applyFont="1" applyFill="1" applyBorder="1" applyAlignment="1" applyProtection="1">
      <alignment horizontal="center" vertical="center" shrinkToFit="1"/>
      <protection locked="0"/>
    </xf>
    <xf numFmtId="2" fontId="11" fillId="0" borderId="11" xfId="1" applyNumberFormat="1" applyFont="1" applyFill="1" applyBorder="1" applyAlignment="1" applyProtection="1">
      <alignment horizontal="center" vertical="center" shrinkToFit="1"/>
      <protection locked="0"/>
    </xf>
    <xf numFmtId="2" fontId="11" fillId="5" borderId="5" xfId="1" applyNumberFormat="1" applyFont="1" applyFill="1" applyBorder="1" applyAlignment="1" applyProtection="1">
      <alignment horizontal="center" vertical="center" shrinkToFit="1"/>
      <protection locked="0"/>
    </xf>
    <xf numFmtId="2" fontId="11" fillId="5" borderId="6" xfId="1" applyNumberFormat="1" applyFont="1" applyFill="1" applyBorder="1" applyAlignment="1" applyProtection="1">
      <alignment horizontal="center" vertical="center" shrinkToFit="1"/>
      <protection locked="0"/>
    </xf>
    <xf numFmtId="2" fontId="11" fillId="5" borderId="7" xfId="1" applyNumberFormat="1" applyFont="1" applyFill="1" applyBorder="1" applyAlignment="1" applyProtection="1">
      <alignment horizontal="center" vertical="center" shrinkToFit="1"/>
      <protection locked="0"/>
    </xf>
    <xf numFmtId="2" fontId="11" fillId="5" borderId="9" xfId="1" applyNumberFormat="1" applyFont="1" applyFill="1" applyBorder="1" applyAlignment="1" applyProtection="1">
      <alignment horizontal="center" vertical="center" shrinkToFit="1"/>
      <protection locked="0"/>
    </xf>
    <xf numFmtId="2" fontId="11" fillId="5" borderId="10" xfId="1" applyNumberFormat="1" applyFont="1" applyFill="1" applyBorder="1" applyAlignment="1" applyProtection="1">
      <alignment horizontal="center" vertical="center" shrinkToFit="1"/>
      <protection locked="0"/>
    </xf>
    <xf numFmtId="2" fontId="11" fillId="5" borderId="11" xfId="1" applyNumberFormat="1" applyFont="1" applyFill="1" applyBorder="1" applyAlignment="1" applyProtection="1">
      <alignment horizontal="center" vertical="center" shrinkToFit="1"/>
      <protection locked="0"/>
    </xf>
    <xf numFmtId="0" fontId="5" fillId="0" borderId="4" xfId="2" applyFont="1" applyBorder="1" applyProtection="1">
      <protection locked="0"/>
    </xf>
    <xf numFmtId="0" fontId="11" fillId="0" borderId="5" xfId="2" applyFont="1" applyFill="1" applyBorder="1" applyAlignment="1" applyProtection="1">
      <alignment horizontal="center" vertical="center"/>
      <protection locked="0"/>
    </xf>
    <xf numFmtId="0" fontId="11" fillId="0" borderId="6" xfId="2" applyFont="1" applyFill="1" applyBorder="1" applyAlignment="1" applyProtection="1">
      <alignment horizontal="center" vertical="center"/>
      <protection locked="0"/>
    </xf>
    <xf numFmtId="0" fontId="11" fillId="0" borderId="7" xfId="2" applyFont="1" applyFill="1" applyBorder="1" applyAlignment="1" applyProtection="1">
      <alignment horizontal="center" vertical="center"/>
      <protection locked="0"/>
    </xf>
    <xf numFmtId="0" fontId="11" fillId="0" borderId="9" xfId="2" applyFont="1" applyFill="1" applyBorder="1" applyAlignment="1" applyProtection="1">
      <alignment horizontal="center" vertical="center"/>
      <protection locked="0"/>
    </xf>
    <xf numFmtId="0" fontId="11" fillId="0" borderId="10" xfId="2" applyFont="1" applyFill="1" applyBorder="1" applyAlignment="1" applyProtection="1">
      <alignment horizontal="center" vertical="center"/>
      <protection locked="0"/>
    </xf>
    <xf numFmtId="0" fontId="11" fillId="0" borderId="11" xfId="2" applyFont="1" applyFill="1" applyBorder="1" applyAlignment="1" applyProtection="1">
      <alignment horizontal="center" vertical="center"/>
      <protection locked="0"/>
    </xf>
    <xf numFmtId="0" fontId="19" fillId="0" borderId="5" xfId="2" applyFont="1" applyFill="1" applyBorder="1" applyAlignment="1" applyProtection="1">
      <alignment horizontal="center" vertical="center" wrapText="1"/>
      <protection locked="0"/>
    </xf>
    <xf numFmtId="0" fontId="19" fillId="0" borderId="6" xfId="2" applyFont="1" applyFill="1" applyBorder="1" applyAlignment="1" applyProtection="1">
      <alignment horizontal="center" vertical="center" wrapText="1"/>
      <protection locked="0"/>
    </xf>
    <xf numFmtId="0" fontId="19" fillId="0" borderId="112" xfId="2" applyFont="1" applyFill="1" applyBorder="1" applyAlignment="1" applyProtection="1">
      <alignment horizontal="center" vertical="center" wrapText="1"/>
      <protection locked="0"/>
    </xf>
    <xf numFmtId="0" fontId="19" fillId="0" borderId="9" xfId="2" applyFont="1" applyFill="1" applyBorder="1" applyAlignment="1" applyProtection="1">
      <alignment horizontal="center" vertical="center" wrapText="1"/>
      <protection locked="0"/>
    </xf>
    <xf numFmtId="0" fontId="19" fillId="0" borderId="10" xfId="2" applyFont="1" applyFill="1" applyBorder="1" applyAlignment="1" applyProtection="1">
      <alignment horizontal="center" vertical="center" wrapText="1"/>
      <protection locked="0"/>
    </xf>
    <xf numFmtId="0" fontId="19" fillId="0" borderId="114" xfId="2" applyFont="1" applyFill="1" applyBorder="1" applyAlignment="1" applyProtection="1">
      <alignment horizontal="center" vertical="center" wrapText="1"/>
      <protection locked="0"/>
    </xf>
    <xf numFmtId="0" fontId="8" fillId="2" borderId="109" xfId="1" applyFont="1" applyFill="1" applyBorder="1" applyAlignment="1" applyProtection="1">
      <alignment horizontal="center" vertical="center"/>
      <protection locked="0"/>
    </xf>
    <xf numFmtId="0" fontId="8" fillId="2" borderId="7" xfId="1" applyFont="1" applyFill="1" applyBorder="1" applyAlignment="1" applyProtection="1">
      <alignment horizontal="center" vertical="center"/>
      <protection locked="0"/>
    </xf>
    <xf numFmtId="0" fontId="8" fillId="2" borderId="111" xfId="1" applyFont="1" applyFill="1" applyBorder="1" applyAlignment="1" applyProtection="1">
      <alignment horizontal="center" vertical="center"/>
      <protection locked="0"/>
    </xf>
    <xf numFmtId="0" fontId="8" fillId="2" borderId="11" xfId="1" applyFont="1" applyFill="1" applyBorder="1" applyAlignment="1" applyProtection="1">
      <alignment horizontal="center" vertical="center"/>
      <protection locked="0"/>
    </xf>
    <xf numFmtId="0" fontId="9" fillId="3" borderId="5" xfId="1" applyNumberFormat="1" applyFont="1" applyFill="1" applyBorder="1" applyAlignment="1" applyProtection="1">
      <alignment horizontal="center" vertical="center" shrinkToFit="1"/>
      <protection locked="0"/>
    </xf>
    <xf numFmtId="0" fontId="9" fillId="3" borderId="6" xfId="1" applyNumberFormat="1" applyFont="1" applyFill="1" applyBorder="1" applyAlignment="1" applyProtection="1">
      <alignment horizontal="center" vertical="center" shrinkToFit="1"/>
      <protection locked="0"/>
    </xf>
    <xf numFmtId="0" fontId="9" fillId="3" borderId="7" xfId="1" applyNumberFormat="1" applyFont="1" applyFill="1" applyBorder="1" applyAlignment="1" applyProtection="1">
      <alignment horizontal="center" vertical="center" shrinkToFit="1"/>
      <protection locked="0"/>
    </xf>
    <xf numFmtId="0" fontId="9" fillId="3" borderId="9" xfId="1" applyNumberFormat="1" applyFont="1" applyFill="1" applyBorder="1" applyAlignment="1" applyProtection="1">
      <alignment horizontal="center" vertical="center" shrinkToFit="1"/>
      <protection locked="0"/>
    </xf>
    <xf numFmtId="0" fontId="9" fillId="3" borderId="10" xfId="1" applyNumberFormat="1" applyFont="1" applyFill="1" applyBorder="1" applyAlignment="1" applyProtection="1">
      <alignment horizontal="center" vertical="center" shrinkToFit="1"/>
      <protection locked="0"/>
    </xf>
    <xf numFmtId="0" fontId="9" fillId="3" borderId="11" xfId="1" applyNumberFormat="1" applyFont="1" applyFill="1" applyBorder="1" applyAlignment="1" applyProtection="1">
      <alignment horizontal="center" vertical="center" shrinkToFit="1"/>
      <protection locked="0"/>
    </xf>
    <xf numFmtId="0" fontId="8" fillId="2" borderId="6" xfId="1" applyFont="1" applyFill="1" applyBorder="1" applyAlignment="1" applyProtection="1">
      <alignment horizontal="center" vertical="center"/>
    </xf>
    <xf numFmtId="0" fontId="8" fillId="2" borderId="9" xfId="1" applyFont="1" applyFill="1" applyBorder="1" applyAlignment="1" applyProtection="1">
      <alignment horizontal="center" vertical="center"/>
    </xf>
    <xf numFmtId="0" fontId="8" fillId="2" borderId="10" xfId="1" applyFont="1" applyFill="1" applyBorder="1" applyAlignment="1" applyProtection="1">
      <alignment horizontal="center" vertical="center"/>
    </xf>
    <xf numFmtId="0" fontId="8" fillId="2" borderId="6"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30" fillId="9" borderId="5" xfId="1" applyFont="1" applyFill="1" applyBorder="1" applyAlignment="1" applyProtection="1">
      <alignment horizontal="center" vertical="center"/>
      <protection locked="0"/>
    </xf>
    <xf numFmtId="0" fontId="30" fillId="9" borderId="6" xfId="1" applyFont="1" applyFill="1" applyBorder="1" applyAlignment="1" applyProtection="1">
      <alignment horizontal="center" vertical="center"/>
      <protection locked="0"/>
    </xf>
    <xf numFmtId="0" fontId="30" fillId="9" borderId="112" xfId="1" applyFont="1" applyFill="1" applyBorder="1" applyAlignment="1" applyProtection="1">
      <alignment horizontal="center" vertical="center"/>
      <protection locked="0"/>
    </xf>
    <xf numFmtId="0" fontId="30" fillId="9" borderId="9" xfId="1" applyFont="1" applyFill="1" applyBorder="1" applyAlignment="1" applyProtection="1">
      <alignment horizontal="center" vertical="center"/>
      <protection locked="0"/>
    </xf>
    <xf numFmtId="0" fontId="30" fillId="9" borderId="10" xfId="1" applyFont="1" applyFill="1" applyBorder="1" applyAlignment="1" applyProtection="1">
      <alignment horizontal="center" vertical="center"/>
      <protection locked="0"/>
    </xf>
    <xf numFmtId="0" fontId="30" fillId="9" borderId="114" xfId="1" applyFont="1" applyFill="1" applyBorder="1" applyAlignment="1" applyProtection="1">
      <alignment horizontal="center" vertical="center"/>
      <protection locked="0"/>
    </xf>
    <xf numFmtId="0" fontId="8" fillId="0" borderId="6" xfId="2" applyFont="1" applyFill="1" applyBorder="1" applyAlignment="1" applyProtection="1">
      <alignment horizontal="center" vertical="center" shrinkToFit="1"/>
    </xf>
    <xf numFmtId="0" fontId="8" fillId="0" borderId="7" xfId="2" applyFont="1" applyFill="1" applyBorder="1" applyAlignment="1" applyProtection="1">
      <alignment horizontal="center" vertical="center" shrinkToFit="1"/>
    </xf>
    <xf numFmtId="0" fontId="30" fillId="9" borderId="14" xfId="1" applyFont="1" applyFill="1" applyBorder="1" applyAlignment="1" applyProtection="1">
      <alignment horizontal="center" vertical="center"/>
      <protection locked="0"/>
    </xf>
    <xf numFmtId="0" fontId="30" fillId="9" borderId="0" xfId="1" applyFont="1" applyFill="1" applyBorder="1" applyAlignment="1" applyProtection="1">
      <alignment horizontal="center" vertical="center"/>
      <protection locked="0"/>
    </xf>
    <xf numFmtId="0" fontId="30" fillId="9" borderId="113" xfId="1" applyFont="1" applyFill="1" applyBorder="1" applyAlignment="1" applyProtection="1">
      <alignment horizontal="center" vertical="center"/>
      <protection locked="0"/>
    </xf>
    <xf numFmtId="0" fontId="40" fillId="2" borderId="6" xfId="1" applyFont="1" applyFill="1" applyBorder="1" applyAlignment="1" applyProtection="1">
      <alignment horizontal="distributed" vertical="center"/>
    </xf>
    <xf numFmtId="0" fontId="40" fillId="2" borderId="7" xfId="1" applyFont="1" applyFill="1" applyBorder="1" applyAlignment="1" applyProtection="1">
      <alignment horizontal="distributed" vertical="center"/>
    </xf>
    <xf numFmtId="0" fontId="40" fillId="2" borderId="9" xfId="1" applyFont="1" applyFill="1" applyBorder="1" applyAlignment="1" applyProtection="1">
      <alignment horizontal="distributed" vertical="center"/>
    </xf>
    <xf numFmtId="0" fontId="40" fillId="2" borderId="10" xfId="1" applyFont="1" applyFill="1" applyBorder="1" applyAlignment="1" applyProtection="1">
      <alignment horizontal="distributed" vertical="center"/>
    </xf>
    <xf numFmtId="0" fontId="40" fillId="2" borderId="11" xfId="1" applyFont="1" applyFill="1" applyBorder="1" applyAlignment="1" applyProtection="1">
      <alignment horizontal="distributed" vertical="center"/>
    </xf>
    <xf numFmtId="0" fontId="39" fillId="2" borderId="1" xfId="1" applyFont="1" applyFill="1" applyBorder="1" applyAlignment="1" applyProtection="1">
      <alignment horizontal="right" vertical="center" shrinkToFit="1"/>
      <protection locked="0"/>
    </xf>
    <xf numFmtId="0" fontId="39" fillId="2" borderId="2" xfId="1" applyFont="1" applyFill="1" applyBorder="1" applyAlignment="1" applyProtection="1">
      <alignment horizontal="right" vertical="center" shrinkToFit="1"/>
      <protection locked="0"/>
    </xf>
    <xf numFmtId="0" fontId="44" fillId="2" borderId="3" xfId="1" applyFont="1" applyFill="1" applyBorder="1" applyAlignment="1" applyProtection="1">
      <alignment horizontal="center" vertical="center"/>
    </xf>
    <xf numFmtId="0" fontId="19" fillId="4" borderId="52" xfId="1" applyFont="1" applyFill="1" applyBorder="1" applyAlignment="1" applyProtection="1">
      <alignment horizontal="center" vertical="center" shrinkToFit="1"/>
    </xf>
    <xf numFmtId="0" fontId="19" fillId="4" borderId="2" xfId="1" applyFont="1" applyFill="1" applyBorder="1" applyAlignment="1" applyProtection="1">
      <alignment horizontal="center" vertical="center" shrinkToFit="1"/>
    </xf>
    <xf numFmtId="0" fontId="19" fillId="4" borderId="53" xfId="1" applyFont="1" applyFill="1" applyBorder="1" applyAlignment="1" applyProtection="1">
      <alignment horizontal="center" vertical="center" shrinkToFit="1"/>
    </xf>
    <xf numFmtId="0" fontId="8" fillId="2" borderId="28" xfId="1" applyFont="1" applyFill="1" applyBorder="1" applyAlignment="1" applyProtection="1">
      <alignment horizontal="left" vertical="center"/>
    </xf>
    <xf numFmtId="0" fontId="12" fillId="2" borderId="6" xfId="1" applyFont="1" applyFill="1" applyBorder="1" applyAlignment="1" applyProtection="1">
      <alignment horizontal="left" vertical="center"/>
    </xf>
    <xf numFmtId="0" fontId="12" fillId="2" borderId="54" xfId="1" applyFont="1" applyFill="1" applyBorder="1" applyAlignment="1" applyProtection="1">
      <alignment horizontal="left" vertical="center"/>
    </xf>
    <xf numFmtId="0" fontId="12" fillId="2" borderId="10" xfId="1" applyFont="1" applyFill="1" applyBorder="1" applyAlignment="1" applyProtection="1">
      <alignment horizontal="left" vertical="center"/>
    </xf>
    <xf numFmtId="177" fontId="19" fillId="4" borderId="2" xfId="1" applyNumberFormat="1" applyFont="1" applyFill="1" applyBorder="1" applyAlignment="1" applyProtection="1">
      <alignment horizontal="center" vertical="center" shrinkToFit="1"/>
    </xf>
    <xf numFmtId="0" fontId="12" fillId="2" borderId="0" xfId="1" applyFont="1" applyFill="1" applyAlignment="1" applyProtection="1">
      <alignment horizontal="center" vertical="center"/>
    </xf>
    <xf numFmtId="0" fontId="16" fillId="5" borderId="14" xfId="1" applyNumberFormat="1" applyFont="1" applyFill="1" applyBorder="1" applyAlignment="1" applyProtection="1">
      <alignment horizontal="right" vertical="center" shrinkToFit="1"/>
    </xf>
    <xf numFmtId="0" fontId="16" fillId="5" borderId="0" xfId="1" applyNumberFormat="1" applyFont="1" applyFill="1" applyBorder="1" applyAlignment="1" applyProtection="1">
      <alignment horizontal="right" vertical="center" shrinkToFit="1"/>
    </xf>
    <xf numFmtId="0" fontId="12" fillId="2" borderId="0" xfId="1" applyFont="1" applyFill="1" applyBorder="1" applyAlignment="1" applyProtection="1">
      <alignment horizontal="left" vertical="center" indent="1"/>
    </xf>
    <xf numFmtId="0" fontId="19" fillId="4" borderId="47" xfId="1" applyFont="1" applyFill="1" applyBorder="1" applyAlignment="1" applyProtection="1">
      <alignment horizontal="center" vertical="center" shrinkToFit="1"/>
    </xf>
    <xf numFmtId="0" fontId="19" fillId="4" borderId="44" xfId="1" applyFont="1" applyFill="1" applyBorder="1" applyAlignment="1" applyProtection="1">
      <alignment horizontal="center" vertical="center" shrinkToFit="1"/>
    </xf>
    <xf numFmtId="0" fontId="19" fillId="4" borderId="48" xfId="1" applyFont="1" applyFill="1" applyBorder="1" applyAlignment="1" applyProtection="1">
      <alignment horizontal="center" vertical="center" shrinkToFit="1"/>
    </xf>
    <xf numFmtId="0" fontId="8" fillId="2" borderId="49" xfId="1" applyFont="1" applyFill="1" applyBorder="1" applyAlignment="1" applyProtection="1">
      <alignment horizontal="left" vertical="center"/>
    </xf>
    <xf numFmtId="0" fontId="8" fillId="2" borderId="16" xfId="1" applyFont="1" applyFill="1" applyBorder="1" applyAlignment="1" applyProtection="1">
      <alignment horizontal="left" vertical="center"/>
    </xf>
    <xf numFmtId="0" fontId="8" fillId="2" borderId="54" xfId="1" applyFont="1" applyFill="1" applyBorder="1" applyAlignment="1" applyProtection="1">
      <alignment horizontal="left" vertical="center"/>
    </xf>
    <xf numFmtId="0" fontId="8" fillId="2" borderId="10" xfId="1" applyFont="1" applyFill="1" applyBorder="1" applyAlignment="1" applyProtection="1">
      <alignment horizontal="left" vertical="center"/>
    </xf>
    <xf numFmtId="177" fontId="19" fillId="4" borderId="16" xfId="1" applyNumberFormat="1" applyFont="1" applyFill="1" applyBorder="1" applyAlignment="1" applyProtection="1">
      <alignment horizontal="center" vertical="center" shrinkToFit="1"/>
    </xf>
    <xf numFmtId="177" fontId="19" fillId="4" borderId="10" xfId="1" applyNumberFormat="1" applyFont="1" applyFill="1" applyBorder="1" applyAlignment="1" applyProtection="1">
      <alignment horizontal="center" vertical="center" shrinkToFit="1"/>
    </xf>
    <xf numFmtId="0" fontId="15" fillId="2" borderId="16" xfId="1" applyFont="1" applyFill="1" applyBorder="1" applyAlignment="1" applyProtection="1">
      <alignment horizontal="center" vertical="center"/>
    </xf>
    <xf numFmtId="0" fontId="12" fillId="2" borderId="17" xfId="1" applyFont="1" applyFill="1" applyBorder="1" applyAlignment="1" applyProtection="1">
      <alignment horizontal="center" vertical="center"/>
    </xf>
    <xf numFmtId="0" fontId="44" fillId="2" borderId="46" xfId="1" applyFont="1" applyFill="1" applyBorder="1" applyAlignment="1" applyProtection="1">
      <alignment horizontal="center" vertical="center"/>
    </xf>
    <xf numFmtId="0" fontId="44" fillId="2" borderId="51" xfId="1" applyFont="1" applyFill="1" applyBorder="1" applyAlignment="1" applyProtection="1">
      <alignment horizontal="center" vertical="center"/>
    </xf>
    <xf numFmtId="0" fontId="45" fillId="2" borderId="43" xfId="1" applyFont="1" applyFill="1" applyBorder="1" applyAlignment="1" applyProtection="1">
      <alignment horizontal="right" vertical="center" shrinkToFit="1"/>
      <protection locked="0"/>
    </xf>
    <xf numFmtId="0" fontId="45" fillId="2" borderId="44" xfId="1" applyFont="1" applyFill="1" applyBorder="1" applyAlignment="1" applyProtection="1">
      <alignment horizontal="right" vertical="center" shrinkToFit="1"/>
      <protection locked="0"/>
    </xf>
    <xf numFmtId="0" fontId="45" fillId="2" borderId="45" xfId="1" applyFont="1" applyFill="1" applyBorder="1" applyAlignment="1" applyProtection="1">
      <alignment horizontal="right" vertical="center" shrinkToFit="1"/>
      <protection locked="0"/>
    </xf>
    <xf numFmtId="0" fontId="45" fillId="2" borderId="1" xfId="1" applyFont="1" applyFill="1" applyBorder="1" applyAlignment="1" applyProtection="1">
      <alignment horizontal="right" vertical="center" shrinkToFit="1"/>
      <protection locked="0"/>
    </xf>
    <xf numFmtId="0" fontId="45" fillId="2" borderId="2" xfId="1" applyFont="1" applyFill="1" applyBorder="1" applyAlignment="1" applyProtection="1">
      <alignment horizontal="right" vertical="center" shrinkToFit="1"/>
      <protection locked="0"/>
    </xf>
    <xf numFmtId="0" fontId="45" fillId="2" borderId="50" xfId="1" applyFont="1" applyFill="1" applyBorder="1" applyAlignment="1" applyProtection="1">
      <alignment horizontal="right" vertical="center" shrinkToFit="1"/>
      <protection locked="0"/>
    </xf>
    <xf numFmtId="0" fontId="39" fillId="2" borderId="16" xfId="1" applyFont="1" applyFill="1" applyBorder="1" applyAlignment="1" applyProtection="1">
      <alignment horizontal="right" vertical="center" shrinkToFit="1"/>
      <protection locked="0"/>
    </xf>
    <xf numFmtId="0" fontId="39" fillId="2" borderId="10" xfId="1" applyFont="1" applyFill="1" applyBorder="1" applyAlignment="1" applyProtection="1">
      <alignment horizontal="right" vertical="center" shrinkToFit="1"/>
      <protection locked="0"/>
    </xf>
    <xf numFmtId="0" fontId="43" fillId="2" borderId="18" xfId="1" applyFont="1" applyFill="1" applyBorder="1" applyAlignment="1" applyProtection="1">
      <alignment horizontal="center" vertical="center" textRotation="255" shrinkToFit="1"/>
    </xf>
    <xf numFmtId="0" fontId="43" fillId="2" borderId="17" xfId="1" applyFont="1" applyFill="1" applyBorder="1" applyAlignment="1" applyProtection="1">
      <alignment horizontal="center" vertical="center" textRotation="255" shrinkToFit="1"/>
    </xf>
    <xf numFmtId="0" fontId="43" fillId="2" borderId="14" xfId="1" applyFont="1" applyFill="1" applyBorder="1" applyAlignment="1" applyProtection="1">
      <alignment horizontal="center" vertical="center" textRotation="255" shrinkToFit="1"/>
    </xf>
    <xf numFmtId="0" fontId="43" fillId="2" borderId="13" xfId="1" applyFont="1" applyFill="1" applyBorder="1" applyAlignment="1" applyProtection="1">
      <alignment horizontal="center" vertical="center" textRotation="255" shrinkToFit="1"/>
    </xf>
    <xf numFmtId="0" fontId="43" fillId="2" borderId="18" xfId="1" applyFont="1" applyFill="1" applyBorder="1" applyAlignment="1" applyProtection="1">
      <alignment horizontal="distributed" vertical="center"/>
    </xf>
    <xf numFmtId="0" fontId="43" fillId="2" borderId="16" xfId="1" applyFont="1" applyFill="1" applyBorder="1" applyAlignment="1" applyProtection="1">
      <alignment horizontal="distributed" vertical="center"/>
    </xf>
    <xf numFmtId="0" fontId="43" fillId="2" borderId="17" xfId="1" applyFont="1" applyFill="1" applyBorder="1" applyAlignment="1" applyProtection="1">
      <alignment horizontal="distributed" vertical="center"/>
    </xf>
    <xf numFmtId="0" fontId="39" fillId="2" borderId="18" xfId="1" applyFont="1" applyFill="1" applyBorder="1" applyAlignment="1" applyProtection="1">
      <alignment horizontal="right" vertical="center" shrinkToFit="1"/>
      <protection locked="0"/>
    </xf>
    <xf numFmtId="0" fontId="39" fillId="2" borderId="9" xfId="1" applyFont="1" applyFill="1" applyBorder="1" applyAlignment="1" applyProtection="1">
      <alignment horizontal="right" vertical="center" shrinkToFit="1"/>
      <protection locked="0"/>
    </xf>
    <xf numFmtId="0" fontId="44" fillId="2" borderId="11" xfId="1" applyFont="1" applyFill="1" applyBorder="1" applyAlignment="1" applyProtection="1">
      <alignment horizontal="center" vertical="center"/>
    </xf>
    <xf numFmtId="0" fontId="8" fillId="2" borderId="6" xfId="1" applyFont="1" applyFill="1" applyBorder="1" applyAlignment="1" applyProtection="1">
      <alignment horizontal="left" vertical="center"/>
    </xf>
    <xf numFmtId="0" fontId="8" fillId="2" borderId="32" xfId="1" applyFont="1" applyFill="1" applyBorder="1" applyAlignment="1" applyProtection="1">
      <alignment horizontal="left" vertical="center"/>
    </xf>
    <xf numFmtId="0" fontId="8" fillId="2" borderId="0" xfId="1" applyFont="1" applyFill="1" applyBorder="1" applyAlignment="1" applyProtection="1">
      <alignment horizontal="left" vertical="center"/>
    </xf>
    <xf numFmtId="177" fontId="19" fillId="4" borderId="6" xfId="1" applyNumberFormat="1" applyFont="1" applyFill="1" applyBorder="1" applyAlignment="1" applyProtection="1">
      <alignment horizontal="center" vertical="center" shrinkToFit="1"/>
    </xf>
    <xf numFmtId="177" fontId="19" fillId="4" borderId="0" xfId="1" applyNumberFormat="1" applyFont="1" applyFill="1" applyBorder="1" applyAlignment="1" applyProtection="1">
      <alignment horizontal="center" vertical="center" shrinkToFit="1"/>
    </xf>
    <xf numFmtId="0" fontId="39" fillId="2" borderId="5" xfId="1" applyFont="1" applyFill="1" applyBorder="1" applyAlignment="1" applyProtection="1">
      <alignment horizontal="right" vertical="center" shrinkToFit="1"/>
      <protection locked="0"/>
    </xf>
    <xf numFmtId="0" fontId="39" fillId="2" borderId="6" xfId="1" applyFont="1" applyFill="1" applyBorder="1" applyAlignment="1" applyProtection="1">
      <alignment horizontal="right" vertical="center" shrinkToFit="1"/>
      <protection locked="0"/>
    </xf>
    <xf numFmtId="0" fontId="44" fillId="2" borderId="27" xfId="1" applyFont="1" applyFill="1" applyBorder="1" applyAlignment="1" applyProtection="1">
      <alignment horizontal="center" vertical="center"/>
    </xf>
    <xf numFmtId="0" fontId="39" fillId="2" borderId="14" xfId="1" applyFont="1" applyFill="1" applyBorder="1" applyAlignment="1" applyProtection="1">
      <alignment horizontal="right" vertical="center" shrinkToFit="1"/>
      <protection locked="0"/>
    </xf>
    <xf numFmtId="0" fontId="39" fillId="2" borderId="0" xfId="1" applyFont="1" applyFill="1" applyBorder="1" applyAlignment="1" applyProtection="1">
      <alignment horizontal="right" vertical="center" shrinkToFit="1"/>
      <protection locked="0"/>
    </xf>
    <xf numFmtId="0" fontId="19" fillId="5" borderId="1" xfId="1" applyFont="1" applyFill="1" applyBorder="1" applyAlignment="1" applyProtection="1">
      <alignment horizontal="center" vertical="center" shrinkToFit="1"/>
    </xf>
    <xf numFmtId="0" fontId="43" fillId="2" borderId="1" xfId="1" applyFont="1" applyFill="1" applyBorder="1" applyAlignment="1" applyProtection="1">
      <alignment horizontal="center" vertical="center"/>
    </xf>
    <xf numFmtId="0" fontId="40" fillId="2" borderId="1" xfId="1" applyFont="1" applyFill="1" applyBorder="1" applyAlignment="1" applyProtection="1">
      <alignment horizontal="center" vertical="center"/>
    </xf>
    <xf numFmtId="0" fontId="40" fillId="2" borderId="3" xfId="1" applyFont="1" applyFill="1" applyBorder="1" applyAlignment="1" applyProtection="1">
      <alignment horizontal="left" vertical="center" wrapText="1"/>
    </xf>
    <xf numFmtId="0" fontId="40" fillId="2" borderId="4" xfId="1" applyFont="1" applyFill="1" applyBorder="1" applyAlignment="1" applyProtection="1">
      <alignment horizontal="left" vertical="center" wrapText="1"/>
    </xf>
    <xf numFmtId="0" fontId="40" fillId="3" borderId="0" xfId="1" applyFont="1" applyFill="1" applyBorder="1" applyAlignment="1" applyProtection="1">
      <alignment horizontal="center" vertical="center"/>
    </xf>
    <xf numFmtId="0" fontId="40" fillId="2" borderId="14" xfId="1" applyFont="1" applyFill="1" applyBorder="1" applyAlignment="1" applyProtection="1">
      <alignment horizontal="center" vertical="center"/>
    </xf>
    <xf numFmtId="0" fontId="40" fillId="2" borderId="0" xfId="1" applyFont="1" applyFill="1" applyBorder="1" applyAlignment="1" applyProtection="1">
      <alignment horizontal="center" vertical="center"/>
    </xf>
    <xf numFmtId="0" fontId="40" fillId="2" borderId="13" xfId="1" applyFont="1" applyFill="1" applyBorder="1" applyAlignment="1" applyProtection="1">
      <alignment horizontal="center" vertical="center"/>
    </xf>
    <xf numFmtId="1" fontId="19" fillId="5" borderId="12" xfId="1" applyNumberFormat="1" applyFont="1" applyFill="1" applyBorder="1" applyAlignment="1" applyProtection="1">
      <alignment horizontal="center" vertical="center" shrinkToFit="1"/>
    </xf>
    <xf numFmtId="0" fontId="19" fillId="5" borderId="12" xfId="1" applyFont="1" applyFill="1" applyBorder="1" applyAlignment="1" applyProtection="1">
      <alignment horizontal="center" vertical="center" shrinkToFit="1"/>
    </xf>
    <xf numFmtId="0" fontId="19" fillId="5" borderId="9" xfId="1" applyFont="1" applyFill="1" applyBorder="1" applyAlignment="1" applyProtection="1">
      <alignment horizontal="center" vertical="center" shrinkToFit="1"/>
    </xf>
    <xf numFmtId="0" fontId="19" fillId="5" borderId="55" xfId="1" applyFont="1" applyFill="1" applyBorder="1" applyAlignment="1" applyProtection="1">
      <alignment horizontal="center" vertical="center" shrinkToFit="1"/>
    </xf>
    <xf numFmtId="0" fontId="19" fillId="5" borderId="5" xfId="1" applyFont="1" applyFill="1" applyBorder="1" applyAlignment="1" applyProtection="1">
      <alignment horizontal="center" vertical="center" shrinkToFit="1"/>
    </xf>
    <xf numFmtId="0" fontId="44" fillId="2" borderId="0" xfId="1" applyFont="1" applyFill="1" applyBorder="1" applyAlignment="1" applyProtection="1">
      <alignment horizontal="center" vertical="center"/>
    </xf>
    <xf numFmtId="0" fontId="12" fillId="2" borderId="6" xfId="1" applyFont="1" applyFill="1" applyBorder="1" applyAlignment="1" applyProtection="1">
      <alignment horizontal="center" vertical="center"/>
    </xf>
    <xf numFmtId="0" fontId="12" fillId="2" borderId="54" xfId="1" applyFont="1" applyFill="1" applyBorder="1" applyAlignment="1" applyProtection="1">
      <alignment horizontal="center" vertical="center"/>
    </xf>
    <xf numFmtId="0" fontId="12" fillId="2" borderId="10" xfId="1" applyFont="1" applyFill="1" applyBorder="1" applyAlignment="1" applyProtection="1">
      <alignment horizontal="center" vertical="center"/>
    </xf>
    <xf numFmtId="1" fontId="19" fillId="4" borderId="6" xfId="1" applyNumberFormat="1" applyFont="1" applyFill="1" applyBorder="1" applyAlignment="1" applyProtection="1">
      <alignment horizontal="center" vertical="center" shrinkToFit="1"/>
    </xf>
    <xf numFmtId="1" fontId="19" fillId="4" borderId="10" xfId="1" applyNumberFormat="1" applyFont="1" applyFill="1" applyBorder="1" applyAlignment="1" applyProtection="1">
      <alignment horizontal="center" vertical="center" shrinkToFit="1"/>
    </xf>
    <xf numFmtId="0" fontId="45" fillId="4" borderId="1" xfId="1" applyFont="1" applyFill="1" applyBorder="1" applyAlignment="1" applyProtection="1">
      <alignment horizontal="right" vertical="center" shrinkToFit="1"/>
    </xf>
    <xf numFmtId="0" fontId="45" fillId="4" borderId="2" xfId="1" applyFont="1" applyFill="1" applyBorder="1" applyAlignment="1" applyProtection="1">
      <alignment horizontal="right" vertical="center" shrinkToFit="1"/>
    </xf>
    <xf numFmtId="0" fontId="45" fillId="4" borderId="50" xfId="1" applyFont="1" applyFill="1" applyBorder="1" applyAlignment="1" applyProtection="1">
      <alignment horizontal="right" vertical="center" shrinkToFit="1"/>
    </xf>
    <xf numFmtId="0" fontId="39" fillId="4" borderId="6" xfId="1" applyFont="1" applyFill="1" applyBorder="1" applyAlignment="1" applyProtection="1">
      <alignment horizontal="right" vertical="center" shrinkToFit="1"/>
    </xf>
    <xf numFmtId="0" fontId="39" fillId="4" borderId="10" xfId="1" applyFont="1" applyFill="1" applyBorder="1" applyAlignment="1" applyProtection="1">
      <alignment horizontal="right" vertical="center" shrinkToFit="1"/>
    </xf>
    <xf numFmtId="0" fontId="39" fillId="4" borderId="5" xfId="1" applyFont="1" applyFill="1" applyBorder="1" applyAlignment="1" applyProtection="1">
      <alignment horizontal="right" vertical="center" shrinkToFit="1"/>
    </xf>
    <xf numFmtId="0" fontId="39" fillId="4" borderId="9" xfId="1" applyFont="1" applyFill="1" applyBorder="1" applyAlignment="1" applyProtection="1">
      <alignment horizontal="right" vertical="center" shrinkToFit="1"/>
    </xf>
    <xf numFmtId="0" fontId="26" fillId="2" borderId="4" xfId="1" applyFont="1" applyFill="1" applyBorder="1" applyAlignment="1" applyProtection="1">
      <alignment horizontal="center" vertical="center" wrapText="1"/>
      <protection locked="0"/>
    </xf>
    <xf numFmtId="0" fontId="26" fillId="2" borderId="4" xfId="1" applyFont="1" applyFill="1" applyBorder="1" applyAlignment="1" applyProtection="1">
      <alignment horizontal="center" vertical="center"/>
      <protection locked="0"/>
    </xf>
    <xf numFmtId="2" fontId="11" fillId="3" borderId="4" xfId="1" applyNumberFormat="1" applyFont="1" applyFill="1" applyBorder="1" applyAlignment="1" applyProtection="1">
      <alignment horizontal="center" vertical="center" shrinkToFit="1"/>
      <protection locked="0"/>
    </xf>
    <xf numFmtId="0" fontId="44" fillId="2" borderId="5" xfId="1" applyFont="1" applyFill="1" applyBorder="1" applyAlignment="1" applyProtection="1">
      <alignment horizontal="center" vertical="center" textRotation="255" wrapText="1"/>
    </xf>
    <xf numFmtId="0" fontId="44" fillId="2" borderId="7" xfId="1" applyFont="1" applyFill="1" applyBorder="1" applyAlignment="1" applyProtection="1">
      <alignment horizontal="center" vertical="center" textRotation="255" wrapText="1"/>
    </xf>
    <xf numFmtId="0" fontId="44" fillId="2" borderId="14" xfId="1" applyFont="1" applyFill="1" applyBorder="1" applyAlignment="1" applyProtection="1">
      <alignment horizontal="center" vertical="center" textRotation="255" wrapText="1"/>
    </xf>
    <xf numFmtId="0" fontId="44" fillId="2" borderId="13" xfId="1" applyFont="1" applyFill="1" applyBorder="1" applyAlignment="1" applyProtection="1">
      <alignment horizontal="center" vertical="center" textRotation="255" wrapText="1"/>
    </xf>
    <xf numFmtId="0" fontId="43" fillId="2" borderId="6" xfId="1" applyFont="1" applyFill="1" applyBorder="1" applyAlignment="1" applyProtection="1">
      <alignment horizontal="center" vertical="center" shrinkToFit="1"/>
    </xf>
    <xf numFmtId="0" fontId="43" fillId="2" borderId="7" xfId="1" applyFont="1" applyFill="1" applyBorder="1" applyAlignment="1" applyProtection="1">
      <alignment horizontal="center" vertical="center" shrinkToFit="1"/>
    </xf>
    <xf numFmtId="0" fontId="19" fillId="10" borderId="1" xfId="1" applyFont="1" applyFill="1" applyBorder="1" applyAlignment="1" applyProtection="1">
      <alignment horizontal="center" vertical="center"/>
      <protection locked="0"/>
    </xf>
    <xf numFmtId="0" fontId="19" fillId="10" borderId="2" xfId="1" applyFont="1" applyFill="1" applyBorder="1" applyAlignment="1" applyProtection="1">
      <alignment horizontal="center" vertical="center"/>
      <protection locked="0"/>
    </xf>
    <xf numFmtId="0" fontId="19" fillId="10" borderId="50" xfId="1" applyFont="1" applyFill="1" applyBorder="1" applyAlignment="1" applyProtection="1">
      <alignment horizontal="center" vertical="center"/>
      <protection locked="0"/>
    </xf>
    <xf numFmtId="0" fontId="8" fillId="3" borderId="1" xfId="1" applyFont="1" applyFill="1" applyBorder="1" applyAlignment="1" applyProtection="1">
      <alignment horizontal="center" vertical="center" wrapText="1"/>
    </xf>
    <xf numFmtId="0" fontId="43" fillId="0" borderId="4" xfId="1" applyFont="1" applyBorder="1" applyAlignment="1" applyProtection="1">
      <alignment horizontal="center" vertical="center" wrapText="1" shrinkToFit="1"/>
    </xf>
    <xf numFmtId="1" fontId="19" fillId="5" borderId="133" xfId="1" applyNumberFormat="1" applyFont="1" applyFill="1" applyBorder="1" applyAlignment="1" applyProtection="1">
      <alignment horizontal="center" vertical="center" shrinkToFit="1"/>
    </xf>
    <xf numFmtId="0" fontId="19" fillId="5" borderId="131" xfId="1" applyFont="1" applyFill="1" applyBorder="1" applyAlignment="1" applyProtection="1">
      <alignment horizontal="center" vertical="center" shrinkToFit="1"/>
    </xf>
    <xf numFmtId="0" fontId="44" fillId="2" borderId="131" xfId="1" applyFont="1" applyFill="1" applyBorder="1" applyAlignment="1" applyProtection="1">
      <alignment horizontal="center" vertical="center"/>
    </xf>
    <xf numFmtId="0" fontId="40" fillId="2" borderId="130" xfId="1" applyFont="1" applyFill="1" applyBorder="1" applyAlignment="1" applyProtection="1">
      <alignment horizontal="center" vertical="center" shrinkToFit="1"/>
    </xf>
    <xf numFmtId="0" fontId="40" fillId="2" borderId="131" xfId="1" applyFont="1" applyFill="1" applyBorder="1" applyAlignment="1" applyProtection="1">
      <alignment horizontal="center" vertical="center" shrinkToFit="1"/>
    </xf>
    <xf numFmtId="0" fontId="8" fillId="2" borderId="121" xfId="1" applyFont="1" applyFill="1" applyBorder="1" applyAlignment="1" applyProtection="1">
      <alignment horizontal="center" vertical="center"/>
    </xf>
    <xf numFmtId="0" fontId="8" fillId="2" borderId="3" xfId="1" applyFont="1" applyFill="1" applyBorder="1" applyAlignment="1" applyProtection="1">
      <alignment horizontal="center" vertical="center"/>
    </xf>
    <xf numFmtId="0" fontId="48" fillId="2" borderId="18" xfId="1" applyFont="1" applyFill="1" applyBorder="1" applyAlignment="1" applyProtection="1">
      <alignment horizontal="center" vertical="center" textRotation="255" wrapText="1"/>
    </xf>
    <xf numFmtId="0" fontId="48" fillId="2" borderId="17" xfId="1" applyFont="1" applyFill="1" applyBorder="1" applyAlignment="1" applyProtection="1">
      <alignment horizontal="center" vertical="center" textRotation="255" wrapText="1"/>
    </xf>
    <xf numFmtId="0" fontId="48" fillId="2" borderId="14" xfId="1" applyFont="1" applyFill="1" applyBorder="1" applyAlignment="1" applyProtection="1">
      <alignment horizontal="center" vertical="center" textRotation="255" wrapText="1"/>
    </xf>
    <xf numFmtId="0" fontId="48" fillId="2" borderId="13" xfId="1" applyFont="1" applyFill="1" applyBorder="1" applyAlignment="1" applyProtection="1">
      <alignment horizontal="center" vertical="center" textRotation="255" wrapText="1"/>
    </xf>
    <xf numFmtId="0" fontId="48" fillId="2" borderId="0" xfId="1" applyFont="1" applyFill="1" applyBorder="1" applyAlignment="1" applyProtection="1">
      <alignment horizontal="center" vertical="center" textRotation="255" wrapText="1"/>
    </xf>
    <xf numFmtId="1" fontId="39" fillId="4" borderId="32" xfId="1" applyNumberFormat="1" applyFont="1" applyFill="1" applyBorder="1" applyAlignment="1" applyProtection="1">
      <alignment horizontal="center" vertical="center" shrinkToFit="1"/>
    </xf>
    <xf numFmtId="0" fontId="39" fillId="4" borderId="28" xfId="1" applyFont="1" applyFill="1" applyBorder="1" applyAlignment="1" applyProtection="1">
      <alignment horizontal="center" vertical="center" shrinkToFit="1"/>
    </xf>
    <xf numFmtId="0" fontId="43" fillId="2" borderId="14" xfId="1" applyFont="1" applyFill="1" applyBorder="1" applyAlignment="1" applyProtection="1">
      <alignment horizontal="distributed" vertical="center"/>
    </xf>
    <xf numFmtId="0" fontId="40" fillId="2" borderId="0" xfId="1" applyFont="1" applyFill="1" applyBorder="1" applyAlignment="1" applyProtection="1">
      <alignment horizontal="distributed" vertical="center"/>
    </xf>
    <xf numFmtId="0" fontId="40" fillId="2" borderId="13" xfId="1" applyFont="1" applyFill="1" applyBorder="1" applyAlignment="1" applyProtection="1">
      <alignment horizontal="distributed" vertical="center"/>
    </xf>
    <xf numFmtId="0" fontId="54" fillId="5" borderId="1" xfId="2" applyFont="1" applyFill="1" applyBorder="1" applyAlignment="1" applyProtection="1">
      <alignment horizontal="center"/>
    </xf>
    <xf numFmtId="0" fontId="54" fillId="5" borderId="2" xfId="2" applyFont="1" applyFill="1" applyBorder="1" applyAlignment="1" applyProtection="1">
      <alignment horizontal="center"/>
    </xf>
    <xf numFmtId="0" fontId="54" fillId="5" borderId="3" xfId="2" applyFont="1" applyFill="1" applyBorder="1" applyAlignment="1" applyProtection="1">
      <alignment horizontal="center"/>
    </xf>
    <xf numFmtId="179" fontId="39" fillId="5" borderId="4" xfId="2" applyNumberFormat="1" applyFont="1" applyFill="1" applyBorder="1" applyAlignment="1" applyProtection="1">
      <alignment horizontal="center" vertical="center"/>
      <protection locked="0"/>
    </xf>
    <xf numFmtId="0" fontId="43" fillId="0" borderId="0" xfId="2" applyFont="1" applyFill="1" applyAlignment="1" applyProtection="1">
      <alignment horizontal="left" vertical="center" shrinkToFit="1"/>
    </xf>
    <xf numFmtId="0" fontId="43" fillId="2" borderId="0" xfId="1" applyFont="1" applyFill="1" applyAlignment="1" applyProtection="1">
      <alignment horizontal="left" vertical="center" shrinkToFit="1"/>
    </xf>
    <xf numFmtId="1" fontId="39" fillId="5" borderId="133" xfId="1" applyNumberFormat="1" applyFont="1" applyFill="1" applyBorder="1" applyAlignment="1" applyProtection="1">
      <alignment horizontal="center" vertical="center" shrinkToFit="1"/>
    </xf>
    <xf numFmtId="0" fontId="39" fillId="5" borderId="131" xfId="1" applyFont="1" applyFill="1" applyBorder="1" applyAlignment="1" applyProtection="1">
      <alignment horizontal="center" vertical="center" shrinkToFit="1"/>
    </xf>
    <xf numFmtId="0" fontId="43" fillId="2" borderId="0" xfId="1" applyFont="1" applyFill="1" applyBorder="1" applyAlignment="1" applyProtection="1">
      <alignment horizontal="distributed" vertical="center"/>
    </xf>
    <xf numFmtId="0" fontId="43" fillId="2" borderId="13" xfId="1" applyFont="1" applyFill="1" applyBorder="1" applyAlignment="1" applyProtection="1">
      <alignment horizontal="distributed" vertical="center"/>
    </xf>
    <xf numFmtId="0" fontId="43" fillId="3" borderId="5" xfId="1" applyFont="1" applyFill="1" applyBorder="1" applyAlignment="1" applyProtection="1">
      <alignment horizontal="center" vertical="center"/>
    </xf>
    <xf numFmtId="0" fontId="43" fillId="2" borderId="56" xfId="1" applyFont="1" applyFill="1" applyBorder="1" applyAlignment="1" applyProtection="1">
      <alignment horizontal="center" vertical="center"/>
    </xf>
    <xf numFmtId="0" fontId="36" fillId="0" borderId="138" xfId="0" applyFont="1" applyBorder="1" applyAlignment="1">
      <alignment horizontal="left" vertical="center" wrapText="1"/>
    </xf>
    <xf numFmtId="0" fontId="36" fillId="0" borderId="64" xfId="0" applyFont="1" applyBorder="1" applyAlignment="1">
      <alignment horizontal="left" vertical="center" wrapText="1"/>
    </xf>
    <xf numFmtId="0" fontId="36" fillId="0" borderId="139" xfId="0" applyFont="1" applyBorder="1" applyAlignment="1">
      <alignment horizontal="left" vertical="center" wrapText="1"/>
    </xf>
    <xf numFmtId="0" fontId="58" fillId="0" borderId="0" xfId="0" applyFont="1" applyAlignment="1">
      <alignment horizontal="left" vertical="center" wrapText="1"/>
    </xf>
    <xf numFmtId="0" fontId="36" fillId="0" borderId="0" xfId="0" applyFont="1" applyAlignment="1">
      <alignment vertical="center" wrapText="1"/>
    </xf>
    <xf numFmtId="0" fontId="37" fillId="12" borderId="142" xfId="0" applyFont="1" applyFill="1" applyBorder="1" applyAlignment="1">
      <alignment horizontal="left" vertical="center" wrapText="1"/>
    </xf>
    <xf numFmtId="0" fontId="37" fillId="12" borderId="143" xfId="0" applyFont="1" applyFill="1" applyBorder="1" applyAlignment="1">
      <alignment horizontal="left" vertical="center" wrapText="1"/>
    </xf>
    <xf numFmtId="0" fontId="37" fillId="12" borderId="144" xfId="0" applyFont="1" applyFill="1" applyBorder="1" applyAlignment="1">
      <alignment horizontal="left" vertical="center" wrapText="1"/>
    </xf>
    <xf numFmtId="0" fontId="36" fillId="0" borderId="134" xfId="0" applyFont="1" applyBorder="1" applyAlignment="1">
      <alignment horizontal="left" vertical="center" wrapText="1"/>
    </xf>
    <xf numFmtId="0" fontId="36" fillId="0" borderId="62" xfId="0" applyFont="1" applyBorder="1" applyAlignment="1">
      <alignment horizontal="left" vertical="center" wrapText="1"/>
    </xf>
    <xf numFmtId="0" fontId="36" fillId="0" borderId="135" xfId="0" applyFont="1" applyBorder="1" applyAlignment="1">
      <alignment horizontal="left" vertical="center" wrapText="1"/>
    </xf>
    <xf numFmtId="0" fontId="36" fillId="0" borderId="140" xfId="0" applyFont="1" applyBorder="1" applyAlignment="1">
      <alignment horizontal="left" vertical="center" wrapText="1"/>
    </xf>
    <xf numFmtId="0" fontId="36" fillId="0" borderId="12" xfId="0" applyFont="1" applyBorder="1" applyAlignment="1">
      <alignment horizontal="left" vertical="center" wrapText="1"/>
    </xf>
    <xf numFmtId="0" fontId="36" fillId="0" borderId="141" xfId="0" applyFont="1" applyBorder="1" applyAlignment="1">
      <alignment horizontal="left" vertical="center" wrapText="1"/>
    </xf>
    <xf numFmtId="0" fontId="36" fillId="0" borderId="145" xfId="0" applyFont="1" applyBorder="1" applyAlignment="1">
      <alignment horizontal="left" vertical="center" wrapText="1"/>
    </xf>
    <xf numFmtId="0" fontId="36" fillId="0" borderId="146" xfId="0" applyFont="1" applyBorder="1" applyAlignment="1">
      <alignment horizontal="left" vertical="center" wrapText="1"/>
    </xf>
    <xf numFmtId="0" fontId="36" fillId="0" borderId="147" xfId="0" applyFont="1" applyBorder="1" applyAlignment="1">
      <alignment horizontal="left" vertical="center" wrapText="1"/>
    </xf>
    <xf numFmtId="0" fontId="0" fillId="0" borderId="138" xfId="0" applyBorder="1" applyAlignment="1">
      <alignment horizontal="left" vertical="center"/>
    </xf>
    <xf numFmtId="0" fontId="0" fillId="0" borderId="64" xfId="0" applyBorder="1" applyAlignment="1">
      <alignment horizontal="left" vertical="center"/>
    </xf>
    <xf numFmtId="0" fontId="0" fillId="0" borderId="139" xfId="0" applyBorder="1" applyAlignment="1">
      <alignment horizontal="left" vertical="center"/>
    </xf>
    <xf numFmtId="0" fontId="33" fillId="12" borderId="142" xfId="0" applyFont="1" applyFill="1" applyBorder="1" applyAlignment="1">
      <alignment horizontal="left" vertical="center" wrapText="1"/>
    </xf>
    <xf numFmtId="0" fontId="33" fillId="12" borderId="143" xfId="0" applyFont="1" applyFill="1" applyBorder="1" applyAlignment="1">
      <alignment horizontal="left" vertical="center" wrapText="1"/>
    </xf>
    <xf numFmtId="0" fontId="33" fillId="12" borderId="144" xfId="0" applyFont="1" applyFill="1" applyBorder="1" applyAlignment="1">
      <alignment horizontal="left" vertical="center" wrapText="1"/>
    </xf>
    <xf numFmtId="0" fontId="0" fillId="0" borderId="140" xfId="0" applyFont="1" applyBorder="1" applyAlignment="1">
      <alignment horizontal="left" vertical="center" wrapText="1"/>
    </xf>
    <xf numFmtId="0" fontId="0" fillId="0" borderId="12" xfId="0" applyFont="1" applyBorder="1" applyAlignment="1">
      <alignment horizontal="left" vertical="center" wrapText="1"/>
    </xf>
    <xf numFmtId="0" fontId="0" fillId="0" borderId="141" xfId="0" applyFont="1" applyBorder="1" applyAlignment="1">
      <alignment horizontal="left" vertical="center" wrapText="1"/>
    </xf>
    <xf numFmtId="0" fontId="38" fillId="0" borderId="138" xfId="0" applyFont="1" applyBorder="1" applyAlignment="1">
      <alignment horizontal="left" vertical="center" wrapText="1"/>
    </xf>
    <xf numFmtId="0" fontId="38" fillId="0" borderId="64" xfId="0" applyFont="1" applyBorder="1" applyAlignment="1">
      <alignment horizontal="left" vertical="center" wrapText="1"/>
    </xf>
    <xf numFmtId="0" fontId="38" fillId="0" borderId="139" xfId="0" applyFont="1" applyBorder="1" applyAlignment="1">
      <alignment horizontal="left" vertical="center" wrapText="1"/>
    </xf>
    <xf numFmtId="0" fontId="38" fillId="0" borderId="142" xfId="0" applyFont="1" applyBorder="1" applyAlignment="1">
      <alignment horizontal="left" vertical="center" wrapText="1"/>
    </xf>
    <xf numFmtId="0" fontId="38" fillId="0" borderId="143" xfId="0" applyFont="1" applyBorder="1" applyAlignment="1">
      <alignment horizontal="left" vertical="center" wrapText="1"/>
    </xf>
    <xf numFmtId="0" fontId="38" fillId="0" borderId="144" xfId="0" applyFont="1" applyBorder="1" applyAlignment="1">
      <alignment horizontal="left" vertical="center" wrapText="1"/>
    </xf>
    <xf numFmtId="0" fontId="36" fillId="0" borderId="136" xfId="0" applyFont="1" applyBorder="1" applyAlignment="1">
      <alignment horizontal="left" vertical="center" wrapText="1"/>
    </xf>
    <xf numFmtId="0" fontId="36" fillId="0" borderId="4" xfId="0" applyFont="1" applyBorder="1" applyAlignment="1">
      <alignment horizontal="left" vertical="center" wrapText="1"/>
    </xf>
    <xf numFmtId="0" fontId="36" fillId="0" borderId="137" xfId="0" applyFont="1" applyBorder="1" applyAlignment="1">
      <alignment horizontal="left" vertical="center" wrapText="1"/>
    </xf>
    <xf numFmtId="0" fontId="0" fillId="0" borderId="145" xfId="0" applyFont="1" applyBorder="1" applyAlignment="1">
      <alignment horizontal="left" vertical="center" wrapText="1"/>
    </xf>
    <xf numFmtId="0" fontId="0" fillId="0" borderId="146" xfId="0" applyFont="1" applyBorder="1" applyAlignment="1">
      <alignment horizontal="left" vertical="center" wrapText="1"/>
    </xf>
    <xf numFmtId="0" fontId="0" fillId="0" borderId="147" xfId="0" applyFont="1" applyBorder="1" applyAlignment="1">
      <alignment horizontal="left" vertical="center" wrapText="1"/>
    </xf>
    <xf numFmtId="0" fontId="0" fillId="0" borderId="148" xfId="0" applyBorder="1" applyAlignment="1">
      <alignment horizontal="left" vertical="center" wrapText="1"/>
    </xf>
    <xf numFmtId="0" fontId="0" fillId="0" borderId="0" xfId="0" applyBorder="1" applyAlignment="1">
      <alignment horizontal="lef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0" fillId="0" borderId="58" xfId="0" applyBorder="1" applyAlignment="1">
      <alignment horizontal="left" vertical="center"/>
    </xf>
    <xf numFmtId="0" fontId="0" fillId="0" borderId="69" xfId="0" applyBorder="1" applyAlignment="1">
      <alignment horizontal="left" vertical="center"/>
    </xf>
    <xf numFmtId="0" fontId="0" fillId="0" borderId="66" xfId="0" applyBorder="1" applyAlignment="1">
      <alignment horizontal="left" vertical="center" wrapText="1"/>
    </xf>
    <xf numFmtId="0" fontId="0" fillId="0" borderId="60" xfId="0" applyBorder="1" applyAlignment="1">
      <alignment horizontal="left" vertical="center" wrapText="1"/>
    </xf>
    <xf numFmtId="0" fontId="0" fillId="0" borderId="94" xfId="0" applyBorder="1" applyAlignment="1">
      <alignment horizontal="left" vertical="center" wrapText="1"/>
    </xf>
    <xf numFmtId="0" fontId="0" fillId="0" borderId="68" xfId="0" applyBorder="1" applyAlignment="1">
      <alignment horizontal="left" vertical="center"/>
    </xf>
    <xf numFmtId="0" fontId="0" fillId="0" borderId="145" xfId="0" applyBorder="1" applyAlignment="1">
      <alignment horizontal="left" vertical="center" wrapText="1"/>
    </xf>
    <xf numFmtId="0" fontId="0" fillId="0" borderId="146" xfId="0" applyBorder="1" applyAlignment="1">
      <alignment horizontal="left" vertical="center" wrapText="1"/>
    </xf>
    <xf numFmtId="0" fontId="0" fillId="0" borderId="147" xfId="0" applyBorder="1" applyAlignment="1">
      <alignment horizontal="left" vertical="center" wrapText="1"/>
    </xf>
    <xf numFmtId="0" fontId="0" fillId="0" borderId="148" xfId="0" applyFont="1" applyBorder="1" applyAlignment="1">
      <alignment horizontal="left" vertical="center" wrapText="1"/>
    </xf>
    <xf numFmtId="0" fontId="0" fillId="0" borderId="0" xfId="0" applyFont="1" applyBorder="1" applyAlignment="1">
      <alignment horizontal="left" vertical="center" wrapText="1"/>
    </xf>
    <xf numFmtId="0" fontId="0" fillId="0" borderId="67" xfId="0" applyFont="1" applyBorder="1" applyAlignment="1">
      <alignment horizontal="left" vertical="center" wrapText="1"/>
    </xf>
    <xf numFmtId="0" fontId="38" fillId="0" borderId="140" xfId="0" applyFont="1" applyBorder="1" applyAlignment="1">
      <alignment horizontal="left" vertical="center" wrapText="1"/>
    </xf>
    <xf numFmtId="0" fontId="38" fillId="0" borderId="12" xfId="0" applyFont="1" applyBorder="1" applyAlignment="1">
      <alignment horizontal="left" vertical="center" wrapText="1"/>
    </xf>
    <xf numFmtId="0" fontId="38" fillId="0" borderId="141" xfId="0" applyFont="1" applyBorder="1" applyAlignment="1">
      <alignment horizontal="left" vertical="center" wrapText="1"/>
    </xf>
    <xf numFmtId="0" fontId="0" fillId="0" borderId="138" xfId="0" applyBorder="1" applyAlignment="1">
      <alignment horizontal="left" vertical="center" wrapText="1"/>
    </xf>
    <xf numFmtId="0" fontId="0" fillId="0" borderId="64" xfId="0" applyBorder="1" applyAlignment="1">
      <alignment horizontal="left" vertical="center" wrapText="1"/>
    </xf>
    <xf numFmtId="0" fontId="0" fillId="0" borderId="139" xfId="0" applyBorder="1" applyAlignment="1">
      <alignment horizontal="left" vertical="center" wrapText="1"/>
    </xf>
    <xf numFmtId="0" fontId="0" fillId="0" borderId="138" xfId="0" applyFont="1" applyBorder="1" applyAlignment="1">
      <alignment horizontal="left" vertical="center" wrapText="1"/>
    </xf>
    <xf numFmtId="0" fontId="0" fillId="0" borderId="64" xfId="0" applyFont="1" applyBorder="1" applyAlignment="1">
      <alignment horizontal="left" vertical="center" wrapText="1"/>
    </xf>
    <xf numFmtId="0" fontId="0" fillId="0" borderId="139" xfId="0" applyFont="1" applyBorder="1" applyAlignment="1">
      <alignment horizontal="left" vertical="center" wrapText="1"/>
    </xf>
    <xf numFmtId="0" fontId="38" fillId="0" borderId="149" xfId="0" applyFont="1" applyBorder="1" applyAlignment="1">
      <alignment horizontal="left" vertical="center" wrapText="1"/>
    </xf>
    <xf numFmtId="0" fontId="38" fillId="0" borderId="150" xfId="0" applyFont="1" applyBorder="1" applyAlignment="1">
      <alignment horizontal="left" vertical="center" wrapText="1"/>
    </xf>
    <xf numFmtId="0" fontId="38" fillId="0" borderId="151" xfId="0" applyFont="1" applyBorder="1" applyAlignment="1">
      <alignment horizontal="left" vertical="center" wrapText="1"/>
    </xf>
    <xf numFmtId="0" fontId="38" fillId="0" borderId="148" xfId="0" applyFont="1" applyBorder="1" applyAlignment="1">
      <alignment horizontal="left" vertical="center"/>
    </xf>
    <xf numFmtId="0" fontId="38" fillId="0" borderId="0" xfId="0" applyFont="1" applyBorder="1" applyAlignment="1">
      <alignment horizontal="left" vertical="center"/>
    </xf>
    <xf numFmtId="0" fontId="38" fillId="0" borderId="67" xfId="0" applyFont="1" applyBorder="1" applyAlignment="1">
      <alignment horizontal="left" vertical="center"/>
    </xf>
    <xf numFmtId="0" fontId="38" fillId="0" borderId="148" xfId="0" applyFont="1" applyBorder="1" applyAlignment="1">
      <alignment horizontal="left" vertical="center" wrapText="1"/>
    </xf>
    <xf numFmtId="0" fontId="38" fillId="0" borderId="0" xfId="0" applyFont="1" applyBorder="1" applyAlignment="1">
      <alignment horizontal="left" vertical="center" wrapText="1"/>
    </xf>
    <xf numFmtId="0" fontId="38" fillId="0" borderId="67" xfId="0" applyFont="1" applyBorder="1" applyAlignment="1">
      <alignment horizontal="left" vertical="center" wrapText="1"/>
    </xf>
    <xf numFmtId="0" fontId="38" fillId="0" borderId="145" xfId="0" applyFont="1" applyBorder="1" applyAlignment="1">
      <alignment horizontal="left" vertical="center" wrapText="1"/>
    </xf>
    <xf numFmtId="0" fontId="38" fillId="0" borderId="146" xfId="0" applyFont="1" applyBorder="1" applyAlignment="1">
      <alignment horizontal="left" vertical="center" wrapText="1"/>
    </xf>
    <xf numFmtId="0" fontId="38" fillId="0" borderId="147" xfId="0" applyFont="1" applyBorder="1" applyAlignment="1">
      <alignment horizontal="left" vertical="center" wrapText="1"/>
    </xf>
    <xf numFmtId="0" fontId="35" fillId="0" borderId="0" xfId="0" applyFont="1" applyAlignment="1">
      <alignment horizontal="left" vertical="center"/>
    </xf>
    <xf numFmtId="0" fontId="33" fillId="12" borderId="142" xfId="0" applyFont="1" applyFill="1" applyBorder="1" applyAlignment="1">
      <alignment vertical="center" wrapText="1"/>
    </xf>
    <xf numFmtId="0" fontId="33" fillId="12" borderId="143" xfId="0" applyFont="1" applyFill="1" applyBorder="1" applyAlignment="1">
      <alignment vertical="center" wrapText="1"/>
    </xf>
    <xf numFmtId="0" fontId="33" fillId="12" borderId="144" xfId="0" applyFont="1" applyFill="1" applyBorder="1" applyAlignment="1">
      <alignment vertical="center" wrapText="1"/>
    </xf>
    <xf numFmtId="0" fontId="0" fillId="0" borderId="136" xfId="0" applyBorder="1" applyAlignment="1">
      <alignment horizontal="left" vertical="center"/>
    </xf>
    <xf numFmtId="0" fontId="0" fillId="0" borderId="4" xfId="0" applyBorder="1" applyAlignment="1">
      <alignment horizontal="left" vertical="center"/>
    </xf>
    <xf numFmtId="0" fontId="0" fillId="0" borderId="137" xfId="0" applyBorder="1" applyAlignment="1">
      <alignment horizontal="left" vertical="center"/>
    </xf>
    <xf numFmtId="0" fontId="33" fillId="12" borderId="142" xfId="0" applyFont="1" applyFill="1" applyBorder="1" applyAlignment="1">
      <alignment vertical="center"/>
    </xf>
    <xf numFmtId="0" fontId="33" fillId="12" borderId="143" xfId="0" applyFont="1" applyFill="1" applyBorder="1" applyAlignment="1">
      <alignment vertical="center"/>
    </xf>
    <xf numFmtId="0" fontId="33" fillId="12" borderId="144" xfId="0" applyFont="1" applyFill="1" applyBorder="1" applyAlignment="1">
      <alignment vertical="center"/>
    </xf>
    <xf numFmtId="0" fontId="0" fillId="0" borderId="140" xfId="0" applyBorder="1" applyAlignment="1">
      <alignment horizontal="left" vertical="center" wrapText="1"/>
    </xf>
    <xf numFmtId="0" fontId="0" fillId="0" borderId="12" xfId="0" applyBorder="1" applyAlignment="1">
      <alignment horizontal="left" vertical="center" wrapText="1"/>
    </xf>
    <xf numFmtId="0" fontId="0" fillId="0" borderId="141" xfId="0" applyBorder="1" applyAlignment="1">
      <alignment horizontal="left" vertical="center" wrapText="1"/>
    </xf>
    <xf numFmtId="0" fontId="0" fillId="0" borderId="134" xfId="0" applyBorder="1" applyAlignment="1">
      <alignment horizontal="left" vertical="center"/>
    </xf>
    <xf numFmtId="0" fontId="0" fillId="0" borderId="62" xfId="0" applyBorder="1" applyAlignment="1">
      <alignment horizontal="left" vertical="center"/>
    </xf>
    <xf numFmtId="0" fontId="0" fillId="0" borderId="135" xfId="0" applyBorder="1" applyAlignment="1">
      <alignment horizontal="left" vertical="center"/>
    </xf>
    <xf numFmtId="58" fontId="25" fillId="2" borderId="4" xfId="1" applyNumberFormat="1" applyFont="1" applyFill="1" applyBorder="1" applyAlignment="1" applyProtection="1">
      <alignment horizontal="center" vertical="center" shrinkToFit="1"/>
    </xf>
    <xf numFmtId="0" fontId="49" fillId="3" borderId="5" xfId="1" applyFont="1" applyFill="1" applyBorder="1" applyAlignment="1" applyProtection="1">
      <alignment horizontal="center" vertical="center" shrinkToFit="1"/>
      <protection locked="0"/>
    </xf>
    <xf numFmtId="0" fontId="49" fillId="3" borderId="6" xfId="1" applyFont="1" applyFill="1" applyBorder="1" applyAlignment="1" applyProtection="1">
      <alignment horizontal="center" vertical="center" shrinkToFit="1"/>
      <protection locked="0"/>
    </xf>
    <xf numFmtId="0" fontId="49" fillId="3" borderId="7" xfId="1" applyFont="1" applyFill="1" applyBorder="1" applyAlignment="1" applyProtection="1">
      <alignment horizontal="center" vertical="center" shrinkToFit="1"/>
      <protection locked="0"/>
    </xf>
    <xf numFmtId="0" fontId="49" fillId="3" borderId="95" xfId="1" applyFont="1" applyFill="1" applyBorder="1" applyAlignment="1" applyProtection="1">
      <alignment horizontal="center" vertical="center" shrinkToFit="1"/>
      <protection locked="0"/>
    </xf>
    <xf numFmtId="0" fontId="49" fillId="3" borderId="96" xfId="1" applyFont="1" applyFill="1" applyBorder="1" applyAlignment="1" applyProtection="1">
      <alignment horizontal="center" vertical="center" shrinkToFit="1"/>
      <protection locked="0"/>
    </xf>
    <xf numFmtId="0" fontId="49" fillId="3" borderId="97" xfId="1" applyFont="1" applyFill="1" applyBorder="1" applyAlignment="1" applyProtection="1">
      <alignment horizontal="center" vertical="center" shrinkToFit="1"/>
      <protection locked="0"/>
    </xf>
    <xf numFmtId="0" fontId="50" fillId="0" borderId="5" xfId="2" applyFont="1" applyBorder="1" applyAlignment="1" applyProtection="1">
      <alignment horizontal="center" vertical="center" wrapText="1"/>
      <protection locked="0"/>
    </xf>
    <xf numFmtId="0" fontId="50" fillId="0" borderId="6" xfId="2" applyFont="1" applyBorder="1" applyAlignment="1" applyProtection="1">
      <alignment horizontal="center" vertical="center" wrapText="1"/>
      <protection locked="0"/>
    </xf>
    <xf numFmtId="0" fontId="50" fillId="0" borderId="7" xfId="2" applyFont="1" applyBorder="1" applyAlignment="1" applyProtection="1">
      <alignment horizontal="center" vertical="center" wrapText="1"/>
      <protection locked="0"/>
    </xf>
    <xf numFmtId="0" fontId="50" fillId="0" borderId="95" xfId="2" applyFont="1" applyBorder="1" applyAlignment="1" applyProtection="1">
      <alignment horizontal="center" vertical="center" wrapText="1"/>
      <protection locked="0"/>
    </xf>
    <xf numFmtId="0" fontId="50" fillId="0" borderId="96" xfId="2" applyFont="1" applyBorder="1" applyAlignment="1" applyProtection="1">
      <alignment horizontal="center" vertical="center" wrapText="1"/>
      <protection locked="0"/>
    </xf>
    <xf numFmtId="0" fontId="50" fillId="0" borderId="97" xfId="2" applyFont="1" applyBorder="1" applyAlignment="1" applyProtection="1">
      <alignment horizontal="center" vertical="center" wrapText="1"/>
      <protection locked="0"/>
    </xf>
    <xf numFmtId="0" fontId="8" fillId="0" borderId="0" xfId="2" applyFont="1" applyAlignment="1" applyProtection="1">
      <alignment horizontal="left" wrapText="1"/>
    </xf>
  </cellXfs>
  <cellStyles count="4">
    <cellStyle name="標準" xfId="0" builtinId="0"/>
    <cellStyle name="標準 2 2" xfId="3"/>
    <cellStyle name="標準 2 4" xfId="1"/>
    <cellStyle name="標準 5" xfId="2"/>
  </cellStyles>
  <dxfs count="45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checked="Checked"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checked="Checked"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checked="Checked"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checked="Checked"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checked="Checked"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checked="Checked"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checked="Checked"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checked="Checked"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checked="Checked"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checked="Checked"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checked="Checked"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checked="Checked"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checked="Checked"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checked="Checked"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checked="Checked"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checked="Checked"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checked="Checked"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checked="Checked"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checked="Checked"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checked="Checked"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checked="Checked" lockText="1" noThreeD="1"/>
</file>

<file path=xl/ctrlProps/ctrlProp339.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checked="Checked"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checked="Checked"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checked="Checked"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checked="Checked"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checked="Checked"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checked="Checked"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checked="Checked"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checked="Checked"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checked="Checked"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checked="Checked"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checked="Checked"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30480</xdr:colOff>
          <xdr:row>382</xdr:row>
          <xdr:rowOff>0</xdr:rowOff>
        </xdr:from>
        <xdr:to>
          <xdr:col>21</xdr:col>
          <xdr:colOff>0</xdr:colOff>
          <xdr:row>383</xdr:row>
          <xdr:rowOff>22860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382</xdr:row>
          <xdr:rowOff>0</xdr:rowOff>
        </xdr:from>
        <xdr:to>
          <xdr:col>33</xdr:col>
          <xdr:colOff>83820</xdr:colOff>
          <xdr:row>383</xdr:row>
          <xdr:rowOff>22860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382</xdr:row>
          <xdr:rowOff>0</xdr:rowOff>
        </xdr:from>
        <xdr:to>
          <xdr:col>43</xdr:col>
          <xdr:colOff>76200</xdr:colOff>
          <xdr:row>383</xdr:row>
          <xdr:rowOff>22860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121</xdr:row>
          <xdr:rowOff>182880</xdr:rowOff>
        </xdr:from>
        <xdr:to>
          <xdr:col>6</xdr:col>
          <xdr:colOff>76200</xdr:colOff>
          <xdr:row>123</xdr:row>
          <xdr:rowOff>7620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122</xdr:row>
          <xdr:rowOff>182880</xdr:rowOff>
        </xdr:from>
        <xdr:to>
          <xdr:col>6</xdr:col>
          <xdr:colOff>76200</xdr:colOff>
          <xdr:row>124</xdr:row>
          <xdr:rowOff>7620</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171</xdr:row>
          <xdr:rowOff>0</xdr:rowOff>
        </xdr:from>
        <xdr:to>
          <xdr:col>12</xdr:col>
          <xdr:colOff>66675</xdr:colOff>
          <xdr:row>174</xdr:row>
          <xdr:rowOff>0</xdr:rowOff>
        </xdr:to>
        <xdr:grpSp>
          <xdr:nvGrpSpPr>
            <xdr:cNvPr id="7" name="Group 299"/>
            <xdr:cNvGrpSpPr>
              <a:grpSpLocks/>
            </xdr:cNvGrpSpPr>
          </xdr:nvGrpSpPr>
          <xdr:grpSpPr bwMode="auto">
            <a:xfrm>
              <a:off x="379343" y="28989130"/>
              <a:ext cx="1078810" cy="596348"/>
              <a:chOff x="41" y="1971"/>
              <a:chExt cx="111" cy="63"/>
            </a:xfrm>
          </xdr:grpSpPr>
          <xdr:sp macro="" textlink="">
            <xdr:nvSpPr>
              <xdr:cNvPr id="10246" name="Check Box 6" hidden="1">
                <a:extLst>
                  <a:ext uri="{63B3BB69-23CF-44E3-9099-C40C66FF867C}">
                    <a14:compatExt spid="_x0000_s1024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47" name="Check Box 7" hidden="1">
                <a:extLst>
                  <a:ext uri="{63B3BB69-23CF-44E3-9099-C40C66FF867C}">
                    <a14:compatExt spid="_x0000_s1024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48" name="Check Box 8" hidden="1">
                <a:extLst>
                  <a:ext uri="{63B3BB69-23CF-44E3-9099-C40C66FF867C}">
                    <a14:compatExt spid="_x0000_s1024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174</xdr:row>
          <xdr:rowOff>0</xdr:rowOff>
        </xdr:from>
        <xdr:to>
          <xdr:col>12</xdr:col>
          <xdr:colOff>66675</xdr:colOff>
          <xdr:row>177</xdr:row>
          <xdr:rowOff>0</xdr:rowOff>
        </xdr:to>
        <xdr:grpSp>
          <xdr:nvGrpSpPr>
            <xdr:cNvPr id="11" name="Group 303"/>
            <xdr:cNvGrpSpPr>
              <a:grpSpLocks/>
            </xdr:cNvGrpSpPr>
          </xdr:nvGrpSpPr>
          <xdr:grpSpPr bwMode="auto">
            <a:xfrm>
              <a:off x="379343" y="29585478"/>
              <a:ext cx="1078810" cy="596348"/>
              <a:chOff x="41" y="1971"/>
              <a:chExt cx="111" cy="63"/>
            </a:xfrm>
          </xdr:grpSpPr>
          <xdr:sp macro="" textlink="">
            <xdr:nvSpPr>
              <xdr:cNvPr id="10249" name="Check Box 9" hidden="1">
                <a:extLst>
                  <a:ext uri="{63B3BB69-23CF-44E3-9099-C40C66FF867C}">
                    <a14:compatExt spid="_x0000_s1024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50" name="Check Box 10" hidden="1">
                <a:extLst>
                  <a:ext uri="{63B3BB69-23CF-44E3-9099-C40C66FF867C}">
                    <a14:compatExt spid="_x0000_s1025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51" name="Check Box 11" hidden="1">
                <a:extLst>
                  <a:ext uri="{63B3BB69-23CF-44E3-9099-C40C66FF867C}">
                    <a14:compatExt spid="_x0000_s1025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177</xdr:row>
          <xdr:rowOff>0</xdr:rowOff>
        </xdr:from>
        <xdr:to>
          <xdr:col>12</xdr:col>
          <xdr:colOff>66675</xdr:colOff>
          <xdr:row>180</xdr:row>
          <xdr:rowOff>0</xdr:rowOff>
        </xdr:to>
        <xdr:grpSp>
          <xdr:nvGrpSpPr>
            <xdr:cNvPr id="15" name="Group 307"/>
            <xdr:cNvGrpSpPr>
              <a:grpSpLocks/>
            </xdr:cNvGrpSpPr>
          </xdr:nvGrpSpPr>
          <xdr:grpSpPr bwMode="auto">
            <a:xfrm>
              <a:off x="379343" y="30181826"/>
              <a:ext cx="1078810" cy="596348"/>
              <a:chOff x="41" y="1971"/>
              <a:chExt cx="111" cy="63"/>
            </a:xfrm>
          </xdr:grpSpPr>
          <xdr:sp macro="" textlink="">
            <xdr:nvSpPr>
              <xdr:cNvPr id="10252" name="Check Box 12" hidden="1">
                <a:extLst>
                  <a:ext uri="{63B3BB69-23CF-44E3-9099-C40C66FF867C}">
                    <a14:compatExt spid="_x0000_s1025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53" name="Check Box 13" hidden="1">
                <a:extLst>
                  <a:ext uri="{63B3BB69-23CF-44E3-9099-C40C66FF867C}">
                    <a14:compatExt spid="_x0000_s1025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54" name="Check Box 14" hidden="1">
                <a:extLst>
                  <a:ext uri="{63B3BB69-23CF-44E3-9099-C40C66FF867C}">
                    <a14:compatExt spid="_x0000_s1025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180</xdr:row>
          <xdr:rowOff>0</xdr:rowOff>
        </xdr:from>
        <xdr:to>
          <xdr:col>12</xdr:col>
          <xdr:colOff>66675</xdr:colOff>
          <xdr:row>183</xdr:row>
          <xdr:rowOff>0</xdr:rowOff>
        </xdr:to>
        <xdr:grpSp>
          <xdr:nvGrpSpPr>
            <xdr:cNvPr id="19" name="Group 311"/>
            <xdr:cNvGrpSpPr>
              <a:grpSpLocks/>
            </xdr:cNvGrpSpPr>
          </xdr:nvGrpSpPr>
          <xdr:grpSpPr bwMode="auto">
            <a:xfrm>
              <a:off x="379343" y="30778174"/>
              <a:ext cx="1078810" cy="596348"/>
              <a:chOff x="41" y="1971"/>
              <a:chExt cx="111" cy="63"/>
            </a:xfrm>
          </xdr:grpSpPr>
          <xdr:sp macro="" textlink="">
            <xdr:nvSpPr>
              <xdr:cNvPr id="10255" name="Check Box 15" hidden="1">
                <a:extLst>
                  <a:ext uri="{63B3BB69-23CF-44E3-9099-C40C66FF867C}">
                    <a14:compatExt spid="_x0000_s1025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56" name="Check Box 16" hidden="1">
                <a:extLst>
                  <a:ext uri="{63B3BB69-23CF-44E3-9099-C40C66FF867C}">
                    <a14:compatExt spid="_x0000_s1025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57" name="Check Box 17" hidden="1">
                <a:extLst>
                  <a:ext uri="{63B3BB69-23CF-44E3-9099-C40C66FF867C}">
                    <a14:compatExt spid="_x0000_s1025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183</xdr:row>
          <xdr:rowOff>0</xdr:rowOff>
        </xdr:from>
        <xdr:to>
          <xdr:col>12</xdr:col>
          <xdr:colOff>66675</xdr:colOff>
          <xdr:row>186</xdr:row>
          <xdr:rowOff>0</xdr:rowOff>
        </xdr:to>
        <xdr:grpSp>
          <xdr:nvGrpSpPr>
            <xdr:cNvPr id="23" name="Group 315"/>
            <xdr:cNvGrpSpPr>
              <a:grpSpLocks/>
            </xdr:cNvGrpSpPr>
          </xdr:nvGrpSpPr>
          <xdr:grpSpPr bwMode="auto">
            <a:xfrm>
              <a:off x="379343" y="31374522"/>
              <a:ext cx="1078810" cy="596348"/>
              <a:chOff x="41" y="1971"/>
              <a:chExt cx="111" cy="63"/>
            </a:xfrm>
          </xdr:grpSpPr>
          <xdr:sp macro="" textlink="">
            <xdr:nvSpPr>
              <xdr:cNvPr id="10258" name="Check Box 18" hidden="1">
                <a:extLst>
                  <a:ext uri="{63B3BB69-23CF-44E3-9099-C40C66FF867C}">
                    <a14:compatExt spid="_x0000_s1025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59" name="Check Box 19" hidden="1">
                <a:extLst>
                  <a:ext uri="{63B3BB69-23CF-44E3-9099-C40C66FF867C}">
                    <a14:compatExt spid="_x0000_s1025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60" name="Check Box 20" hidden="1">
                <a:extLst>
                  <a:ext uri="{63B3BB69-23CF-44E3-9099-C40C66FF867C}">
                    <a14:compatExt spid="_x0000_s1026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192</xdr:row>
          <xdr:rowOff>0</xdr:rowOff>
        </xdr:from>
        <xdr:to>
          <xdr:col>12</xdr:col>
          <xdr:colOff>66675</xdr:colOff>
          <xdr:row>195</xdr:row>
          <xdr:rowOff>0</xdr:rowOff>
        </xdr:to>
        <xdr:grpSp>
          <xdr:nvGrpSpPr>
            <xdr:cNvPr id="27" name="Group 319"/>
            <xdr:cNvGrpSpPr>
              <a:grpSpLocks/>
            </xdr:cNvGrpSpPr>
          </xdr:nvGrpSpPr>
          <xdr:grpSpPr bwMode="auto">
            <a:xfrm>
              <a:off x="379343" y="33163565"/>
              <a:ext cx="1078810" cy="596348"/>
              <a:chOff x="41" y="1971"/>
              <a:chExt cx="111" cy="63"/>
            </a:xfrm>
          </xdr:grpSpPr>
          <xdr:sp macro="" textlink="">
            <xdr:nvSpPr>
              <xdr:cNvPr id="10261" name="Check Box 21" hidden="1">
                <a:extLst>
                  <a:ext uri="{63B3BB69-23CF-44E3-9099-C40C66FF867C}">
                    <a14:compatExt spid="_x0000_s1026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62" name="Check Box 22" hidden="1">
                <a:extLst>
                  <a:ext uri="{63B3BB69-23CF-44E3-9099-C40C66FF867C}">
                    <a14:compatExt spid="_x0000_s1026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63" name="Check Box 23" hidden="1">
                <a:extLst>
                  <a:ext uri="{63B3BB69-23CF-44E3-9099-C40C66FF867C}">
                    <a14:compatExt spid="_x0000_s1026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195</xdr:row>
          <xdr:rowOff>0</xdr:rowOff>
        </xdr:from>
        <xdr:to>
          <xdr:col>12</xdr:col>
          <xdr:colOff>76200</xdr:colOff>
          <xdr:row>198</xdr:row>
          <xdr:rowOff>0</xdr:rowOff>
        </xdr:to>
        <xdr:grpSp>
          <xdr:nvGrpSpPr>
            <xdr:cNvPr id="31" name="Group 323"/>
            <xdr:cNvGrpSpPr>
              <a:grpSpLocks/>
            </xdr:cNvGrpSpPr>
          </xdr:nvGrpSpPr>
          <xdr:grpSpPr bwMode="auto">
            <a:xfrm>
              <a:off x="379343" y="33759913"/>
              <a:ext cx="1088335" cy="596348"/>
              <a:chOff x="41" y="1971"/>
              <a:chExt cx="111" cy="63"/>
            </a:xfrm>
          </xdr:grpSpPr>
          <xdr:sp macro="" textlink="">
            <xdr:nvSpPr>
              <xdr:cNvPr id="10264" name="Check Box 24" hidden="1">
                <a:extLst>
                  <a:ext uri="{63B3BB69-23CF-44E3-9099-C40C66FF867C}">
                    <a14:compatExt spid="_x0000_s1026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65" name="Check Box 25" hidden="1">
                <a:extLst>
                  <a:ext uri="{63B3BB69-23CF-44E3-9099-C40C66FF867C}">
                    <a14:compatExt spid="_x0000_s1026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66" name="Check Box 26" hidden="1">
                <a:extLst>
                  <a:ext uri="{63B3BB69-23CF-44E3-9099-C40C66FF867C}">
                    <a14:compatExt spid="_x0000_s1026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198</xdr:row>
          <xdr:rowOff>0</xdr:rowOff>
        </xdr:from>
        <xdr:to>
          <xdr:col>12</xdr:col>
          <xdr:colOff>76200</xdr:colOff>
          <xdr:row>201</xdr:row>
          <xdr:rowOff>0</xdr:rowOff>
        </xdr:to>
        <xdr:grpSp>
          <xdr:nvGrpSpPr>
            <xdr:cNvPr id="35" name="Group 327"/>
            <xdr:cNvGrpSpPr>
              <a:grpSpLocks/>
            </xdr:cNvGrpSpPr>
          </xdr:nvGrpSpPr>
          <xdr:grpSpPr bwMode="auto">
            <a:xfrm>
              <a:off x="379343" y="34356261"/>
              <a:ext cx="1088335" cy="596348"/>
              <a:chOff x="41" y="1971"/>
              <a:chExt cx="111" cy="63"/>
            </a:xfrm>
          </xdr:grpSpPr>
          <xdr:sp macro="" textlink="">
            <xdr:nvSpPr>
              <xdr:cNvPr id="10267" name="Check Box 27" hidden="1">
                <a:extLst>
                  <a:ext uri="{63B3BB69-23CF-44E3-9099-C40C66FF867C}">
                    <a14:compatExt spid="_x0000_s1026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68" name="Check Box 28" hidden="1">
                <a:extLst>
                  <a:ext uri="{63B3BB69-23CF-44E3-9099-C40C66FF867C}">
                    <a14:compatExt spid="_x0000_s1026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69" name="Check Box 29" hidden="1">
                <a:extLst>
                  <a:ext uri="{63B3BB69-23CF-44E3-9099-C40C66FF867C}">
                    <a14:compatExt spid="_x0000_s1026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201</xdr:row>
          <xdr:rowOff>0</xdr:rowOff>
        </xdr:from>
        <xdr:to>
          <xdr:col>12</xdr:col>
          <xdr:colOff>76200</xdr:colOff>
          <xdr:row>204</xdr:row>
          <xdr:rowOff>0</xdr:rowOff>
        </xdr:to>
        <xdr:grpSp>
          <xdr:nvGrpSpPr>
            <xdr:cNvPr id="39" name="Group 331"/>
            <xdr:cNvGrpSpPr>
              <a:grpSpLocks/>
            </xdr:cNvGrpSpPr>
          </xdr:nvGrpSpPr>
          <xdr:grpSpPr bwMode="auto">
            <a:xfrm>
              <a:off x="379343" y="34952609"/>
              <a:ext cx="1088335" cy="596348"/>
              <a:chOff x="41" y="1971"/>
              <a:chExt cx="111" cy="63"/>
            </a:xfrm>
          </xdr:grpSpPr>
          <xdr:sp macro="" textlink="">
            <xdr:nvSpPr>
              <xdr:cNvPr id="10270" name="Check Box 30" hidden="1">
                <a:extLst>
                  <a:ext uri="{63B3BB69-23CF-44E3-9099-C40C66FF867C}">
                    <a14:compatExt spid="_x0000_s1027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71" name="Check Box 31" hidden="1">
                <a:extLst>
                  <a:ext uri="{63B3BB69-23CF-44E3-9099-C40C66FF867C}">
                    <a14:compatExt spid="_x0000_s1027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72" name="Check Box 32" hidden="1">
                <a:extLst>
                  <a:ext uri="{63B3BB69-23CF-44E3-9099-C40C66FF867C}">
                    <a14:compatExt spid="_x0000_s1027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204</xdr:row>
          <xdr:rowOff>0</xdr:rowOff>
        </xdr:from>
        <xdr:to>
          <xdr:col>12</xdr:col>
          <xdr:colOff>76200</xdr:colOff>
          <xdr:row>207</xdr:row>
          <xdr:rowOff>0</xdr:rowOff>
        </xdr:to>
        <xdr:grpSp>
          <xdr:nvGrpSpPr>
            <xdr:cNvPr id="43" name="Group 335"/>
            <xdr:cNvGrpSpPr>
              <a:grpSpLocks/>
            </xdr:cNvGrpSpPr>
          </xdr:nvGrpSpPr>
          <xdr:grpSpPr bwMode="auto">
            <a:xfrm>
              <a:off x="379343" y="35548957"/>
              <a:ext cx="1088335" cy="596347"/>
              <a:chOff x="41" y="1971"/>
              <a:chExt cx="111" cy="63"/>
            </a:xfrm>
          </xdr:grpSpPr>
          <xdr:sp macro="" textlink="">
            <xdr:nvSpPr>
              <xdr:cNvPr id="10273" name="Check Box 33" hidden="1">
                <a:extLst>
                  <a:ext uri="{63B3BB69-23CF-44E3-9099-C40C66FF867C}">
                    <a14:compatExt spid="_x0000_s1027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74" name="Check Box 34" hidden="1">
                <a:extLst>
                  <a:ext uri="{63B3BB69-23CF-44E3-9099-C40C66FF867C}">
                    <a14:compatExt spid="_x0000_s1027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75" name="Check Box 35" hidden="1">
                <a:extLst>
                  <a:ext uri="{63B3BB69-23CF-44E3-9099-C40C66FF867C}">
                    <a14:compatExt spid="_x0000_s1027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171</xdr:row>
          <xdr:rowOff>0</xdr:rowOff>
        </xdr:from>
        <xdr:to>
          <xdr:col>42</xdr:col>
          <xdr:colOff>76200</xdr:colOff>
          <xdr:row>174</xdr:row>
          <xdr:rowOff>0</xdr:rowOff>
        </xdr:to>
        <xdr:grpSp>
          <xdr:nvGrpSpPr>
            <xdr:cNvPr id="47" name="Group 339"/>
            <xdr:cNvGrpSpPr>
              <a:grpSpLocks/>
            </xdr:cNvGrpSpPr>
          </xdr:nvGrpSpPr>
          <xdr:grpSpPr bwMode="auto">
            <a:xfrm>
              <a:off x="3738770" y="28989130"/>
              <a:ext cx="1094960" cy="596348"/>
              <a:chOff x="41" y="1971"/>
              <a:chExt cx="111" cy="63"/>
            </a:xfrm>
          </xdr:grpSpPr>
          <xdr:sp macro="" textlink="">
            <xdr:nvSpPr>
              <xdr:cNvPr id="10276" name="Check Box 36" hidden="1">
                <a:extLst>
                  <a:ext uri="{63B3BB69-23CF-44E3-9099-C40C66FF867C}">
                    <a14:compatExt spid="_x0000_s1027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77" name="Check Box 37" hidden="1">
                <a:extLst>
                  <a:ext uri="{63B3BB69-23CF-44E3-9099-C40C66FF867C}">
                    <a14:compatExt spid="_x0000_s1027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78" name="Check Box 38" hidden="1">
                <a:extLst>
                  <a:ext uri="{63B3BB69-23CF-44E3-9099-C40C66FF867C}">
                    <a14:compatExt spid="_x0000_s1027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174</xdr:row>
          <xdr:rowOff>0</xdr:rowOff>
        </xdr:from>
        <xdr:to>
          <xdr:col>42</xdr:col>
          <xdr:colOff>76200</xdr:colOff>
          <xdr:row>177</xdr:row>
          <xdr:rowOff>0</xdr:rowOff>
        </xdr:to>
        <xdr:grpSp>
          <xdr:nvGrpSpPr>
            <xdr:cNvPr id="51" name="Group 343"/>
            <xdr:cNvGrpSpPr>
              <a:grpSpLocks/>
            </xdr:cNvGrpSpPr>
          </xdr:nvGrpSpPr>
          <xdr:grpSpPr bwMode="auto">
            <a:xfrm>
              <a:off x="3738770" y="29585478"/>
              <a:ext cx="1094960" cy="596348"/>
              <a:chOff x="41" y="1971"/>
              <a:chExt cx="111" cy="63"/>
            </a:xfrm>
          </xdr:grpSpPr>
          <xdr:sp macro="" textlink="">
            <xdr:nvSpPr>
              <xdr:cNvPr id="10279" name="Check Box 39" hidden="1">
                <a:extLst>
                  <a:ext uri="{63B3BB69-23CF-44E3-9099-C40C66FF867C}">
                    <a14:compatExt spid="_x0000_s1027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80" name="Check Box 40" hidden="1">
                <a:extLst>
                  <a:ext uri="{63B3BB69-23CF-44E3-9099-C40C66FF867C}">
                    <a14:compatExt spid="_x0000_s1028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81" name="Check Box 41" hidden="1">
                <a:extLst>
                  <a:ext uri="{63B3BB69-23CF-44E3-9099-C40C66FF867C}">
                    <a14:compatExt spid="_x0000_s1028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177</xdr:row>
          <xdr:rowOff>0</xdr:rowOff>
        </xdr:from>
        <xdr:to>
          <xdr:col>42</xdr:col>
          <xdr:colOff>76200</xdr:colOff>
          <xdr:row>180</xdr:row>
          <xdr:rowOff>0</xdr:rowOff>
        </xdr:to>
        <xdr:grpSp>
          <xdr:nvGrpSpPr>
            <xdr:cNvPr id="55" name="Group 347"/>
            <xdr:cNvGrpSpPr>
              <a:grpSpLocks/>
            </xdr:cNvGrpSpPr>
          </xdr:nvGrpSpPr>
          <xdr:grpSpPr bwMode="auto">
            <a:xfrm>
              <a:off x="3738770" y="30181826"/>
              <a:ext cx="1094960" cy="596348"/>
              <a:chOff x="41" y="1971"/>
              <a:chExt cx="111" cy="63"/>
            </a:xfrm>
          </xdr:grpSpPr>
          <xdr:sp macro="" textlink="">
            <xdr:nvSpPr>
              <xdr:cNvPr id="10282" name="Check Box 42" hidden="1">
                <a:extLst>
                  <a:ext uri="{63B3BB69-23CF-44E3-9099-C40C66FF867C}">
                    <a14:compatExt spid="_x0000_s1028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83" name="Check Box 43" hidden="1">
                <a:extLst>
                  <a:ext uri="{63B3BB69-23CF-44E3-9099-C40C66FF867C}">
                    <a14:compatExt spid="_x0000_s1028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84" name="Check Box 44" hidden="1">
                <a:extLst>
                  <a:ext uri="{63B3BB69-23CF-44E3-9099-C40C66FF867C}">
                    <a14:compatExt spid="_x0000_s1028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180</xdr:row>
          <xdr:rowOff>0</xdr:rowOff>
        </xdr:from>
        <xdr:to>
          <xdr:col>42</xdr:col>
          <xdr:colOff>76200</xdr:colOff>
          <xdr:row>183</xdr:row>
          <xdr:rowOff>0</xdr:rowOff>
        </xdr:to>
        <xdr:grpSp>
          <xdr:nvGrpSpPr>
            <xdr:cNvPr id="59" name="Group 351"/>
            <xdr:cNvGrpSpPr>
              <a:grpSpLocks/>
            </xdr:cNvGrpSpPr>
          </xdr:nvGrpSpPr>
          <xdr:grpSpPr bwMode="auto">
            <a:xfrm>
              <a:off x="3738770" y="30778174"/>
              <a:ext cx="1094960" cy="596348"/>
              <a:chOff x="41" y="1971"/>
              <a:chExt cx="111" cy="63"/>
            </a:xfrm>
          </xdr:grpSpPr>
          <xdr:sp macro="" textlink="">
            <xdr:nvSpPr>
              <xdr:cNvPr id="10285" name="Check Box 45" hidden="1">
                <a:extLst>
                  <a:ext uri="{63B3BB69-23CF-44E3-9099-C40C66FF867C}">
                    <a14:compatExt spid="_x0000_s1028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86" name="Check Box 46" hidden="1">
                <a:extLst>
                  <a:ext uri="{63B3BB69-23CF-44E3-9099-C40C66FF867C}">
                    <a14:compatExt spid="_x0000_s1028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87" name="Check Box 47" hidden="1">
                <a:extLst>
                  <a:ext uri="{63B3BB69-23CF-44E3-9099-C40C66FF867C}">
                    <a14:compatExt spid="_x0000_s1028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183</xdr:row>
          <xdr:rowOff>0</xdr:rowOff>
        </xdr:from>
        <xdr:to>
          <xdr:col>42</xdr:col>
          <xdr:colOff>76200</xdr:colOff>
          <xdr:row>186</xdr:row>
          <xdr:rowOff>0</xdr:rowOff>
        </xdr:to>
        <xdr:grpSp>
          <xdr:nvGrpSpPr>
            <xdr:cNvPr id="63" name="Group 355"/>
            <xdr:cNvGrpSpPr>
              <a:grpSpLocks/>
            </xdr:cNvGrpSpPr>
          </xdr:nvGrpSpPr>
          <xdr:grpSpPr bwMode="auto">
            <a:xfrm>
              <a:off x="3738770" y="31374522"/>
              <a:ext cx="1094960" cy="596348"/>
              <a:chOff x="41" y="1971"/>
              <a:chExt cx="111" cy="63"/>
            </a:xfrm>
          </xdr:grpSpPr>
          <xdr:sp macro="" textlink="">
            <xdr:nvSpPr>
              <xdr:cNvPr id="10288" name="Check Box 48" hidden="1">
                <a:extLst>
                  <a:ext uri="{63B3BB69-23CF-44E3-9099-C40C66FF867C}">
                    <a14:compatExt spid="_x0000_s1028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89" name="Check Box 49" hidden="1">
                <a:extLst>
                  <a:ext uri="{63B3BB69-23CF-44E3-9099-C40C66FF867C}">
                    <a14:compatExt spid="_x0000_s1028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90" name="Check Box 50" hidden="1">
                <a:extLst>
                  <a:ext uri="{63B3BB69-23CF-44E3-9099-C40C66FF867C}">
                    <a14:compatExt spid="_x0000_s1029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192</xdr:row>
          <xdr:rowOff>0</xdr:rowOff>
        </xdr:from>
        <xdr:to>
          <xdr:col>42</xdr:col>
          <xdr:colOff>76200</xdr:colOff>
          <xdr:row>195</xdr:row>
          <xdr:rowOff>0</xdr:rowOff>
        </xdr:to>
        <xdr:grpSp>
          <xdr:nvGrpSpPr>
            <xdr:cNvPr id="67" name="Group 359"/>
            <xdr:cNvGrpSpPr>
              <a:grpSpLocks/>
            </xdr:cNvGrpSpPr>
          </xdr:nvGrpSpPr>
          <xdr:grpSpPr bwMode="auto">
            <a:xfrm>
              <a:off x="3738770" y="33163565"/>
              <a:ext cx="1094960" cy="596348"/>
              <a:chOff x="41" y="1971"/>
              <a:chExt cx="111" cy="63"/>
            </a:xfrm>
          </xdr:grpSpPr>
          <xdr:sp macro="" textlink="">
            <xdr:nvSpPr>
              <xdr:cNvPr id="10291" name="Check Box 51" hidden="1">
                <a:extLst>
                  <a:ext uri="{63B3BB69-23CF-44E3-9099-C40C66FF867C}">
                    <a14:compatExt spid="_x0000_s1029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92" name="Check Box 52" hidden="1">
                <a:extLst>
                  <a:ext uri="{63B3BB69-23CF-44E3-9099-C40C66FF867C}">
                    <a14:compatExt spid="_x0000_s1029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93" name="Check Box 53" hidden="1">
                <a:extLst>
                  <a:ext uri="{63B3BB69-23CF-44E3-9099-C40C66FF867C}">
                    <a14:compatExt spid="_x0000_s1029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195</xdr:row>
          <xdr:rowOff>0</xdr:rowOff>
        </xdr:from>
        <xdr:to>
          <xdr:col>42</xdr:col>
          <xdr:colOff>76200</xdr:colOff>
          <xdr:row>198</xdr:row>
          <xdr:rowOff>0</xdr:rowOff>
        </xdr:to>
        <xdr:grpSp>
          <xdr:nvGrpSpPr>
            <xdr:cNvPr id="71" name="Group 363"/>
            <xdr:cNvGrpSpPr>
              <a:grpSpLocks/>
            </xdr:cNvGrpSpPr>
          </xdr:nvGrpSpPr>
          <xdr:grpSpPr bwMode="auto">
            <a:xfrm>
              <a:off x="3738770" y="33759913"/>
              <a:ext cx="1094960" cy="596348"/>
              <a:chOff x="41" y="1971"/>
              <a:chExt cx="111" cy="63"/>
            </a:xfrm>
          </xdr:grpSpPr>
          <xdr:sp macro="" textlink="">
            <xdr:nvSpPr>
              <xdr:cNvPr id="10294" name="Check Box 54" hidden="1">
                <a:extLst>
                  <a:ext uri="{63B3BB69-23CF-44E3-9099-C40C66FF867C}">
                    <a14:compatExt spid="_x0000_s1029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95" name="Check Box 55" hidden="1">
                <a:extLst>
                  <a:ext uri="{63B3BB69-23CF-44E3-9099-C40C66FF867C}">
                    <a14:compatExt spid="_x0000_s1029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96" name="Check Box 56" hidden="1">
                <a:extLst>
                  <a:ext uri="{63B3BB69-23CF-44E3-9099-C40C66FF867C}">
                    <a14:compatExt spid="_x0000_s1029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198</xdr:row>
          <xdr:rowOff>0</xdr:rowOff>
        </xdr:from>
        <xdr:to>
          <xdr:col>42</xdr:col>
          <xdr:colOff>76200</xdr:colOff>
          <xdr:row>201</xdr:row>
          <xdr:rowOff>0</xdr:rowOff>
        </xdr:to>
        <xdr:grpSp>
          <xdr:nvGrpSpPr>
            <xdr:cNvPr id="75" name="Group 367"/>
            <xdr:cNvGrpSpPr>
              <a:grpSpLocks/>
            </xdr:cNvGrpSpPr>
          </xdr:nvGrpSpPr>
          <xdr:grpSpPr bwMode="auto">
            <a:xfrm>
              <a:off x="3738770" y="34356261"/>
              <a:ext cx="1094960" cy="596348"/>
              <a:chOff x="41" y="1971"/>
              <a:chExt cx="111" cy="63"/>
            </a:xfrm>
          </xdr:grpSpPr>
          <xdr:sp macro="" textlink="">
            <xdr:nvSpPr>
              <xdr:cNvPr id="10297" name="Check Box 57" hidden="1">
                <a:extLst>
                  <a:ext uri="{63B3BB69-23CF-44E3-9099-C40C66FF867C}">
                    <a14:compatExt spid="_x0000_s1029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98" name="Check Box 58" hidden="1">
                <a:extLst>
                  <a:ext uri="{63B3BB69-23CF-44E3-9099-C40C66FF867C}">
                    <a14:compatExt spid="_x0000_s1029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299" name="Check Box 59" hidden="1">
                <a:extLst>
                  <a:ext uri="{63B3BB69-23CF-44E3-9099-C40C66FF867C}">
                    <a14:compatExt spid="_x0000_s1029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201</xdr:row>
          <xdr:rowOff>0</xdr:rowOff>
        </xdr:from>
        <xdr:to>
          <xdr:col>42</xdr:col>
          <xdr:colOff>76200</xdr:colOff>
          <xdr:row>204</xdr:row>
          <xdr:rowOff>0</xdr:rowOff>
        </xdr:to>
        <xdr:grpSp>
          <xdr:nvGrpSpPr>
            <xdr:cNvPr id="79" name="Group 371"/>
            <xdr:cNvGrpSpPr>
              <a:grpSpLocks/>
            </xdr:cNvGrpSpPr>
          </xdr:nvGrpSpPr>
          <xdr:grpSpPr bwMode="auto">
            <a:xfrm>
              <a:off x="3738770" y="34952609"/>
              <a:ext cx="1094960" cy="596348"/>
              <a:chOff x="41" y="1971"/>
              <a:chExt cx="111" cy="63"/>
            </a:xfrm>
          </xdr:grpSpPr>
          <xdr:sp macro="" textlink="">
            <xdr:nvSpPr>
              <xdr:cNvPr id="10300" name="Check Box 60" hidden="1">
                <a:extLst>
                  <a:ext uri="{63B3BB69-23CF-44E3-9099-C40C66FF867C}">
                    <a14:compatExt spid="_x0000_s1030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01" name="Check Box 61" hidden="1">
                <a:extLst>
                  <a:ext uri="{63B3BB69-23CF-44E3-9099-C40C66FF867C}">
                    <a14:compatExt spid="_x0000_s1030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02" name="Check Box 62" hidden="1">
                <a:extLst>
                  <a:ext uri="{63B3BB69-23CF-44E3-9099-C40C66FF867C}">
                    <a14:compatExt spid="_x0000_s1030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204</xdr:row>
          <xdr:rowOff>0</xdr:rowOff>
        </xdr:from>
        <xdr:to>
          <xdr:col>42</xdr:col>
          <xdr:colOff>76200</xdr:colOff>
          <xdr:row>207</xdr:row>
          <xdr:rowOff>0</xdr:rowOff>
        </xdr:to>
        <xdr:grpSp>
          <xdr:nvGrpSpPr>
            <xdr:cNvPr id="83" name="Group 375"/>
            <xdr:cNvGrpSpPr>
              <a:grpSpLocks/>
            </xdr:cNvGrpSpPr>
          </xdr:nvGrpSpPr>
          <xdr:grpSpPr bwMode="auto">
            <a:xfrm>
              <a:off x="3738770" y="35548957"/>
              <a:ext cx="1094960" cy="596347"/>
              <a:chOff x="41" y="1971"/>
              <a:chExt cx="111" cy="63"/>
            </a:xfrm>
          </xdr:grpSpPr>
          <xdr:sp macro="" textlink="">
            <xdr:nvSpPr>
              <xdr:cNvPr id="10303" name="Check Box 63" hidden="1">
                <a:extLst>
                  <a:ext uri="{63B3BB69-23CF-44E3-9099-C40C66FF867C}">
                    <a14:compatExt spid="_x0000_s1030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04" name="Check Box 64" hidden="1">
                <a:extLst>
                  <a:ext uri="{63B3BB69-23CF-44E3-9099-C40C66FF867C}">
                    <a14:compatExt spid="_x0000_s1030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05" name="Check Box 65" hidden="1">
                <a:extLst>
                  <a:ext uri="{63B3BB69-23CF-44E3-9099-C40C66FF867C}">
                    <a14:compatExt spid="_x0000_s1030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133</xdr:row>
          <xdr:rowOff>0</xdr:rowOff>
        </xdr:from>
        <xdr:to>
          <xdr:col>11</xdr:col>
          <xdr:colOff>57150</xdr:colOff>
          <xdr:row>136</xdr:row>
          <xdr:rowOff>0</xdr:rowOff>
        </xdr:to>
        <xdr:grpSp>
          <xdr:nvGrpSpPr>
            <xdr:cNvPr id="87" name="Group 379"/>
            <xdr:cNvGrpSpPr>
              <a:grpSpLocks/>
            </xdr:cNvGrpSpPr>
          </xdr:nvGrpSpPr>
          <xdr:grpSpPr bwMode="auto">
            <a:xfrm>
              <a:off x="379343" y="21773322"/>
              <a:ext cx="956642" cy="596348"/>
              <a:chOff x="41" y="1971"/>
              <a:chExt cx="111" cy="63"/>
            </a:xfrm>
          </xdr:grpSpPr>
          <xdr:sp macro="" textlink="">
            <xdr:nvSpPr>
              <xdr:cNvPr id="10306" name="Check Box 66" hidden="1">
                <a:extLst>
                  <a:ext uri="{63B3BB69-23CF-44E3-9099-C40C66FF867C}">
                    <a14:compatExt spid="_x0000_s1030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07" name="Check Box 67" hidden="1">
                <a:extLst>
                  <a:ext uri="{63B3BB69-23CF-44E3-9099-C40C66FF867C}">
                    <a14:compatExt spid="_x0000_s1030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08" name="Check Box 68" hidden="1">
                <a:extLst>
                  <a:ext uri="{63B3BB69-23CF-44E3-9099-C40C66FF867C}">
                    <a14:compatExt spid="_x0000_s1030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139</xdr:row>
          <xdr:rowOff>0</xdr:rowOff>
        </xdr:from>
        <xdr:to>
          <xdr:col>11</xdr:col>
          <xdr:colOff>57150</xdr:colOff>
          <xdr:row>142</xdr:row>
          <xdr:rowOff>0</xdr:rowOff>
        </xdr:to>
        <xdr:grpSp>
          <xdr:nvGrpSpPr>
            <xdr:cNvPr id="91" name="Group 383"/>
            <xdr:cNvGrpSpPr>
              <a:grpSpLocks/>
            </xdr:cNvGrpSpPr>
          </xdr:nvGrpSpPr>
          <xdr:grpSpPr bwMode="auto">
            <a:xfrm>
              <a:off x="379343" y="22966017"/>
              <a:ext cx="956642" cy="596348"/>
              <a:chOff x="41" y="1971"/>
              <a:chExt cx="111" cy="63"/>
            </a:xfrm>
          </xdr:grpSpPr>
          <xdr:sp macro="" textlink="">
            <xdr:nvSpPr>
              <xdr:cNvPr id="10309" name="Check Box 69" hidden="1">
                <a:extLst>
                  <a:ext uri="{63B3BB69-23CF-44E3-9099-C40C66FF867C}">
                    <a14:compatExt spid="_x0000_s1030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10" name="Check Box 70" hidden="1">
                <a:extLst>
                  <a:ext uri="{63B3BB69-23CF-44E3-9099-C40C66FF867C}">
                    <a14:compatExt spid="_x0000_s1031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11" name="Check Box 71" hidden="1">
                <a:extLst>
                  <a:ext uri="{63B3BB69-23CF-44E3-9099-C40C66FF867C}">
                    <a14:compatExt spid="_x0000_s1031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151</xdr:row>
          <xdr:rowOff>0</xdr:rowOff>
        </xdr:from>
        <xdr:to>
          <xdr:col>11</xdr:col>
          <xdr:colOff>57150</xdr:colOff>
          <xdr:row>154</xdr:row>
          <xdr:rowOff>0</xdr:rowOff>
        </xdr:to>
        <xdr:grpSp>
          <xdr:nvGrpSpPr>
            <xdr:cNvPr id="95" name="Group 387"/>
            <xdr:cNvGrpSpPr>
              <a:grpSpLocks/>
            </xdr:cNvGrpSpPr>
          </xdr:nvGrpSpPr>
          <xdr:grpSpPr bwMode="auto">
            <a:xfrm>
              <a:off x="379343" y="25351409"/>
              <a:ext cx="956642" cy="596348"/>
              <a:chOff x="41" y="1971"/>
              <a:chExt cx="111" cy="63"/>
            </a:xfrm>
          </xdr:grpSpPr>
          <xdr:sp macro="" textlink="">
            <xdr:nvSpPr>
              <xdr:cNvPr id="10312" name="Check Box 72" hidden="1">
                <a:extLst>
                  <a:ext uri="{63B3BB69-23CF-44E3-9099-C40C66FF867C}">
                    <a14:compatExt spid="_x0000_s1031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13" name="Check Box 73" hidden="1">
                <a:extLst>
                  <a:ext uri="{63B3BB69-23CF-44E3-9099-C40C66FF867C}">
                    <a14:compatExt spid="_x0000_s1031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14" name="Check Box 74" hidden="1">
                <a:extLst>
                  <a:ext uri="{63B3BB69-23CF-44E3-9099-C40C66FF867C}">
                    <a14:compatExt spid="_x0000_s1031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154</xdr:row>
          <xdr:rowOff>0</xdr:rowOff>
        </xdr:from>
        <xdr:to>
          <xdr:col>11</xdr:col>
          <xdr:colOff>57150</xdr:colOff>
          <xdr:row>157</xdr:row>
          <xdr:rowOff>0</xdr:rowOff>
        </xdr:to>
        <xdr:grpSp>
          <xdr:nvGrpSpPr>
            <xdr:cNvPr id="99" name="Group 391"/>
            <xdr:cNvGrpSpPr>
              <a:grpSpLocks/>
            </xdr:cNvGrpSpPr>
          </xdr:nvGrpSpPr>
          <xdr:grpSpPr bwMode="auto">
            <a:xfrm>
              <a:off x="379343" y="25947757"/>
              <a:ext cx="956642" cy="596347"/>
              <a:chOff x="41" y="1971"/>
              <a:chExt cx="111" cy="63"/>
            </a:xfrm>
          </xdr:grpSpPr>
          <xdr:sp macro="" textlink="">
            <xdr:nvSpPr>
              <xdr:cNvPr id="10315" name="Check Box 75" hidden="1">
                <a:extLst>
                  <a:ext uri="{63B3BB69-23CF-44E3-9099-C40C66FF867C}">
                    <a14:compatExt spid="_x0000_s1031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16" name="Check Box 76" hidden="1">
                <a:extLst>
                  <a:ext uri="{63B3BB69-23CF-44E3-9099-C40C66FF867C}">
                    <a14:compatExt spid="_x0000_s1031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17" name="Check Box 77" hidden="1">
                <a:extLst>
                  <a:ext uri="{63B3BB69-23CF-44E3-9099-C40C66FF867C}">
                    <a14:compatExt spid="_x0000_s1031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157</xdr:row>
          <xdr:rowOff>0</xdr:rowOff>
        </xdr:from>
        <xdr:to>
          <xdr:col>11</xdr:col>
          <xdr:colOff>57150</xdr:colOff>
          <xdr:row>160</xdr:row>
          <xdr:rowOff>0</xdr:rowOff>
        </xdr:to>
        <xdr:grpSp>
          <xdr:nvGrpSpPr>
            <xdr:cNvPr id="103" name="Group 395"/>
            <xdr:cNvGrpSpPr>
              <a:grpSpLocks/>
            </xdr:cNvGrpSpPr>
          </xdr:nvGrpSpPr>
          <xdr:grpSpPr bwMode="auto">
            <a:xfrm>
              <a:off x="379343" y="26544104"/>
              <a:ext cx="956642" cy="596348"/>
              <a:chOff x="41" y="1971"/>
              <a:chExt cx="111" cy="63"/>
            </a:xfrm>
          </xdr:grpSpPr>
          <xdr:sp macro="" textlink="">
            <xdr:nvSpPr>
              <xdr:cNvPr id="10318" name="Check Box 78" hidden="1">
                <a:extLst>
                  <a:ext uri="{63B3BB69-23CF-44E3-9099-C40C66FF867C}">
                    <a14:compatExt spid="_x0000_s1031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19" name="Check Box 79" hidden="1">
                <a:extLst>
                  <a:ext uri="{63B3BB69-23CF-44E3-9099-C40C66FF867C}">
                    <a14:compatExt spid="_x0000_s1031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20" name="Check Box 80" hidden="1">
                <a:extLst>
                  <a:ext uri="{63B3BB69-23CF-44E3-9099-C40C66FF867C}">
                    <a14:compatExt spid="_x0000_s1032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160</xdr:row>
          <xdr:rowOff>0</xdr:rowOff>
        </xdr:from>
        <xdr:to>
          <xdr:col>11</xdr:col>
          <xdr:colOff>57150</xdr:colOff>
          <xdr:row>163</xdr:row>
          <xdr:rowOff>0</xdr:rowOff>
        </xdr:to>
        <xdr:grpSp>
          <xdr:nvGrpSpPr>
            <xdr:cNvPr id="107" name="Group 399"/>
            <xdr:cNvGrpSpPr>
              <a:grpSpLocks/>
            </xdr:cNvGrpSpPr>
          </xdr:nvGrpSpPr>
          <xdr:grpSpPr bwMode="auto">
            <a:xfrm>
              <a:off x="379343" y="27140452"/>
              <a:ext cx="956642" cy="596348"/>
              <a:chOff x="41" y="1971"/>
              <a:chExt cx="111" cy="63"/>
            </a:xfrm>
          </xdr:grpSpPr>
          <xdr:sp macro="" textlink="">
            <xdr:nvSpPr>
              <xdr:cNvPr id="10321" name="Check Box 81" hidden="1">
                <a:extLst>
                  <a:ext uri="{63B3BB69-23CF-44E3-9099-C40C66FF867C}">
                    <a14:compatExt spid="_x0000_s1032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22" name="Check Box 82" hidden="1">
                <a:extLst>
                  <a:ext uri="{63B3BB69-23CF-44E3-9099-C40C66FF867C}">
                    <a14:compatExt spid="_x0000_s1032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23" name="Check Box 83" hidden="1">
                <a:extLst>
                  <a:ext uri="{63B3BB69-23CF-44E3-9099-C40C66FF867C}">
                    <a14:compatExt spid="_x0000_s1032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121</xdr:row>
          <xdr:rowOff>180975</xdr:rowOff>
        </xdr:from>
        <xdr:to>
          <xdr:col>11</xdr:col>
          <xdr:colOff>9525</xdr:colOff>
          <xdr:row>124</xdr:row>
          <xdr:rowOff>9525</xdr:rowOff>
        </xdr:to>
        <xdr:grpSp>
          <xdr:nvGrpSpPr>
            <xdr:cNvPr id="115" name="Group 423"/>
            <xdr:cNvGrpSpPr>
              <a:grpSpLocks/>
            </xdr:cNvGrpSpPr>
          </xdr:nvGrpSpPr>
          <xdr:grpSpPr bwMode="auto">
            <a:xfrm>
              <a:off x="509380" y="19549027"/>
              <a:ext cx="778980" cy="405020"/>
              <a:chOff x="59" y="1191"/>
              <a:chExt cx="90" cy="42"/>
            </a:xfrm>
          </xdr:grpSpPr>
          <xdr:sp macro="" textlink="">
            <xdr:nvSpPr>
              <xdr:cNvPr id="10327" name="Check Box 87" hidden="1">
                <a:extLst>
                  <a:ext uri="{63B3BB69-23CF-44E3-9099-C40C66FF867C}">
                    <a14:compatExt spid="_x0000_s10327"/>
                  </a:ext>
                </a:extLst>
              </xdr:cNvPr>
              <xdr:cNvSpPr/>
            </xdr:nvSpPr>
            <xdr:spPr bwMode="auto">
              <a:xfrm>
                <a:off x="59" y="1191"/>
                <a:ext cx="9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28" name="Check Box 88" hidden="1">
                <a:extLst>
                  <a:ext uri="{63B3BB69-23CF-44E3-9099-C40C66FF867C}">
                    <a14:compatExt spid="_x0000_s10328"/>
                  </a:ext>
                </a:extLst>
              </xdr:cNvPr>
              <xdr:cNvSpPr/>
            </xdr:nvSpPr>
            <xdr:spPr bwMode="auto">
              <a:xfrm>
                <a:off x="59" y="1211"/>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112643</xdr:colOff>
          <xdr:row>125</xdr:row>
          <xdr:rowOff>182217</xdr:rowOff>
        </xdr:from>
        <xdr:to>
          <xdr:col>13</xdr:col>
          <xdr:colOff>36029</xdr:colOff>
          <xdr:row>126</xdr:row>
          <xdr:rowOff>347869</xdr:rowOff>
        </xdr:to>
        <xdr:grpSp>
          <xdr:nvGrpSpPr>
            <xdr:cNvPr id="118" name="Group 423"/>
            <xdr:cNvGrpSpPr>
              <a:grpSpLocks/>
            </xdr:cNvGrpSpPr>
          </xdr:nvGrpSpPr>
          <xdr:grpSpPr bwMode="auto">
            <a:xfrm>
              <a:off x="490330" y="20318895"/>
              <a:ext cx="1049821" cy="357809"/>
              <a:chOff x="52" y="1195"/>
              <a:chExt cx="129" cy="27"/>
            </a:xfrm>
          </xdr:grpSpPr>
          <xdr:sp macro="" textlink="">
            <xdr:nvSpPr>
              <xdr:cNvPr id="10329" name="Check Box 89" hidden="1">
                <a:extLst>
                  <a:ext uri="{63B3BB69-23CF-44E3-9099-C40C66FF867C}">
                    <a14:compatExt spid="_x0000_s10329"/>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330" name="Check Box 90" hidden="1">
                <a:extLst>
                  <a:ext uri="{63B3BB69-23CF-44E3-9099-C40C66FF867C}">
                    <a14:compatExt spid="_x0000_s10330"/>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142</xdr:row>
          <xdr:rowOff>0</xdr:rowOff>
        </xdr:from>
        <xdr:to>
          <xdr:col>11</xdr:col>
          <xdr:colOff>57150</xdr:colOff>
          <xdr:row>145</xdr:row>
          <xdr:rowOff>0</xdr:rowOff>
        </xdr:to>
        <xdr:grpSp>
          <xdr:nvGrpSpPr>
            <xdr:cNvPr id="121" name="Group 387"/>
            <xdr:cNvGrpSpPr>
              <a:grpSpLocks/>
            </xdr:cNvGrpSpPr>
          </xdr:nvGrpSpPr>
          <xdr:grpSpPr bwMode="auto">
            <a:xfrm>
              <a:off x="379343" y="23562365"/>
              <a:ext cx="956642" cy="596348"/>
              <a:chOff x="41" y="1971"/>
              <a:chExt cx="111" cy="63"/>
            </a:xfrm>
          </xdr:grpSpPr>
          <xdr:sp macro="" textlink="">
            <xdr:nvSpPr>
              <xdr:cNvPr id="10331" name="Check Box 91" hidden="1">
                <a:extLst>
                  <a:ext uri="{63B3BB69-23CF-44E3-9099-C40C66FF867C}">
                    <a14:compatExt spid="_x0000_s1033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32" name="Check Box 92" hidden="1">
                <a:extLst>
                  <a:ext uri="{63B3BB69-23CF-44E3-9099-C40C66FF867C}">
                    <a14:compatExt spid="_x0000_s1033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33" name="Check Box 93" hidden="1">
                <a:extLst>
                  <a:ext uri="{63B3BB69-23CF-44E3-9099-C40C66FF867C}">
                    <a14:compatExt spid="_x0000_s1033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145</xdr:row>
          <xdr:rowOff>0</xdr:rowOff>
        </xdr:from>
        <xdr:to>
          <xdr:col>11</xdr:col>
          <xdr:colOff>57150</xdr:colOff>
          <xdr:row>148</xdr:row>
          <xdr:rowOff>0</xdr:rowOff>
        </xdr:to>
        <xdr:grpSp>
          <xdr:nvGrpSpPr>
            <xdr:cNvPr id="125" name="Group 391"/>
            <xdr:cNvGrpSpPr>
              <a:grpSpLocks/>
            </xdr:cNvGrpSpPr>
          </xdr:nvGrpSpPr>
          <xdr:grpSpPr bwMode="auto">
            <a:xfrm>
              <a:off x="379343" y="24158713"/>
              <a:ext cx="956642" cy="596348"/>
              <a:chOff x="41" y="1971"/>
              <a:chExt cx="111" cy="63"/>
            </a:xfrm>
          </xdr:grpSpPr>
          <xdr:sp macro="" textlink="">
            <xdr:nvSpPr>
              <xdr:cNvPr id="10334" name="Check Box 94" hidden="1">
                <a:extLst>
                  <a:ext uri="{63B3BB69-23CF-44E3-9099-C40C66FF867C}">
                    <a14:compatExt spid="_x0000_s1033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35" name="Check Box 95" hidden="1">
                <a:extLst>
                  <a:ext uri="{63B3BB69-23CF-44E3-9099-C40C66FF867C}">
                    <a14:compatExt spid="_x0000_s1033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36" name="Check Box 96" hidden="1">
                <a:extLst>
                  <a:ext uri="{63B3BB69-23CF-44E3-9099-C40C66FF867C}">
                    <a14:compatExt spid="_x0000_s1033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148</xdr:row>
          <xdr:rowOff>0</xdr:rowOff>
        </xdr:from>
        <xdr:to>
          <xdr:col>11</xdr:col>
          <xdr:colOff>57150</xdr:colOff>
          <xdr:row>151</xdr:row>
          <xdr:rowOff>0</xdr:rowOff>
        </xdr:to>
        <xdr:grpSp>
          <xdr:nvGrpSpPr>
            <xdr:cNvPr id="129" name="Group 395"/>
            <xdr:cNvGrpSpPr>
              <a:grpSpLocks/>
            </xdr:cNvGrpSpPr>
          </xdr:nvGrpSpPr>
          <xdr:grpSpPr bwMode="auto">
            <a:xfrm>
              <a:off x="379343" y="24755061"/>
              <a:ext cx="956642" cy="596348"/>
              <a:chOff x="41" y="1971"/>
              <a:chExt cx="111" cy="63"/>
            </a:xfrm>
          </xdr:grpSpPr>
          <xdr:sp macro="" textlink="">
            <xdr:nvSpPr>
              <xdr:cNvPr id="10337" name="Check Box 97" hidden="1">
                <a:extLst>
                  <a:ext uri="{63B3BB69-23CF-44E3-9099-C40C66FF867C}">
                    <a14:compatExt spid="_x0000_s1033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38" name="Check Box 98" hidden="1">
                <a:extLst>
                  <a:ext uri="{63B3BB69-23CF-44E3-9099-C40C66FF867C}">
                    <a14:compatExt spid="_x0000_s1033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39" name="Check Box 99" hidden="1">
                <a:extLst>
                  <a:ext uri="{63B3BB69-23CF-44E3-9099-C40C66FF867C}">
                    <a14:compatExt spid="_x0000_s1033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186</xdr:row>
          <xdr:rowOff>0</xdr:rowOff>
        </xdr:from>
        <xdr:to>
          <xdr:col>12</xdr:col>
          <xdr:colOff>66675</xdr:colOff>
          <xdr:row>189</xdr:row>
          <xdr:rowOff>0</xdr:rowOff>
        </xdr:to>
        <xdr:grpSp>
          <xdr:nvGrpSpPr>
            <xdr:cNvPr id="133" name="Group 319"/>
            <xdr:cNvGrpSpPr>
              <a:grpSpLocks/>
            </xdr:cNvGrpSpPr>
          </xdr:nvGrpSpPr>
          <xdr:grpSpPr bwMode="auto">
            <a:xfrm>
              <a:off x="379343" y="31970870"/>
              <a:ext cx="1078810" cy="596347"/>
              <a:chOff x="41" y="1971"/>
              <a:chExt cx="111" cy="63"/>
            </a:xfrm>
          </xdr:grpSpPr>
          <xdr:sp macro="" textlink="">
            <xdr:nvSpPr>
              <xdr:cNvPr id="10340" name="Check Box 100" hidden="1">
                <a:extLst>
                  <a:ext uri="{63B3BB69-23CF-44E3-9099-C40C66FF867C}">
                    <a14:compatExt spid="_x0000_s1034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41" name="Check Box 101" hidden="1">
                <a:extLst>
                  <a:ext uri="{63B3BB69-23CF-44E3-9099-C40C66FF867C}">
                    <a14:compatExt spid="_x0000_s1034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42" name="Check Box 102" hidden="1">
                <a:extLst>
                  <a:ext uri="{63B3BB69-23CF-44E3-9099-C40C66FF867C}">
                    <a14:compatExt spid="_x0000_s1034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189</xdr:row>
          <xdr:rowOff>0</xdr:rowOff>
        </xdr:from>
        <xdr:to>
          <xdr:col>12</xdr:col>
          <xdr:colOff>76200</xdr:colOff>
          <xdr:row>192</xdr:row>
          <xdr:rowOff>0</xdr:rowOff>
        </xdr:to>
        <xdr:grpSp>
          <xdr:nvGrpSpPr>
            <xdr:cNvPr id="137" name="Group 323"/>
            <xdr:cNvGrpSpPr>
              <a:grpSpLocks/>
            </xdr:cNvGrpSpPr>
          </xdr:nvGrpSpPr>
          <xdr:grpSpPr bwMode="auto">
            <a:xfrm>
              <a:off x="379343" y="32567217"/>
              <a:ext cx="1088335" cy="596348"/>
              <a:chOff x="41" y="1971"/>
              <a:chExt cx="111" cy="63"/>
            </a:xfrm>
          </xdr:grpSpPr>
          <xdr:sp macro="" textlink="">
            <xdr:nvSpPr>
              <xdr:cNvPr id="10343" name="Check Box 103" hidden="1">
                <a:extLst>
                  <a:ext uri="{63B3BB69-23CF-44E3-9099-C40C66FF867C}">
                    <a14:compatExt spid="_x0000_s1034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44" name="Check Box 104" hidden="1">
                <a:extLst>
                  <a:ext uri="{63B3BB69-23CF-44E3-9099-C40C66FF867C}">
                    <a14:compatExt spid="_x0000_s1034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45" name="Check Box 105" hidden="1">
                <a:extLst>
                  <a:ext uri="{63B3BB69-23CF-44E3-9099-C40C66FF867C}">
                    <a14:compatExt spid="_x0000_s1034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186</xdr:row>
          <xdr:rowOff>0</xdr:rowOff>
        </xdr:from>
        <xdr:to>
          <xdr:col>42</xdr:col>
          <xdr:colOff>76200</xdr:colOff>
          <xdr:row>189</xdr:row>
          <xdr:rowOff>0</xdr:rowOff>
        </xdr:to>
        <xdr:grpSp>
          <xdr:nvGrpSpPr>
            <xdr:cNvPr id="141" name="Group 359"/>
            <xdr:cNvGrpSpPr>
              <a:grpSpLocks/>
            </xdr:cNvGrpSpPr>
          </xdr:nvGrpSpPr>
          <xdr:grpSpPr bwMode="auto">
            <a:xfrm>
              <a:off x="3738770" y="31970870"/>
              <a:ext cx="1094960" cy="596347"/>
              <a:chOff x="41" y="1971"/>
              <a:chExt cx="111" cy="63"/>
            </a:xfrm>
          </xdr:grpSpPr>
          <xdr:sp macro="" textlink="">
            <xdr:nvSpPr>
              <xdr:cNvPr id="10346" name="Check Box 106" hidden="1">
                <a:extLst>
                  <a:ext uri="{63B3BB69-23CF-44E3-9099-C40C66FF867C}">
                    <a14:compatExt spid="_x0000_s1034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47" name="Check Box 107" hidden="1">
                <a:extLst>
                  <a:ext uri="{63B3BB69-23CF-44E3-9099-C40C66FF867C}">
                    <a14:compatExt spid="_x0000_s1034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48" name="Check Box 108" hidden="1">
                <a:extLst>
                  <a:ext uri="{63B3BB69-23CF-44E3-9099-C40C66FF867C}">
                    <a14:compatExt spid="_x0000_s1034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189</xdr:row>
          <xdr:rowOff>0</xdr:rowOff>
        </xdr:from>
        <xdr:to>
          <xdr:col>42</xdr:col>
          <xdr:colOff>76200</xdr:colOff>
          <xdr:row>192</xdr:row>
          <xdr:rowOff>0</xdr:rowOff>
        </xdr:to>
        <xdr:grpSp>
          <xdr:nvGrpSpPr>
            <xdr:cNvPr id="145" name="Group 363"/>
            <xdr:cNvGrpSpPr>
              <a:grpSpLocks/>
            </xdr:cNvGrpSpPr>
          </xdr:nvGrpSpPr>
          <xdr:grpSpPr bwMode="auto">
            <a:xfrm>
              <a:off x="3738770" y="32567217"/>
              <a:ext cx="1094960" cy="596348"/>
              <a:chOff x="41" y="1971"/>
              <a:chExt cx="111" cy="63"/>
            </a:xfrm>
          </xdr:grpSpPr>
          <xdr:sp macro="" textlink="">
            <xdr:nvSpPr>
              <xdr:cNvPr id="10349" name="Check Box 109" hidden="1">
                <a:extLst>
                  <a:ext uri="{63B3BB69-23CF-44E3-9099-C40C66FF867C}">
                    <a14:compatExt spid="_x0000_s1034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50" name="Check Box 110" hidden="1">
                <a:extLst>
                  <a:ext uri="{63B3BB69-23CF-44E3-9099-C40C66FF867C}">
                    <a14:compatExt spid="_x0000_s1035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51" name="Check Box 111" hidden="1">
                <a:extLst>
                  <a:ext uri="{63B3BB69-23CF-44E3-9099-C40C66FF867C}">
                    <a14:compatExt spid="_x0000_s1035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133</xdr:row>
          <xdr:rowOff>68580</xdr:rowOff>
        </xdr:from>
        <xdr:to>
          <xdr:col>55</xdr:col>
          <xdr:colOff>7620</xdr:colOff>
          <xdr:row>134</xdr:row>
          <xdr:rowOff>106680</xdr:rowOff>
        </xdr:to>
        <xdr:sp macro="" textlink="">
          <xdr:nvSpPr>
            <xdr:cNvPr id="10352" name="Check Box 112" hidden="1">
              <a:extLst>
                <a:ext uri="{63B3BB69-23CF-44E3-9099-C40C66FF867C}">
                  <a14:compatExt spid="_x0000_s10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134</xdr:row>
          <xdr:rowOff>68580</xdr:rowOff>
        </xdr:from>
        <xdr:to>
          <xdr:col>56</xdr:col>
          <xdr:colOff>30480</xdr:colOff>
          <xdr:row>135</xdr:row>
          <xdr:rowOff>190500</xdr:rowOff>
        </xdr:to>
        <xdr:sp macro="" textlink="">
          <xdr:nvSpPr>
            <xdr:cNvPr id="10353" name="Check Box 113" hidden="1">
              <a:extLst>
                <a:ext uri="{63B3BB69-23CF-44E3-9099-C40C66FF867C}">
                  <a14:compatExt spid="_x0000_s10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139</xdr:row>
          <xdr:rowOff>68580</xdr:rowOff>
        </xdr:from>
        <xdr:to>
          <xdr:col>55</xdr:col>
          <xdr:colOff>7620</xdr:colOff>
          <xdr:row>140</xdr:row>
          <xdr:rowOff>106680</xdr:rowOff>
        </xdr:to>
        <xdr:sp macro="" textlink="">
          <xdr:nvSpPr>
            <xdr:cNvPr id="10354" name="Check Box 114" hidden="1">
              <a:extLst>
                <a:ext uri="{63B3BB69-23CF-44E3-9099-C40C66FF867C}">
                  <a14:compatExt spid="_x0000_s10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140</xdr:row>
          <xdr:rowOff>68580</xdr:rowOff>
        </xdr:from>
        <xdr:to>
          <xdr:col>56</xdr:col>
          <xdr:colOff>30480</xdr:colOff>
          <xdr:row>141</xdr:row>
          <xdr:rowOff>190500</xdr:rowOff>
        </xdr:to>
        <xdr:sp macro="" textlink="">
          <xdr:nvSpPr>
            <xdr:cNvPr id="10355" name="Check Box 115" hidden="1">
              <a:extLst>
                <a:ext uri="{63B3BB69-23CF-44E3-9099-C40C66FF867C}">
                  <a14:compatExt spid="_x0000_s10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142</xdr:row>
          <xdr:rowOff>68580</xdr:rowOff>
        </xdr:from>
        <xdr:to>
          <xdr:col>55</xdr:col>
          <xdr:colOff>7620</xdr:colOff>
          <xdr:row>143</xdr:row>
          <xdr:rowOff>106680</xdr:rowOff>
        </xdr:to>
        <xdr:sp macro="" textlink="">
          <xdr:nvSpPr>
            <xdr:cNvPr id="10356" name="Check Box 116" hidden="1">
              <a:extLst>
                <a:ext uri="{63B3BB69-23CF-44E3-9099-C40C66FF867C}">
                  <a14:compatExt spid="_x0000_s10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143</xdr:row>
          <xdr:rowOff>68580</xdr:rowOff>
        </xdr:from>
        <xdr:to>
          <xdr:col>56</xdr:col>
          <xdr:colOff>30480</xdr:colOff>
          <xdr:row>144</xdr:row>
          <xdr:rowOff>190500</xdr:rowOff>
        </xdr:to>
        <xdr:sp macro="" textlink="">
          <xdr:nvSpPr>
            <xdr:cNvPr id="10357" name="Check Box 117" hidden="1">
              <a:extLst>
                <a:ext uri="{63B3BB69-23CF-44E3-9099-C40C66FF867C}">
                  <a14:compatExt spid="_x0000_s10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30480</xdr:colOff>
          <xdr:row>145</xdr:row>
          <xdr:rowOff>68580</xdr:rowOff>
        </xdr:from>
        <xdr:to>
          <xdr:col>55</xdr:col>
          <xdr:colOff>30480</xdr:colOff>
          <xdr:row>146</xdr:row>
          <xdr:rowOff>106680</xdr:rowOff>
        </xdr:to>
        <xdr:sp macro="" textlink="">
          <xdr:nvSpPr>
            <xdr:cNvPr id="10358" name="Check Box 118" hidden="1">
              <a:extLst>
                <a:ext uri="{63B3BB69-23CF-44E3-9099-C40C66FF867C}">
                  <a14:compatExt spid="_x0000_s10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30480</xdr:colOff>
          <xdr:row>146</xdr:row>
          <xdr:rowOff>68580</xdr:rowOff>
        </xdr:from>
        <xdr:to>
          <xdr:col>56</xdr:col>
          <xdr:colOff>45720</xdr:colOff>
          <xdr:row>147</xdr:row>
          <xdr:rowOff>190500</xdr:rowOff>
        </xdr:to>
        <xdr:sp macro="" textlink="">
          <xdr:nvSpPr>
            <xdr:cNvPr id="10359" name="Check Box 119" hidden="1">
              <a:extLst>
                <a:ext uri="{63B3BB69-23CF-44E3-9099-C40C66FF867C}">
                  <a14:compatExt spid="_x0000_s10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148</xdr:row>
          <xdr:rowOff>68580</xdr:rowOff>
        </xdr:from>
        <xdr:to>
          <xdr:col>55</xdr:col>
          <xdr:colOff>7620</xdr:colOff>
          <xdr:row>149</xdr:row>
          <xdr:rowOff>106680</xdr:rowOff>
        </xdr:to>
        <xdr:sp macro="" textlink="">
          <xdr:nvSpPr>
            <xdr:cNvPr id="10360" name="Check Box 120" hidden="1">
              <a:extLst>
                <a:ext uri="{63B3BB69-23CF-44E3-9099-C40C66FF867C}">
                  <a14:compatExt spid="_x0000_s10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149</xdr:row>
          <xdr:rowOff>68580</xdr:rowOff>
        </xdr:from>
        <xdr:to>
          <xdr:col>56</xdr:col>
          <xdr:colOff>30480</xdr:colOff>
          <xdr:row>150</xdr:row>
          <xdr:rowOff>190500</xdr:rowOff>
        </xdr:to>
        <xdr:sp macro="" textlink="">
          <xdr:nvSpPr>
            <xdr:cNvPr id="10361" name="Check Box 121" hidden="1">
              <a:extLst>
                <a:ext uri="{63B3BB69-23CF-44E3-9099-C40C66FF867C}">
                  <a14:compatExt spid="_x0000_s10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151</xdr:row>
          <xdr:rowOff>68580</xdr:rowOff>
        </xdr:from>
        <xdr:to>
          <xdr:col>55</xdr:col>
          <xdr:colOff>7620</xdr:colOff>
          <xdr:row>152</xdr:row>
          <xdr:rowOff>106680</xdr:rowOff>
        </xdr:to>
        <xdr:sp macro="" textlink="">
          <xdr:nvSpPr>
            <xdr:cNvPr id="10362" name="Check Box 122" hidden="1">
              <a:extLst>
                <a:ext uri="{63B3BB69-23CF-44E3-9099-C40C66FF867C}">
                  <a14:compatExt spid="_x0000_s10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152</xdr:row>
          <xdr:rowOff>68580</xdr:rowOff>
        </xdr:from>
        <xdr:to>
          <xdr:col>56</xdr:col>
          <xdr:colOff>30480</xdr:colOff>
          <xdr:row>153</xdr:row>
          <xdr:rowOff>190500</xdr:rowOff>
        </xdr:to>
        <xdr:sp macro="" textlink="">
          <xdr:nvSpPr>
            <xdr:cNvPr id="10363" name="Check Box 123" hidden="1">
              <a:extLst>
                <a:ext uri="{63B3BB69-23CF-44E3-9099-C40C66FF867C}">
                  <a14:compatExt spid="_x0000_s10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154</xdr:row>
          <xdr:rowOff>68580</xdr:rowOff>
        </xdr:from>
        <xdr:to>
          <xdr:col>55</xdr:col>
          <xdr:colOff>7620</xdr:colOff>
          <xdr:row>155</xdr:row>
          <xdr:rowOff>106680</xdr:rowOff>
        </xdr:to>
        <xdr:sp macro="" textlink="">
          <xdr:nvSpPr>
            <xdr:cNvPr id="10364" name="Check Box 124" hidden="1">
              <a:extLst>
                <a:ext uri="{63B3BB69-23CF-44E3-9099-C40C66FF867C}">
                  <a14:compatExt spid="_x0000_s10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155</xdr:row>
          <xdr:rowOff>68580</xdr:rowOff>
        </xdr:from>
        <xdr:to>
          <xdr:col>56</xdr:col>
          <xdr:colOff>30480</xdr:colOff>
          <xdr:row>156</xdr:row>
          <xdr:rowOff>190500</xdr:rowOff>
        </xdr:to>
        <xdr:sp macro="" textlink="">
          <xdr:nvSpPr>
            <xdr:cNvPr id="10365" name="Check Box 125" hidden="1">
              <a:extLst>
                <a:ext uri="{63B3BB69-23CF-44E3-9099-C40C66FF867C}">
                  <a14:compatExt spid="_x0000_s10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157</xdr:row>
          <xdr:rowOff>68580</xdr:rowOff>
        </xdr:from>
        <xdr:to>
          <xdr:col>55</xdr:col>
          <xdr:colOff>7620</xdr:colOff>
          <xdr:row>158</xdr:row>
          <xdr:rowOff>106680</xdr:rowOff>
        </xdr:to>
        <xdr:sp macro="" textlink="">
          <xdr:nvSpPr>
            <xdr:cNvPr id="10366" name="Check Box 126" hidden="1">
              <a:extLst>
                <a:ext uri="{63B3BB69-23CF-44E3-9099-C40C66FF867C}">
                  <a14:compatExt spid="_x0000_s10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158</xdr:row>
          <xdr:rowOff>68580</xdr:rowOff>
        </xdr:from>
        <xdr:to>
          <xdr:col>56</xdr:col>
          <xdr:colOff>30480</xdr:colOff>
          <xdr:row>159</xdr:row>
          <xdr:rowOff>190500</xdr:rowOff>
        </xdr:to>
        <xdr:sp macro="" textlink="">
          <xdr:nvSpPr>
            <xdr:cNvPr id="10367" name="Check Box 127" hidden="1">
              <a:extLst>
                <a:ext uri="{63B3BB69-23CF-44E3-9099-C40C66FF867C}">
                  <a14:compatExt spid="_x0000_s10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160</xdr:row>
          <xdr:rowOff>68580</xdr:rowOff>
        </xdr:from>
        <xdr:to>
          <xdr:col>55</xdr:col>
          <xdr:colOff>7620</xdr:colOff>
          <xdr:row>161</xdr:row>
          <xdr:rowOff>106680</xdr:rowOff>
        </xdr:to>
        <xdr:sp macro="" textlink="">
          <xdr:nvSpPr>
            <xdr:cNvPr id="10368" name="Check Box 128" hidden="1">
              <a:extLst>
                <a:ext uri="{63B3BB69-23CF-44E3-9099-C40C66FF867C}">
                  <a14:compatExt spid="_x0000_s10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161</xdr:row>
          <xdr:rowOff>68580</xdr:rowOff>
        </xdr:from>
        <xdr:to>
          <xdr:col>56</xdr:col>
          <xdr:colOff>30480</xdr:colOff>
          <xdr:row>162</xdr:row>
          <xdr:rowOff>190500</xdr:rowOff>
        </xdr:to>
        <xdr:sp macro="" textlink="">
          <xdr:nvSpPr>
            <xdr:cNvPr id="10369" name="Check Box 129" hidden="1">
              <a:extLst>
                <a:ext uri="{63B3BB69-23CF-44E3-9099-C40C66FF867C}">
                  <a14:compatExt spid="_x0000_s10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60960</xdr:colOff>
          <xdr:row>397</xdr:row>
          <xdr:rowOff>0</xdr:rowOff>
        </xdr:from>
        <xdr:to>
          <xdr:col>59</xdr:col>
          <xdr:colOff>68580</xdr:colOff>
          <xdr:row>398</xdr:row>
          <xdr:rowOff>7621</xdr:rowOff>
        </xdr:to>
        <xdr:sp macro="" textlink="">
          <xdr:nvSpPr>
            <xdr:cNvPr id="10373" name="Check Box 133" hidden="1">
              <a:extLst>
                <a:ext uri="{63B3BB69-23CF-44E3-9099-C40C66FF867C}">
                  <a14:compatExt spid="_x0000_s10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60960</xdr:colOff>
          <xdr:row>397</xdr:row>
          <xdr:rowOff>175260</xdr:rowOff>
        </xdr:from>
        <xdr:to>
          <xdr:col>59</xdr:col>
          <xdr:colOff>68580</xdr:colOff>
          <xdr:row>398</xdr:row>
          <xdr:rowOff>182881</xdr:rowOff>
        </xdr:to>
        <xdr:sp macro="" textlink="">
          <xdr:nvSpPr>
            <xdr:cNvPr id="10374" name="Check Box 134" hidden="1">
              <a:extLst>
                <a:ext uri="{63B3BB69-23CF-44E3-9099-C40C66FF867C}">
                  <a14:compatExt spid="_x0000_s10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60960</xdr:colOff>
          <xdr:row>405</xdr:row>
          <xdr:rowOff>0</xdr:rowOff>
        </xdr:from>
        <xdr:to>
          <xdr:col>59</xdr:col>
          <xdr:colOff>68580</xdr:colOff>
          <xdr:row>406</xdr:row>
          <xdr:rowOff>7620</xdr:rowOff>
        </xdr:to>
        <xdr:sp macro="" textlink="">
          <xdr:nvSpPr>
            <xdr:cNvPr id="10375" name="Check Box 135" hidden="1">
              <a:extLst>
                <a:ext uri="{63B3BB69-23CF-44E3-9099-C40C66FF867C}">
                  <a14:compatExt spid="_x0000_s10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60960</xdr:colOff>
          <xdr:row>405</xdr:row>
          <xdr:rowOff>175260</xdr:rowOff>
        </xdr:from>
        <xdr:to>
          <xdr:col>59</xdr:col>
          <xdr:colOff>68580</xdr:colOff>
          <xdr:row>406</xdr:row>
          <xdr:rowOff>182880</xdr:rowOff>
        </xdr:to>
        <xdr:sp macro="" textlink="">
          <xdr:nvSpPr>
            <xdr:cNvPr id="10376" name="Check Box 136" hidden="1">
              <a:extLst>
                <a:ext uri="{63B3BB69-23CF-44E3-9099-C40C66FF867C}">
                  <a14:compatExt spid="_x0000_s10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60960</xdr:colOff>
          <xdr:row>416</xdr:row>
          <xdr:rowOff>0</xdr:rowOff>
        </xdr:from>
        <xdr:to>
          <xdr:col>48</xdr:col>
          <xdr:colOff>68580</xdr:colOff>
          <xdr:row>417</xdr:row>
          <xdr:rowOff>7620</xdr:rowOff>
        </xdr:to>
        <xdr:sp macro="" textlink="">
          <xdr:nvSpPr>
            <xdr:cNvPr id="10377" name="Check Box 137" hidden="1">
              <a:extLst>
                <a:ext uri="{63B3BB69-23CF-44E3-9099-C40C66FF867C}">
                  <a14:compatExt spid="_x0000_s10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60960</xdr:colOff>
          <xdr:row>416</xdr:row>
          <xdr:rowOff>175260</xdr:rowOff>
        </xdr:from>
        <xdr:to>
          <xdr:col>48</xdr:col>
          <xdr:colOff>68580</xdr:colOff>
          <xdr:row>417</xdr:row>
          <xdr:rowOff>182880</xdr:rowOff>
        </xdr:to>
        <xdr:sp macro="" textlink="">
          <xdr:nvSpPr>
            <xdr:cNvPr id="10378" name="Check Box 138" hidden="1">
              <a:extLst>
                <a:ext uri="{63B3BB69-23CF-44E3-9099-C40C66FF867C}">
                  <a14:compatExt spid="_x0000_s10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60960</xdr:colOff>
          <xdr:row>418</xdr:row>
          <xdr:rowOff>0</xdr:rowOff>
        </xdr:from>
        <xdr:to>
          <xdr:col>48</xdr:col>
          <xdr:colOff>68580</xdr:colOff>
          <xdr:row>419</xdr:row>
          <xdr:rowOff>7620</xdr:rowOff>
        </xdr:to>
        <xdr:sp macro="" textlink="">
          <xdr:nvSpPr>
            <xdr:cNvPr id="10379" name="Check Box 139" hidden="1">
              <a:extLst>
                <a:ext uri="{63B3BB69-23CF-44E3-9099-C40C66FF867C}">
                  <a14:compatExt spid="_x0000_s10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60960</xdr:colOff>
          <xdr:row>418</xdr:row>
          <xdr:rowOff>175260</xdr:rowOff>
        </xdr:from>
        <xdr:to>
          <xdr:col>48</xdr:col>
          <xdr:colOff>68580</xdr:colOff>
          <xdr:row>419</xdr:row>
          <xdr:rowOff>182880</xdr:rowOff>
        </xdr:to>
        <xdr:sp macro="" textlink="">
          <xdr:nvSpPr>
            <xdr:cNvPr id="10380" name="Check Box 140" hidden="1">
              <a:extLst>
                <a:ext uri="{63B3BB69-23CF-44E3-9099-C40C66FF867C}">
                  <a14:compatExt spid="_x0000_s10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60960</xdr:colOff>
          <xdr:row>416</xdr:row>
          <xdr:rowOff>0</xdr:rowOff>
        </xdr:from>
        <xdr:to>
          <xdr:col>48</xdr:col>
          <xdr:colOff>68580</xdr:colOff>
          <xdr:row>417</xdr:row>
          <xdr:rowOff>7620</xdr:rowOff>
        </xdr:to>
        <xdr:sp macro="" textlink="">
          <xdr:nvSpPr>
            <xdr:cNvPr id="10381" name="Check Box 141" hidden="1">
              <a:extLst>
                <a:ext uri="{63B3BB69-23CF-44E3-9099-C40C66FF867C}">
                  <a14:compatExt spid="_x0000_s10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60960</xdr:colOff>
          <xdr:row>416</xdr:row>
          <xdr:rowOff>175260</xdr:rowOff>
        </xdr:from>
        <xdr:to>
          <xdr:col>48</xdr:col>
          <xdr:colOff>68580</xdr:colOff>
          <xdr:row>417</xdr:row>
          <xdr:rowOff>182880</xdr:rowOff>
        </xdr:to>
        <xdr:sp macro="" textlink="">
          <xdr:nvSpPr>
            <xdr:cNvPr id="10382" name="Check Box 142" hidden="1">
              <a:extLst>
                <a:ext uri="{63B3BB69-23CF-44E3-9099-C40C66FF867C}">
                  <a14:compatExt spid="_x0000_s10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60960</xdr:colOff>
          <xdr:row>418</xdr:row>
          <xdr:rowOff>0</xdr:rowOff>
        </xdr:from>
        <xdr:to>
          <xdr:col>48</xdr:col>
          <xdr:colOff>68580</xdr:colOff>
          <xdr:row>419</xdr:row>
          <xdr:rowOff>7620</xdr:rowOff>
        </xdr:to>
        <xdr:sp macro="" textlink="">
          <xdr:nvSpPr>
            <xdr:cNvPr id="10383" name="Check Box 143" hidden="1">
              <a:extLst>
                <a:ext uri="{63B3BB69-23CF-44E3-9099-C40C66FF867C}">
                  <a14:compatExt spid="_x0000_s10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60960</xdr:colOff>
          <xdr:row>418</xdr:row>
          <xdr:rowOff>175260</xdr:rowOff>
        </xdr:from>
        <xdr:to>
          <xdr:col>48</xdr:col>
          <xdr:colOff>68580</xdr:colOff>
          <xdr:row>419</xdr:row>
          <xdr:rowOff>182880</xdr:rowOff>
        </xdr:to>
        <xdr:sp macro="" textlink="">
          <xdr:nvSpPr>
            <xdr:cNvPr id="10384" name="Check Box 144" hidden="1">
              <a:extLst>
                <a:ext uri="{63B3BB69-23CF-44E3-9099-C40C66FF867C}">
                  <a14:compatExt spid="_x0000_s10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60960</xdr:colOff>
          <xdr:row>399</xdr:row>
          <xdr:rowOff>0</xdr:rowOff>
        </xdr:from>
        <xdr:to>
          <xdr:col>59</xdr:col>
          <xdr:colOff>68580</xdr:colOff>
          <xdr:row>400</xdr:row>
          <xdr:rowOff>7621</xdr:rowOff>
        </xdr:to>
        <xdr:sp macro="" textlink="">
          <xdr:nvSpPr>
            <xdr:cNvPr id="10385" name="Check Box 145" hidden="1">
              <a:extLst>
                <a:ext uri="{63B3BB69-23CF-44E3-9099-C40C66FF867C}">
                  <a14:compatExt spid="_x0000_s10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60960</xdr:colOff>
          <xdr:row>399</xdr:row>
          <xdr:rowOff>175260</xdr:rowOff>
        </xdr:from>
        <xdr:to>
          <xdr:col>59</xdr:col>
          <xdr:colOff>68580</xdr:colOff>
          <xdr:row>400</xdr:row>
          <xdr:rowOff>182881</xdr:rowOff>
        </xdr:to>
        <xdr:sp macro="" textlink="">
          <xdr:nvSpPr>
            <xdr:cNvPr id="10386" name="Check Box 146" hidden="1">
              <a:extLst>
                <a:ext uri="{63B3BB69-23CF-44E3-9099-C40C66FF867C}">
                  <a14:compatExt spid="_x0000_s10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60960</xdr:colOff>
          <xdr:row>401</xdr:row>
          <xdr:rowOff>0</xdr:rowOff>
        </xdr:from>
        <xdr:to>
          <xdr:col>59</xdr:col>
          <xdr:colOff>68580</xdr:colOff>
          <xdr:row>402</xdr:row>
          <xdr:rowOff>7621</xdr:rowOff>
        </xdr:to>
        <xdr:sp macro="" textlink="">
          <xdr:nvSpPr>
            <xdr:cNvPr id="10387" name="Check Box 147" hidden="1">
              <a:extLst>
                <a:ext uri="{63B3BB69-23CF-44E3-9099-C40C66FF867C}">
                  <a14:compatExt spid="_x0000_s10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60960</xdr:colOff>
          <xdr:row>401</xdr:row>
          <xdr:rowOff>175260</xdr:rowOff>
        </xdr:from>
        <xdr:to>
          <xdr:col>59</xdr:col>
          <xdr:colOff>68580</xdr:colOff>
          <xdr:row>402</xdr:row>
          <xdr:rowOff>182881</xdr:rowOff>
        </xdr:to>
        <xdr:sp macro="" textlink="">
          <xdr:nvSpPr>
            <xdr:cNvPr id="10388" name="Check Box 148" hidden="1">
              <a:extLst>
                <a:ext uri="{63B3BB69-23CF-44E3-9099-C40C66FF867C}">
                  <a14:compatExt spid="_x0000_s10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60960</xdr:colOff>
          <xdr:row>403</xdr:row>
          <xdr:rowOff>0</xdr:rowOff>
        </xdr:from>
        <xdr:to>
          <xdr:col>59</xdr:col>
          <xdr:colOff>68580</xdr:colOff>
          <xdr:row>404</xdr:row>
          <xdr:rowOff>7621</xdr:rowOff>
        </xdr:to>
        <xdr:sp macro="" textlink="">
          <xdr:nvSpPr>
            <xdr:cNvPr id="10389" name="Check Box 149" hidden="1">
              <a:extLst>
                <a:ext uri="{63B3BB69-23CF-44E3-9099-C40C66FF867C}">
                  <a14:compatExt spid="_x0000_s10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60960</xdr:colOff>
          <xdr:row>403</xdr:row>
          <xdr:rowOff>175260</xdr:rowOff>
        </xdr:from>
        <xdr:to>
          <xdr:col>59</xdr:col>
          <xdr:colOff>68580</xdr:colOff>
          <xdr:row>404</xdr:row>
          <xdr:rowOff>182881</xdr:rowOff>
        </xdr:to>
        <xdr:sp macro="" textlink="">
          <xdr:nvSpPr>
            <xdr:cNvPr id="10390" name="Check Box 150" hidden="1">
              <a:extLst>
                <a:ext uri="{63B3BB69-23CF-44E3-9099-C40C66FF867C}">
                  <a14:compatExt spid="_x0000_s10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238</xdr:row>
          <xdr:rowOff>19050</xdr:rowOff>
        </xdr:from>
        <xdr:to>
          <xdr:col>9</xdr:col>
          <xdr:colOff>28575</xdr:colOff>
          <xdr:row>240</xdr:row>
          <xdr:rowOff>152400</xdr:rowOff>
        </xdr:to>
        <xdr:grpSp>
          <xdr:nvGrpSpPr>
            <xdr:cNvPr id="193" name="Group 426"/>
            <xdr:cNvGrpSpPr>
              <a:grpSpLocks/>
            </xdr:cNvGrpSpPr>
          </xdr:nvGrpSpPr>
          <xdr:grpSpPr bwMode="auto">
            <a:xfrm>
              <a:off x="387212" y="41677259"/>
              <a:ext cx="694911" cy="477906"/>
              <a:chOff x="47" y="3669"/>
              <a:chExt cx="78" cy="60"/>
            </a:xfrm>
          </xdr:grpSpPr>
          <xdr:sp macro="" textlink="">
            <xdr:nvSpPr>
              <xdr:cNvPr id="10394" name="Check Box 154" hidden="1">
                <a:extLst>
                  <a:ext uri="{63B3BB69-23CF-44E3-9099-C40C66FF867C}">
                    <a14:compatExt spid="_x0000_s1039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395" name="Check Box 155" hidden="1">
                <a:extLst>
                  <a:ext uri="{63B3BB69-23CF-44E3-9099-C40C66FF867C}">
                    <a14:compatExt spid="_x0000_s1039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396" name="Check Box 156" hidden="1">
                <a:extLst>
                  <a:ext uri="{63B3BB69-23CF-44E3-9099-C40C66FF867C}">
                    <a14:compatExt spid="_x0000_s1039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241</xdr:row>
          <xdr:rowOff>19050</xdr:rowOff>
        </xdr:from>
        <xdr:to>
          <xdr:col>9</xdr:col>
          <xdr:colOff>28575</xdr:colOff>
          <xdr:row>243</xdr:row>
          <xdr:rowOff>152400</xdr:rowOff>
        </xdr:to>
        <xdr:grpSp>
          <xdr:nvGrpSpPr>
            <xdr:cNvPr id="197" name="Group 430"/>
            <xdr:cNvGrpSpPr>
              <a:grpSpLocks/>
            </xdr:cNvGrpSpPr>
          </xdr:nvGrpSpPr>
          <xdr:grpSpPr bwMode="auto">
            <a:xfrm>
              <a:off x="387212" y="42194093"/>
              <a:ext cx="694911" cy="477907"/>
              <a:chOff x="47" y="3669"/>
              <a:chExt cx="78" cy="60"/>
            </a:xfrm>
          </xdr:grpSpPr>
          <xdr:sp macro="" textlink="">
            <xdr:nvSpPr>
              <xdr:cNvPr id="10397" name="Check Box 157" hidden="1">
                <a:extLst>
                  <a:ext uri="{63B3BB69-23CF-44E3-9099-C40C66FF867C}">
                    <a14:compatExt spid="_x0000_s1039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398" name="Check Box 158" hidden="1">
                <a:extLst>
                  <a:ext uri="{63B3BB69-23CF-44E3-9099-C40C66FF867C}">
                    <a14:compatExt spid="_x0000_s1039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399" name="Check Box 159" hidden="1">
                <a:extLst>
                  <a:ext uri="{63B3BB69-23CF-44E3-9099-C40C66FF867C}">
                    <a14:compatExt spid="_x0000_s1039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244</xdr:row>
          <xdr:rowOff>19050</xdr:rowOff>
        </xdr:from>
        <xdr:to>
          <xdr:col>9</xdr:col>
          <xdr:colOff>28575</xdr:colOff>
          <xdr:row>246</xdr:row>
          <xdr:rowOff>133350</xdr:rowOff>
        </xdr:to>
        <xdr:grpSp>
          <xdr:nvGrpSpPr>
            <xdr:cNvPr id="201" name="Group 434"/>
            <xdr:cNvGrpSpPr>
              <a:grpSpLocks/>
            </xdr:cNvGrpSpPr>
          </xdr:nvGrpSpPr>
          <xdr:grpSpPr bwMode="auto">
            <a:xfrm>
              <a:off x="387212" y="42710928"/>
              <a:ext cx="694911" cy="498613"/>
              <a:chOff x="47" y="3669"/>
              <a:chExt cx="78" cy="60"/>
            </a:xfrm>
          </xdr:grpSpPr>
          <xdr:sp macro="" textlink="">
            <xdr:nvSpPr>
              <xdr:cNvPr id="10400" name="Check Box 160" hidden="1">
                <a:extLst>
                  <a:ext uri="{63B3BB69-23CF-44E3-9099-C40C66FF867C}">
                    <a14:compatExt spid="_x0000_s1040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401" name="Check Box 161" hidden="1">
                <a:extLst>
                  <a:ext uri="{63B3BB69-23CF-44E3-9099-C40C66FF867C}">
                    <a14:compatExt spid="_x0000_s1040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402" name="Check Box 162" hidden="1">
                <a:extLst>
                  <a:ext uri="{63B3BB69-23CF-44E3-9099-C40C66FF867C}">
                    <a14:compatExt spid="_x0000_s1040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255</xdr:row>
          <xdr:rowOff>19050</xdr:rowOff>
        </xdr:from>
        <xdr:to>
          <xdr:col>9</xdr:col>
          <xdr:colOff>28575</xdr:colOff>
          <xdr:row>257</xdr:row>
          <xdr:rowOff>152400</xdr:rowOff>
        </xdr:to>
        <xdr:grpSp>
          <xdr:nvGrpSpPr>
            <xdr:cNvPr id="205" name="Group 426"/>
            <xdr:cNvGrpSpPr>
              <a:grpSpLocks/>
            </xdr:cNvGrpSpPr>
          </xdr:nvGrpSpPr>
          <xdr:grpSpPr bwMode="auto">
            <a:xfrm>
              <a:off x="387212" y="44499972"/>
              <a:ext cx="694911" cy="477906"/>
              <a:chOff x="47" y="3669"/>
              <a:chExt cx="78" cy="60"/>
            </a:xfrm>
          </xdr:grpSpPr>
          <xdr:sp macro="" textlink="">
            <xdr:nvSpPr>
              <xdr:cNvPr id="10403" name="Check Box 163" hidden="1">
                <a:extLst>
                  <a:ext uri="{63B3BB69-23CF-44E3-9099-C40C66FF867C}">
                    <a14:compatExt spid="_x0000_s1040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404" name="Check Box 164" hidden="1">
                <a:extLst>
                  <a:ext uri="{63B3BB69-23CF-44E3-9099-C40C66FF867C}">
                    <a14:compatExt spid="_x0000_s1040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405" name="Check Box 165" hidden="1">
                <a:extLst>
                  <a:ext uri="{63B3BB69-23CF-44E3-9099-C40C66FF867C}">
                    <a14:compatExt spid="_x0000_s1040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258</xdr:row>
          <xdr:rowOff>19050</xdr:rowOff>
        </xdr:from>
        <xdr:to>
          <xdr:col>9</xdr:col>
          <xdr:colOff>28575</xdr:colOff>
          <xdr:row>260</xdr:row>
          <xdr:rowOff>152400</xdr:rowOff>
        </xdr:to>
        <xdr:grpSp>
          <xdr:nvGrpSpPr>
            <xdr:cNvPr id="209" name="Group 430"/>
            <xdr:cNvGrpSpPr>
              <a:grpSpLocks/>
            </xdr:cNvGrpSpPr>
          </xdr:nvGrpSpPr>
          <xdr:grpSpPr bwMode="auto">
            <a:xfrm>
              <a:off x="387212" y="45016807"/>
              <a:ext cx="694911" cy="477906"/>
              <a:chOff x="47" y="3669"/>
              <a:chExt cx="78" cy="60"/>
            </a:xfrm>
          </xdr:grpSpPr>
          <xdr:sp macro="" textlink="">
            <xdr:nvSpPr>
              <xdr:cNvPr id="10406" name="Check Box 166" hidden="1">
                <a:extLst>
                  <a:ext uri="{63B3BB69-23CF-44E3-9099-C40C66FF867C}">
                    <a14:compatExt spid="_x0000_s1040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407" name="Check Box 167" hidden="1">
                <a:extLst>
                  <a:ext uri="{63B3BB69-23CF-44E3-9099-C40C66FF867C}">
                    <a14:compatExt spid="_x0000_s1040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408" name="Check Box 168" hidden="1">
                <a:extLst>
                  <a:ext uri="{63B3BB69-23CF-44E3-9099-C40C66FF867C}">
                    <a14:compatExt spid="_x0000_s1040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228</xdr:row>
          <xdr:rowOff>0</xdr:rowOff>
        </xdr:from>
        <xdr:to>
          <xdr:col>18</xdr:col>
          <xdr:colOff>106680</xdr:colOff>
          <xdr:row>229</xdr:row>
          <xdr:rowOff>22860</xdr:rowOff>
        </xdr:to>
        <xdr:sp macro="" textlink="">
          <xdr:nvSpPr>
            <xdr:cNvPr id="10409" name="Check Box 169" hidden="1">
              <a:extLst>
                <a:ext uri="{63B3BB69-23CF-44E3-9099-C40C66FF867C}">
                  <a14:compatExt spid="_x0000_s10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228</xdr:row>
          <xdr:rowOff>0</xdr:rowOff>
        </xdr:from>
        <xdr:to>
          <xdr:col>38</xdr:col>
          <xdr:colOff>7620</xdr:colOff>
          <xdr:row>229</xdr:row>
          <xdr:rowOff>22860</xdr:rowOff>
        </xdr:to>
        <xdr:sp macro="" textlink="">
          <xdr:nvSpPr>
            <xdr:cNvPr id="10410" name="Check Box 170" hidden="1">
              <a:extLst>
                <a:ext uri="{63B3BB69-23CF-44E3-9099-C40C66FF867C}">
                  <a14:compatExt spid="_x0000_s10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228</xdr:row>
          <xdr:rowOff>0</xdr:rowOff>
        </xdr:from>
        <xdr:to>
          <xdr:col>18</xdr:col>
          <xdr:colOff>106680</xdr:colOff>
          <xdr:row>229</xdr:row>
          <xdr:rowOff>22860</xdr:rowOff>
        </xdr:to>
        <xdr:sp macro="" textlink="">
          <xdr:nvSpPr>
            <xdr:cNvPr id="10411" name="Check Box 171" hidden="1">
              <a:extLst>
                <a:ext uri="{63B3BB69-23CF-44E3-9099-C40C66FF867C}">
                  <a14:compatExt spid="_x0000_s10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228</xdr:row>
          <xdr:rowOff>0</xdr:rowOff>
        </xdr:from>
        <xdr:to>
          <xdr:col>38</xdr:col>
          <xdr:colOff>7620</xdr:colOff>
          <xdr:row>229</xdr:row>
          <xdr:rowOff>22860</xdr:rowOff>
        </xdr:to>
        <xdr:sp macro="" textlink="">
          <xdr:nvSpPr>
            <xdr:cNvPr id="10412" name="Check Box 172" hidden="1">
              <a:extLst>
                <a:ext uri="{63B3BB69-23CF-44E3-9099-C40C66FF867C}">
                  <a14:compatExt spid="_x0000_s10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228</xdr:row>
          <xdr:rowOff>0</xdr:rowOff>
        </xdr:from>
        <xdr:to>
          <xdr:col>18</xdr:col>
          <xdr:colOff>106680</xdr:colOff>
          <xdr:row>229</xdr:row>
          <xdr:rowOff>22860</xdr:rowOff>
        </xdr:to>
        <xdr:sp macro="" textlink="">
          <xdr:nvSpPr>
            <xdr:cNvPr id="10413" name="Check Box 173" hidden="1">
              <a:extLst>
                <a:ext uri="{63B3BB69-23CF-44E3-9099-C40C66FF867C}">
                  <a14:compatExt spid="_x0000_s10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228</xdr:row>
          <xdr:rowOff>0</xdr:rowOff>
        </xdr:from>
        <xdr:to>
          <xdr:col>38</xdr:col>
          <xdr:colOff>7620</xdr:colOff>
          <xdr:row>229</xdr:row>
          <xdr:rowOff>22860</xdr:rowOff>
        </xdr:to>
        <xdr:sp macro="" textlink="">
          <xdr:nvSpPr>
            <xdr:cNvPr id="10414" name="Check Box 174" hidden="1">
              <a:extLst>
                <a:ext uri="{63B3BB69-23CF-44E3-9099-C40C66FF867C}">
                  <a14:compatExt spid="_x0000_s10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228</xdr:row>
          <xdr:rowOff>0</xdr:rowOff>
        </xdr:from>
        <xdr:to>
          <xdr:col>18</xdr:col>
          <xdr:colOff>106680</xdr:colOff>
          <xdr:row>229</xdr:row>
          <xdr:rowOff>22860</xdr:rowOff>
        </xdr:to>
        <xdr:sp macro="" textlink="">
          <xdr:nvSpPr>
            <xdr:cNvPr id="10415" name="Check Box 175" hidden="1">
              <a:extLst>
                <a:ext uri="{63B3BB69-23CF-44E3-9099-C40C66FF867C}">
                  <a14:compatExt spid="_x0000_s10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228</xdr:row>
          <xdr:rowOff>0</xdr:rowOff>
        </xdr:from>
        <xdr:to>
          <xdr:col>38</xdr:col>
          <xdr:colOff>7620</xdr:colOff>
          <xdr:row>229</xdr:row>
          <xdr:rowOff>22860</xdr:rowOff>
        </xdr:to>
        <xdr:sp macro="" textlink="">
          <xdr:nvSpPr>
            <xdr:cNvPr id="10416" name="Check Box 176" hidden="1">
              <a:extLst>
                <a:ext uri="{63B3BB69-23CF-44E3-9099-C40C66FF867C}">
                  <a14:compatExt spid="_x0000_s10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255</xdr:row>
          <xdr:rowOff>19050</xdr:rowOff>
        </xdr:from>
        <xdr:to>
          <xdr:col>38</xdr:col>
          <xdr:colOff>28575</xdr:colOff>
          <xdr:row>257</xdr:row>
          <xdr:rowOff>152400</xdr:rowOff>
        </xdr:to>
        <xdr:grpSp>
          <xdr:nvGrpSpPr>
            <xdr:cNvPr id="221" name="Group 426"/>
            <xdr:cNvGrpSpPr>
              <a:grpSpLocks/>
            </xdr:cNvGrpSpPr>
          </xdr:nvGrpSpPr>
          <xdr:grpSpPr bwMode="auto">
            <a:xfrm>
              <a:off x="3633995" y="44499972"/>
              <a:ext cx="701537" cy="477906"/>
              <a:chOff x="47" y="3669"/>
              <a:chExt cx="78" cy="60"/>
            </a:xfrm>
          </xdr:grpSpPr>
          <xdr:sp macro="" textlink="">
            <xdr:nvSpPr>
              <xdr:cNvPr id="10417" name="Check Box 177" hidden="1">
                <a:extLst>
                  <a:ext uri="{63B3BB69-23CF-44E3-9099-C40C66FF867C}">
                    <a14:compatExt spid="_x0000_s1041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418" name="Check Box 178" hidden="1">
                <a:extLst>
                  <a:ext uri="{63B3BB69-23CF-44E3-9099-C40C66FF867C}">
                    <a14:compatExt spid="_x0000_s1041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419" name="Check Box 179" hidden="1">
                <a:extLst>
                  <a:ext uri="{63B3BB69-23CF-44E3-9099-C40C66FF867C}">
                    <a14:compatExt spid="_x0000_s1041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258</xdr:row>
          <xdr:rowOff>19050</xdr:rowOff>
        </xdr:from>
        <xdr:to>
          <xdr:col>38</xdr:col>
          <xdr:colOff>28575</xdr:colOff>
          <xdr:row>260</xdr:row>
          <xdr:rowOff>152400</xdr:rowOff>
        </xdr:to>
        <xdr:grpSp>
          <xdr:nvGrpSpPr>
            <xdr:cNvPr id="225" name="Group 430"/>
            <xdr:cNvGrpSpPr>
              <a:grpSpLocks/>
            </xdr:cNvGrpSpPr>
          </xdr:nvGrpSpPr>
          <xdr:grpSpPr bwMode="auto">
            <a:xfrm>
              <a:off x="3633995" y="45016807"/>
              <a:ext cx="701537" cy="477906"/>
              <a:chOff x="47" y="3669"/>
              <a:chExt cx="78" cy="60"/>
            </a:xfrm>
          </xdr:grpSpPr>
          <xdr:sp macro="" textlink="">
            <xdr:nvSpPr>
              <xdr:cNvPr id="10420" name="Check Box 180" hidden="1">
                <a:extLst>
                  <a:ext uri="{63B3BB69-23CF-44E3-9099-C40C66FF867C}">
                    <a14:compatExt spid="_x0000_s1042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421" name="Check Box 181" hidden="1">
                <a:extLst>
                  <a:ext uri="{63B3BB69-23CF-44E3-9099-C40C66FF867C}">
                    <a14:compatExt spid="_x0000_s1042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422" name="Check Box 182" hidden="1">
                <a:extLst>
                  <a:ext uri="{63B3BB69-23CF-44E3-9099-C40C66FF867C}">
                    <a14:compatExt spid="_x0000_s1042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326</xdr:row>
          <xdr:rowOff>0</xdr:rowOff>
        </xdr:from>
        <xdr:to>
          <xdr:col>17</xdr:col>
          <xdr:colOff>0</xdr:colOff>
          <xdr:row>329</xdr:row>
          <xdr:rowOff>183173</xdr:rowOff>
        </xdr:to>
        <xdr:grpSp>
          <xdr:nvGrpSpPr>
            <xdr:cNvPr id="237" name="グループ化 236"/>
            <xdr:cNvGrpSpPr/>
          </xdr:nvGrpSpPr>
          <xdr:grpSpPr>
            <a:xfrm>
              <a:off x="377687" y="57733096"/>
              <a:ext cx="1557130" cy="759642"/>
              <a:chOff x="409575" y="47291768"/>
              <a:chExt cx="1733550" cy="552345"/>
            </a:xfrm>
          </xdr:grpSpPr>
          <xdr:sp macro="" textlink="">
            <xdr:nvSpPr>
              <xdr:cNvPr id="10429" name="Check Box 189" hidden="1">
                <a:extLst>
                  <a:ext uri="{63B3BB69-23CF-44E3-9099-C40C66FF867C}">
                    <a14:compatExt spid="_x0000_s10429"/>
                  </a:ext>
                </a:extLst>
              </xdr:cNvPr>
              <xdr:cNvSpPr/>
            </xdr:nvSpPr>
            <xdr:spPr bwMode="auto">
              <a:xfrm>
                <a:off x="409575" y="47663138"/>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30" name="Check Box 190" hidden="1">
                <a:extLst>
                  <a:ext uri="{63B3BB69-23CF-44E3-9099-C40C66FF867C}">
                    <a14:compatExt spid="_x0000_s10430"/>
                  </a:ext>
                </a:extLst>
              </xdr:cNvPr>
              <xdr:cNvSpPr/>
            </xdr:nvSpPr>
            <xdr:spPr bwMode="auto">
              <a:xfrm>
                <a:off x="409575" y="47291768"/>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31" name="Check Box 191" hidden="1">
                <a:extLst>
                  <a:ext uri="{63B3BB69-23CF-44E3-9099-C40C66FF867C}">
                    <a14:compatExt spid="_x0000_s10431"/>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322</xdr:row>
          <xdr:rowOff>0</xdr:rowOff>
        </xdr:from>
        <xdr:to>
          <xdr:col>17</xdr:col>
          <xdr:colOff>0</xdr:colOff>
          <xdr:row>325</xdr:row>
          <xdr:rowOff>183173</xdr:rowOff>
        </xdr:to>
        <xdr:grpSp>
          <xdr:nvGrpSpPr>
            <xdr:cNvPr id="241" name="グループ化 240"/>
            <xdr:cNvGrpSpPr/>
          </xdr:nvGrpSpPr>
          <xdr:grpSpPr>
            <a:xfrm>
              <a:off x="377687" y="56964470"/>
              <a:ext cx="1557130" cy="759642"/>
              <a:chOff x="409575" y="47291768"/>
              <a:chExt cx="1733550" cy="552345"/>
            </a:xfrm>
          </xdr:grpSpPr>
          <xdr:sp macro="" textlink="">
            <xdr:nvSpPr>
              <xdr:cNvPr id="10437" name="Check Box 197" hidden="1">
                <a:extLst>
                  <a:ext uri="{63B3BB69-23CF-44E3-9099-C40C66FF867C}">
                    <a14:compatExt spid="_x0000_s10437"/>
                  </a:ext>
                </a:extLst>
              </xdr:cNvPr>
              <xdr:cNvSpPr/>
            </xdr:nvSpPr>
            <xdr:spPr bwMode="auto">
              <a:xfrm>
                <a:off x="409575" y="47663138"/>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38" name="Check Box 198" hidden="1">
                <a:extLst>
                  <a:ext uri="{63B3BB69-23CF-44E3-9099-C40C66FF867C}">
                    <a14:compatExt spid="_x0000_s10438"/>
                  </a:ext>
                </a:extLst>
              </xdr:cNvPr>
              <xdr:cNvSpPr/>
            </xdr:nvSpPr>
            <xdr:spPr bwMode="auto">
              <a:xfrm>
                <a:off x="409575" y="47291768"/>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39" name="Check Box 199" hidden="1">
                <a:extLst>
                  <a:ext uri="{63B3BB69-23CF-44E3-9099-C40C66FF867C}">
                    <a14:compatExt spid="_x0000_s10439"/>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255</xdr:row>
          <xdr:rowOff>19050</xdr:rowOff>
        </xdr:from>
        <xdr:to>
          <xdr:col>38</xdr:col>
          <xdr:colOff>28575</xdr:colOff>
          <xdr:row>257</xdr:row>
          <xdr:rowOff>152400</xdr:rowOff>
        </xdr:to>
        <xdr:grpSp>
          <xdr:nvGrpSpPr>
            <xdr:cNvPr id="245" name="Group 426"/>
            <xdr:cNvGrpSpPr>
              <a:grpSpLocks/>
            </xdr:cNvGrpSpPr>
          </xdr:nvGrpSpPr>
          <xdr:grpSpPr bwMode="auto">
            <a:xfrm>
              <a:off x="3633995" y="44499972"/>
              <a:ext cx="701537" cy="477906"/>
              <a:chOff x="47" y="3669"/>
              <a:chExt cx="78" cy="60"/>
            </a:xfrm>
          </xdr:grpSpPr>
          <xdr:sp macro="" textlink="">
            <xdr:nvSpPr>
              <xdr:cNvPr id="10440" name="Check Box 200" hidden="1">
                <a:extLst>
                  <a:ext uri="{63B3BB69-23CF-44E3-9099-C40C66FF867C}">
                    <a14:compatExt spid="_x0000_s1044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441" name="Check Box 201" hidden="1">
                <a:extLst>
                  <a:ext uri="{63B3BB69-23CF-44E3-9099-C40C66FF867C}">
                    <a14:compatExt spid="_x0000_s1044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442" name="Check Box 202" hidden="1">
                <a:extLst>
                  <a:ext uri="{63B3BB69-23CF-44E3-9099-C40C66FF867C}">
                    <a14:compatExt spid="_x0000_s1044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258</xdr:row>
          <xdr:rowOff>19050</xdr:rowOff>
        </xdr:from>
        <xdr:to>
          <xdr:col>38</xdr:col>
          <xdr:colOff>28575</xdr:colOff>
          <xdr:row>260</xdr:row>
          <xdr:rowOff>152400</xdr:rowOff>
        </xdr:to>
        <xdr:grpSp>
          <xdr:nvGrpSpPr>
            <xdr:cNvPr id="249" name="Group 430"/>
            <xdr:cNvGrpSpPr>
              <a:grpSpLocks/>
            </xdr:cNvGrpSpPr>
          </xdr:nvGrpSpPr>
          <xdr:grpSpPr bwMode="auto">
            <a:xfrm>
              <a:off x="3633995" y="45016807"/>
              <a:ext cx="701537" cy="477906"/>
              <a:chOff x="47" y="3669"/>
              <a:chExt cx="78" cy="60"/>
            </a:xfrm>
          </xdr:grpSpPr>
          <xdr:sp macro="" textlink="">
            <xdr:nvSpPr>
              <xdr:cNvPr id="10443" name="Check Box 203" hidden="1">
                <a:extLst>
                  <a:ext uri="{63B3BB69-23CF-44E3-9099-C40C66FF867C}">
                    <a14:compatExt spid="_x0000_s1044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444" name="Check Box 204" hidden="1">
                <a:extLst>
                  <a:ext uri="{63B3BB69-23CF-44E3-9099-C40C66FF867C}">
                    <a14:compatExt spid="_x0000_s1044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445" name="Check Box 205" hidden="1">
                <a:extLst>
                  <a:ext uri="{63B3BB69-23CF-44E3-9099-C40C66FF867C}">
                    <a14:compatExt spid="_x0000_s1044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228</xdr:row>
          <xdr:rowOff>0</xdr:rowOff>
        </xdr:from>
        <xdr:to>
          <xdr:col>53</xdr:col>
          <xdr:colOff>45720</xdr:colOff>
          <xdr:row>229</xdr:row>
          <xdr:rowOff>22860</xdr:rowOff>
        </xdr:to>
        <xdr:sp macro="" textlink="">
          <xdr:nvSpPr>
            <xdr:cNvPr id="10446" name="Check Box 206" hidden="1">
              <a:extLst>
                <a:ext uri="{63B3BB69-23CF-44E3-9099-C40C66FF867C}">
                  <a14:compatExt spid="_x0000_s10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自園調理をしていない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314</xdr:row>
          <xdr:rowOff>0</xdr:rowOff>
        </xdr:from>
        <xdr:to>
          <xdr:col>17</xdr:col>
          <xdr:colOff>0</xdr:colOff>
          <xdr:row>317</xdr:row>
          <xdr:rowOff>183173</xdr:rowOff>
        </xdr:to>
        <xdr:grpSp>
          <xdr:nvGrpSpPr>
            <xdr:cNvPr id="282" name="グループ化 281"/>
            <xdr:cNvGrpSpPr/>
          </xdr:nvGrpSpPr>
          <xdr:grpSpPr>
            <a:xfrm>
              <a:off x="377687" y="55427217"/>
              <a:ext cx="1557130" cy="759643"/>
              <a:chOff x="409575" y="47291768"/>
              <a:chExt cx="1733550" cy="552345"/>
            </a:xfrm>
          </xdr:grpSpPr>
          <xdr:sp macro="" textlink="">
            <xdr:nvSpPr>
              <xdr:cNvPr id="10468" name="Check Box 228" hidden="1">
                <a:extLst>
                  <a:ext uri="{63B3BB69-23CF-44E3-9099-C40C66FF867C}">
                    <a14:compatExt spid="_x0000_s10468"/>
                  </a:ext>
                </a:extLst>
              </xdr:cNvPr>
              <xdr:cNvSpPr/>
            </xdr:nvSpPr>
            <xdr:spPr bwMode="auto">
              <a:xfrm>
                <a:off x="409575" y="47663138"/>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69" name="Check Box 229" hidden="1">
                <a:extLst>
                  <a:ext uri="{63B3BB69-23CF-44E3-9099-C40C66FF867C}">
                    <a14:compatExt spid="_x0000_s10469"/>
                  </a:ext>
                </a:extLst>
              </xdr:cNvPr>
              <xdr:cNvSpPr/>
            </xdr:nvSpPr>
            <xdr:spPr bwMode="auto">
              <a:xfrm>
                <a:off x="409575" y="47291768"/>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70" name="Check Box 230" hidden="1">
                <a:extLst>
                  <a:ext uri="{63B3BB69-23CF-44E3-9099-C40C66FF867C}">
                    <a14:compatExt spid="_x0000_s10470"/>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318</xdr:row>
          <xdr:rowOff>0</xdr:rowOff>
        </xdr:from>
        <xdr:to>
          <xdr:col>17</xdr:col>
          <xdr:colOff>0</xdr:colOff>
          <xdr:row>321</xdr:row>
          <xdr:rowOff>183173</xdr:rowOff>
        </xdr:to>
        <xdr:grpSp>
          <xdr:nvGrpSpPr>
            <xdr:cNvPr id="286" name="グループ化 285"/>
            <xdr:cNvGrpSpPr/>
          </xdr:nvGrpSpPr>
          <xdr:grpSpPr>
            <a:xfrm>
              <a:off x="377687" y="56195843"/>
              <a:ext cx="1557130" cy="759643"/>
              <a:chOff x="409575" y="47291768"/>
              <a:chExt cx="1733550" cy="552345"/>
            </a:xfrm>
          </xdr:grpSpPr>
          <xdr:sp macro="" textlink="">
            <xdr:nvSpPr>
              <xdr:cNvPr id="10471" name="Check Box 231" hidden="1">
                <a:extLst>
                  <a:ext uri="{63B3BB69-23CF-44E3-9099-C40C66FF867C}">
                    <a14:compatExt spid="_x0000_s10471"/>
                  </a:ext>
                </a:extLst>
              </xdr:cNvPr>
              <xdr:cNvSpPr/>
            </xdr:nvSpPr>
            <xdr:spPr bwMode="auto">
              <a:xfrm>
                <a:off x="409575" y="47663138"/>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72" name="Check Box 232" hidden="1">
                <a:extLst>
                  <a:ext uri="{63B3BB69-23CF-44E3-9099-C40C66FF867C}">
                    <a14:compatExt spid="_x0000_s10472"/>
                  </a:ext>
                </a:extLst>
              </xdr:cNvPr>
              <xdr:cNvSpPr/>
            </xdr:nvSpPr>
            <xdr:spPr bwMode="auto">
              <a:xfrm>
                <a:off x="409575" y="47291768"/>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73" name="Check Box 233" hidden="1">
                <a:extLst>
                  <a:ext uri="{63B3BB69-23CF-44E3-9099-C40C66FF867C}">
                    <a14:compatExt spid="_x0000_s10473"/>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351</xdr:row>
          <xdr:rowOff>0</xdr:rowOff>
        </xdr:from>
        <xdr:to>
          <xdr:col>17</xdr:col>
          <xdr:colOff>0</xdr:colOff>
          <xdr:row>354</xdr:row>
          <xdr:rowOff>183173</xdr:rowOff>
        </xdr:to>
        <xdr:grpSp>
          <xdr:nvGrpSpPr>
            <xdr:cNvPr id="290" name="グループ化 289"/>
            <xdr:cNvGrpSpPr/>
          </xdr:nvGrpSpPr>
          <xdr:grpSpPr>
            <a:xfrm>
              <a:off x="377687" y="62318348"/>
              <a:ext cx="1557130" cy="759642"/>
              <a:chOff x="409575" y="47291768"/>
              <a:chExt cx="1733550" cy="552345"/>
            </a:xfrm>
          </xdr:grpSpPr>
          <xdr:sp macro="" textlink="">
            <xdr:nvSpPr>
              <xdr:cNvPr id="10474" name="Check Box 234" hidden="1">
                <a:extLst>
                  <a:ext uri="{63B3BB69-23CF-44E3-9099-C40C66FF867C}">
                    <a14:compatExt spid="_x0000_s10474"/>
                  </a:ext>
                </a:extLst>
              </xdr:cNvPr>
              <xdr:cNvSpPr/>
            </xdr:nvSpPr>
            <xdr:spPr bwMode="auto">
              <a:xfrm>
                <a:off x="409575" y="47663138"/>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75" name="Check Box 235" hidden="1">
                <a:extLst>
                  <a:ext uri="{63B3BB69-23CF-44E3-9099-C40C66FF867C}">
                    <a14:compatExt spid="_x0000_s10475"/>
                  </a:ext>
                </a:extLst>
              </xdr:cNvPr>
              <xdr:cNvSpPr/>
            </xdr:nvSpPr>
            <xdr:spPr bwMode="auto">
              <a:xfrm>
                <a:off x="409575" y="47291768"/>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76" name="Check Box 236" hidden="1">
                <a:extLst>
                  <a:ext uri="{63B3BB69-23CF-44E3-9099-C40C66FF867C}">
                    <a14:compatExt spid="_x0000_s10476"/>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347</xdr:row>
          <xdr:rowOff>0</xdr:rowOff>
        </xdr:from>
        <xdr:to>
          <xdr:col>17</xdr:col>
          <xdr:colOff>0</xdr:colOff>
          <xdr:row>350</xdr:row>
          <xdr:rowOff>183173</xdr:rowOff>
        </xdr:to>
        <xdr:grpSp>
          <xdr:nvGrpSpPr>
            <xdr:cNvPr id="294" name="グループ化 293"/>
            <xdr:cNvGrpSpPr/>
          </xdr:nvGrpSpPr>
          <xdr:grpSpPr>
            <a:xfrm>
              <a:off x="377687" y="61549722"/>
              <a:ext cx="1557130" cy="759642"/>
              <a:chOff x="409575" y="47291768"/>
              <a:chExt cx="1733550" cy="552345"/>
            </a:xfrm>
          </xdr:grpSpPr>
          <xdr:sp macro="" textlink="">
            <xdr:nvSpPr>
              <xdr:cNvPr id="10477" name="Check Box 237" hidden="1">
                <a:extLst>
                  <a:ext uri="{63B3BB69-23CF-44E3-9099-C40C66FF867C}">
                    <a14:compatExt spid="_x0000_s10477"/>
                  </a:ext>
                </a:extLst>
              </xdr:cNvPr>
              <xdr:cNvSpPr/>
            </xdr:nvSpPr>
            <xdr:spPr bwMode="auto">
              <a:xfrm>
                <a:off x="409575" y="47663138"/>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78" name="Check Box 238" hidden="1">
                <a:extLst>
                  <a:ext uri="{63B3BB69-23CF-44E3-9099-C40C66FF867C}">
                    <a14:compatExt spid="_x0000_s10478"/>
                  </a:ext>
                </a:extLst>
              </xdr:cNvPr>
              <xdr:cNvSpPr/>
            </xdr:nvSpPr>
            <xdr:spPr bwMode="auto">
              <a:xfrm>
                <a:off x="409575" y="47291768"/>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79" name="Check Box 239" hidden="1">
                <a:extLst>
                  <a:ext uri="{63B3BB69-23CF-44E3-9099-C40C66FF867C}">
                    <a14:compatExt spid="_x0000_s10479"/>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339</xdr:row>
          <xdr:rowOff>0</xdr:rowOff>
        </xdr:from>
        <xdr:to>
          <xdr:col>17</xdr:col>
          <xdr:colOff>0</xdr:colOff>
          <xdr:row>342</xdr:row>
          <xdr:rowOff>183173</xdr:rowOff>
        </xdr:to>
        <xdr:grpSp>
          <xdr:nvGrpSpPr>
            <xdr:cNvPr id="298" name="グループ化 297"/>
            <xdr:cNvGrpSpPr/>
          </xdr:nvGrpSpPr>
          <xdr:grpSpPr>
            <a:xfrm>
              <a:off x="377687" y="60012470"/>
              <a:ext cx="1557130" cy="759642"/>
              <a:chOff x="409575" y="47291768"/>
              <a:chExt cx="1733550" cy="552345"/>
            </a:xfrm>
          </xdr:grpSpPr>
          <xdr:sp macro="" textlink="">
            <xdr:nvSpPr>
              <xdr:cNvPr id="10480" name="Check Box 240" hidden="1">
                <a:extLst>
                  <a:ext uri="{63B3BB69-23CF-44E3-9099-C40C66FF867C}">
                    <a14:compatExt spid="_x0000_s10480"/>
                  </a:ext>
                </a:extLst>
              </xdr:cNvPr>
              <xdr:cNvSpPr/>
            </xdr:nvSpPr>
            <xdr:spPr bwMode="auto">
              <a:xfrm>
                <a:off x="409575" y="47663138"/>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81" name="Check Box 241" hidden="1">
                <a:extLst>
                  <a:ext uri="{63B3BB69-23CF-44E3-9099-C40C66FF867C}">
                    <a14:compatExt spid="_x0000_s10481"/>
                  </a:ext>
                </a:extLst>
              </xdr:cNvPr>
              <xdr:cNvSpPr/>
            </xdr:nvSpPr>
            <xdr:spPr bwMode="auto">
              <a:xfrm>
                <a:off x="409575" y="47291768"/>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82" name="Check Box 242" hidden="1">
                <a:extLst>
                  <a:ext uri="{63B3BB69-23CF-44E3-9099-C40C66FF867C}">
                    <a14:compatExt spid="_x0000_s10482"/>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343</xdr:row>
          <xdr:rowOff>0</xdr:rowOff>
        </xdr:from>
        <xdr:to>
          <xdr:col>17</xdr:col>
          <xdr:colOff>0</xdr:colOff>
          <xdr:row>346</xdr:row>
          <xdr:rowOff>183173</xdr:rowOff>
        </xdr:to>
        <xdr:grpSp>
          <xdr:nvGrpSpPr>
            <xdr:cNvPr id="302" name="グループ化 301"/>
            <xdr:cNvGrpSpPr/>
          </xdr:nvGrpSpPr>
          <xdr:grpSpPr>
            <a:xfrm>
              <a:off x="377687" y="60781096"/>
              <a:ext cx="1557130" cy="759642"/>
              <a:chOff x="409575" y="47291768"/>
              <a:chExt cx="1733550" cy="552345"/>
            </a:xfrm>
          </xdr:grpSpPr>
          <xdr:sp macro="" textlink="">
            <xdr:nvSpPr>
              <xdr:cNvPr id="10483" name="Check Box 243" hidden="1">
                <a:extLst>
                  <a:ext uri="{63B3BB69-23CF-44E3-9099-C40C66FF867C}">
                    <a14:compatExt spid="_x0000_s10483"/>
                  </a:ext>
                </a:extLst>
              </xdr:cNvPr>
              <xdr:cNvSpPr/>
            </xdr:nvSpPr>
            <xdr:spPr bwMode="auto">
              <a:xfrm>
                <a:off x="409575" y="47663138"/>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0484" name="Check Box 244" hidden="1">
                <a:extLst>
                  <a:ext uri="{63B3BB69-23CF-44E3-9099-C40C66FF867C}">
                    <a14:compatExt spid="_x0000_s10484"/>
                  </a:ext>
                </a:extLst>
              </xdr:cNvPr>
              <xdr:cNvSpPr/>
            </xdr:nvSpPr>
            <xdr:spPr bwMode="auto">
              <a:xfrm>
                <a:off x="409575" y="47291768"/>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0485" name="Check Box 245" hidden="1">
                <a:extLst>
                  <a:ext uri="{63B3BB69-23CF-44E3-9099-C40C66FF867C}">
                    <a14:compatExt spid="_x0000_s10485"/>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136</xdr:row>
          <xdr:rowOff>0</xdr:rowOff>
        </xdr:from>
        <xdr:to>
          <xdr:col>11</xdr:col>
          <xdr:colOff>57150</xdr:colOff>
          <xdr:row>139</xdr:row>
          <xdr:rowOff>0</xdr:rowOff>
        </xdr:to>
        <xdr:grpSp>
          <xdr:nvGrpSpPr>
            <xdr:cNvPr id="258" name="Group 379"/>
            <xdr:cNvGrpSpPr>
              <a:grpSpLocks/>
            </xdr:cNvGrpSpPr>
          </xdr:nvGrpSpPr>
          <xdr:grpSpPr bwMode="auto">
            <a:xfrm>
              <a:off x="379343" y="22369670"/>
              <a:ext cx="956642" cy="596347"/>
              <a:chOff x="41" y="1971"/>
              <a:chExt cx="111" cy="63"/>
            </a:xfrm>
          </xdr:grpSpPr>
          <xdr:sp macro="" textlink="">
            <xdr:nvSpPr>
              <xdr:cNvPr id="10487" name="Check Box 247" hidden="1">
                <a:extLst>
                  <a:ext uri="{63B3BB69-23CF-44E3-9099-C40C66FF867C}">
                    <a14:compatExt spid="_x0000_s1048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488" name="Check Box 248" hidden="1">
                <a:extLst>
                  <a:ext uri="{63B3BB69-23CF-44E3-9099-C40C66FF867C}">
                    <a14:compatExt spid="_x0000_s1048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489" name="Check Box 249" hidden="1">
                <a:extLst>
                  <a:ext uri="{63B3BB69-23CF-44E3-9099-C40C66FF867C}">
                    <a14:compatExt spid="_x0000_s1048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136</xdr:row>
          <xdr:rowOff>68580</xdr:rowOff>
        </xdr:from>
        <xdr:to>
          <xdr:col>55</xdr:col>
          <xdr:colOff>7620</xdr:colOff>
          <xdr:row>137</xdr:row>
          <xdr:rowOff>106680</xdr:rowOff>
        </xdr:to>
        <xdr:sp macro="" textlink="">
          <xdr:nvSpPr>
            <xdr:cNvPr id="10490" name="Check Box 250" hidden="1">
              <a:extLst>
                <a:ext uri="{63B3BB69-23CF-44E3-9099-C40C66FF867C}">
                  <a14:compatExt spid="_x0000_s10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137</xdr:row>
          <xdr:rowOff>68580</xdr:rowOff>
        </xdr:from>
        <xdr:to>
          <xdr:col>56</xdr:col>
          <xdr:colOff>30480</xdr:colOff>
          <xdr:row>138</xdr:row>
          <xdr:rowOff>190500</xdr:rowOff>
        </xdr:to>
        <xdr:sp macro="" textlink="">
          <xdr:nvSpPr>
            <xdr:cNvPr id="10491" name="Check Box 251" hidden="1">
              <a:extLst>
                <a:ext uri="{63B3BB69-23CF-44E3-9099-C40C66FF867C}">
                  <a14:compatExt spid="_x0000_s10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423</xdr:row>
          <xdr:rowOff>38100</xdr:rowOff>
        </xdr:from>
        <xdr:to>
          <xdr:col>13</xdr:col>
          <xdr:colOff>7620</xdr:colOff>
          <xdr:row>423</xdr:row>
          <xdr:rowOff>324678</xdr:rowOff>
        </xdr:to>
        <xdr:sp macro="" textlink="">
          <xdr:nvSpPr>
            <xdr:cNvPr id="10492" name="Check Box 252" hidden="1">
              <a:extLst>
                <a:ext uri="{63B3BB69-23CF-44E3-9099-C40C66FF867C}">
                  <a14:compatExt spid="_x0000_s10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10万円以上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422</xdr:row>
          <xdr:rowOff>251460</xdr:rowOff>
        </xdr:from>
        <xdr:to>
          <xdr:col>25</xdr:col>
          <xdr:colOff>76200</xdr:colOff>
          <xdr:row>424</xdr:row>
          <xdr:rowOff>45719</xdr:rowOff>
        </xdr:to>
        <xdr:sp macro="" textlink="">
          <xdr:nvSpPr>
            <xdr:cNvPr id="10493" name="Check Box 253" hidden="1">
              <a:extLst>
                <a:ext uri="{63B3BB69-23CF-44E3-9099-C40C66FF867C}">
                  <a14:compatExt spid="_x0000_s10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10万円未満</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99060</xdr:colOff>
          <xdr:row>2</xdr:row>
          <xdr:rowOff>7620</xdr:rowOff>
        </xdr:from>
        <xdr:to>
          <xdr:col>0</xdr:col>
          <xdr:colOff>441960</xdr:colOff>
          <xdr:row>3</xdr:row>
          <xdr:rowOff>0</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30480</xdr:colOff>
          <xdr:row>382</xdr:row>
          <xdr:rowOff>0</xdr:rowOff>
        </xdr:from>
        <xdr:to>
          <xdr:col>21</xdr:col>
          <xdr:colOff>0</xdr:colOff>
          <xdr:row>383</xdr:row>
          <xdr:rowOff>22860</xdr:rowOff>
        </xdr:to>
        <xdr:sp macro="" textlink="">
          <xdr:nvSpPr>
            <xdr:cNvPr id="13313" name="Check Box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382</xdr:row>
          <xdr:rowOff>0</xdr:rowOff>
        </xdr:from>
        <xdr:to>
          <xdr:col>33</xdr:col>
          <xdr:colOff>83820</xdr:colOff>
          <xdr:row>383</xdr:row>
          <xdr:rowOff>22860</xdr:rowOff>
        </xdr:to>
        <xdr:sp macro="" textlink="">
          <xdr:nvSpPr>
            <xdr:cNvPr id="13314" name="Check Box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382</xdr:row>
          <xdr:rowOff>0</xdr:rowOff>
        </xdr:from>
        <xdr:to>
          <xdr:col>43</xdr:col>
          <xdr:colOff>76200</xdr:colOff>
          <xdr:row>383</xdr:row>
          <xdr:rowOff>22860</xdr:rowOff>
        </xdr:to>
        <xdr:sp macro="" textlink="">
          <xdr:nvSpPr>
            <xdr:cNvPr id="13315" name="Check Box 3" hidden="1">
              <a:extLst>
                <a:ext uri="{63B3BB69-23CF-44E3-9099-C40C66FF867C}">
                  <a14:compatExt spid="_x0000_s1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121</xdr:row>
          <xdr:rowOff>182880</xdr:rowOff>
        </xdr:from>
        <xdr:to>
          <xdr:col>6</xdr:col>
          <xdr:colOff>76200</xdr:colOff>
          <xdr:row>123</xdr:row>
          <xdr:rowOff>7620</xdr:rowOff>
        </xdr:to>
        <xdr:sp macro="" textlink="">
          <xdr:nvSpPr>
            <xdr:cNvPr id="13316" name="Check Box 4" hidden="1">
              <a:extLst>
                <a:ext uri="{63B3BB69-23CF-44E3-9099-C40C66FF867C}">
                  <a14:compatExt spid="_x0000_s1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122</xdr:row>
          <xdr:rowOff>182880</xdr:rowOff>
        </xdr:from>
        <xdr:to>
          <xdr:col>6</xdr:col>
          <xdr:colOff>76200</xdr:colOff>
          <xdr:row>124</xdr:row>
          <xdr:rowOff>7620</xdr:rowOff>
        </xdr:to>
        <xdr:sp macro="" textlink="">
          <xdr:nvSpPr>
            <xdr:cNvPr id="13317" name="Check Box 5" hidden="1">
              <a:extLst>
                <a:ext uri="{63B3BB69-23CF-44E3-9099-C40C66FF867C}">
                  <a14:compatExt spid="_x0000_s1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171</xdr:row>
          <xdr:rowOff>0</xdr:rowOff>
        </xdr:from>
        <xdr:to>
          <xdr:col>12</xdr:col>
          <xdr:colOff>66675</xdr:colOff>
          <xdr:row>174</xdr:row>
          <xdr:rowOff>0</xdr:rowOff>
        </xdr:to>
        <xdr:grpSp>
          <xdr:nvGrpSpPr>
            <xdr:cNvPr id="7" name="Group 299"/>
            <xdr:cNvGrpSpPr>
              <a:grpSpLocks/>
            </xdr:cNvGrpSpPr>
          </xdr:nvGrpSpPr>
          <xdr:grpSpPr bwMode="auto">
            <a:xfrm>
              <a:off x="379343" y="28989130"/>
              <a:ext cx="1078810" cy="596348"/>
              <a:chOff x="41" y="1971"/>
              <a:chExt cx="111" cy="63"/>
            </a:xfrm>
          </xdr:grpSpPr>
          <xdr:sp macro="" textlink="">
            <xdr:nvSpPr>
              <xdr:cNvPr id="13318" name="Check Box 6" hidden="1">
                <a:extLst>
                  <a:ext uri="{63B3BB69-23CF-44E3-9099-C40C66FF867C}">
                    <a14:compatExt spid="_x0000_s1331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19" name="Check Box 7" hidden="1">
                <a:extLst>
                  <a:ext uri="{63B3BB69-23CF-44E3-9099-C40C66FF867C}">
                    <a14:compatExt spid="_x0000_s1331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20" name="Check Box 8" hidden="1">
                <a:extLst>
                  <a:ext uri="{63B3BB69-23CF-44E3-9099-C40C66FF867C}">
                    <a14:compatExt spid="_x0000_s1332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174</xdr:row>
          <xdr:rowOff>0</xdr:rowOff>
        </xdr:from>
        <xdr:to>
          <xdr:col>12</xdr:col>
          <xdr:colOff>66675</xdr:colOff>
          <xdr:row>177</xdr:row>
          <xdr:rowOff>0</xdr:rowOff>
        </xdr:to>
        <xdr:grpSp>
          <xdr:nvGrpSpPr>
            <xdr:cNvPr id="11" name="Group 303"/>
            <xdr:cNvGrpSpPr>
              <a:grpSpLocks/>
            </xdr:cNvGrpSpPr>
          </xdr:nvGrpSpPr>
          <xdr:grpSpPr bwMode="auto">
            <a:xfrm>
              <a:off x="379343" y="29585478"/>
              <a:ext cx="1078810" cy="596348"/>
              <a:chOff x="41" y="1971"/>
              <a:chExt cx="111" cy="63"/>
            </a:xfrm>
          </xdr:grpSpPr>
          <xdr:sp macro="" textlink="">
            <xdr:nvSpPr>
              <xdr:cNvPr id="13321" name="Check Box 9" hidden="1">
                <a:extLst>
                  <a:ext uri="{63B3BB69-23CF-44E3-9099-C40C66FF867C}">
                    <a14:compatExt spid="_x0000_s1332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22" name="Check Box 10" hidden="1">
                <a:extLst>
                  <a:ext uri="{63B3BB69-23CF-44E3-9099-C40C66FF867C}">
                    <a14:compatExt spid="_x0000_s1332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23" name="Check Box 11" hidden="1">
                <a:extLst>
                  <a:ext uri="{63B3BB69-23CF-44E3-9099-C40C66FF867C}">
                    <a14:compatExt spid="_x0000_s1332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177</xdr:row>
          <xdr:rowOff>0</xdr:rowOff>
        </xdr:from>
        <xdr:to>
          <xdr:col>12</xdr:col>
          <xdr:colOff>66675</xdr:colOff>
          <xdr:row>180</xdr:row>
          <xdr:rowOff>0</xdr:rowOff>
        </xdr:to>
        <xdr:grpSp>
          <xdr:nvGrpSpPr>
            <xdr:cNvPr id="15" name="Group 307"/>
            <xdr:cNvGrpSpPr>
              <a:grpSpLocks/>
            </xdr:cNvGrpSpPr>
          </xdr:nvGrpSpPr>
          <xdr:grpSpPr bwMode="auto">
            <a:xfrm>
              <a:off x="379343" y="30181826"/>
              <a:ext cx="1078810" cy="596348"/>
              <a:chOff x="41" y="1971"/>
              <a:chExt cx="111" cy="63"/>
            </a:xfrm>
          </xdr:grpSpPr>
          <xdr:sp macro="" textlink="">
            <xdr:nvSpPr>
              <xdr:cNvPr id="13324" name="Check Box 12" hidden="1">
                <a:extLst>
                  <a:ext uri="{63B3BB69-23CF-44E3-9099-C40C66FF867C}">
                    <a14:compatExt spid="_x0000_s1332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25" name="Check Box 13" hidden="1">
                <a:extLst>
                  <a:ext uri="{63B3BB69-23CF-44E3-9099-C40C66FF867C}">
                    <a14:compatExt spid="_x0000_s1332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26" name="Check Box 14" hidden="1">
                <a:extLst>
                  <a:ext uri="{63B3BB69-23CF-44E3-9099-C40C66FF867C}">
                    <a14:compatExt spid="_x0000_s1332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180</xdr:row>
          <xdr:rowOff>0</xdr:rowOff>
        </xdr:from>
        <xdr:to>
          <xdr:col>12</xdr:col>
          <xdr:colOff>66675</xdr:colOff>
          <xdr:row>183</xdr:row>
          <xdr:rowOff>0</xdr:rowOff>
        </xdr:to>
        <xdr:grpSp>
          <xdr:nvGrpSpPr>
            <xdr:cNvPr id="19" name="Group 311"/>
            <xdr:cNvGrpSpPr>
              <a:grpSpLocks/>
            </xdr:cNvGrpSpPr>
          </xdr:nvGrpSpPr>
          <xdr:grpSpPr bwMode="auto">
            <a:xfrm>
              <a:off x="379343" y="30778174"/>
              <a:ext cx="1078810" cy="596348"/>
              <a:chOff x="41" y="1971"/>
              <a:chExt cx="111" cy="63"/>
            </a:xfrm>
          </xdr:grpSpPr>
          <xdr:sp macro="" textlink="">
            <xdr:nvSpPr>
              <xdr:cNvPr id="13327" name="Check Box 15" hidden="1">
                <a:extLst>
                  <a:ext uri="{63B3BB69-23CF-44E3-9099-C40C66FF867C}">
                    <a14:compatExt spid="_x0000_s1332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28" name="Check Box 16" hidden="1">
                <a:extLst>
                  <a:ext uri="{63B3BB69-23CF-44E3-9099-C40C66FF867C}">
                    <a14:compatExt spid="_x0000_s1332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29" name="Check Box 17" hidden="1">
                <a:extLst>
                  <a:ext uri="{63B3BB69-23CF-44E3-9099-C40C66FF867C}">
                    <a14:compatExt spid="_x0000_s1332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183</xdr:row>
          <xdr:rowOff>0</xdr:rowOff>
        </xdr:from>
        <xdr:to>
          <xdr:col>12</xdr:col>
          <xdr:colOff>66675</xdr:colOff>
          <xdr:row>186</xdr:row>
          <xdr:rowOff>0</xdr:rowOff>
        </xdr:to>
        <xdr:grpSp>
          <xdr:nvGrpSpPr>
            <xdr:cNvPr id="23" name="Group 315"/>
            <xdr:cNvGrpSpPr>
              <a:grpSpLocks/>
            </xdr:cNvGrpSpPr>
          </xdr:nvGrpSpPr>
          <xdr:grpSpPr bwMode="auto">
            <a:xfrm>
              <a:off x="379343" y="31374522"/>
              <a:ext cx="1078810" cy="596348"/>
              <a:chOff x="41" y="1971"/>
              <a:chExt cx="111" cy="63"/>
            </a:xfrm>
          </xdr:grpSpPr>
          <xdr:sp macro="" textlink="">
            <xdr:nvSpPr>
              <xdr:cNvPr id="13330" name="Check Box 18" hidden="1">
                <a:extLst>
                  <a:ext uri="{63B3BB69-23CF-44E3-9099-C40C66FF867C}">
                    <a14:compatExt spid="_x0000_s1333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31" name="Check Box 19" hidden="1">
                <a:extLst>
                  <a:ext uri="{63B3BB69-23CF-44E3-9099-C40C66FF867C}">
                    <a14:compatExt spid="_x0000_s1333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32" name="Check Box 20" hidden="1">
                <a:extLst>
                  <a:ext uri="{63B3BB69-23CF-44E3-9099-C40C66FF867C}">
                    <a14:compatExt spid="_x0000_s1333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192</xdr:row>
          <xdr:rowOff>0</xdr:rowOff>
        </xdr:from>
        <xdr:to>
          <xdr:col>12</xdr:col>
          <xdr:colOff>66675</xdr:colOff>
          <xdr:row>195</xdr:row>
          <xdr:rowOff>0</xdr:rowOff>
        </xdr:to>
        <xdr:grpSp>
          <xdr:nvGrpSpPr>
            <xdr:cNvPr id="27" name="Group 319"/>
            <xdr:cNvGrpSpPr>
              <a:grpSpLocks/>
            </xdr:cNvGrpSpPr>
          </xdr:nvGrpSpPr>
          <xdr:grpSpPr bwMode="auto">
            <a:xfrm>
              <a:off x="379343" y="33163565"/>
              <a:ext cx="1078810" cy="596348"/>
              <a:chOff x="41" y="1971"/>
              <a:chExt cx="111" cy="63"/>
            </a:xfrm>
          </xdr:grpSpPr>
          <xdr:sp macro="" textlink="">
            <xdr:nvSpPr>
              <xdr:cNvPr id="13333" name="Check Box 21" hidden="1">
                <a:extLst>
                  <a:ext uri="{63B3BB69-23CF-44E3-9099-C40C66FF867C}">
                    <a14:compatExt spid="_x0000_s1333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34" name="Check Box 22" hidden="1">
                <a:extLst>
                  <a:ext uri="{63B3BB69-23CF-44E3-9099-C40C66FF867C}">
                    <a14:compatExt spid="_x0000_s1333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35" name="Check Box 23" hidden="1">
                <a:extLst>
                  <a:ext uri="{63B3BB69-23CF-44E3-9099-C40C66FF867C}">
                    <a14:compatExt spid="_x0000_s1333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195</xdr:row>
          <xdr:rowOff>0</xdr:rowOff>
        </xdr:from>
        <xdr:to>
          <xdr:col>12</xdr:col>
          <xdr:colOff>76200</xdr:colOff>
          <xdr:row>198</xdr:row>
          <xdr:rowOff>0</xdr:rowOff>
        </xdr:to>
        <xdr:grpSp>
          <xdr:nvGrpSpPr>
            <xdr:cNvPr id="31" name="Group 323"/>
            <xdr:cNvGrpSpPr>
              <a:grpSpLocks/>
            </xdr:cNvGrpSpPr>
          </xdr:nvGrpSpPr>
          <xdr:grpSpPr bwMode="auto">
            <a:xfrm>
              <a:off x="379343" y="33759913"/>
              <a:ext cx="1088335" cy="596348"/>
              <a:chOff x="41" y="1971"/>
              <a:chExt cx="111" cy="63"/>
            </a:xfrm>
          </xdr:grpSpPr>
          <xdr:sp macro="" textlink="">
            <xdr:nvSpPr>
              <xdr:cNvPr id="13336" name="Check Box 24" hidden="1">
                <a:extLst>
                  <a:ext uri="{63B3BB69-23CF-44E3-9099-C40C66FF867C}">
                    <a14:compatExt spid="_x0000_s1333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37" name="Check Box 25" hidden="1">
                <a:extLst>
                  <a:ext uri="{63B3BB69-23CF-44E3-9099-C40C66FF867C}">
                    <a14:compatExt spid="_x0000_s1333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38" name="Check Box 26" hidden="1">
                <a:extLst>
                  <a:ext uri="{63B3BB69-23CF-44E3-9099-C40C66FF867C}">
                    <a14:compatExt spid="_x0000_s1333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198</xdr:row>
          <xdr:rowOff>0</xdr:rowOff>
        </xdr:from>
        <xdr:to>
          <xdr:col>12</xdr:col>
          <xdr:colOff>76200</xdr:colOff>
          <xdr:row>201</xdr:row>
          <xdr:rowOff>0</xdr:rowOff>
        </xdr:to>
        <xdr:grpSp>
          <xdr:nvGrpSpPr>
            <xdr:cNvPr id="35" name="Group 327"/>
            <xdr:cNvGrpSpPr>
              <a:grpSpLocks/>
            </xdr:cNvGrpSpPr>
          </xdr:nvGrpSpPr>
          <xdr:grpSpPr bwMode="auto">
            <a:xfrm>
              <a:off x="379343" y="34356261"/>
              <a:ext cx="1088335" cy="596348"/>
              <a:chOff x="41" y="1971"/>
              <a:chExt cx="111" cy="63"/>
            </a:xfrm>
          </xdr:grpSpPr>
          <xdr:sp macro="" textlink="">
            <xdr:nvSpPr>
              <xdr:cNvPr id="13339" name="Check Box 27" hidden="1">
                <a:extLst>
                  <a:ext uri="{63B3BB69-23CF-44E3-9099-C40C66FF867C}">
                    <a14:compatExt spid="_x0000_s1333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40" name="Check Box 28" hidden="1">
                <a:extLst>
                  <a:ext uri="{63B3BB69-23CF-44E3-9099-C40C66FF867C}">
                    <a14:compatExt spid="_x0000_s1334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41" name="Check Box 29" hidden="1">
                <a:extLst>
                  <a:ext uri="{63B3BB69-23CF-44E3-9099-C40C66FF867C}">
                    <a14:compatExt spid="_x0000_s1334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201</xdr:row>
          <xdr:rowOff>0</xdr:rowOff>
        </xdr:from>
        <xdr:to>
          <xdr:col>12</xdr:col>
          <xdr:colOff>76200</xdr:colOff>
          <xdr:row>204</xdr:row>
          <xdr:rowOff>0</xdr:rowOff>
        </xdr:to>
        <xdr:grpSp>
          <xdr:nvGrpSpPr>
            <xdr:cNvPr id="39" name="Group 331"/>
            <xdr:cNvGrpSpPr>
              <a:grpSpLocks/>
            </xdr:cNvGrpSpPr>
          </xdr:nvGrpSpPr>
          <xdr:grpSpPr bwMode="auto">
            <a:xfrm>
              <a:off x="379343" y="34952609"/>
              <a:ext cx="1088335" cy="596348"/>
              <a:chOff x="41" y="1971"/>
              <a:chExt cx="111" cy="63"/>
            </a:xfrm>
          </xdr:grpSpPr>
          <xdr:sp macro="" textlink="">
            <xdr:nvSpPr>
              <xdr:cNvPr id="13342" name="Check Box 30" hidden="1">
                <a:extLst>
                  <a:ext uri="{63B3BB69-23CF-44E3-9099-C40C66FF867C}">
                    <a14:compatExt spid="_x0000_s1334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43" name="Check Box 31" hidden="1">
                <a:extLst>
                  <a:ext uri="{63B3BB69-23CF-44E3-9099-C40C66FF867C}">
                    <a14:compatExt spid="_x0000_s1334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44" name="Check Box 32" hidden="1">
                <a:extLst>
                  <a:ext uri="{63B3BB69-23CF-44E3-9099-C40C66FF867C}">
                    <a14:compatExt spid="_x0000_s1334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204</xdr:row>
          <xdr:rowOff>0</xdr:rowOff>
        </xdr:from>
        <xdr:to>
          <xdr:col>12</xdr:col>
          <xdr:colOff>76200</xdr:colOff>
          <xdr:row>207</xdr:row>
          <xdr:rowOff>0</xdr:rowOff>
        </xdr:to>
        <xdr:grpSp>
          <xdr:nvGrpSpPr>
            <xdr:cNvPr id="43" name="Group 335"/>
            <xdr:cNvGrpSpPr>
              <a:grpSpLocks/>
            </xdr:cNvGrpSpPr>
          </xdr:nvGrpSpPr>
          <xdr:grpSpPr bwMode="auto">
            <a:xfrm>
              <a:off x="379343" y="35548957"/>
              <a:ext cx="1088335" cy="596347"/>
              <a:chOff x="41" y="1971"/>
              <a:chExt cx="111" cy="63"/>
            </a:xfrm>
          </xdr:grpSpPr>
          <xdr:sp macro="" textlink="">
            <xdr:nvSpPr>
              <xdr:cNvPr id="13345" name="Check Box 33" hidden="1">
                <a:extLst>
                  <a:ext uri="{63B3BB69-23CF-44E3-9099-C40C66FF867C}">
                    <a14:compatExt spid="_x0000_s1334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46" name="Check Box 34" hidden="1">
                <a:extLst>
                  <a:ext uri="{63B3BB69-23CF-44E3-9099-C40C66FF867C}">
                    <a14:compatExt spid="_x0000_s1334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47" name="Check Box 35" hidden="1">
                <a:extLst>
                  <a:ext uri="{63B3BB69-23CF-44E3-9099-C40C66FF867C}">
                    <a14:compatExt spid="_x0000_s1334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171</xdr:row>
          <xdr:rowOff>0</xdr:rowOff>
        </xdr:from>
        <xdr:to>
          <xdr:col>42</xdr:col>
          <xdr:colOff>76200</xdr:colOff>
          <xdr:row>174</xdr:row>
          <xdr:rowOff>0</xdr:rowOff>
        </xdr:to>
        <xdr:grpSp>
          <xdr:nvGrpSpPr>
            <xdr:cNvPr id="47" name="Group 339"/>
            <xdr:cNvGrpSpPr>
              <a:grpSpLocks/>
            </xdr:cNvGrpSpPr>
          </xdr:nvGrpSpPr>
          <xdr:grpSpPr bwMode="auto">
            <a:xfrm>
              <a:off x="3738770" y="28989130"/>
              <a:ext cx="1094960" cy="596348"/>
              <a:chOff x="41" y="1971"/>
              <a:chExt cx="111" cy="63"/>
            </a:xfrm>
          </xdr:grpSpPr>
          <xdr:sp macro="" textlink="">
            <xdr:nvSpPr>
              <xdr:cNvPr id="13348" name="Check Box 36" hidden="1">
                <a:extLst>
                  <a:ext uri="{63B3BB69-23CF-44E3-9099-C40C66FF867C}">
                    <a14:compatExt spid="_x0000_s1334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49" name="Check Box 37" hidden="1">
                <a:extLst>
                  <a:ext uri="{63B3BB69-23CF-44E3-9099-C40C66FF867C}">
                    <a14:compatExt spid="_x0000_s1334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50" name="Check Box 38" hidden="1">
                <a:extLst>
                  <a:ext uri="{63B3BB69-23CF-44E3-9099-C40C66FF867C}">
                    <a14:compatExt spid="_x0000_s1335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174</xdr:row>
          <xdr:rowOff>0</xdr:rowOff>
        </xdr:from>
        <xdr:to>
          <xdr:col>42</xdr:col>
          <xdr:colOff>76200</xdr:colOff>
          <xdr:row>177</xdr:row>
          <xdr:rowOff>0</xdr:rowOff>
        </xdr:to>
        <xdr:grpSp>
          <xdr:nvGrpSpPr>
            <xdr:cNvPr id="51" name="Group 343"/>
            <xdr:cNvGrpSpPr>
              <a:grpSpLocks/>
            </xdr:cNvGrpSpPr>
          </xdr:nvGrpSpPr>
          <xdr:grpSpPr bwMode="auto">
            <a:xfrm>
              <a:off x="3738770" y="29585478"/>
              <a:ext cx="1094960" cy="596348"/>
              <a:chOff x="41" y="1971"/>
              <a:chExt cx="111" cy="63"/>
            </a:xfrm>
          </xdr:grpSpPr>
          <xdr:sp macro="" textlink="">
            <xdr:nvSpPr>
              <xdr:cNvPr id="13351" name="Check Box 39" hidden="1">
                <a:extLst>
                  <a:ext uri="{63B3BB69-23CF-44E3-9099-C40C66FF867C}">
                    <a14:compatExt spid="_x0000_s1335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52" name="Check Box 40" hidden="1">
                <a:extLst>
                  <a:ext uri="{63B3BB69-23CF-44E3-9099-C40C66FF867C}">
                    <a14:compatExt spid="_x0000_s1335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53" name="Check Box 41" hidden="1">
                <a:extLst>
                  <a:ext uri="{63B3BB69-23CF-44E3-9099-C40C66FF867C}">
                    <a14:compatExt spid="_x0000_s1335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177</xdr:row>
          <xdr:rowOff>0</xdr:rowOff>
        </xdr:from>
        <xdr:to>
          <xdr:col>42</xdr:col>
          <xdr:colOff>76200</xdr:colOff>
          <xdr:row>180</xdr:row>
          <xdr:rowOff>0</xdr:rowOff>
        </xdr:to>
        <xdr:grpSp>
          <xdr:nvGrpSpPr>
            <xdr:cNvPr id="55" name="Group 347"/>
            <xdr:cNvGrpSpPr>
              <a:grpSpLocks/>
            </xdr:cNvGrpSpPr>
          </xdr:nvGrpSpPr>
          <xdr:grpSpPr bwMode="auto">
            <a:xfrm>
              <a:off x="3738770" y="30181826"/>
              <a:ext cx="1094960" cy="596348"/>
              <a:chOff x="41" y="1971"/>
              <a:chExt cx="111" cy="63"/>
            </a:xfrm>
          </xdr:grpSpPr>
          <xdr:sp macro="" textlink="">
            <xdr:nvSpPr>
              <xdr:cNvPr id="13354" name="Check Box 42" hidden="1">
                <a:extLst>
                  <a:ext uri="{63B3BB69-23CF-44E3-9099-C40C66FF867C}">
                    <a14:compatExt spid="_x0000_s1335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55" name="Check Box 43" hidden="1">
                <a:extLst>
                  <a:ext uri="{63B3BB69-23CF-44E3-9099-C40C66FF867C}">
                    <a14:compatExt spid="_x0000_s1335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56" name="Check Box 44" hidden="1">
                <a:extLst>
                  <a:ext uri="{63B3BB69-23CF-44E3-9099-C40C66FF867C}">
                    <a14:compatExt spid="_x0000_s1335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180</xdr:row>
          <xdr:rowOff>0</xdr:rowOff>
        </xdr:from>
        <xdr:to>
          <xdr:col>42</xdr:col>
          <xdr:colOff>76200</xdr:colOff>
          <xdr:row>183</xdr:row>
          <xdr:rowOff>0</xdr:rowOff>
        </xdr:to>
        <xdr:grpSp>
          <xdr:nvGrpSpPr>
            <xdr:cNvPr id="59" name="Group 351"/>
            <xdr:cNvGrpSpPr>
              <a:grpSpLocks/>
            </xdr:cNvGrpSpPr>
          </xdr:nvGrpSpPr>
          <xdr:grpSpPr bwMode="auto">
            <a:xfrm>
              <a:off x="3738770" y="30778174"/>
              <a:ext cx="1094960" cy="596348"/>
              <a:chOff x="41" y="1971"/>
              <a:chExt cx="111" cy="63"/>
            </a:xfrm>
          </xdr:grpSpPr>
          <xdr:sp macro="" textlink="">
            <xdr:nvSpPr>
              <xdr:cNvPr id="13357" name="Check Box 45" hidden="1">
                <a:extLst>
                  <a:ext uri="{63B3BB69-23CF-44E3-9099-C40C66FF867C}">
                    <a14:compatExt spid="_x0000_s1335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58" name="Check Box 46" hidden="1">
                <a:extLst>
                  <a:ext uri="{63B3BB69-23CF-44E3-9099-C40C66FF867C}">
                    <a14:compatExt spid="_x0000_s1335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59" name="Check Box 47" hidden="1">
                <a:extLst>
                  <a:ext uri="{63B3BB69-23CF-44E3-9099-C40C66FF867C}">
                    <a14:compatExt spid="_x0000_s1335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183</xdr:row>
          <xdr:rowOff>0</xdr:rowOff>
        </xdr:from>
        <xdr:to>
          <xdr:col>42</xdr:col>
          <xdr:colOff>76200</xdr:colOff>
          <xdr:row>186</xdr:row>
          <xdr:rowOff>0</xdr:rowOff>
        </xdr:to>
        <xdr:grpSp>
          <xdr:nvGrpSpPr>
            <xdr:cNvPr id="63" name="Group 355"/>
            <xdr:cNvGrpSpPr>
              <a:grpSpLocks/>
            </xdr:cNvGrpSpPr>
          </xdr:nvGrpSpPr>
          <xdr:grpSpPr bwMode="auto">
            <a:xfrm>
              <a:off x="3738770" y="31374522"/>
              <a:ext cx="1094960" cy="596348"/>
              <a:chOff x="41" y="1971"/>
              <a:chExt cx="111" cy="63"/>
            </a:xfrm>
          </xdr:grpSpPr>
          <xdr:sp macro="" textlink="">
            <xdr:nvSpPr>
              <xdr:cNvPr id="13360" name="Check Box 48" hidden="1">
                <a:extLst>
                  <a:ext uri="{63B3BB69-23CF-44E3-9099-C40C66FF867C}">
                    <a14:compatExt spid="_x0000_s1336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61" name="Check Box 49" hidden="1">
                <a:extLst>
                  <a:ext uri="{63B3BB69-23CF-44E3-9099-C40C66FF867C}">
                    <a14:compatExt spid="_x0000_s1336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62" name="Check Box 50" hidden="1">
                <a:extLst>
                  <a:ext uri="{63B3BB69-23CF-44E3-9099-C40C66FF867C}">
                    <a14:compatExt spid="_x0000_s1336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192</xdr:row>
          <xdr:rowOff>0</xdr:rowOff>
        </xdr:from>
        <xdr:to>
          <xdr:col>42</xdr:col>
          <xdr:colOff>76200</xdr:colOff>
          <xdr:row>195</xdr:row>
          <xdr:rowOff>0</xdr:rowOff>
        </xdr:to>
        <xdr:grpSp>
          <xdr:nvGrpSpPr>
            <xdr:cNvPr id="67" name="Group 359"/>
            <xdr:cNvGrpSpPr>
              <a:grpSpLocks/>
            </xdr:cNvGrpSpPr>
          </xdr:nvGrpSpPr>
          <xdr:grpSpPr bwMode="auto">
            <a:xfrm>
              <a:off x="3738770" y="33163565"/>
              <a:ext cx="1094960" cy="596348"/>
              <a:chOff x="41" y="1971"/>
              <a:chExt cx="111" cy="63"/>
            </a:xfrm>
          </xdr:grpSpPr>
          <xdr:sp macro="" textlink="">
            <xdr:nvSpPr>
              <xdr:cNvPr id="13363" name="Check Box 51" hidden="1">
                <a:extLst>
                  <a:ext uri="{63B3BB69-23CF-44E3-9099-C40C66FF867C}">
                    <a14:compatExt spid="_x0000_s1336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64" name="Check Box 52" hidden="1">
                <a:extLst>
                  <a:ext uri="{63B3BB69-23CF-44E3-9099-C40C66FF867C}">
                    <a14:compatExt spid="_x0000_s1336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65" name="Check Box 53" hidden="1">
                <a:extLst>
                  <a:ext uri="{63B3BB69-23CF-44E3-9099-C40C66FF867C}">
                    <a14:compatExt spid="_x0000_s1336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195</xdr:row>
          <xdr:rowOff>0</xdr:rowOff>
        </xdr:from>
        <xdr:to>
          <xdr:col>42</xdr:col>
          <xdr:colOff>76200</xdr:colOff>
          <xdr:row>198</xdr:row>
          <xdr:rowOff>0</xdr:rowOff>
        </xdr:to>
        <xdr:grpSp>
          <xdr:nvGrpSpPr>
            <xdr:cNvPr id="71" name="Group 363"/>
            <xdr:cNvGrpSpPr>
              <a:grpSpLocks/>
            </xdr:cNvGrpSpPr>
          </xdr:nvGrpSpPr>
          <xdr:grpSpPr bwMode="auto">
            <a:xfrm>
              <a:off x="3738770" y="33759913"/>
              <a:ext cx="1094960" cy="596348"/>
              <a:chOff x="41" y="1971"/>
              <a:chExt cx="111" cy="63"/>
            </a:xfrm>
          </xdr:grpSpPr>
          <xdr:sp macro="" textlink="">
            <xdr:nvSpPr>
              <xdr:cNvPr id="13366" name="Check Box 54" hidden="1">
                <a:extLst>
                  <a:ext uri="{63B3BB69-23CF-44E3-9099-C40C66FF867C}">
                    <a14:compatExt spid="_x0000_s1336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67" name="Check Box 55" hidden="1">
                <a:extLst>
                  <a:ext uri="{63B3BB69-23CF-44E3-9099-C40C66FF867C}">
                    <a14:compatExt spid="_x0000_s1336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68" name="Check Box 56" hidden="1">
                <a:extLst>
                  <a:ext uri="{63B3BB69-23CF-44E3-9099-C40C66FF867C}">
                    <a14:compatExt spid="_x0000_s1336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198</xdr:row>
          <xdr:rowOff>0</xdr:rowOff>
        </xdr:from>
        <xdr:to>
          <xdr:col>42</xdr:col>
          <xdr:colOff>76200</xdr:colOff>
          <xdr:row>201</xdr:row>
          <xdr:rowOff>0</xdr:rowOff>
        </xdr:to>
        <xdr:grpSp>
          <xdr:nvGrpSpPr>
            <xdr:cNvPr id="75" name="Group 367"/>
            <xdr:cNvGrpSpPr>
              <a:grpSpLocks/>
            </xdr:cNvGrpSpPr>
          </xdr:nvGrpSpPr>
          <xdr:grpSpPr bwMode="auto">
            <a:xfrm>
              <a:off x="3738770" y="34356261"/>
              <a:ext cx="1094960" cy="596348"/>
              <a:chOff x="41" y="1971"/>
              <a:chExt cx="111" cy="63"/>
            </a:xfrm>
          </xdr:grpSpPr>
          <xdr:sp macro="" textlink="">
            <xdr:nvSpPr>
              <xdr:cNvPr id="13369" name="Check Box 57" hidden="1">
                <a:extLst>
                  <a:ext uri="{63B3BB69-23CF-44E3-9099-C40C66FF867C}">
                    <a14:compatExt spid="_x0000_s1336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70" name="Check Box 58" hidden="1">
                <a:extLst>
                  <a:ext uri="{63B3BB69-23CF-44E3-9099-C40C66FF867C}">
                    <a14:compatExt spid="_x0000_s1337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71" name="Check Box 59" hidden="1">
                <a:extLst>
                  <a:ext uri="{63B3BB69-23CF-44E3-9099-C40C66FF867C}">
                    <a14:compatExt spid="_x0000_s1337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201</xdr:row>
          <xdr:rowOff>0</xdr:rowOff>
        </xdr:from>
        <xdr:to>
          <xdr:col>42</xdr:col>
          <xdr:colOff>76200</xdr:colOff>
          <xdr:row>204</xdr:row>
          <xdr:rowOff>0</xdr:rowOff>
        </xdr:to>
        <xdr:grpSp>
          <xdr:nvGrpSpPr>
            <xdr:cNvPr id="79" name="Group 371"/>
            <xdr:cNvGrpSpPr>
              <a:grpSpLocks/>
            </xdr:cNvGrpSpPr>
          </xdr:nvGrpSpPr>
          <xdr:grpSpPr bwMode="auto">
            <a:xfrm>
              <a:off x="3738770" y="34952609"/>
              <a:ext cx="1094960" cy="596348"/>
              <a:chOff x="41" y="1971"/>
              <a:chExt cx="111" cy="63"/>
            </a:xfrm>
          </xdr:grpSpPr>
          <xdr:sp macro="" textlink="">
            <xdr:nvSpPr>
              <xdr:cNvPr id="13372" name="Check Box 60" hidden="1">
                <a:extLst>
                  <a:ext uri="{63B3BB69-23CF-44E3-9099-C40C66FF867C}">
                    <a14:compatExt spid="_x0000_s1337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73" name="Check Box 61" hidden="1">
                <a:extLst>
                  <a:ext uri="{63B3BB69-23CF-44E3-9099-C40C66FF867C}">
                    <a14:compatExt spid="_x0000_s1337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74" name="Check Box 62" hidden="1">
                <a:extLst>
                  <a:ext uri="{63B3BB69-23CF-44E3-9099-C40C66FF867C}">
                    <a14:compatExt spid="_x0000_s1337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204</xdr:row>
          <xdr:rowOff>0</xdr:rowOff>
        </xdr:from>
        <xdr:to>
          <xdr:col>42</xdr:col>
          <xdr:colOff>76200</xdr:colOff>
          <xdr:row>207</xdr:row>
          <xdr:rowOff>0</xdr:rowOff>
        </xdr:to>
        <xdr:grpSp>
          <xdr:nvGrpSpPr>
            <xdr:cNvPr id="83" name="Group 375"/>
            <xdr:cNvGrpSpPr>
              <a:grpSpLocks/>
            </xdr:cNvGrpSpPr>
          </xdr:nvGrpSpPr>
          <xdr:grpSpPr bwMode="auto">
            <a:xfrm>
              <a:off x="3738770" y="35548957"/>
              <a:ext cx="1094960" cy="596347"/>
              <a:chOff x="41" y="1971"/>
              <a:chExt cx="111" cy="63"/>
            </a:xfrm>
          </xdr:grpSpPr>
          <xdr:sp macro="" textlink="">
            <xdr:nvSpPr>
              <xdr:cNvPr id="13375" name="Check Box 63" hidden="1">
                <a:extLst>
                  <a:ext uri="{63B3BB69-23CF-44E3-9099-C40C66FF867C}">
                    <a14:compatExt spid="_x0000_s1337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76" name="Check Box 64" hidden="1">
                <a:extLst>
                  <a:ext uri="{63B3BB69-23CF-44E3-9099-C40C66FF867C}">
                    <a14:compatExt spid="_x0000_s1337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77" name="Check Box 65" hidden="1">
                <a:extLst>
                  <a:ext uri="{63B3BB69-23CF-44E3-9099-C40C66FF867C}">
                    <a14:compatExt spid="_x0000_s1337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133</xdr:row>
          <xdr:rowOff>0</xdr:rowOff>
        </xdr:from>
        <xdr:to>
          <xdr:col>11</xdr:col>
          <xdr:colOff>57150</xdr:colOff>
          <xdr:row>136</xdr:row>
          <xdr:rowOff>0</xdr:rowOff>
        </xdr:to>
        <xdr:grpSp>
          <xdr:nvGrpSpPr>
            <xdr:cNvPr id="87" name="Group 379"/>
            <xdr:cNvGrpSpPr>
              <a:grpSpLocks/>
            </xdr:cNvGrpSpPr>
          </xdr:nvGrpSpPr>
          <xdr:grpSpPr bwMode="auto">
            <a:xfrm>
              <a:off x="379343" y="21773322"/>
              <a:ext cx="956642" cy="596348"/>
              <a:chOff x="41" y="1971"/>
              <a:chExt cx="111" cy="63"/>
            </a:xfrm>
          </xdr:grpSpPr>
          <xdr:sp macro="" textlink="">
            <xdr:nvSpPr>
              <xdr:cNvPr id="13378" name="Check Box 66" hidden="1">
                <a:extLst>
                  <a:ext uri="{63B3BB69-23CF-44E3-9099-C40C66FF867C}">
                    <a14:compatExt spid="_x0000_s1337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79" name="Check Box 67" hidden="1">
                <a:extLst>
                  <a:ext uri="{63B3BB69-23CF-44E3-9099-C40C66FF867C}">
                    <a14:compatExt spid="_x0000_s1337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80" name="Check Box 68" hidden="1">
                <a:extLst>
                  <a:ext uri="{63B3BB69-23CF-44E3-9099-C40C66FF867C}">
                    <a14:compatExt spid="_x0000_s1338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139</xdr:row>
          <xdr:rowOff>0</xdr:rowOff>
        </xdr:from>
        <xdr:to>
          <xdr:col>11</xdr:col>
          <xdr:colOff>57150</xdr:colOff>
          <xdr:row>142</xdr:row>
          <xdr:rowOff>0</xdr:rowOff>
        </xdr:to>
        <xdr:grpSp>
          <xdr:nvGrpSpPr>
            <xdr:cNvPr id="91" name="Group 383"/>
            <xdr:cNvGrpSpPr>
              <a:grpSpLocks/>
            </xdr:cNvGrpSpPr>
          </xdr:nvGrpSpPr>
          <xdr:grpSpPr bwMode="auto">
            <a:xfrm>
              <a:off x="379343" y="22966017"/>
              <a:ext cx="956642" cy="596348"/>
              <a:chOff x="41" y="1971"/>
              <a:chExt cx="111" cy="63"/>
            </a:xfrm>
          </xdr:grpSpPr>
          <xdr:sp macro="" textlink="">
            <xdr:nvSpPr>
              <xdr:cNvPr id="13381" name="Check Box 69" hidden="1">
                <a:extLst>
                  <a:ext uri="{63B3BB69-23CF-44E3-9099-C40C66FF867C}">
                    <a14:compatExt spid="_x0000_s1338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82" name="Check Box 70" hidden="1">
                <a:extLst>
                  <a:ext uri="{63B3BB69-23CF-44E3-9099-C40C66FF867C}">
                    <a14:compatExt spid="_x0000_s1338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83" name="Check Box 71" hidden="1">
                <a:extLst>
                  <a:ext uri="{63B3BB69-23CF-44E3-9099-C40C66FF867C}">
                    <a14:compatExt spid="_x0000_s1338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151</xdr:row>
          <xdr:rowOff>0</xdr:rowOff>
        </xdr:from>
        <xdr:to>
          <xdr:col>11</xdr:col>
          <xdr:colOff>57150</xdr:colOff>
          <xdr:row>154</xdr:row>
          <xdr:rowOff>0</xdr:rowOff>
        </xdr:to>
        <xdr:grpSp>
          <xdr:nvGrpSpPr>
            <xdr:cNvPr id="95" name="Group 387"/>
            <xdr:cNvGrpSpPr>
              <a:grpSpLocks/>
            </xdr:cNvGrpSpPr>
          </xdr:nvGrpSpPr>
          <xdr:grpSpPr bwMode="auto">
            <a:xfrm>
              <a:off x="379343" y="25351409"/>
              <a:ext cx="956642" cy="596348"/>
              <a:chOff x="41" y="1971"/>
              <a:chExt cx="111" cy="63"/>
            </a:xfrm>
          </xdr:grpSpPr>
          <xdr:sp macro="" textlink="">
            <xdr:nvSpPr>
              <xdr:cNvPr id="13384" name="Check Box 72" hidden="1">
                <a:extLst>
                  <a:ext uri="{63B3BB69-23CF-44E3-9099-C40C66FF867C}">
                    <a14:compatExt spid="_x0000_s1338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85" name="Check Box 73" hidden="1">
                <a:extLst>
                  <a:ext uri="{63B3BB69-23CF-44E3-9099-C40C66FF867C}">
                    <a14:compatExt spid="_x0000_s1338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86" name="Check Box 74" hidden="1">
                <a:extLst>
                  <a:ext uri="{63B3BB69-23CF-44E3-9099-C40C66FF867C}">
                    <a14:compatExt spid="_x0000_s1338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154</xdr:row>
          <xdr:rowOff>0</xdr:rowOff>
        </xdr:from>
        <xdr:to>
          <xdr:col>11</xdr:col>
          <xdr:colOff>57150</xdr:colOff>
          <xdr:row>157</xdr:row>
          <xdr:rowOff>0</xdr:rowOff>
        </xdr:to>
        <xdr:grpSp>
          <xdr:nvGrpSpPr>
            <xdr:cNvPr id="99" name="Group 391"/>
            <xdr:cNvGrpSpPr>
              <a:grpSpLocks/>
            </xdr:cNvGrpSpPr>
          </xdr:nvGrpSpPr>
          <xdr:grpSpPr bwMode="auto">
            <a:xfrm>
              <a:off x="379343" y="25947757"/>
              <a:ext cx="956642" cy="596347"/>
              <a:chOff x="41" y="1971"/>
              <a:chExt cx="111" cy="63"/>
            </a:xfrm>
          </xdr:grpSpPr>
          <xdr:sp macro="" textlink="">
            <xdr:nvSpPr>
              <xdr:cNvPr id="13387" name="Check Box 75" hidden="1">
                <a:extLst>
                  <a:ext uri="{63B3BB69-23CF-44E3-9099-C40C66FF867C}">
                    <a14:compatExt spid="_x0000_s1338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88" name="Check Box 76" hidden="1">
                <a:extLst>
                  <a:ext uri="{63B3BB69-23CF-44E3-9099-C40C66FF867C}">
                    <a14:compatExt spid="_x0000_s1338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89" name="Check Box 77" hidden="1">
                <a:extLst>
                  <a:ext uri="{63B3BB69-23CF-44E3-9099-C40C66FF867C}">
                    <a14:compatExt spid="_x0000_s1338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157</xdr:row>
          <xdr:rowOff>0</xdr:rowOff>
        </xdr:from>
        <xdr:to>
          <xdr:col>11</xdr:col>
          <xdr:colOff>57150</xdr:colOff>
          <xdr:row>160</xdr:row>
          <xdr:rowOff>0</xdr:rowOff>
        </xdr:to>
        <xdr:grpSp>
          <xdr:nvGrpSpPr>
            <xdr:cNvPr id="103" name="Group 395"/>
            <xdr:cNvGrpSpPr>
              <a:grpSpLocks/>
            </xdr:cNvGrpSpPr>
          </xdr:nvGrpSpPr>
          <xdr:grpSpPr bwMode="auto">
            <a:xfrm>
              <a:off x="379343" y="26544104"/>
              <a:ext cx="956642" cy="596348"/>
              <a:chOff x="41" y="1971"/>
              <a:chExt cx="111" cy="63"/>
            </a:xfrm>
          </xdr:grpSpPr>
          <xdr:sp macro="" textlink="">
            <xdr:nvSpPr>
              <xdr:cNvPr id="13390" name="Check Box 78" hidden="1">
                <a:extLst>
                  <a:ext uri="{63B3BB69-23CF-44E3-9099-C40C66FF867C}">
                    <a14:compatExt spid="_x0000_s1339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91" name="Check Box 79" hidden="1">
                <a:extLst>
                  <a:ext uri="{63B3BB69-23CF-44E3-9099-C40C66FF867C}">
                    <a14:compatExt spid="_x0000_s1339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92" name="Check Box 80" hidden="1">
                <a:extLst>
                  <a:ext uri="{63B3BB69-23CF-44E3-9099-C40C66FF867C}">
                    <a14:compatExt spid="_x0000_s1339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160</xdr:row>
          <xdr:rowOff>0</xdr:rowOff>
        </xdr:from>
        <xdr:to>
          <xdr:col>11</xdr:col>
          <xdr:colOff>57150</xdr:colOff>
          <xdr:row>163</xdr:row>
          <xdr:rowOff>0</xdr:rowOff>
        </xdr:to>
        <xdr:grpSp>
          <xdr:nvGrpSpPr>
            <xdr:cNvPr id="107" name="Group 399"/>
            <xdr:cNvGrpSpPr>
              <a:grpSpLocks/>
            </xdr:cNvGrpSpPr>
          </xdr:nvGrpSpPr>
          <xdr:grpSpPr bwMode="auto">
            <a:xfrm>
              <a:off x="379343" y="27140452"/>
              <a:ext cx="956642" cy="596348"/>
              <a:chOff x="41" y="1971"/>
              <a:chExt cx="111" cy="63"/>
            </a:xfrm>
          </xdr:grpSpPr>
          <xdr:sp macro="" textlink="">
            <xdr:nvSpPr>
              <xdr:cNvPr id="13393" name="Check Box 81" hidden="1">
                <a:extLst>
                  <a:ext uri="{63B3BB69-23CF-44E3-9099-C40C66FF867C}">
                    <a14:compatExt spid="_x0000_s1339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94" name="Check Box 82" hidden="1">
                <a:extLst>
                  <a:ext uri="{63B3BB69-23CF-44E3-9099-C40C66FF867C}">
                    <a14:compatExt spid="_x0000_s1339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395" name="Check Box 83" hidden="1">
                <a:extLst>
                  <a:ext uri="{63B3BB69-23CF-44E3-9099-C40C66FF867C}">
                    <a14:compatExt spid="_x0000_s1339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121</xdr:row>
          <xdr:rowOff>180975</xdr:rowOff>
        </xdr:from>
        <xdr:to>
          <xdr:col>11</xdr:col>
          <xdr:colOff>9525</xdr:colOff>
          <xdr:row>124</xdr:row>
          <xdr:rowOff>9525</xdr:rowOff>
        </xdr:to>
        <xdr:grpSp>
          <xdr:nvGrpSpPr>
            <xdr:cNvPr id="111" name="Group 423"/>
            <xdr:cNvGrpSpPr>
              <a:grpSpLocks/>
            </xdr:cNvGrpSpPr>
          </xdr:nvGrpSpPr>
          <xdr:grpSpPr bwMode="auto">
            <a:xfrm>
              <a:off x="509380" y="19549027"/>
              <a:ext cx="778980" cy="405020"/>
              <a:chOff x="59" y="1191"/>
              <a:chExt cx="90" cy="42"/>
            </a:xfrm>
          </xdr:grpSpPr>
          <xdr:sp macro="" textlink="">
            <xdr:nvSpPr>
              <xdr:cNvPr id="13396" name="Check Box 84" hidden="1">
                <a:extLst>
                  <a:ext uri="{63B3BB69-23CF-44E3-9099-C40C66FF867C}">
                    <a14:compatExt spid="_x0000_s13396"/>
                  </a:ext>
                </a:extLst>
              </xdr:cNvPr>
              <xdr:cNvSpPr/>
            </xdr:nvSpPr>
            <xdr:spPr bwMode="auto">
              <a:xfrm>
                <a:off x="59" y="1191"/>
                <a:ext cx="9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397" name="Check Box 85" hidden="1">
                <a:extLst>
                  <a:ext uri="{63B3BB69-23CF-44E3-9099-C40C66FF867C}">
                    <a14:compatExt spid="_x0000_s13397"/>
                  </a:ext>
                </a:extLst>
              </xdr:cNvPr>
              <xdr:cNvSpPr/>
            </xdr:nvSpPr>
            <xdr:spPr bwMode="auto">
              <a:xfrm>
                <a:off x="59" y="1211"/>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112643</xdr:colOff>
          <xdr:row>125</xdr:row>
          <xdr:rowOff>182217</xdr:rowOff>
        </xdr:from>
        <xdr:to>
          <xdr:col>13</xdr:col>
          <xdr:colOff>36029</xdr:colOff>
          <xdr:row>126</xdr:row>
          <xdr:rowOff>347869</xdr:rowOff>
        </xdr:to>
        <xdr:grpSp>
          <xdr:nvGrpSpPr>
            <xdr:cNvPr id="114" name="Group 423"/>
            <xdr:cNvGrpSpPr>
              <a:grpSpLocks/>
            </xdr:cNvGrpSpPr>
          </xdr:nvGrpSpPr>
          <xdr:grpSpPr bwMode="auto">
            <a:xfrm>
              <a:off x="490330" y="20318895"/>
              <a:ext cx="1049821" cy="357809"/>
              <a:chOff x="52" y="1195"/>
              <a:chExt cx="129" cy="27"/>
            </a:xfrm>
          </xdr:grpSpPr>
          <xdr:sp macro="" textlink="">
            <xdr:nvSpPr>
              <xdr:cNvPr id="13398" name="Check Box 86" hidden="1">
                <a:extLst>
                  <a:ext uri="{63B3BB69-23CF-44E3-9099-C40C66FF867C}">
                    <a14:compatExt spid="_x0000_s13398"/>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3399" name="Check Box 87" hidden="1">
                <a:extLst>
                  <a:ext uri="{63B3BB69-23CF-44E3-9099-C40C66FF867C}">
                    <a14:compatExt spid="_x0000_s13399"/>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142</xdr:row>
          <xdr:rowOff>0</xdr:rowOff>
        </xdr:from>
        <xdr:to>
          <xdr:col>11</xdr:col>
          <xdr:colOff>57150</xdr:colOff>
          <xdr:row>145</xdr:row>
          <xdr:rowOff>0</xdr:rowOff>
        </xdr:to>
        <xdr:grpSp>
          <xdr:nvGrpSpPr>
            <xdr:cNvPr id="117" name="Group 387"/>
            <xdr:cNvGrpSpPr>
              <a:grpSpLocks/>
            </xdr:cNvGrpSpPr>
          </xdr:nvGrpSpPr>
          <xdr:grpSpPr bwMode="auto">
            <a:xfrm>
              <a:off x="379343" y="23562365"/>
              <a:ext cx="956642" cy="596348"/>
              <a:chOff x="41" y="1971"/>
              <a:chExt cx="111" cy="63"/>
            </a:xfrm>
          </xdr:grpSpPr>
          <xdr:sp macro="" textlink="">
            <xdr:nvSpPr>
              <xdr:cNvPr id="13400" name="Check Box 88" hidden="1">
                <a:extLst>
                  <a:ext uri="{63B3BB69-23CF-44E3-9099-C40C66FF867C}">
                    <a14:compatExt spid="_x0000_s1340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401" name="Check Box 89" hidden="1">
                <a:extLst>
                  <a:ext uri="{63B3BB69-23CF-44E3-9099-C40C66FF867C}">
                    <a14:compatExt spid="_x0000_s1340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402" name="Check Box 90" hidden="1">
                <a:extLst>
                  <a:ext uri="{63B3BB69-23CF-44E3-9099-C40C66FF867C}">
                    <a14:compatExt spid="_x0000_s1340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145</xdr:row>
          <xdr:rowOff>0</xdr:rowOff>
        </xdr:from>
        <xdr:to>
          <xdr:col>11</xdr:col>
          <xdr:colOff>57150</xdr:colOff>
          <xdr:row>148</xdr:row>
          <xdr:rowOff>0</xdr:rowOff>
        </xdr:to>
        <xdr:grpSp>
          <xdr:nvGrpSpPr>
            <xdr:cNvPr id="121" name="Group 391"/>
            <xdr:cNvGrpSpPr>
              <a:grpSpLocks/>
            </xdr:cNvGrpSpPr>
          </xdr:nvGrpSpPr>
          <xdr:grpSpPr bwMode="auto">
            <a:xfrm>
              <a:off x="379343" y="24158713"/>
              <a:ext cx="956642" cy="596348"/>
              <a:chOff x="41" y="1971"/>
              <a:chExt cx="111" cy="63"/>
            </a:xfrm>
          </xdr:grpSpPr>
          <xdr:sp macro="" textlink="">
            <xdr:nvSpPr>
              <xdr:cNvPr id="13403" name="Check Box 91" hidden="1">
                <a:extLst>
                  <a:ext uri="{63B3BB69-23CF-44E3-9099-C40C66FF867C}">
                    <a14:compatExt spid="_x0000_s1340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404" name="Check Box 92" hidden="1">
                <a:extLst>
                  <a:ext uri="{63B3BB69-23CF-44E3-9099-C40C66FF867C}">
                    <a14:compatExt spid="_x0000_s1340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405" name="Check Box 93" hidden="1">
                <a:extLst>
                  <a:ext uri="{63B3BB69-23CF-44E3-9099-C40C66FF867C}">
                    <a14:compatExt spid="_x0000_s1340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148</xdr:row>
          <xdr:rowOff>0</xdr:rowOff>
        </xdr:from>
        <xdr:to>
          <xdr:col>11</xdr:col>
          <xdr:colOff>57150</xdr:colOff>
          <xdr:row>151</xdr:row>
          <xdr:rowOff>0</xdr:rowOff>
        </xdr:to>
        <xdr:grpSp>
          <xdr:nvGrpSpPr>
            <xdr:cNvPr id="125" name="Group 395"/>
            <xdr:cNvGrpSpPr>
              <a:grpSpLocks/>
            </xdr:cNvGrpSpPr>
          </xdr:nvGrpSpPr>
          <xdr:grpSpPr bwMode="auto">
            <a:xfrm>
              <a:off x="379343" y="24755061"/>
              <a:ext cx="956642" cy="596348"/>
              <a:chOff x="41" y="1971"/>
              <a:chExt cx="111" cy="63"/>
            </a:xfrm>
          </xdr:grpSpPr>
          <xdr:sp macro="" textlink="">
            <xdr:nvSpPr>
              <xdr:cNvPr id="13406" name="Check Box 94" hidden="1">
                <a:extLst>
                  <a:ext uri="{63B3BB69-23CF-44E3-9099-C40C66FF867C}">
                    <a14:compatExt spid="_x0000_s1340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407" name="Check Box 95" hidden="1">
                <a:extLst>
                  <a:ext uri="{63B3BB69-23CF-44E3-9099-C40C66FF867C}">
                    <a14:compatExt spid="_x0000_s1340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408" name="Check Box 96" hidden="1">
                <a:extLst>
                  <a:ext uri="{63B3BB69-23CF-44E3-9099-C40C66FF867C}">
                    <a14:compatExt spid="_x0000_s1340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186</xdr:row>
          <xdr:rowOff>0</xdr:rowOff>
        </xdr:from>
        <xdr:to>
          <xdr:col>12</xdr:col>
          <xdr:colOff>66675</xdr:colOff>
          <xdr:row>189</xdr:row>
          <xdr:rowOff>0</xdr:rowOff>
        </xdr:to>
        <xdr:grpSp>
          <xdr:nvGrpSpPr>
            <xdr:cNvPr id="129" name="Group 319"/>
            <xdr:cNvGrpSpPr>
              <a:grpSpLocks/>
            </xdr:cNvGrpSpPr>
          </xdr:nvGrpSpPr>
          <xdr:grpSpPr bwMode="auto">
            <a:xfrm>
              <a:off x="379343" y="31970870"/>
              <a:ext cx="1078810" cy="596347"/>
              <a:chOff x="41" y="1971"/>
              <a:chExt cx="111" cy="63"/>
            </a:xfrm>
          </xdr:grpSpPr>
          <xdr:sp macro="" textlink="">
            <xdr:nvSpPr>
              <xdr:cNvPr id="13409" name="Check Box 97" hidden="1">
                <a:extLst>
                  <a:ext uri="{63B3BB69-23CF-44E3-9099-C40C66FF867C}">
                    <a14:compatExt spid="_x0000_s1340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410" name="Check Box 98" hidden="1">
                <a:extLst>
                  <a:ext uri="{63B3BB69-23CF-44E3-9099-C40C66FF867C}">
                    <a14:compatExt spid="_x0000_s1341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411" name="Check Box 99" hidden="1">
                <a:extLst>
                  <a:ext uri="{63B3BB69-23CF-44E3-9099-C40C66FF867C}">
                    <a14:compatExt spid="_x0000_s1341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189</xdr:row>
          <xdr:rowOff>0</xdr:rowOff>
        </xdr:from>
        <xdr:to>
          <xdr:col>12</xdr:col>
          <xdr:colOff>76200</xdr:colOff>
          <xdr:row>192</xdr:row>
          <xdr:rowOff>0</xdr:rowOff>
        </xdr:to>
        <xdr:grpSp>
          <xdr:nvGrpSpPr>
            <xdr:cNvPr id="133" name="Group 323"/>
            <xdr:cNvGrpSpPr>
              <a:grpSpLocks/>
            </xdr:cNvGrpSpPr>
          </xdr:nvGrpSpPr>
          <xdr:grpSpPr bwMode="auto">
            <a:xfrm>
              <a:off x="379343" y="32567217"/>
              <a:ext cx="1088335" cy="596348"/>
              <a:chOff x="41" y="1971"/>
              <a:chExt cx="111" cy="63"/>
            </a:xfrm>
          </xdr:grpSpPr>
          <xdr:sp macro="" textlink="">
            <xdr:nvSpPr>
              <xdr:cNvPr id="13412" name="Check Box 100" hidden="1">
                <a:extLst>
                  <a:ext uri="{63B3BB69-23CF-44E3-9099-C40C66FF867C}">
                    <a14:compatExt spid="_x0000_s1341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413" name="Check Box 101" hidden="1">
                <a:extLst>
                  <a:ext uri="{63B3BB69-23CF-44E3-9099-C40C66FF867C}">
                    <a14:compatExt spid="_x0000_s1341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414" name="Check Box 102" hidden="1">
                <a:extLst>
                  <a:ext uri="{63B3BB69-23CF-44E3-9099-C40C66FF867C}">
                    <a14:compatExt spid="_x0000_s1341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186</xdr:row>
          <xdr:rowOff>0</xdr:rowOff>
        </xdr:from>
        <xdr:to>
          <xdr:col>42</xdr:col>
          <xdr:colOff>76200</xdr:colOff>
          <xdr:row>189</xdr:row>
          <xdr:rowOff>0</xdr:rowOff>
        </xdr:to>
        <xdr:grpSp>
          <xdr:nvGrpSpPr>
            <xdr:cNvPr id="137" name="Group 359"/>
            <xdr:cNvGrpSpPr>
              <a:grpSpLocks/>
            </xdr:cNvGrpSpPr>
          </xdr:nvGrpSpPr>
          <xdr:grpSpPr bwMode="auto">
            <a:xfrm>
              <a:off x="3738770" y="31970870"/>
              <a:ext cx="1094960" cy="596347"/>
              <a:chOff x="41" y="1971"/>
              <a:chExt cx="111" cy="63"/>
            </a:xfrm>
          </xdr:grpSpPr>
          <xdr:sp macro="" textlink="">
            <xdr:nvSpPr>
              <xdr:cNvPr id="13415" name="Check Box 103" hidden="1">
                <a:extLst>
                  <a:ext uri="{63B3BB69-23CF-44E3-9099-C40C66FF867C}">
                    <a14:compatExt spid="_x0000_s1341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416" name="Check Box 104" hidden="1">
                <a:extLst>
                  <a:ext uri="{63B3BB69-23CF-44E3-9099-C40C66FF867C}">
                    <a14:compatExt spid="_x0000_s1341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417" name="Check Box 105" hidden="1">
                <a:extLst>
                  <a:ext uri="{63B3BB69-23CF-44E3-9099-C40C66FF867C}">
                    <a14:compatExt spid="_x0000_s1341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189</xdr:row>
          <xdr:rowOff>0</xdr:rowOff>
        </xdr:from>
        <xdr:to>
          <xdr:col>42</xdr:col>
          <xdr:colOff>76200</xdr:colOff>
          <xdr:row>192</xdr:row>
          <xdr:rowOff>0</xdr:rowOff>
        </xdr:to>
        <xdr:grpSp>
          <xdr:nvGrpSpPr>
            <xdr:cNvPr id="141" name="Group 363"/>
            <xdr:cNvGrpSpPr>
              <a:grpSpLocks/>
            </xdr:cNvGrpSpPr>
          </xdr:nvGrpSpPr>
          <xdr:grpSpPr bwMode="auto">
            <a:xfrm>
              <a:off x="3738770" y="32567217"/>
              <a:ext cx="1094960" cy="596348"/>
              <a:chOff x="41" y="1971"/>
              <a:chExt cx="111" cy="63"/>
            </a:xfrm>
          </xdr:grpSpPr>
          <xdr:sp macro="" textlink="">
            <xdr:nvSpPr>
              <xdr:cNvPr id="13418" name="Check Box 106" hidden="1">
                <a:extLst>
                  <a:ext uri="{63B3BB69-23CF-44E3-9099-C40C66FF867C}">
                    <a14:compatExt spid="_x0000_s1341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419" name="Check Box 107" hidden="1">
                <a:extLst>
                  <a:ext uri="{63B3BB69-23CF-44E3-9099-C40C66FF867C}">
                    <a14:compatExt spid="_x0000_s1341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420" name="Check Box 108" hidden="1">
                <a:extLst>
                  <a:ext uri="{63B3BB69-23CF-44E3-9099-C40C66FF867C}">
                    <a14:compatExt spid="_x0000_s1342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133</xdr:row>
          <xdr:rowOff>68580</xdr:rowOff>
        </xdr:from>
        <xdr:to>
          <xdr:col>55</xdr:col>
          <xdr:colOff>7620</xdr:colOff>
          <xdr:row>134</xdr:row>
          <xdr:rowOff>106680</xdr:rowOff>
        </xdr:to>
        <xdr:sp macro="" textlink="">
          <xdr:nvSpPr>
            <xdr:cNvPr id="13421" name="Check Box 109" hidden="1">
              <a:extLst>
                <a:ext uri="{63B3BB69-23CF-44E3-9099-C40C66FF867C}">
                  <a14:compatExt spid="_x0000_s13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134</xdr:row>
          <xdr:rowOff>68580</xdr:rowOff>
        </xdr:from>
        <xdr:to>
          <xdr:col>56</xdr:col>
          <xdr:colOff>30480</xdr:colOff>
          <xdr:row>135</xdr:row>
          <xdr:rowOff>190500</xdr:rowOff>
        </xdr:to>
        <xdr:sp macro="" textlink="">
          <xdr:nvSpPr>
            <xdr:cNvPr id="13422" name="Check Box 110" hidden="1">
              <a:extLst>
                <a:ext uri="{63B3BB69-23CF-44E3-9099-C40C66FF867C}">
                  <a14:compatExt spid="_x0000_s13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139</xdr:row>
          <xdr:rowOff>68580</xdr:rowOff>
        </xdr:from>
        <xdr:to>
          <xdr:col>55</xdr:col>
          <xdr:colOff>7620</xdr:colOff>
          <xdr:row>140</xdr:row>
          <xdr:rowOff>106680</xdr:rowOff>
        </xdr:to>
        <xdr:sp macro="" textlink="">
          <xdr:nvSpPr>
            <xdr:cNvPr id="13423" name="Check Box 111" hidden="1">
              <a:extLst>
                <a:ext uri="{63B3BB69-23CF-44E3-9099-C40C66FF867C}">
                  <a14:compatExt spid="_x0000_s13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140</xdr:row>
          <xdr:rowOff>68580</xdr:rowOff>
        </xdr:from>
        <xdr:to>
          <xdr:col>56</xdr:col>
          <xdr:colOff>30480</xdr:colOff>
          <xdr:row>141</xdr:row>
          <xdr:rowOff>190500</xdr:rowOff>
        </xdr:to>
        <xdr:sp macro="" textlink="">
          <xdr:nvSpPr>
            <xdr:cNvPr id="13424" name="Check Box 112" hidden="1">
              <a:extLst>
                <a:ext uri="{63B3BB69-23CF-44E3-9099-C40C66FF867C}">
                  <a14:compatExt spid="_x0000_s13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142</xdr:row>
          <xdr:rowOff>68580</xdr:rowOff>
        </xdr:from>
        <xdr:to>
          <xdr:col>55</xdr:col>
          <xdr:colOff>7620</xdr:colOff>
          <xdr:row>143</xdr:row>
          <xdr:rowOff>106680</xdr:rowOff>
        </xdr:to>
        <xdr:sp macro="" textlink="">
          <xdr:nvSpPr>
            <xdr:cNvPr id="13425" name="Check Box 113" hidden="1">
              <a:extLst>
                <a:ext uri="{63B3BB69-23CF-44E3-9099-C40C66FF867C}">
                  <a14:compatExt spid="_x0000_s13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143</xdr:row>
          <xdr:rowOff>68580</xdr:rowOff>
        </xdr:from>
        <xdr:to>
          <xdr:col>56</xdr:col>
          <xdr:colOff>30480</xdr:colOff>
          <xdr:row>144</xdr:row>
          <xdr:rowOff>190500</xdr:rowOff>
        </xdr:to>
        <xdr:sp macro="" textlink="">
          <xdr:nvSpPr>
            <xdr:cNvPr id="13426" name="Check Box 114" hidden="1">
              <a:extLst>
                <a:ext uri="{63B3BB69-23CF-44E3-9099-C40C66FF867C}">
                  <a14:compatExt spid="_x0000_s13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30480</xdr:colOff>
          <xdr:row>145</xdr:row>
          <xdr:rowOff>68580</xdr:rowOff>
        </xdr:from>
        <xdr:to>
          <xdr:col>55</xdr:col>
          <xdr:colOff>30480</xdr:colOff>
          <xdr:row>146</xdr:row>
          <xdr:rowOff>106680</xdr:rowOff>
        </xdr:to>
        <xdr:sp macro="" textlink="">
          <xdr:nvSpPr>
            <xdr:cNvPr id="13427" name="Check Box 115" hidden="1">
              <a:extLst>
                <a:ext uri="{63B3BB69-23CF-44E3-9099-C40C66FF867C}">
                  <a14:compatExt spid="_x0000_s13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30480</xdr:colOff>
          <xdr:row>146</xdr:row>
          <xdr:rowOff>68580</xdr:rowOff>
        </xdr:from>
        <xdr:to>
          <xdr:col>56</xdr:col>
          <xdr:colOff>45720</xdr:colOff>
          <xdr:row>147</xdr:row>
          <xdr:rowOff>190500</xdr:rowOff>
        </xdr:to>
        <xdr:sp macro="" textlink="">
          <xdr:nvSpPr>
            <xdr:cNvPr id="13428" name="Check Box 116" hidden="1">
              <a:extLst>
                <a:ext uri="{63B3BB69-23CF-44E3-9099-C40C66FF867C}">
                  <a14:compatExt spid="_x0000_s13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148</xdr:row>
          <xdr:rowOff>68580</xdr:rowOff>
        </xdr:from>
        <xdr:to>
          <xdr:col>55</xdr:col>
          <xdr:colOff>7620</xdr:colOff>
          <xdr:row>149</xdr:row>
          <xdr:rowOff>106680</xdr:rowOff>
        </xdr:to>
        <xdr:sp macro="" textlink="">
          <xdr:nvSpPr>
            <xdr:cNvPr id="13429" name="Check Box 117" hidden="1">
              <a:extLst>
                <a:ext uri="{63B3BB69-23CF-44E3-9099-C40C66FF867C}">
                  <a14:compatExt spid="_x0000_s13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149</xdr:row>
          <xdr:rowOff>68580</xdr:rowOff>
        </xdr:from>
        <xdr:to>
          <xdr:col>56</xdr:col>
          <xdr:colOff>30480</xdr:colOff>
          <xdr:row>150</xdr:row>
          <xdr:rowOff>190500</xdr:rowOff>
        </xdr:to>
        <xdr:sp macro="" textlink="">
          <xdr:nvSpPr>
            <xdr:cNvPr id="13430" name="Check Box 118" hidden="1">
              <a:extLst>
                <a:ext uri="{63B3BB69-23CF-44E3-9099-C40C66FF867C}">
                  <a14:compatExt spid="_x0000_s13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151</xdr:row>
          <xdr:rowOff>68580</xdr:rowOff>
        </xdr:from>
        <xdr:to>
          <xdr:col>55</xdr:col>
          <xdr:colOff>7620</xdr:colOff>
          <xdr:row>152</xdr:row>
          <xdr:rowOff>106680</xdr:rowOff>
        </xdr:to>
        <xdr:sp macro="" textlink="">
          <xdr:nvSpPr>
            <xdr:cNvPr id="13431" name="Check Box 119" hidden="1">
              <a:extLst>
                <a:ext uri="{63B3BB69-23CF-44E3-9099-C40C66FF867C}">
                  <a14:compatExt spid="_x0000_s13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152</xdr:row>
          <xdr:rowOff>68580</xdr:rowOff>
        </xdr:from>
        <xdr:to>
          <xdr:col>56</xdr:col>
          <xdr:colOff>30480</xdr:colOff>
          <xdr:row>153</xdr:row>
          <xdr:rowOff>190500</xdr:rowOff>
        </xdr:to>
        <xdr:sp macro="" textlink="">
          <xdr:nvSpPr>
            <xdr:cNvPr id="13432" name="Check Box 120" hidden="1">
              <a:extLst>
                <a:ext uri="{63B3BB69-23CF-44E3-9099-C40C66FF867C}">
                  <a14:compatExt spid="_x0000_s13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154</xdr:row>
          <xdr:rowOff>68580</xdr:rowOff>
        </xdr:from>
        <xdr:to>
          <xdr:col>55</xdr:col>
          <xdr:colOff>7620</xdr:colOff>
          <xdr:row>155</xdr:row>
          <xdr:rowOff>106680</xdr:rowOff>
        </xdr:to>
        <xdr:sp macro="" textlink="">
          <xdr:nvSpPr>
            <xdr:cNvPr id="13433" name="Check Box 121" hidden="1">
              <a:extLst>
                <a:ext uri="{63B3BB69-23CF-44E3-9099-C40C66FF867C}">
                  <a14:compatExt spid="_x0000_s13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155</xdr:row>
          <xdr:rowOff>68580</xdr:rowOff>
        </xdr:from>
        <xdr:to>
          <xdr:col>56</xdr:col>
          <xdr:colOff>30480</xdr:colOff>
          <xdr:row>156</xdr:row>
          <xdr:rowOff>190500</xdr:rowOff>
        </xdr:to>
        <xdr:sp macro="" textlink="">
          <xdr:nvSpPr>
            <xdr:cNvPr id="13434" name="Check Box 122" hidden="1">
              <a:extLst>
                <a:ext uri="{63B3BB69-23CF-44E3-9099-C40C66FF867C}">
                  <a14:compatExt spid="_x0000_s13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157</xdr:row>
          <xdr:rowOff>68580</xdr:rowOff>
        </xdr:from>
        <xdr:to>
          <xdr:col>55</xdr:col>
          <xdr:colOff>7620</xdr:colOff>
          <xdr:row>158</xdr:row>
          <xdr:rowOff>106680</xdr:rowOff>
        </xdr:to>
        <xdr:sp macro="" textlink="">
          <xdr:nvSpPr>
            <xdr:cNvPr id="13435" name="Check Box 123" hidden="1">
              <a:extLst>
                <a:ext uri="{63B3BB69-23CF-44E3-9099-C40C66FF867C}">
                  <a14:compatExt spid="_x0000_s13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158</xdr:row>
          <xdr:rowOff>68580</xdr:rowOff>
        </xdr:from>
        <xdr:to>
          <xdr:col>56</xdr:col>
          <xdr:colOff>30480</xdr:colOff>
          <xdr:row>159</xdr:row>
          <xdr:rowOff>190500</xdr:rowOff>
        </xdr:to>
        <xdr:sp macro="" textlink="">
          <xdr:nvSpPr>
            <xdr:cNvPr id="13436" name="Check Box 124" hidden="1">
              <a:extLst>
                <a:ext uri="{63B3BB69-23CF-44E3-9099-C40C66FF867C}">
                  <a14:compatExt spid="_x0000_s13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160</xdr:row>
          <xdr:rowOff>68580</xdr:rowOff>
        </xdr:from>
        <xdr:to>
          <xdr:col>55</xdr:col>
          <xdr:colOff>7620</xdr:colOff>
          <xdr:row>161</xdr:row>
          <xdr:rowOff>106680</xdr:rowOff>
        </xdr:to>
        <xdr:sp macro="" textlink="">
          <xdr:nvSpPr>
            <xdr:cNvPr id="13437" name="Check Box 125" hidden="1">
              <a:extLst>
                <a:ext uri="{63B3BB69-23CF-44E3-9099-C40C66FF867C}">
                  <a14:compatExt spid="_x0000_s13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161</xdr:row>
          <xdr:rowOff>68580</xdr:rowOff>
        </xdr:from>
        <xdr:to>
          <xdr:col>56</xdr:col>
          <xdr:colOff>30480</xdr:colOff>
          <xdr:row>162</xdr:row>
          <xdr:rowOff>190500</xdr:rowOff>
        </xdr:to>
        <xdr:sp macro="" textlink="">
          <xdr:nvSpPr>
            <xdr:cNvPr id="13438" name="Check Box 126" hidden="1">
              <a:extLst>
                <a:ext uri="{63B3BB69-23CF-44E3-9099-C40C66FF867C}">
                  <a14:compatExt spid="_x0000_s13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60960</xdr:colOff>
          <xdr:row>397</xdr:row>
          <xdr:rowOff>0</xdr:rowOff>
        </xdr:from>
        <xdr:to>
          <xdr:col>59</xdr:col>
          <xdr:colOff>68580</xdr:colOff>
          <xdr:row>398</xdr:row>
          <xdr:rowOff>7620</xdr:rowOff>
        </xdr:to>
        <xdr:sp macro="" textlink="">
          <xdr:nvSpPr>
            <xdr:cNvPr id="13439" name="Check Box 127" hidden="1">
              <a:extLst>
                <a:ext uri="{63B3BB69-23CF-44E3-9099-C40C66FF867C}">
                  <a14:compatExt spid="_x0000_s13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60960</xdr:colOff>
          <xdr:row>397</xdr:row>
          <xdr:rowOff>175260</xdr:rowOff>
        </xdr:from>
        <xdr:to>
          <xdr:col>59</xdr:col>
          <xdr:colOff>68580</xdr:colOff>
          <xdr:row>398</xdr:row>
          <xdr:rowOff>182880</xdr:rowOff>
        </xdr:to>
        <xdr:sp macro="" textlink="">
          <xdr:nvSpPr>
            <xdr:cNvPr id="13440" name="Check Box 128" hidden="1">
              <a:extLst>
                <a:ext uri="{63B3BB69-23CF-44E3-9099-C40C66FF867C}">
                  <a14:compatExt spid="_x0000_s13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60960</xdr:colOff>
          <xdr:row>405</xdr:row>
          <xdr:rowOff>0</xdr:rowOff>
        </xdr:from>
        <xdr:to>
          <xdr:col>59</xdr:col>
          <xdr:colOff>68580</xdr:colOff>
          <xdr:row>406</xdr:row>
          <xdr:rowOff>7620</xdr:rowOff>
        </xdr:to>
        <xdr:sp macro="" textlink="">
          <xdr:nvSpPr>
            <xdr:cNvPr id="13441" name="Check Box 129" hidden="1">
              <a:extLst>
                <a:ext uri="{63B3BB69-23CF-44E3-9099-C40C66FF867C}">
                  <a14:compatExt spid="_x0000_s13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60960</xdr:colOff>
          <xdr:row>405</xdr:row>
          <xdr:rowOff>175260</xdr:rowOff>
        </xdr:from>
        <xdr:to>
          <xdr:col>59</xdr:col>
          <xdr:colOff>68580</xdr:colOff>
          <xdr:row>406</xdr:row>
          <xdr:rowOff>182880</xdr:rowOff>
        </xdr:to>
        <xdr:sp macro="" textlink="">
          <xdr:nvSpPr>
            <xdr:cNvPr id="13442" name="Check Box 130" hidden="1">
              <a:extLst>
                <a:ext uri="{63B3BB69-23CF-44E3-9099-C40C66FF867C}">
                  <a14:compatExt spid="_x0000_s13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60960</xdr:colOff>
          <xdr:row>416</xdr:row>
          <xdr:rowOff>0</xdr:rowOff>
        </xdr:from>
        <xdr:to>
          <xdr:col>48</xdr:col>
          <xdr:colOff>68580</xdr:colOff>
          <xdr:row>417</xdr:row>
          <xdr:rowOff>7620</xdr:rowOff>
        </xdr:to>
        <xdr:sp macro="" textlink="">
          <xdr:nvSpPr>
            <xdr:cNvPr id="13443" name="Check Box 131" hidden="1">
              <a:extLst>
                <a:ext uri="{63B3BB69-23CF-44E3-9099-C40C66FF867C}">
                  <a14:compatExt spid="_x0000_s13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60960</xdr:colOff>
          <xdr:row>416</xdr:row>
          <xdr:rowOff>175260</xdr:rowOff>
        </xdr:from>
        <xdr:to>
          <xdr:col>48</xdr:col>
          <xdr:colOff>68580</xdr:colOff>
          <xdr:row>417</xdr:row>
          <xdr:rowOff>182880</xdr:rowOff>
        </xdr:to>
        <xdr:sp macro="" textlink="">
          <xdr:nvSpPr>
            <xdr:cNvPr id="13444" name="Check Box 132" hidden="1">
              <a:extLst>
                <a:ext uri="{63B3BB69-23CF-44E3-9099-C40C66FF867C}">
                  <a14:compatExt spid="_x0000_s13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60960</xdr:colOff>
          <xdr:row>418</xdr:row>
          <xdr:rowOff>0</xdr:rowOff>
        </xdr:from>
        <xdr:to>
          <xdr:col>48</xdr:col>
          <xdr:colOff>68580</xdr:colOff>
          <xdr:row>419</xdr:row>
          <xdr:rowOff>7620</xdr:rowOff>
        </xdr:to>
        <xdr:sp macro="" textlink="">
          <xdr:nvSpPr>
            <xdr:cNvPr id="13445" name="Check Box 133" hidden="1">
              <a:extLst>
                <a:ext uri="{63B3BB69-23CF-44E3-9099-C40C66FF867C}">
                  <a14:compatExt spid="_x0000_s13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60960</xdr:colOff>
          <xdr:row>418</xdr:row>
          <xdr:rowOff>175260</xdr:rowOff>
        </xdr:from>
        <xdr:to>
          <xdr:col>48</xdr:col>
          <xdr:colOff>68580</xdr:colOff>
          <xdr:row>419</xdr:row>
          <xdr:rowOff>182880</xdr:rowOff>
        </xdr:to>
        <xdr:sp macro="" textlink="">
          <xdr:nvSpPr>
            <xdr:cNvPr id="13446" name="Check Box 134" hidden="1">
              <a:extLst>
                <a:ext uri="{63B3BB69-23CF-44E3-9099-C40C66FF867C}">
                  <a14:compatExt spid="_x0000_s13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60960</xdr:colOff>
          <xdr:row>416</xdr:row>
          <xdr:rowOff>0</xdr:rowOff>
        </xdr:from>
        <xdr:to>
          <xdr:col>48</xdr:col>
          <xdr:colOff>68580</xdr:colOff>
          <xdr:row>417</xdr:row>
          <xdr:rowOff>7620</xdr:rowOff>
        </xdr:to>
        <xdr:sp macro="" textlink="">
          <xdr:nvSpPr>
            <xdr:cNvPr id="13447" name="Check Box 135" hidden="1">
              <a:extLst>
                <a:ext uri="{63B3BB69-23CF-44E3-9099-C40C66FF867C}">
                  <a14:compatExt spid="_x0000_s13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60960</xdr:colOff>
          <xdr:row>416</xdr:row>
          <xdr:rowOff>175260</xdr:rowOff>
        </xdr:from>
        <xdr:to>
          <xdr:col>48</xdr:col>
          <xdr:colOff>68580</xdr:colOff>
          <xdr:row>417</xdr:row>
          <xdr:rowOff>182880</xdr:rowOff>
        </xdr:to>
        <xdr:sp macro="" textlink="">
          <xdr:nvSpPr>
            <xdr:cNvPr id="13448" name="Check Box 136" hidden="1">
              <a:extLst>
                <a:ext uri="{63B3BB69-23CF-44E3-9099-C40C66FF867C}">
                  <a14:compatExt spid="_x0000_s13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60960</xdr:colOff>
          <xdr:row>418</xdr:row>
          <xdr:rowOff>0</xdr:rowOff>
        </xdr:from>
        <xdr:to>
          <xdr:col>48</xdr:col>
          <xdr:colOff>68580</xdr:colOff>
          <xdr:row>419</xdr:row>
          <xdr:rowOff>7620</xdr:rowOff>
        </xdr:to>
        <xdr:sp macro="" textlink="">
          <xdr:nvSpPr>
            <xdr:cNvPr id="13449" name="Check Box 137" hidden="1">
              <a:extLst>
                <a:ext uri="{63B3BB69-23CF-44E3-9099-C40C66FF867C}">
                  <a14:compatExt spid="_x0000_s13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60960</xdr:colOff>
          <xdr:row>418</xdr:row>
          <xdr:rowOff>175260</xdr:rowOff>
        </xdr:from>
        <xdr:to>
          <xdr:col>48</xdr:col>
          <xdr:colOff>68580</xdr:colOff>
          <xdr:row>419</xdr:row>
          <xdr:rowOff>182880</xdr:rowOff>
        </xdr:to>
        <xdr:sp macro="" textlink="">
          <xdr:nvSpPr>
            <xdr:cNvPr id="13450" name="Check Box 138" hidden="1">
              <a:extLst>
                <a:ext uri="{63B3BB69-23CF-44E3-9099-C40C66FF867C}">
                  <a14:compatExt spid="_x0000_s13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60960</xdr:colOff>
          <xdr:row>399</xdr:row>
          <xdr:rowOff>0</xdr:rowOff>
        </xdr:from>
        <xdr:to>
          <xdr:col>59</xdr:col>
          <xdr:colOff>68580</xdr:colOff>
          <xdr:row>400</xdr:row>
          <xdr:rowOff>7620</xdr:rowOff>
        </xdr:to>
        <xdr:sp macro="" textlink="">
          <xdr:nvSpPr>
            <xdr:cNvPr id="13451" name="Check Box 139" hidden="1">
              <a:extLst>
                <a:ext uri="{63B3BB69-23CF-44E3-9099-C40C66FF867C}">
                  <a14:compatExt spid="_x0000_s13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60960</xdr:colOff>
          <xdr:row>399</xdr:row>
          <xdr:rowOff>175260</xdr:rowOff>
        </xdr:from>
        <xdr:to>
          <xdr:col>59</xdr:col>
          <xdr:colOff>68580</xdr:colOff>
          <xdr:row>400</xdr:row>
          <xdr:rowOff>182880</xdr:rowOff>
        </xdr:to>
        <xdr:sp macro="" textlink="">
          <xdr:nvSpPr>
            <xdr:cNvPr id="13452" name="Check Box 140" hidden="1">
              <a:extLst>
                <a:ext uri="{63B3BB69-23CF-44E3-9099-C40C66FF867C}">
                  <a14:compatExt spid="_x0000_s13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60960</xdr:colOff>
          <xdr:row>401</xdr:row>
          <xdr:rowOff>0</xdr:rowOff>
        </xdr:from>
        <xdr:to>
          <xdr:col>59</xdr:col>
          <xdr:colOff>68580</xdr:colOff>
          <xdr:row>402</xdr:row>
          <xdr:rowOff>7620</xdr:rowOff>
        </xdr:to>
        <xdr:sp macro="" textlink="">
          <xdr:nvSpPr>
            <xdr:cNvPr id="13453" name="Check Box 141" hidden="1">
              <a:extLst>
                <a:ext uri="{63B3BB69-23CF-44E3-9099-C40C66FF867C}">
                  <a14:compatExt spid="_x0000_s13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60960</xdr:colOff>
          <xdr:row>401</xdr:row>
          <xdr:rowOff>175260</xdr:rowOff>
        </xdr:from>
        <xdr:to>
          <xdr:col>59</xdr:col>
          <xdr:colOff>68580</xdr:colOff>
          <xdr:row>402</xdr:row>
          <xdr:rowOff>182880</xdr:rowOff>
        </xdr:to>
        <xdr:sp macro="" textlink="">
          <xdr:nvSpPr>
            <xdr:cNvPr id="13454" name="Check Box 142" hidden="1">
              <a:extLst>
                <a:ext uri="{63B3BB69-23CF-44E3-9099-C40C66FF867C}">
                  <a14:compatExt spid="_x0000_s13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60960</xdr:colOff>
          <xdr:row>403</xdr:row>
          <xdr:rowOff>0</xdr:rowOff>
        </xdr:from>
        <xdr:to>
          <xdr:col>59</xdr:col>
          <xdr:colOff>68580</xdr:colOff>
          <xdr:row>404</xdr:row>
          <xdr:rowOff>7620</xdr:rowOff>
        </xdr:to>
        <xdr:sp macro="" textlink="">
          <xdr:nvSpPr>
            <xdr:cNvPr id="13455" name="Check Box 143" hidden="1">
              <a:extLst>
                <a:ext uri="{63B3BB69-23CF-44E3-9099-C40C66FF867C}">
                  <a14:compatExt spid="_x0000_s13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60960</xdr:colOff>
          <xdr:row>403</xdr:row>
          <xdr:rowOff>175260</xdr:rowOff>
        </xdr:from>
        <xdr:to>
          <xdr:col>59</xdr:col>
          <xdr:colOff>68580</xdr:colOff>
          <xdr:row>404</xdr:row>
          <xdr:rowOff>182880</xdr:rowOff>
        </xdr:to>
        <xdr:sp macro="" textlink="">
          <xdr:nvSpPr>
            <xdr:cNvPr id="13456" name="Check Box 144" hidden="1">
              <a:extLst>
                <a:ext uri="{63B3BB69-23CF-44E3-9099-C40C66FF867C}">
                  <a14:compatExt spid="_x0000_s13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238</xdr:row>
          <xdr:rowOff>19050</xdr:rowOff>
        </xdr:from>
        <xdr:to>
          <xdr:col>9</xdr:col>
          <xdr:colOff>28575</xdr:colOff>
          <xdr:row>240</xdr:row>
          <xdr:rowOff>152400</xdr:rowOff>
        </xdr:to>
        <xdr:grpSp>
          <xdr:nvGrpSpPr>
            <xdr:cNvPr id="181" name="Group 426"/>
            <xdr:cNvGrpSpPr>
              <a:grpSpLocks/>
            </xdr:cNvGrpSpPr>
          </xdr:nvGrpSpPr>
          <xdr:grpSpPr bwMode="auto">
            <a:xfrm>
              <a:off x="387212" y="41677259"/>
              <a:ext cx="694911" cy="477906"/>
              <a:chOff x="47" y="3669"/>
              <a:chExt cx="78" cy="60"/>
            </a:xfrm>
          </xdr:grpSpPr>
          <xdr:sp macro="" textlink="">
            <xdr:nvSpPr>
              <xdr:cNvPr id="13457" name="Check Box 145" hidden="1">
                <a:extLst>
                  <a:ext uri="{63B3BB69-23CF-44E3-9099-C40C66FF867C}">
                    <a14:compatExt spid="_x0000_s1345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3458" name="Check Box 146" hidden="1">
                <a:extLst>
                  <a:ext uri="{63B3BB69-23CF-44E3-9099-C40C66FF867C}">
                    <a14:compatExt spid="_x0000_s1345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3459" name="Check Box 147" hidden="1">
                <a:extLst>
                  <a:ext uri="{63B3BB69-23CF-44E3-9099-C40C66FF867C}">
                    <a14:compatExt spid="_x0000_s1345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241</xdr:row>
          <xdr:rowOff>19050</xdr:rowOff>
        </xdr:from>
        <xdr:to>
          <xdr:col>9</xdr:col>
          <xdr:colOff>28575</xdr:colOff>
          <xdr:row>243</xdr:row>
          <xdr:rowOff>152400</xdr:rowOff>
        </xdr:to>
        <xdr:grpSp>
          <xdr:nvGrpSpPr>
            <xdr:cNvPr id="185" name="Group 430"/>
            <xdr:cNvGrpSpPr>
              <a:grpSpLocks/>
            </xdr:cNvGrpSpPr>
          </xdr:nvGrpSpPr>
          <xdr:grpSpPr bwMode="auto">
            <a:xfrm>
              <a:off x="387212" y="42194093"/>
              <a:ext cx="694911" cy="477907"/>
              <a:chOff x="47" y="3669"/>
              <a:chExt cx="78" cy="60"/>
            </a:xfrm>
          </xdr:grpSpPr>
          <xdr:sp macro="" textlink="">
            <xdr:nvSpPr>
              <xdr:cNvPr id="13460" name="Check Box 148" hidden="1">
                <a:extLst>
                  <a:ext uri="{63B3BB69-23CF-44E3-9099-C40C66FF867C}">
                    <a14:compatExt spid="_x0000_s1346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3461" name="Check Box 149" hidden="1">
                <a:extLst>
                  <a:ext uri="{63B3BB69-23CF-44E3-9099-C40C66FF867C}">
                    <a14:compatExt spid="_x0000_s1346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3462" name="Check Box 150" hidden="1">
                <a:extLst>
                  <a:ext uri="{63B3BB69-23CF-44E3-9099-C40C66FF867C}">
                    <a14:compatExt spid="_x0000_s1346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244</xdr:row>
          <xdr:rowOff>19050</xdr:rowOff>
        </xdr:from>
        <xdr:to>
          <xdr:col>9</xdr:col>
          <xdr:colOff>28575</xdr:colOff>
          <xdr:row>246</xdr:row>
          <xdr:rowOff>133350</xdr:rowOff>
        </xdr:to>
        <xdr:grpSp>
          <xdr:nvGrpSpPr>
            <xdr:cNvPr id="189" name="Group 434"/>
            <xdr:cNvGrpSpPr>
              <a:grpSpLocks/>
            </xdr:cNvGrpSpPr>
          </xdr:nvGrpSpPr>
          <xdr:grpSpPr bwMode="auto">
            <a:xfrm>
              <a:off x="387212" y="42710928"/>
              <a:ext cx="694911" cy="498613"/>
              <a:chOff x="47" y="3669"/>
              <a:chExt cx="78" cy="60"/>
            </a:xfrm>
          </xdr:grpSpPr>
          <xdr:sp macro="" textlink="">
            <xdr:nvSpPr>
              <xdr:cNvPr id="13463" name="Check Box 151" hidden="1">
                <a:extLst>
                  <a:ext uri="{63B3BB69-23CF-44E3-9099-C40C66FF867C}">
                    <a14:compatExt spid="_x0000_s1346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3464" name="Check Box 152" hidden="1">
                <a:extLst>
                  <a:ext uri="{63B3BB69-23CF-44E3-9099-C40C66FF867C}">
                    <a14:compatExt spid="_x0000_s1346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3465" name="Check Box 153" hidden="1">
                <a:extLst>
                  <a:ext uri="{63B3BB69-23CF-44E3-9099-C40C66FF867C}">
                    <a14:compatExt spid="_x0000_s1346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255</xdr:row>
          <xdr:rowOff>19050</xdr:rowOff>
        </xdr:from>
        <xdr:to>
          <xdr:col>9</xdr:col>
          <xdr:colOff>28575</xdr:colOff>
          <xdr:row>257</xdr:row>
          <xdr:rowOff>152400</xdr:rowOff>
        </xdr:to>
        <xdr:grpSp>
          <xdr:nvGrpSpPr>
            <xdr:cNvPr id="193" name="Group 426"/>
            <xdr:cNvGrpSpPr>
              <a:grpSpLocks/>
            </xdr:cNvGrpSpPr>
          </xdr:nvGrpSpPr>
          <xdr:grpSpPr bwMode="auto">
            <a:xfrm>
              <a:off x="387212" y="44499972"/>
              <a:ext cx="694911" cy="477906"/>
              <a:chOff x="47" y="3669"/>
              <a:chExt cx="78" cy="60"/>
            </a:xfrm>
          </xdr:grpSpPr>
          <xdr:sp macro="" textlink="">
            <xdr:nvSpPr>
              <xdr:cNvPr id="13466" name="Check Box 154" hidden="1">
                <a:extLst>
                  <a:ext uri="{63B3BB69-23CF-44E3-9099-C40C66FF867C}">
                    <a14:compatExt spid="_x0000_s1346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3467" name="Check Box 155" hidden="1">
                <a:extLst>
                  <a:ext uri="{63B3BB69-23CF-44E3-9099-C40C66FF867C}">
                    <a14:compatExt spid="_x0000_s1346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3468" name="Check Box 156" hidden="1">
                <a:extLst>
                  <a:ext uri="{63B3BB69-23CF-44E3-9099-C40C66FF867C}">
                    <a14:compatExt spid="_x0000_s1346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258</xdr:row>
          <xdr:rowOff>19050</xdr:rowOff>
        </xdr:from>
        <xdr:to>
          <xdr:col>9</xdr:col>
          <xdr:colOff>28575</xdr:colOff>
          <xdr:row>260</xdr:row>
          <xdr:rowOff>152400</xdr:rowOff>
        </xdr:to>
        <xdr:grpSp>
          <xdr:nvGrpSpPr>
            <xdr:cNvPr id="197" name="Group 430"/>
            <xdr:cNvGrpSpPr>
              <a:grpSpLocks/>
            </xdr:cNvGrpSpPr>
          </xdr:nvGrpSpPr>
          <xdr:grpSpPr bwMode="auto">
            <a:xfrm>
              <a:off x="387212" y="45016807"/>
              <a:ext cx="694911" cy="477906"/>
              <a:chOff x="47" y="3669"/>
              <a:chExt cx="78" cy="60"/>
            </a:xfrm>
          </xdr:grpSpPr>
          <xdr:sp macro="" textlink="">
            <xdr:nvSpPr>
              <xdr:cNvPr id="13469" name="Check Box 157" hidden="1">
                <a:extLst>
                  <a:ext uri="{63B3BB69-23CF-44E3-9099-C40C66FF867C}">
                    <a14:compatExt spid="_x0000_s1346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3470" name="Check Box 158" hidden="1">
                <a:extLst>
                  <a:ext uri="{63B3BB69-23CF-44E3-9099-C40C66FF867C}">
                    <a14:compatExt spid="_x0000_s1347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3471" name="Check Box 159" hidden="1">
                <a:extLst>
                  <a:ext uri="{63B3BB69-23CF-44E3-9099-C40C66FF867C}">
                    <a14:compatExt spid="_x0000_s1347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228</xdr:row>
          <xdr:rowOff>0</xdr:rowOff>
        </xdr:from>
        <xdr:to>
          <xdr:col>18</xdr:col>
          <xdr:colOff>106680</xdr:colOff>
          <xdr:row>229</xdr:row>
          <xdr:rowOff>22860</xdr:rowOff>
        </xdr:to>
        <xdr:sp macro="" textlink="">
          <xdr:nvSpPr>
            <xdr:cNvPr id="13472" name="Check Box 160" hidden="1">
              <a:extLst>
                <a:ext uri="{63B3BB69-23CF-44E3-9099-C40C66FF867C}">
                  <a14:compatExt spid="_x0000_s13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228</xdr:row>
          <xdr:rowOff>0</xdr:rowOff>
        </xdr:from>
        <xdr:to>
          <xdr:col>38</xdr:col>
          <xdr:colOff>7620</xdr:colOff>
          <xdr:row>229</xdr:row>
          <xdr:rowOff>22860</xdr:rowOff>
        </xdr:to>
        <xdr:sp macro="" textlink="">
          <xdr:nvSpPr>
            <xdr:cNvPr id="13473" name="Check Box 161" hidden="1">
              <a:extLst>
                <a:ext uri="{63B3BB69-23CF-44E3-9099-C40C66FF867C}">
                  <a14:compatExt spid="_x0000_s13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228</xdr:row>
          <xdr:rowOff>0</xdr:rowOff>
        </xdr:from>
        <xdr:to>
          <xdr:col>18</xdr:col>
          <xdr:colOff>106680</xdr:colOff>
          <xdr:row>229</xdr:row>
          <xdr:rowOff>22860</xdr:rowOff>
        </xdr:to>
        <xdr:sp macro="" textlink="">
          <xdr:nvSpPr>
            <xdr:cNvPr id="13474" name="Check Box 162" hidden="1">
              <a:extLst>
                <a:ext uri="{63B3BB69-23CF-44E3-9099-C40C66FF867C}">
                  <a14:compatExt spid="_x0000_s13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228</xdr:row>
          <xdr:rowOff>0</xdr:rowOff>
        </xdr:from>
        <xdr:to>
          <xdr:col>38</xdr:col>
          <xdr:colOff>7620</xdr:colOff>
          <xdr:row>229</xdr:row>
          <xdr:rowOff>22860</xdr:rowOff>
        </xdr:to>
        <xdr:sp macro="" textlink="">
          <xdr:nvSpPr>
            <xdr:cNvPr id="13475" name="Check Box 163" hidden="1">
              <a:extLst>
                <a:ext uri="{63B3BB69-23CF-44E3-9099-C40C66FF867C}">
                  <a14:compatExt spid="_x0000_s13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228</xdr:row>
          <xdr:rowOff>0</xdr:rowOff>
        </xdr:from>
        <xdr:to>
          <xdr:col>18</xdr:col>
          <xdr:colOff>106680</xdr:colOff>
          <xdr:row>229</xdr:row>
          <xdr:rowOff>22860</xdr:rowOff>
        </xdr:to>
        <xdr:sp macro="" textlink="">
          <xdr:nvSpPr>
            <xdr:cNvPr id="13476" name="Check Box 164" hidden="1">
              <a:extLst>
                <a:ext uri="{63B3BB69-23CF-44E3-9099-C40C66FF867C}">
                  <a14:compatExt spid="_x0000_s13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228</xdr:row>
          <xdr:rowOff>0</xdr:rowOff>
        </xdr:from>
        <xdr:to>
          <xdr:col>38</xdr:col>
          <xdr:colOff>7620</xdr:colOff>
          <xdr:row>229</xdr:row>
          <xdr:rowOff>22860</xdr:rowOff>
        </xdr:to>
        <xdr:sp macro="" textlink="">
          <xdr:nvSpPr>
            <xdr:cNvPr id="13477" name="Check Box 165" hidden="1">
              <a:extLst>
                <a:ext uri="{63B3BB69-23CF-44E3-9099-C40C66FF867C}">
                  <a14:compatExt spid="_x0000_s13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228</xdr:row>
          <xdr:rowOff>0</xdr:rowOff>
        </xdr:from>
        <xdr:to>
          <xdr:col>18</xdr:col>
          <xdr:colOff>106680</xdr:colOff>
          <xdr:row>229</xdr:row>
          <xdr:rowOff>22860</xdr:rowOff>
        </xdr:to>
        <xdr:sp macro="" textlink="">
          <xdr:nvSpPr>
            <xdr:cNvPr id="13478" name="Check Box 166" hidden="1">
              <a:extLst>
                <a:ext uri="{63B3BB69-23CF-44E3-9099-C40C66FF867C}">
                  <a14:compatExt spid="_x0000_s13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228</xdr:row>
          <xdr:rowOff>0</xdr:rowOff>
        </xdr:from>
        <xdr:to>
          <xdr:col>38</xdr:col>
          <xdr:colOff>7620</xdr:colOff>
          <xdr:row>229</xdr:row>
          <xdr:rowOff>22860</xdr:rowOff>
        </xdr:to>
        <xdr:sp macro="" textlink="">
          <xdr:nvSpPr>
            <xdr:cNvPr id="13479" name="Check Box 167" hidden="1">
              <a:extLst>
                <a:ext uri="{63B3BB69-23CF-44E3-9099-C40C66FF867C}">
                  <a14:compatExt spid="_x0000_s13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255</xdr:row>
          <xdr:rowOff>19050</xdr:rowOff>
        </xdr:from>
        <xdr:to>
          <xdr:col>38</xdr:col>
          <xdr:colOff>28575</xdr:colOff>
          <xdr:row>257</xdr:row>
          <xdr:rowOff>152400</xdr:rowOff>
        </xdr:to>
        <xdr:grpSp>
          <xdr:nvGrpSpPr>
            <xdr:cNvPr id="209" name="Group 426"/>
            <xdr:cNvGrpSpPr>
              <a:grpSpLocks/>
            </xdr:cNvGrpSpPr>
          </xdr:nvGrpSpPr>
          <xdr:grpSpPr bwMode="auto">
            <a:xfrm>
              <a:off x="3633995" y="44499972"/>
              <a:ext cx="701537" cy="477906"/>
              <a:chOff x="47" y="3669"/>
              <a:chExt cx="78" cy="60"/>
            </a:xfrm>
          </xdr:grpSpPr>
          <xdr:sp macro="" textlink="">
            <xdr:nvSpPr>
              <xdr:cNvPr id="13480" name="Check Box 168" hidden="1">
                <a:extLst>
                  <a:ext uri="{63B3BB69-23CF-44E3-9099-C40C66FF867C}">
                    <a14:compatExt spid="_x0000_s1348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3481" name="Check Box 169" hidden="1">
                <a:extLst>
                  <a:ext uri="{63B3BB69-23CF-44E3-9099-C40C66FF867C}">
                    <a14:compatExt spid="_x0000_s1348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3482" name="Check Box 170" hidden="1">
                <a:extLst>
                  <a:ext uri="{63B3BB69-23CF-44E3-9099-C40C66FF867C}">
                    <a14:compatExt spid="_x0000_s1348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258</xdr:row>
          <xdr:rowOff>19050</xdr:rowOff>
        </xdr:from>
        <xdr:to>
          <xdr:col>38</xdr:col>
          <xdr:colOff>28575</xdr:colOff>
          <xdr:row>260</xdr:row>
          <xdr:rowOff>152400</xdr:rowOff>
        </xdr:to>
        <xdr:grpSp>
          <xdr:nvGrpSpPr>
            <xdr:cNvPr id="213" name="Group 430"/>
            <xdr:cNvGrpSpPr>
              <a:grpSpLocks/>
            </xdr:cNvGrpSpPr>
          </xdr:nvGrpSpPr>
          <xdr:grpSpPr bwMode="auto">
            <a:xfrm>
              <a:off x="3633995" y="45016807"/>
              <a:ext cx="701537" cy="477906"/>
              <a:chOff x="47" y="3669"/>
              <a:chExt cx="78" cy="60"/>
            </a:xfrm>
          </xdr:grpSpPr>
          <xdr:sp macro="" textlink="">
            <xdr:nvSpPr>
              <xdr:cNvPr id="13483" name="Check Box 171" hidden="1">
                <a:extLst>
                  <a:ext uri="{63B3BB69-23CF-44E3-9099-C40C66FF867C}">
                    <a14:compatExt spid="_x0000_s1348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3484" name="Check Box 172" hidden="1">
                <a:extLst>
                  <a:ext uri="{63B3BB69-23CF-44E3-9099-C40C66FF867C}">
                    <a14:compatExt spid="_x0000_s1348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3485" name="Check Box 173" hidden="1">
                <a:extLst>
                  <a:ext uri="{63B3BB69-23CF-44E3-9099-C40C66FF867C}">
                    <a14:compatExt spid="_x0000_s1348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326</xdr:row>
          <xdr:rowOff>0</xdr:rowOff>
        </xdr:from>
        <xdr:to>
          <xdr:col>17</xdr:col>
          <xdr:colOff>0</xdr:colOff>
          <xdr:row>329</xdr:row>
          <xdr:rowOff>183173</xdr:rowOff>
        </xdr:to>
        <xdr:grpSp>
          <xdr:nvGrpSpPr>
            <xdr:cNvPr id="217" name="グループ化 216"/>
            <xdr:cNvGrpSpPr/>
          </xdr:nvGrpSpPr>
          <xdr:grpSpPr>
            <a:xfrm>
              <a:off x="377687" y="57733096"/>
              <a:ext cx="1557130" cy="759642"/>
              <a:chOff x="409575" y="47291687"/>
              <a:chExt cx="1733550" cy="552324"/>
            </a:xfrm>
          </xdr:grpSpPr>
          <xdr:sp macro="" textlink="">
            <xdr:nvSpPr>
              <xdr:cNvPr id="13486" name="Check Box 174" hidden="1">
                <a:extLst>
                  <a:ext uri="{63B3BB69-23CF-44E3-9099-C40C66FF867C}">
                    <a14:compatExt spid="_x0000_s13486"/>
                  </a:ext>
                </a:extLst>
              </xdr:cNvPr>
              <xdr:cNvSpPr/>
            </xdr:nvSpPr>
            <xdr:spPr bwMode="auto">
              <a:xfrm>
                <a:off x="409575" y="47663036"/>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3487" name="Check Box 175" hidden="1">
                <a:extLst>
                  <a:ext uri="{63B3BB69-23CF-44E3-9099-C40C66FF867C}">
                    <a14:compatExt spid="_x0000_s13487"/>
                  </a:ext>
                </a:extLst>
              </xdr:cNvPr>
              <xdr:cNvSpPr/>
            </xdr:nvSpPr>
            <xdr:spPr bwMode="auto">
              <a:xfrm>
                <a:off x="409575" y="47291687"/>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3488" name="Check Box 176" hidden="1">
                <a:extLst>
                  <a:ext uri="{63B3BB69-23CF-44E3-9099-C40C66FF867C}">
                    <a14:compatExt spid="_x0000_s13488"/>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322</xdr:row>
          <xdr:rowOff>0</xdr:rowOff>
        </xdr:from>
        <xdr:to>
          <xdr:col>17</xdr:col>
          <xdr:colOff>0</xdr:colOff>
          <xdr:row>325</xdr:row>
          <xdr:rowOff>183173</xdr:rowOff>
        </xdr:to>
        <xdr:grpSp>
          <xdr:nvGrpSpPr>
            <xdr:cNvPr id="221" name="グループ化 220"/>
            <xdr:cNvGrpSpPr/>
          </xdr:nvGrpSpPr>
          <xdr:grpSpPr>
            <a:xfrm>
              <a:off x="377687" y="56964470"/>
              <a:ext cx="1557130" cy="759642"/>
              <a:chOff x="409575" y="47291687"/>
              <a:chExt cx="1733550" cy="552324"/>
            </a:xfrm>
          </xdr:grpSpPr>
          <xdr:sp macro="" textlink="">
            <xdr:nvSpPr>
              <xdr:cNvPr id="13489" name="Check Box 177" hidden="1">
                <a:extLst>
                  <a:ext uri="{63B3BB69-23CF-44E3-9099-C40C66FF867C}">
                    <a14:compatExt spid="_x0000_s13489"/>
                  </a:ext>
                </a:extLst>
              </xdr:cNvPr>
              <xdr:cNvSpPr/>
            </xdr:nvSpPr>
            <xdr:spPr bwMode="auto">
              <a:xfrm>
                <a:off x="409575" y="47663036"/>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3490" name="Check Box 178" hidden="1">
                <a:extLst>
                  <a:ext uri="{63B3BB69-23CF-44E3-9099-C40C66FF867C}">
                    <a14:compatExt spid="_x0000_s13490"/>
                  </a:ext>
                </a:extLst>
              </xdr:cNvPr>
              <xdr:cNvSpPr/>
            </xdr:nvSpPr>
            <xdr:spPr bwMode="auto">
              <a:xfrm>
                <a:off x="409575" y="47291687"/>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3491" name="Check Box 179" hidden="1">
                <a:extLst>
                  <a:ext uri="{63B3BB69-23CF-44E3-9099-C40C66FF867C}">
                    <a14:compatExt spid="_x0000_s13491"/>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255</xdr:row>
          <xdr:rowOff>19050</xdr:rowOff>
        </xdr:from>
        <xdr:to>
          <xdr:col>38</xdr:col>
          <xdr:colOff>28575</xdr:colOff>
          <xdr:row>257</xdr:row>
          <xdr:rowOff>152400</xdr:rowOff>
        </xdr:to>
        <xdr:grpSp>
          <xdr:nvGrpSpPr>
            <xdr:cNvPr id="225" name="Group 426"/>
            <xdr:cNvGrpSpPr>
              <a:grpSpLocks/>
            </xdr:cNvGrpSpPr>
          </xdr:nvGrpSpPr>
          <xdr:grpSpPr bwMode="auto">
            <a:xfrm>
              <a:off x="3633995" y="44499972"/>
              <a:ext cx="701537" cy="477906"/>
              <a:chOff x="47" y="3669"/>
              <a:chExt cx="78" cy="60"/>
            </a:xfrm>
          </xdr:grpSpPr>
          <xdr:sp macro="" textlink="">
            <xdr:nvSpPr>
              <xdr:cNvPr id="13492" name="Check Box 180" hidden="1">
                <a:extLst>
                  <a:ext uri="{63B3BB69-23CF-44E3-9099-C40C66FF867C}">
                    <a14:compatExt spid="_x0000_s13492"/>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3493" name="Check Box 181" hidden="1">
                <a:extLst>
                  <a:ext uri="{63B3BB69-23CF-44E3-9099-C40C66FF867C}">
                    <a14:compatExt spid="_x0000_s13493"/>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3494" name="Check Box 182" hidden="1">
                <a:extLst>
                  <a:ext uri="{63B3BB69-23CF-44E3-9099-C40C66FF867C}">
                    <a14:compatExt spid="_x0000_s13494"/>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258</xdr:row>
          <xdr:rowOff>19050</xdr:rowOff>
        </xdr:from>
        <xdr:to>
          <xdr:col>38</xdr:col>
          <xdr:colOff>28575</xdr:colOff>
          <xdr:row>260</xdr:row>
          <xdr:rowOff>152400</xdr:rowOff>
        </xdr:to>
        <xdr:grpSp>
          <xdr:nvGrpSpPr>
            <xdr:cNvPr id="229" name="Group 430"/>
            <xdr:cNvGrpSpPr>
              <a:grpSpLocks/>
            </xdr:cNvGrpSpPr>
          </xdr:nvGrpSpPr>
          <xdr:grpSpPr bwMode="auto">
            <a:xfrm>
              <a:off x="3633995" y="45016807"/>
              <a:ext cx="701537" cy="477906"/>
              <a:chOff x="47" y="3669"/>
              <a:chExt cx="78" cy="60"/>
            </a:xfrm>
          </xdr:grpSpPr>
          <xdr:sp macro="" textlink="">
            <xdr:nvSpPr>
              <xdr:cNvPr id="13495" name="Check Box 183" hidden="1">
                <a:extLst>
                  <a:ext uri="{63B3BB69-23CF-44E3-9099-C40C66FF867C}">
                    <a14:compatExt spid="_x0000_s13495"/>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3496" name="Check Box 184" hidden="1">
                <a:extLst>
                  <a:ext uri="{63B3BB69-23CF-44E3-9099-C40C66FF867C}">
                    <a14:compatExt spid="_x0000_s13496"/>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3497" name="Check Box 185" hidden="1">
                <a:extLst>
                  <a:ext uri="{63B3BB69-23CF-44E3-9099-C40C66FF867C}">
                    <a14:compatExt spid="_x0000_s13497"/>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228</xdr:row>
          <xdr:rowOff>0</xdr:rowOff>
        </xdr:from>
        <xdr:to>
          <xdr:col>53</xdr:col>
          <xdr:colOff>45720</xdr:colOff>
          <xdr:row>229</xdr:row>
          <xdr:rowOff>22860</xdr:rowOff>
        </xdr:to>
        <xdr:sp macro="" textlink="">
          <xdr:nvSpPr>
            <xdr:cNvPr id="13498" name="Check Box 186" hidden="1">
              <a:extLst>
                <a:ext uri="{63B3BB69-23CF-44E3-9099-C40C66FF867C}">
                  <a14:compatExt spid="_x0000_s13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自園調理をしていない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314</xdr:row>
          <xdr:rowOff>0</xdr:rowOff>
        </xdr:from>
        <xdr:to>
          <xdr:col>17</xdr:col>
          <xdr:colOff>0</xdr:colOff>
          <xdr:row>317</xdr:row>
          <xdr:rowOff>183173</xdr:rowOff>
        </xdr:to>
        <xdr:grpSp>
          <xdr:nvGrpSpPr>
            <xdr:cNvPr id="234" name="グループ化 233"/>
            <xdr:cNvGrpSpPr/>
          </xdr:nvGrpSpPr>
          <xdr:grpSpPr>
            <a:xfrm>
              <a:off x="377687" y="55427217"/>
              <a:ext cx="1557130" cy="759643"/>
              <a:chOff x="409575" y="47291705"/>
              <a:chExt cx="1733550" cy="552369"/>
            </a:xfrm>
          </xdr:grpSpPr>
          <xdr:sp macro="" textlink="">
            <xdr:nvSpPr>
              <xdr:cNvPr id="13499" name="Check Box 187" hidden="1">
                <a:extLst>
                  <a:ext uri="{63B3BB69-23CF-44E3-9099-C40C66FF867C}">
                    <a14:compatExt spid="_x0000_s13499"/>
                  </a:ext>
                </a:extLst>
              </xdr:cNvPr>
              <xdr:cNvSpPr/>
            </xdr:nvSpPr>
            <xdr:spPr bwMode="auto">
              <a:xfrm>
                <a:off x="409575" y="47663099"/>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3500" name="Check Box 188" hidden="1">
                <a:extLst>
                  <a:ext uri="{63B3BB69-23CF-44E3-9099-C40C66FF867C}">
                    <a14:compatExt spid="_x0000_s13500"/>
                  </a:ext>
                </a:extLst>
              </xdr:cNvPr>
              <xdr:cNvSpPr/>
            </xdr:nvSpPr>
            <xdr:spPr bwMode="auto">
              <a:xfrm>
                <a:off x="409575" y="47291705"/>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3501" name="Check Box 189" hidden="1">
                <a:extLst>
                  <a:ext uri="{63B3BB69-23CF-44E3-9099-C40C66FF867C}">
                    <a14:compatExt spid="_x0000_s13501"/>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318</xdr:row>
          <xdr:rowOff>0</xdr:rowOff>
        </xdr:from>
        <xdr:to>
          <xdr:col>17</xdr:col>
          <xdr:colOff>0</xdr:colOff>
          <xdr:row>321</xdr:row>
          <xdr:rowOff>183173</xdr:rowOff>
        </xdr:to>
        <xdr:grpSp>
          <xdr:nvGrpSpPr>
            <xdr:cNvPr id="238" name="グループ化 237"/>
            <xdr:cNvGrpSpPr/>
          </xdr:nvGrpSpPr>
          <xdr:grpSpPr>
            <a:xfrm>
              <a:off x="377687" y="56195843"/>
              <a:ext cx="1557130" cy="759643"/>
              <a:chOff x="409575" y="47291705"/>
              <a:chExt cx="1733550" cy="552369"/>
            </a:xfrm>
          </xdr:grpSpPr>
          <xdr:sp macro="" textlink="">
            <xdr:nvSpPr>
              <xdr:cNvPr id="13502" name="Check Box 190" hidden="1">
                <a:extLst>
                  <a:ext uri="{63B3BB69-23CF-44E3-9099-C40C66FF867C}">
                    <a14:compatExt spid="_x0000_s13502"/>
                  </a:ext>
                </a:extLst>
              </xdr:cNvPr>
              <xdr:cNvSpPr/>
            </xdr:nvSpPr>
            <xdr:spPr bwMode="auto">
              <a:xfrm>
                <a:off x="409575" y="47663099"/>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3503" name="Check Box 191" hidden="1">
                <a:extLst>
                  <a:ext uri="{63B3BB69-23CF-44E3-9099-C40C66FF867C}">
                    <a14:compatExt spid="_x0000_s13503"/>
                  </a:ext>
                </a:extLst>
              </xdr:cNvPr>
              <xdr:cNvSpPr/>
            </xdr:nvSpPr>
            <xdr:spPr bwMode="auto">
              <a:xfrm>
                <a:off x="409575" y="47291705"/>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3504" name="Check Box 192" hidden="1">
                <a:extLst>
                  <a:ext uri="{63B3BB69-23CF-44E3-9099-C40C66FF867C}">
                    <a14:compatExt spid="_x0000_s13504"/>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351</xdr:row>
          <xdr:rowOff>0</xdr:rowOff>
        </xdr:from>
        <xdr:to>
          <xdr:col>17</xdr:col>
          <xdr:colOff>0</xdr:colOff>
          <xdr:row>354</xdr:row>
          <xdr:rowOff>183173</xdr:rowOff>
        </xdr:to>
        <xdr:grpSp>
          <xdr:nvGrpSpPr>
            <xdr:cNvPr id="242" name="グループ化 241"/>
            <xdr:cNvGrpSpPr/>
          </xdr:nvGrpSpPr>
          <xdr:grpSpPr>
            <a:xfrm>
              <a:off x="377687" y="62318348"/>
              <a:ext cx="1557130" cy="759642"/>
              <a:chOff x="409575" y="47291687"/>
              <a:chExt cx="1733550" cy="552324"/>
            </a:xfrm>
          </xdr:grpSpPr>
          <xdr:sp macro="" textlink="">
            <xdr:nvSpPr>
              <xdr:cNvPr id="13505" name="Check Box 193" hidden="1">
                <a:extLst>
                  <a:ext uri="{63B3BB69-23CF-44E3-9099-C40C66FF867C}">
                    <a14:compatExt spid="_x0000_s13505"/>
                  </a:ext>
                </a:extLst>
              </xdr:cNvPr>
              <xdr:cNvSpPr/>
            </xdr:nvSpPr>
            <xdr:spPr bwMode="auto">
              <a:xfrm>
                <a:off x="409575" y="47663036"/>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3506" name="Check Box 194" hidden="1">
                <a:extLst>
                  <a:ext uri="{63B3BB69-23CF-44E3-9099-C40C66FF867C}">
                    <a14:compatExt spid="_x0000_s13506"/>
                  </a:ext>
                </a:extLst>
              </xdr:cNvPr>
              <xdr:cNvSpPr/>
            </xdr:nvSpPr>
            <xdr:spPr bwMode="auto">
              <a:xfrm>
                <a:off x="409575" y="47291687"/>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3507" name="Check Box 195" hidden="1">
                <a:extLst>
                  <a:ext uri="{63B3BB69-23CF-44E3-9099-C40C66FF867C}">
                    <a14:compatExt spid="_x0000_s13507"/>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347</xdr:row>
          <xdr:rowOff>0</xdr:rowOff>
        </xdr:from>
        <xdr:to>
          <xdr:col>17</xdr:col>
          <xdr:colOff>0</xdr:colOff>
          <xdr:row>350</xdr:row>
          <xdr:rowOff>183173</xdr:rowOff>
        </xdr:to>
        <xdr:grpSp>
          <xdr:nvGrpSpPr>
            <xdr:cNvPr id="246" name="グループ化 245"/>
            <xdr:cNvGrpSpPr/>
          </xdr:nvGrpSpPr>
          <xdr:grpSpPr>
            <a:xfrm>
              <a:off x="377687" y="61549722"/>
              <a:ext cx="1557130" cy="759642"/>
              <a:chOff x="409575" y="47291687"/>
              <a:chExt cx="1733550" cy="552324"/>
            </a:xfrm>
          </xdr:grpSpPr>
          <xdr:sp macro="" textlink="">
            <xdr:nvSpPr>
              <xdr:cNvPr id="13508" name="Check Box 196" hidden="1">
                <a:extLst>
                  <a:ext uri="{63B3BB69-23CF-44E3-9099-C40C66FF867C}">
                    <a14:compatExt spid="_x0000_s13508"/>
                  </a:ext>
                </a:extLst>
              </xdr:cNvPr>
              <xdr:cNvSpPr/>
            </xdr:nvSpPr>
            <xdr:spPr bwMode="auto">
              <a:xfrm>
                <a:off x="409575" y="47663036"/>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3509" name="Check Box 197" hidden="1">
                <a:extLst>
                  <a:ext uri="{63B3BB69-23CF-44E3-9099-C40C66FF867C}">
                    <a14:compatExt spid="_x0000_s13509"/>
                  </a:ext>
                </a:extLst>
              </xdr:cNvPr>
              <xdr:cNvSpPr/>
            </xdr:nvSpPr>
            <xdr:spPr bwMode="auto">
              <a:xfrm>
                <a:off x="409575" y="47291687"/>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3510" name="Check Box 198" hidden="1">
                <a:extLst>
                  <a:ext uri="{63B3BB69-23CF-44E3-9099-C40C66FF867C}">
                    <a14:compatExt spid="_x0000_s13510"/>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339</xdr:row>
          <xdr:rowOff>0</xdr:rowOff>
        </xdr:from>
        <xdr:to>
          <xdr:col>17</xdr:col>
          <xdr:colOff>0</xdr:colOff>
          <xdr:row>342</xdr:row>
          <xdr:rowOff>183173</xdr:rowOff>
        </xdr:to>
        <xdr:grpSp>
          <xdr:nvGrpSpPr>
            <xdr:cNvPr id="250" name="グループ化 249"/>
            <xdr:cNvGrpSpPr/>
          </xdr:nvGrpSpPr>
          <xdr:grpSpPr>
            <a:xfrm>
              <a:off x="377687" y="60012470"/>
              <a:ext cx="1557130" cy="759642"/>
              <a:chOff x="409575" y="47291687"/>
              <a:chExt cx="1733550" cy="552324"/>
            </a:xfrm>
          </xdr:grpSpPr>
          <xdr:sp macro="" textlink="">
            <xdr:nvSpPr>
              <xdr:cNvPr id="13511" name="Check Box 199" hidden="1">
                <a:extLst>
                  <a:ext uri="{63B3BB69-23CF-44E3-9099-C40C66FF867C}">
                    <a14:compatExt spid="_x0000_s13511"/>
                  </a:ext>
                </a:extLst>
              </xdr:cNvPr>
              <xdr:cNvSpPr/>
            </xdr:nvSpPr>
            <xdr:spPr bwMode="auto">
              <a:xfrm>
                <a:off x="409575" y="47663036"/>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3512" name="Check Box 200" hidden="1">
                <a:extLst>
                  <a:ext uri="{63B3BB69-23CF-44E3-9099-C40C66FF867C}">
                    <a14:compatExt spid="_x0000_s13512"/>
                  </a:ext>
                </a:extLst>
              </xdr:cNvPr>
              <xdr:cNvSpPr/>
            </xdr:nvSpPr>
            <xdr:spPr bwMode="auto">
              <a:xfrm>
                <a:off x="409575" y="47291687"/>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3513" name="Check Box 201" hidden="1">
                <a:extLst>
                  <a:ext uri="{63B3BB69-23CF-44E3-9099-C40C66FF867C}">
                    <a14:compatExt spid="_x0000_s13513"/>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343</xdr:row>
          <xdr:rowOff>0</xdr:rowOff>
        </xdr:from>
        <xdr:to>
          <xdr:col>17</xdr:col>
          <xdr:colOff>0</xdr:colOff>
          <xdr:row>346</xdr:row>
          <xdr:rowOff>183173</xdr:rowOff>
        </xdr:to>
        <xdr:grpSp>
          <xdr:nvGrpSpPr>
            <xdr:cNvPr id="254" name="グループ化 253"/>
            <xdr:cNvGrpSpPr/>
          </xdr:nvGrpSpPr>
          <xdr:grpSpPr>
            <a:xfrm>
              <a:off x="377687" y="60781096"/>
              <a:ext cx="1557130" cy="759642"/>
              <a:chOff x="409575" y="47291687"/>
              <a:chExt cx="1733550" cy="552324"/>
            </a:xfrm>
          </xdr:grpSpPr>
          <xdr:sp macro="" textlink="">
            <xdr:nvSpPr>
              <xdr:cNvPr id="13514" name="Check Box 202" hidden="1">
                <a:extLst>
                  <a:ext uri="{63B3BB69-23CF-44E3-9099-C40C66FF867C}">
                    <a14:compatExt spid="_x0000_s13514"/>
                  </a:ext>
                </a:extLst>
              </xdr:cNvPr>
              <xdr:cNvSpPr/>
            </xdr:nvSpPr>
            <xdr:spPr bwMode="auto">
              <a:xfrm>
                <a:off x="409575" y="47663036"/>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3515" name="Check Box 203" hidden="1">
                <a:extLst>
                  <a:ext uri="{63B3BB69-23CF-44E3-9099-C40C66FF867C}">
                    <a14:compatExt spid="_x0000_s13515"/>
                  </a:ext>
                </a:extLst>
              </xdr:cNvPr>
              <xdr:cNvSpPr/>
            </xdr:nvSpPr>
            <xdr:spPr bwMode="auto">
              <a:xfrm>
                <a:off x="409575" y="47291687"/>
                <a:ext cx="1283562"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3516" name="Check Box 204" hidden="1">
                <a:extLst>
                  <a:ext uri="{63B3BB69-23CF-44E3-9099-C40C66FF867C}">
                    <a14:compatExt spid="_x0000_s13516"/>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136</xdr:row>
          <xdr:rowOff>0</xdr:rowOff>
        </xdr:from>
        <xdr:to>
          <xdr:col>11</xdr:col>
          <xdr:colOff>57150</xdr:colOff>
          <xdr:row>139</xdr:row>
          <xdr:rowOff>0</xdr:rowOff>
        </xdr:to>
        <xdr:grpSp>
          <xdr:nvGrpSpPr>
            <xdr:cNvPr id="258" name="Group 379"/>
            <xdr:cNvGrpSpPr>
              <a:grpSpLocks/>
            </xdr:cNvGrpSpPr>
          </xdr:nvGrpSpPr>
          <xdr:grpSpPr bwMode="auto">
            <a:xfrm>
              <a:off x="379343" y="22369670"/>
              <a:ext cx="956642" cy="596347"/>
              <a:chOff x="41" y="1971"/>
              <a:chExt cx="111" cy="63"/>
            </a:xfrm>
          </xdr:grpSpPr>
          <xdr:sp macro="" textlink="">
            <xdr:nvSpPr>
              <xdr:cNvPr id="13517" name="Check Box 205" hidden="1">
                <a:extLst>
                  <a:ext uri="{63B3BB69-23CF-44E3-9099-C40C66FF867C}">
                    <a14:compatExt spid="_x0000_s1351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3518" name="Check Box 206" hidden="1">
                <a:extLst>
                  <a:ext uri="{63B3BB69-23CF-44E3-9099-C40C66FF867C}">
                    <a14:compatExt spid="_x0000_s1351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3519" name="Check Box 207" hidden="1">
                <a:extLst>
                  <a:ext uri="{63B3BB69-23CF-44E3-9099-C40C66FF867C}">
                    <a14:compatExt spid="_x0000_s1351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136</xdr:row>
          <xdr:rowOff>68580</xdr:rowOff>
        </xdr:from>
        <xdr:to>
          <xdr:col>55</xdr:col>
          <xdr:colOff>7620</xdr:colOff>
          <xdr:row>137</xdr:row>
          <xdr:rowOff>106680</xdr:rowOff>
        </xdr:to>
        <xdr:sp macro="" textlink="">
          <xdr:nvSpPr>
            <xdr:cNvPr id="13520" name="Check Box 208" hidden="1">
              <a:extLst>
                <a:ext uri="{63B3BB69-23CF-44E3-9099-C40C66FF867C}">
                  <a14:compatExt spid="_x0000_s13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7620</xdr:colOff>
          <xdr:row>137</xdr:row>
          <xdr:rowOff>68580</xdr:rowOff>
        </xdr:from>
        <xdr:to>
          <xdr:col>56</xdr:col>
          <xdr:colOff>30480</xdr:colOff>
          <xdr:row>138</xdr:row>
          <xdr:rowOff>190500</xdr:rowOff>
        </xdr:to>
        <xdr:sp macro="" textlink="">
          <xdr:nvSpPr>
            <xdr:cNvPr id="13521" name="Check Box 209" hidden="1">
              <a:extLst>
                <a:ext uri="{63B3BB69-23CF-44E3-9099-C40C66FF867C}">
                  <a14:compatExt spid="_x0000_s13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9</xdr:col>
      <xdr:colOff>24846</xdr:colOff>
      <xdr:row>12</xdr:row>
      <xdr:rowOff>157370</xdr:rowOff>
    </xdr:from>
    <xdr:to>
      <xdr:col>36</xdr:col>
      <xdr:colOff>54604</xdr:colOff>
      <xdr:row>16</xdr:row>
      <xdr:rowOff>162222</xdr:rowOff>
    </xdr:to>
    <xdr:sp macro="" textlink="">
      <xdr:nvSpPr>
        <xdr:cNvPr id="264" name="角丸四角形 263"/>
        <xdr:cNvSpPr/>
      </xdr:nvSpPr>
      <xdr:spPr>
        <a:xfrm>
          <a:off x="1192694" y="2029240"/>
          <a:ext cx="3375932" cy="80826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４</a:t>
          </a:r>
          <a:r>
            <a:rPr kumimoji="1" lang="ja-JP" altLang="ja-JP" sz="1100">
              <a:solidFill>
                <a:schemeClr val="lt1"/>
              </a:solidFill>
              <a:effectLst/>
              <a:latin typeface="+mn-lt"/>
              <a:ea typeface="+mn-ea"/>
              <a:cs typeface="+mn-cs"/>
            </a:rPr>
            <a:t>　請求月初日の職員の雇用状況」の</a:t>
          </a:r>
          <a:r>
            <a:rPr kumimoji="1" lang="ja-JP" altLang="en-US" sz="1100">
              <a:solidFill>
                <a:schemeClr val="lt1"/>
              </a:solidFill>
              <a:effectLst/>
              <a:latin typeface="+mn-lt"/>
              <a:ea typeface="+mn-ea"/>
              <a:cs typeface="+mn-cs"/>
            </a:rPr>
            <a:t>保育士</a:t>
          </a:r>
          <a:r>
            <a:rPr kumimoji="1" lang="ja-JP" altLang="ja-JP" sz="1100">
              <a:solidFill>
                <a:schemeClr val="lt1"/>
              </a:solidFill>
              <a:effectLst/>
              <a:latin typeface="+mn-lt"/>
              <a:ea typeface="+mn-ea"/>
              <a:cs typeface="+mn-cs"/>
            </a:rPr>
            <a:t>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ja-JP" sz="1100" b="0" i="0" baseline="0">
              <a:solidFill>
                <a:schemeClr val="lt1"/>
              </a:solidFill>
              <a:effectLst/>
              <a:latin typeface="+mn-lt"/>
              <a:ea typeface="+mn-ea"/>
              <a:cs typeface="+mn-cs"/>
            </a:rPr>
            <a:t>が転記されます。</a:t>
          </a:r>
          <a:endParaRPr lang="ja-JP" altLang="ja-JP">
            <a:effectLst/>
          </a:endParaRPr>
        </a:p>
      </xdr:txBody>
    </xdr:sp>
    <xdr:clientData/>
  </xdr:twoCellAnchor>
  <xdr:twoCellAnchor>
    <xdr:from>
      <xdr:col>8</xdr:col>
      <xdr:colOff>41413</xdr:colOff>
      <xdr:row>11</xdr:row>
      <xdr:rowOff>140804</xdr:rowOff>
    </xdr:from>
    <xdr:to>
      <xdr:col>10</xdr:col>
      <xdr:colOff>4053</xdr:colOff>
      <xdr:row>13</xdr:row>
      <xdr:rowOff>93595</xdr:rowOff>
    </xdr:to>
    <xdr:cxnSp macro="">
      <xdr:nvCxnSpPr>
        <xdr:cNvPr id="265" name="直線矢印コネクタ 264"/>
        <xdr:cNvCxnSpPr/>
      </xdr:nvCxnSpPr>
      <xdr:spPr>
        <a:xfrm flipH="1" flipV="1">
          <a:off x="1085022" y="1822174"/>
          <a:ext cx="211118" cy="449747"/>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49695</xdr:colOff>
      <xdr:row>11</xdr:row>
      <xdr:rowOff>66260</xdr:rowOff>
    </xdr:from>
    <xdr:to>
      <xdr:col>19</xdr:col>
      <xdr:colOff>74543</xdr:colOff>
      <xdr:row>12</xdr:row>
      <xdr:rowOff>207063</xdr:rowOff>
    </xdr:to>
    <xdr:cxnSp macro="">
      <xdr:nvCxnSpPr>
        <xdr:cNvPr id="266" name="直線矢印コネクタ 265"/>
        <xdr:cNvCxnSpPr/>
      </xdr:nvCxnSpPr>
      <xdr:spPr>
        <a:xfrm flipV="1">
          <a:off x="2070652" y="1747630"/>
          <a:ext cx="397565" cy="331303"/>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27</xdr:col>
      <xdr:colOff>24848</xdr:colOff>
      <xdr:row>11</xdr:row>
      <xdr:rowOff>132522</xdr:rowOff>
    </xdr:from>
    <xdr:to>
      <xdr:col>30</xdr:col>
      <xdr:colOff>104133</xdr:colOff>
      <xdr:row>12</xdr:row>
      <xdr:rowOff>182781</xdr:rowOff>
    </xdr:to>
    <xdr:cxnSp macro="">
      <xdr:nvCxnSpPr>
        <xdr:cNvPr id="267" name="直線矢印コネクタ 266"/>
        <xdr:cNvCxnSpPr/>
      </xdr:nvCxnSpPr>
      <xdr:spPr>
        <a:xfrm flipV="1">
          <a:off x="3412435" y="1813892"/>
          <a:ext cx="452002" cy="240759"/>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57978</xdr:colOff>
      <xdr:row>9</xdr:row>
      <xdr:rowOff>8283</xdr:rowOff>
    </xdr:from>
    <xdr:to>
      <xdr:col>10</xdr:col>
      <xdr:colOff>91286</xdr:colOff>
      <xdr:row>11</xdr:row>
      <xdr:rowOff>179731</xdr:rowOff>
    </xdr:to>
    <xdr:sp macro="" textlink="">
      <xdr:nvSpPr>
        <xdr:cNvPr id="268" name="円/楕円 216"/>
        <xdr:cNvSpPr/>
      </xdr:nvSpPr>
      <xdr:spPr>
        <a:xfrm>
          <a:off x="728869" y="1308653"/>
          <a:ext cx="654504"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82825</xdr:colOff>
      <xdr:row>8</xdr:row>
      <xdr:rowOff>190499</xdr:rowOff>
    </xdr:from>
    <xdr:to>
      <xdr:col>23</xdr:col>
      <xdr:colOff>116134</xdr:colOff>
      <xdr:row>11</xdr:row>
      <xdr:rowOff>171447</xdr:rowOff>
    </xdr:to>
    <xdr:sp macro="" textlink="">
      <xdr:nvSpPr>
        <xdr:cNvPr id="269" name="円/楕円 216"/>
        <xdr:cNvSpPr/>
      </xdr:nvSpPr>
      <xdr:spPr>
        <a:xfrm>
          <a:off x="2352260" y="1300369"/>
          <a:ext cx="654504"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33130</xdr:colOff>
      <xdr:row>9</xdr:row>
      <xdr:rowOff>16566</xdr:rowOff>
    </xdr:from>
    <xdr:to>
      <xdr:col>35</xdr:col>
      <xdr:colOff>58155</xdr:colOff>
      <xdr:row>11</xdr:row>
      <xdr:rowOff>188014</xdr:rowOff>
    </xdr:to>
    <xdr:sp macro="" textlink="">
      <xdr:nvSpPr>
        <xdr:cNvPr id="270" name="円/楕円 216"/>
        <xdr:cNvSpPr/>
      </xdr:nvSpPr>
      <xdr:spPr>
        <a:xfrm>
          <a:off x="3793434" y="1316936"/>
          <a:ext cx="654504"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0</xdr:colOff>
      <xdr:row>37</xdr:row>
      <xdr:rowOff>74545</xdr:rowOff>
    </xdr:from>
    <xdr:to>
      <xdr:col>52</xdr:col>
      <xdr:colOff>13193</xdr:colOff>
      <xdr:row>40</xdr:row>
      <xdr:rowOff>132524</xdr:rowOff>
    </xdr:to>
    <xdr:sp macro="" textlink="">
      <xdr:nvSpPr>
        <xdr:cNvPr id="271" name="角丸四角形 270"/>
        <xdr:cNvSpPr/>
      </xdr:nvSpPr>
      <xdr:spPr>
        <a:xfrm>
          <a:off x="3139109" y="5864088"/>
          <a:ext cx="3375932" cy="5052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en-US" sz="1100">
              <a:solidFill>
                <a:schemeClr val="lt1"/>
              </a:solidFill>
              <a:effectLst/>
              <a:latin typeface="+mn-lt"/>
              <a:ea typeface="+mn-ea"/>
              <a:cs typeface="+mn-cs"/>
            </a:rPr>
            <a:t>本園と分園の児童の内訳をそれぞれ入力します。</a:t>
          </a:r>
          <a:endParaRPr lang="ja-JP" altLang="ja-JP">
            <a:effectLst/>
          </a:endParaRPr>
        </a:p>
      </xdr:txBody>
    </xdr:sp>
    <xdr:clientData/>
  </xdr:twoCellAnchor>
  <xdr:twoCellAnchor>
    <xdr:from>
      <xdr:col>8</xdr:col>
      <xdr:colOff>33129</xdr:colOff>
      <xdr:row>20</xdr:row>
      <xdr:rowOff>115957</xdr:rowOff>
    </xdr:from>
    <xdr:to>
      <xdr:col>32</xdr:col>
      <xdr:colOff>16564</xdr:colOff>
      <xdr:row>34</xdr:row>
      <xdr:rowOff>91108</xdr:rowOff>
    </xdr:to>
    <xdr:sp macro="" textlink="">
      <xdr:nvSpPr>
        <xdr:cNvPr id="273" name="円/楕円 216"/>
        <xdr:cNvSpPr/>
      </xdr:nvSpPr>
      <xdr:spPr>
        <a:xfrm>
          <a:off x="1076738" y="3387587"/>
          <a:ext cx="2948609" cy="204580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21</xdr:col>
      <xdr:colOff>74544</xdr:colOff>
      <xdr:row>34</xdr:row>
      <xdr:rowOff>74543</xdr:rowOff>
    </xdr:from>
    <xdr:to>
      <xdr:col>25</xdr:col>
      <xdr:colOff>49697</xdr:colOff>
      <xdr:row>37</xdr:row>
      <xdr:rowOff>99391</xdr:rowOff>
    </xdr:to>
    <xdr:cxnSp macro="">
      <xdr:nvCxnSpPr>
        <xdr:cNvPr id="274" name="直線矢印コネクタ 273"/>
        <xdr:cNvCxnSpPr/>
      </xdr:nvCxnSpPr>
      <xdr:spPr>
        <a:xfrm flipH="1" flipV="1">
          <a:off x="2716696" y="5416826"/>
          <a:ext cx="472110" cy="472108"/>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0</xdr:colOff>
      <xdr:row>44</xdr:row>
      <xdr:rowOff>16565</xdr:rowOff>
    </xdr:from>
    <xdr:to>
      <xdr:col>30</xdr:col>
      <xdr:colOff>107675</xdr:colOff>
      <xdr:row>57</xdr:row>
      <xdr:rowOff>132521</xdr:rowOff>
    </xdr:to>
    <xdr:sp macro="" textlink="">
      <xdr:nvSpPr>
        <xdr:cNvPr id="277" name="円/楕円 216"/>
        <xdr:cNvSpPr/>
      </xdr:nvSpPr>
      <xdr:spPr>
        <a:xfrm>
          <a:off x="919370" y="6816587"/>
          <a:ext cx="2948609" cy="204580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82826</xdr:colOff>
      <xdr:row>40</xdr:row>
      <xdr:rowOff>91109</xdr:rowOff>
    </xdr:from>
    <xdr:to>
      <xdr:col>25</xdr:col>
      <xdr:colOff>82827</xdr:colOff>
      <xdr:row>43</xdr:row>
      <xdr:rowOff>124240</xdr:rowOff>
    </xdr:to>
    <xdr:cxnSp macro="">
      <xdr:nvCxnSpPr>
        <xdr:cNvPr id="280" name="直線矢印コネクタ 279"/>
        <xdr:cNvCxnSpPr/>
      </xdr:nvCxnSpPr>
      <xdr:spPr>
        <a:xfrm flipH="1">
          <a:off x="2600739" y="6327913"/>
          <a:ext cx="621197" cy="455544"/>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39</xdr:col>
      <xdr:colOff>41413</xdr:colOff>
      <xdr:row>110</xdr:row>
      <xdr:rowOff>99391</xdr:rowOff>
    </xdr:from>
    <xdr:to>
      <xdr:col>66</xdr:col>
      <xdr:colOff>46323</xdr:colOff>
      <xdr:row>113</xdr:row>
      <xdr:rowOff>74542</xdr:rowOff>
    </xdr:to>
    <xdr:sp macro="" textlink="">
      <xdr:nvSpPr>
        <xdr:cNvPr id="283" name="角丸四角形 282"/>
        <xdr:cNvSpPr/>
      </xdr:nvSpPr>
      <xdr:spPr>
        <a:xfrm>
          <a:off x="4928152" y="17012478"/>
          <a:ext cx="3375932" cy="8696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a</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ｊ</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ｎ</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о</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ｐ</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で、</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の上限人数まで</a:t>
          </a:r>
          <a:endParaRPr kumimoji="1" lang="en-US" altLang="ja-JP" sz="1100">
            <a:solidFill>
              <a:schemeClr val="lt1"/>
            </a:solidFill>
            <a:effectLst/>
            <a:latin typeface="+mn-lt"/>
            <a:ea typeface="+mn-ea"/>
            <a:cs typeface="+mn-cs"/>
          </a:endParaRPr>
        </a:p>
        <a:p>
          <a:r>
            <a:rPr kumimoji="1" lang="ja-JP" altLang="en-US" sz="1100">
              <a:solidFill>
                <a:schemeClr val="lt1"/>
              </a:solidFill>
              <a:effectLst/>
              <a:latin typeface="+mn-lt"/>
              <a:ea typeface="+mn-ea"/>
              <a:cs typeface="+mn-cs"/>
            </a:rPr>
            <a:t>本園・分園それぞれ数字を</a:t>
          </a:r>
          <a:r>
            <a:rPr kumimoji="1" lang="ja-JP" altLang="ja-JP" sz="1100">
              <a:solidFill>
                <a:schemeClr val="lt1"/>
              </a:solidFill>
              <a:effectLst/>
              <a:latin typeface="+mn-lt"/>
              <a:ea typeface="+mn-ea"/>
              <a:cs typeface="+mn-cs"/>
            </a:rPr>
            <a:t>入れることができます。</a:t>
          </a:r>
          <a:endParaRPr lang="ja-JP" altLang="ja-JP">
            <a:effectLst/>
          </a:endParaRPr>
        </a:p>
      </xdr:txBody>
    </xdr:sp>
    <xdr:clientData/>
  </xdr:twoCellAnchor>
  <xdr:twoCellAnchor>
    <xdr:from>
      <xdr:col>27</xdr:col>
      <xdr:colOff>99390</xdr:colOff>
      <xdr:row>108</xdr:row>
      <xdr:rowOff>57976</xdr:rowOff>
    </xdr:from>
    <xdr:to>
      <xdr:col>34</xdr:col>
      <xdr:colOff>91109</xdr:colOff>
      <xdr:row>113</xdr:row>
      <xdr:rowOff>57977</xdr:rowOff>
    </xdr:to>
    <xdr:sp macro="" textlink="">
      <xdr:nvSpPr>
        <xdr:cNvPr id="284" name="円/楕円 216"/>
        <xdr:cNvSpPr/>
      </xdr:nvSpPr>
      <xdr:spPr>
        <a:xfrm>
          <a:off x="3486977" y="16672889"/>
          <a:ext cx="869675" cy="1192697"/>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34</xdr:col>
      <xdr:colOff>115959</xdr:colOff>
      <xdr:row>110</xdr:row>
      <xdr:rowOff>339588</xdr:rowOff>
    </xdr:from>
    <xdr:to>
      <xdr:col>39</xdr:col>
      <xdr:colOff>41413</xdr:colOff>
      <xdr:row>112</xdr:row>
      <xdr:rowOff>28989</xdr:rowOff>
    </xdr:to>
    <xdr:cxnSp macro="">
      <xdr:nvCxnSpPr>
        <xdr:cNvPr id="285" name="直線矢印コネクタ 284"/>
        <xdr:cNvCxnSpPr>
          <a:stCxn id="283" idx="1"/>
        </xdr:cNvCxnSpPr>
      </xdr:nvCxnSpPr>
      <xdr:spPr>
        <a:xfrm flipH="1" flipV="1">
          <a:off x="4381502" y="17252675"/>
          <a:ext cx="546650" cy="19464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33</xdr:col>
      <xdr:colOff>33130</xdr:colOff>
      <xdr:row>116</xdr:row>
      <xdr:rowOff>140803</xdr:rowOff>
    </xdr:from>
    <xdr:to>
      <xdr:col>65</xdr:col>
      <xdr:colOff>112169</xdr:colOff>
      <xdr:row>122</xdr:row>
      <xdr:rowOff>149085</xdr:rowOff>
    </xdr:to>
    <xdr:sp macro="" textlink="">
      <xdr:nvSpPr>
        <xdr:cNvPr id="292" name="角丸四角形 291"/>
        <xdr:cNvSpPr/>
      </xdr:nvSpPr>
      <xdr:spPr>
        <a:xfrm>
          <a:off x="4174434" y="18395673"/>
          <a:ext cx="4071257" cy="11098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施設長が保育士等の配置基準とは別途配置されており、要件を満たしている場合には減算されません。</a:t>
          </a:r>
          <a:endParaRPr lang="ja-JP" altLang="ja-JP" sz="1050">
            <a:effectLst/>
          </a:endParaRPr>
        </a:p>
        <a:p>
          <a:r>
            <a:rPr kumimoji="1" lang="ja-JP" altLang="ja-JP" sz="1100">
              <a:solidFill>
                <a:schemeClr val="lt1"/>
              </a:solidFill>
              <a:effectLst/>
              <a:latin typeface="+mn-lt"/>
              <a:ea typeface="+mn-ea"/>
              <a:cs typeface="+mn-cs"/>
            </a:rPr>
            <a:t>「４　請求月初日の職員の雇用状況」に記載の職員との重複は認めません。　</a:t>
          </a:r>
          <a:endParaRPr lang="ja-JP" altLang="ja-JP" sz="1050">
            <a:effectLst/>
          </a:endParaRPr>
        </a:p>
        <a:p>
          <a:pPr algn="l"/>
          <a:endParaRPr kumimoji="1" lang="ja-JP" altLang="en-US" sz="1050"/>
        </a:p>
      </xdr:txBody>
    </xdr:sp>
    <xdr:clientData/>
  </xdr:twoCellAnchor>
  <xdr:twoCellAnchor>
    <xdr:from>
      <xdr:col>4</xdr:col>
      <xdr:colOff>91108</xdr:colOff>
      <xdr:row>155</xdr:row>
      <xdr:rowOff>91109</xdr:rowOff>
    </xdr:from>
    <xdr:to>
      <xdr:col>29</xdr:col>
      <xdr:colOff>25203</xdr:colOff>
      <xdr:row>160</xdr:row>
      <xdr:rowOff>173520</xdr:rowOff>
    </xdr:to>
    <xdr:sp macro="" textlink="">
      <xdr:nvSpPr>
        <xdr:cNvPr id="293" name="角丸四角形 292"/>
        <xdr:cNvSpPr/>
      </xdr:nvSpPr>
      <xdr:spPr>
        <a:xfrm>
          <a:off x="637760" y="26023957"/>
          <a:ext cx="3023508" cy="10763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請求月初日の保育士数（有資格者のみ）</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28</xdr:col>
      <xdr:colOff>16565</xdr:colOff>
      <xdr:row>160</xdr:row>
      <xdr:rowOff>149087</xdr:rowOff>
    </xdr:from>
    <xdr:to>
      <xdr:col>33</xdr:col>
      <xdr:colOff>41414</xdr:colOff>
      <xdr:row>163</xdr:row>
      <xdr:rowOff>33131</xdr:rowOff>
    </xdr:to>
    <xdr:cxnSp macro="">
      <xdr:nvCxnSpPr>
        <xdr:cNvPr id="294" name="直線矢印コネクタ 293"/>
        <xdr:cNvCxnSpPr/>
      </xdr:nvCxnSpPr>
      <xdr:spPr>
        <a:xfrm>
          <a:off x="3528391" y="27075848"/>
          <a:ext cx="654327" cy="48039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24848</xdr:colOff>
      <xdr:row>162</xdr:row>
      <xdr:rowOff>115956</xdr:rowOff>
    </xdr:from>
    <xdr:to>
      <xdr:col>63</xdr:col>
      <xdr:colOff>33189</xdr:colOff>
      <xdr:row>167</xdr:row>
      <xdr:rowOff>25262</xdr:rowOff>
    </xdr:to>
    <xdr:sp macro="" textlink="">
      <xdr:nvSpPr>
        <xdr:cNvPr id="295" name="円/楕円 224"/>
        <xdr:cNvSpPr/>
      </xdr:nvSpPr>
      <xdr:spPr>
        <a:xfrm>
          <a:off x="4166152" y="27440282"/>
          <a:ext cx="3735515" cy="60504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31</xdr:col>
      <xdr:colOff>24848</xdr:colOff>
      <xdr:row>199</xdr:row>
      <xdr:rowOff>16565</xdr:rowOff>
    </xdr:from>
    <xdr:to>
      <xdr:col>55</xdr:col>
      <xdr:colOff>61055</xdr:colOff>
      <xdr:row>204</xdr:row>
      <xdr:rowOff>98977</xdr:rowOff>
    </xdr:to>
    <xdr:sp macro="" textlink="">
      <xdr:nvSpPr>
        <xdr:cNvPr id="296" name="角丸四角形 295"/>
        <xdr:cNvSpPr/>
      </xdr:nvSpPr>
      <xdr:spPr>
        <a:xfrm>
          <a:off x="3909391" y="34347978"/>
          <a:ext cx="3026229" cy="1076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請求月初日の保育士数（有資格者のみ）</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54</xdr:col>
      <xdr:colOff>82827</xdr:colOff>
      <xdr:row>204</xdr:row>
      <xdr:rowOff>16566</xdr:rowOff>
    </xdr:from>
    <xdr:to>
      <xdr:col>56</xdr:col>
      <xdr:colOff>101996</xdr:colOff>
      <xdr:row>206</xdr:row>
      <xdr:rowOff>178906</xdr:rowOff>
    </xdr:to>
    <xdr:cxnSp macro="">
      <xdr:nvCxnSpPr>
        <xdr:cNvPr id="297" name="直線矢印コネクタ 296"/>
        <xdr:cNvCxnSpPr/>
      </xdr:nvCxnSpPr>
      <xdr:spPr>
        <a:xfrm>
          <a:off x="6833153" y="35341892"/>
          <a:ext cx="267647" cy="55990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66262</xdr:colOff>
      <xdr:row>206</xdr:row>
      <xdr:rowOff>132522</xdr:rowOff>
    </xdr:from>
    <xdr:to>
      <xdr:col>65</xdr:col>
      <xdr:colOff>3608</xdr:colOff>
      <xdr:row>210</xdr:row>
      <xdr:rowOff>91111</xdr:rowOff>
    </xdr:to>
    <xdr:sp macro="" textlink="">
      <xdr:nvSpPr>
        <xdr:cNvPr id="298" name="円/楕円 225"/>
        <xdr:cNvSpPr/>
      </xdr:nvSpPr>
      <xdr:spPr>
        <a:xfrm>
          <a:off x="6195392" y="35855413"/>
          <a:ext cx="1941738" cy="571502"/>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8</xdr:col>
      <xdr:colOff>24848</xdr:colOff>
      <xdr:row>205</xdr:row>
      <xdr:rowOff>24848</xdr:rowOff>
    </xdr:from>
    <xdr:to>
      <xdr:col>49</xdr:col>
      <xdr:colOff>115957</xdr:colOff>
      <xdr:row>214</xdr:row>
      <xdr:rowOff>182218</xdr:rowOff>
    </xdr:to>
    <xdr:sp macro="" textlink="">
      <xdr:nvSpPr>
        <xdr:cNvPr id="299" name="角丸四角形 298"/>
        <xdr:cNvSpPr/>
      </xdr:nvSpPr>
      <xdr:spPr>
        <a:xfrm>
          <a:off x="1068457" y="35548957"/>
          <a:ext cx="5176630" cy="164823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１人目は令和３年１月</a:t>
          </a:r>
          <a:r>
            <a:rPr kumimoji="1" lang="en-US" altLang="ja-JP" sz="1100">
              <a:solidFill>
                <a:schemeClr val="lt1"/>
              </a:solidFill>
              <a:effectLst/>
              <a:latin typeface="+mn-lt"/>
              <a:ea typeface="+mn-ea"/>
              <a:cs typeface="+mn-cs"/>
            </a:rPr>
            <a:t>31</a:t>
          </a:r>
          <a:r>
            <a:rPr kumimoji="1" lang="ja-JP" altLang="en-US" sz="1100">
              <a:solidFill>
                <a:schemeClr val="lt1"/>
              </a:solidFill>
              <a:effectLst/>
              <a:latin typeface="+mn-lt"/>
              <a:ea typeface="+mn-ea"/>
              <a:cs typeface="+mn-cs"/>
            </a:rPr>
            <a:t>日が保育士証登録日の方の例です。</a:t>
          </a:r>
          <a:endParaRPr kumimoji="1" lang="en-US" altLang="ja-JP" sz="1100">
            <a:solidFill>
              <a:schemeClr val="lt1"/>
            </a:solidFill>
            <a:effectLst/>
            <a:latin typeface="+mn-lt"/>
            <a:ea typeface="+mn-ea"/>
            <a:cs typeface="+mn-cs"/>
          </a:endParaRPr>
        </a:p>
        <a:p>
          <a:pPr eaLnBrk="1" fontAlgn="auto" latinLnBrk="0" hangingPunct="1"/>
          <a:r>
            <a:rPr kumimoji="1" lang="ja-JP" altLang="en-US" sz="1100">
              <a:solidFill>
                <a:schemeClr val="lt1"/>
              </a:solidFill>
              <a:effectLst/>
              <a:latin typeface="+mn-lt"/>
              <a:ea typeface="+mn-ea"/>
              <a:cs typeface="+mn-cs"/>
            </a:rPr>
            <a:t>２人目は令和３年３月</a:t>
          </a:r>
          <a:r>
            <a:rPr kumimoji="1" lang="en-US" altLang="ja-JP" sz="1100">
              <a:solidFill>
                <a:schemeClr val="lt1"/>
              </a:solidFill>
              <a:effectLst/>
              <a:latin typeface="+mn-lt"/>
              <a:ea typeface="+mn-ea"/>
              <a:cs typeface="+mn-cs"/>
            </a:rPr>
            <a:t>31</a:t>
          </a:r>
          <a:r>
            <a:rPr kumimoji="1" lang="ja-JP" altLang="en-US" sz="1100">
              <a:solidFill>
                <a:schemeClr val="lt1"/>
              </a:solidFill>
              <a:effectLst/>
              <a:latin typeface="+mn-lt"/>
              <a:ea typeface="+mn-ea"/>
              <a:cs typeface="+mn-cs"/>
            </a:rPr>
            <a:t>日</a:t>
          </a:r>
          <a:r>
            <a:rPr kumimoji="1" lang="ja-JP" altLang="ja-JP" sz="1100">
              <a:solidFill>
                <a:schemeClr val="lt1"/>
              </a:solidFill>
              <a:effectLst/>
              <a:latin typeface="+mn-lt"/>
              <a:ea typeface="+mn-ea"/>
              <a:cs typeface="+mn-cs"/>
            </a:rPr>
            <a:t>が保育士証登録日の方の例</a:t>
          </a:r>
          <a:r>
            <a:rPr kumimoji="1" lang="ja-JP" altLang="en-US" sz="1100">
              <a:solidFill>
                <a:schemeClr val="lt1"/>
              </a:solidFill>
              <a:effectLst/>
              <a:latin typeface="+mn-lt"/>
              <a:ea typeface="+mn-ea"/>
              <a:cs typeface="+mn-cs"/>
            </a:rPr>
            <a:t>です。</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・保育士資格取得前の直近３か月の保育補助者としての勤務時間が月</a:t>
          </a:r>
          <a:r>
            <a:rPr kumimoji="1" lang="en-US" altLang="ja-JP" sz="1100">
              <a:solidFill>
                <a:schemeClr val="lt1"/>
              </a:solidFill>
              <a:effectLst/>
              <a:latin typeface="+mn-lt"/>
              <a:ea typeface="+mn-ea"/>
              <a:cs typeface="+mn-cs"/>
            </a:rPr>
            <a:t>60</a:t>
          </a:r>
          <a:r>
            <a:rPr kumimoji="1" lang="ja-JP" altLang="en-US" sz="1100">
              <a:solidFill>
                <a:schemeClr val="lt1"/>
              </a:solidFill>
              <a:effectLst/>
              <a:latin typeface="+mn-lt"/>
              <a:ea typeface="+mn-ea"/>
              <a:cs typeface="+mn-cs"/>
            </a:rPr>
            <a:t>時間以上であることが要件です。</a:t>
          </a:r>
          <a:endParaRPr kumimoji="1" lang="en-US" altLang="ja-JP" sz="11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・対象期間は保育士証の登録日の翌月を含む２年度間となっています。対象期間として２年度目の記載をお願いします。</a:t>
          </a:r>
          <a:endParaRPr kumimoji="1" lang="ja-JP" altLang="en-US" sz="1100"/>
        </a:p>
      </xdr:txBody>
    </xdr:sp>
    <xdr:clientData/>
  </xdr:twoCellAnchor>
  <xdr:twoCellAnchor>
    <xdr:from>
      <xdr:col>26</xdr:col>
      <xdr:colOff>66261</xdr:colOff>
      <xdr:row>214</xdr:row>
      <xdr:rowOff>74544</xdr:rowOff>
    </xdr:from>
    <xdr:to>
      <xdr:col>31</xdr:col>
      <xdr:colOff>24848</xdr:colOff>
      <xdr:row>216</xdr:row>
      <xdr:rowOff>157371</xdr:rowOff>
    </xdr:to>
    <xdr:cxnSp macro="">
      <xdr:nvCxnSpPr>
        <xdr:cNvPr id="301" name="直線矢印コネクタ 300"/>
        <xdr:cNvCxnSpPr/>
      </xdr:nvCxnSpPr>
      <xdr:spPr>
        <a:xfrm>
          <a:off x="3329609" y="37089522"/>
          <a:ext cx="579782" cy="48039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8283</xdr:colOff>
      <xdr:row>215</xdr:row>
      <xdr:rowOff>49695</xdr:rowOff>
    </xdr:from>
    <xdr:to>
      <xdr:col>39</xdr:col>
      <xdr:colOff>11240</xdr:colOff>
      <xdr:row>223</xdr:row>
      <xdr:rowOff>24847</xdr:rowOff>
    </xdr:to>
    <xdr:sp macro="" textlink="">
      <xdr:nvSpPr>
        <xdr:cNvPr id="303" name="円/楕円 248"/>
        <xdr:cNvSpPr/>
      </xdr:nvSpPr>
      <xdr:spPr>
        <a:xfrm flipH="1">
          <a:off x="3768587" y="37263456"/>
          <a:ext cx="1129392" cy="156541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55</xdr:col>
      <xdr:colOff>82826</xdr:colOff>
      <xdr:row>215</xdr:row>
      <xdr:rowOff>99392</xdr:rowOff>
    </xdr:from>
    <xdr:to>
      <xdr:col>64</xdr:col>
      <xdr:colOff>77500</xdr:colOff>
      <xdr:row>222</xdr:row>
      <xdr:rowOff>140806</xdr:rowOff>
    </xdr:to>
    <xdr:sp macro="" textlink="">
      <xdr:nvSpPr>
        <xdr:cNvPr id="304" name="円/楕円 248"/>
        <xdr:cNvSpPr/>
      </xdr:nvSpPr>
      <xdr:spPr>
        <a:xfrm flipH="1">
          <a:off x="6957391" y="37313153"/>
          <a:ext cx="1129392" cy="1432892"/>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49</xdr:col>
      <xdr:colOff>74544</xdr:colOff>
      <xdr:row>214</xdr:row>
      <xdr:rowOff>33131</xdr:rowOff>
    </xdr:from>
    <xdr:to>
      <xdr:col>56</xdr:col>
      <xdr:colOff>123983</xdr:colOff>
      <xdr:row>216</xdr:row>
      <xdr:rowOff>110452</xdr:rowOff>
    </xdr:to>
    <xdr:cxnSp macro="">
      <xdr:nvCxnSpPr>
        <xdr:cNvPr id="305" name="直線矢印コネクタ 304"/>
        <xdr:cNvCxnSpPr>
          <a:endCxn id="304" idx="7"/>
        </xdr:cNvCxnSpPr>
      </xdr:nvCxnSpPr>
      <xdr:spPr>
        <a:xfrm>
          <a:off x="6203674" y="37048109"/>
          <a:ext cx="919113" cy="47488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113885</xdr:colOff>
      <xdr:row>227</xdr:row>
      <xdr:rowOff>82826</xdr:rowOff>
    </xdr:from>
    <xdr:to>
      <xdr:col>46</xdr:col>
      <xdr:colOff>53836</xdr:colOff>
      <xdr:row>230</xdr:row>
      <xdr:rowOff>8283</xdr:rowOff>
    </xdr:to>
    <xdr:sp macro="" textlink="">
      <xdr:nvSpPr>
        <xdr:cNvPr id="307" name="円/楕円 230"/>
        <xdr:cNvSpPr/>
      </xdr:nvSpPr>
      <xdr:spPr>
        <a:xfrm>
          <a:off x="238124" y="39681978"/>
          <a:ext cx="5572125" cy="42241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48</xdr:col>
      <xdr:colOff>107673</xdr:colOff>
      <xdr:row>227</xdr:row>
      <xdr:rowOff>49696</xdr:rowOff>
    </xdr:from>
    <xdr:to>
      <xdr:col>65</xdr:col>
      <xdr:colOff>85429</xdr:colOff>
      <xdr:row>230</xdr:row>
      <xdr:rowOff>186832</xdr:rowOff>
    </xdr:to>
    <xdr:sp macro="" textlink="">
      <xdr:nvSpPr>
        <xdr:cNvPr id="308" name="角丸四角形 307"/>
        <xdr:cNvSpPr/>
      </xdr:nvSpPr>
      <xdr:spPr>
        <a:xfrm>
          <a:off x="6112564" y="39648848"/>
          <a:ext cx="2106387" cy="6340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46</xdr:col>
      <xdr:colOff>99391</xdr:colOff>
      <xdr:row>228</xdr:row>
      <xdr:rowOff>107674</xdr:rowOff>
    </xdr:from>
    <xdr:to>
      <xdr:col>49</xdr:col>
      <xdr:colOff>49698</xdr:colOff>
      <xdr:row>228</xdr:row>
      <xdr:rowOff>118266</xdr:rowOff>
    </xdr:to>
    <xdr:cxnSp macro="">
      <xdr:nvCxnSpPr>
        <xdr:cNvPr id="309" name="直線矢印コネクタ 308"/>
        <xdr:cNvCxnSpPr/>
      </xdr:nvCxnSpPr>
      <xdr:spPr>
        <a:xfrm flipH="1" flipV="1">
          <a:off x="5855804" y="39897326"/>
          <a:ext cx="323024" cy="1059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107674</xdr:colOff>
      <xdr:row>271</xdr:row>
      <xdr:rowOff>173935</xdr:rowOff>
    </xdr:from>
    <xdr:to>
      <xdr:col>49</xdr:col>
      <xdr:colOff>49696</xdr:colOff>
      <xdr:row>274</xdr:row>
      <xdr:rowOff>172692</xdr:rowOff>
    </xdr:to>
    <xdr:sp macro="" textlink="">
      <xdr:nvSpPr>
        <xdr:cNvPr id="314" name="円/楕円 230"/>
        <xdr:cNvSpPr/>
      </xdr:nvSpPr>
      <xdr:spPr>
        <a:xfrm>
          <a:off x="107674" y="47964587"/>
          <a:ext cx="6071152"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16565</xdr:colOff>
      <xdr:row>279</xdr:row>
      <xdr:rowOff>124239</xdr:rowOff>
    </xdr:from>
    <xdr:to>
      <xdr:col>36</xdr:col>
      <xdr:colOff>57978</xdr:colOff>
      <xdr:row>282</xdr:row>
      <xdr:rowOff>180975</xdr:rowOff>
    </xdr:to>
    <xdr:sp macro="" textlink="">
      <xdr:nvSpPr>
        <xdr:cNvPr id="315" name="円/楕円 230"/>
        <xdr:cNvSpPr/>
      </xdr:nvSpPr>
      <xdr:spPr>
        <a:xfrm>
          <a:off x="16565" y="49389196"/>
          <a:ext cx="4555435"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0</xdr:colOff>
      <xdr:row>288</xdr:row>
      <xdr:rowOff>0</xdr:rowOff>
    </xdr:from>
    <xdr:to>
      <xdr:col>34</xdr:col>
      <xdr:colOff>24848</xdr:colOff>
      <xdr:row>291</xdr:row>
      <xdr:rowOff>40171</xdr:rowOff>
    </xdr:to>
    <xdr:sp macro="" textlink="">
      <xdr:nvSpPr>
        <xdr:cNvPr id="316" name="円/楕円 230"/>
        <xdr:cNvSpPr/>
      </xdr:nvSpPr>
      <xdr:spPr>
        <a:xfrm>
          <a:off x="0" y="50863500"/>
          <a:ext cx="4290391"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57979</xdr:colOff>
      <xdr:row>274</xdr:row>
      <xdr:rowOff>91108</xdr:rowOff>
    </xdr:from>
    <xdr:to>
      <xdr:col>50</xdr:col>
      <xdr:colOff>115956</xdr:colOff>
      <xdr:row>281</xdr:row>
      <xdr:rowOff>8282</xdr:rowOff>
    </xdr:to>
    <xdr:cxnSp macro="">
      <xdr:nvCxnSpPr>
        <xdr:cNvPr id="317" name="直線矢印コネクタ 316"/>
        <xdr:cNvCxnSpPr/>
      </xdr:nvCxnSpPr>
      <xdr:spPr>
        <a:xfrm flipH="1" flipV="1">
          <a:off x="5193196" y="48444978"/>
          <a:ext cx="1176130" cy="11430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24848</xdr:colOff>
      <xdr:row>281</xdr:row>
      <xdr:rowOff>41413</xdr:rowOff>
    </xdr:from>
    <xdr:to>
      <xdr:col>64</xdr:col>
      <xdr:colOff>10768</xdr:colOff>
      <xdr:row>287</xdr:row>
      <xdr:rowOff>127729</xdr:rowOff>
    </xdr:to>
    <xdr:sp macro="" textlink="">
      <xdr:nvSpPr>
        <xdr:cNvPr id="318" name="角丸四角形 317"/>
        <xdr:cNvSpPr/>
      </xdr:nvSpPr>
      <xdr:spPr>
        <a:xfrm>
          <a:off x="5905500" y="49621109"/>
          <a:ext cx="2114551" cy="118790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別紙の記載をよく読み、該当するいずれか１項目のみ入力してください。</a:t>
          </a:r>
          <a:endParaRPr lang="ja-JP" altLang="ja-JP">
            <a:effectLst/>
          </a:endParaRPr>
        </a:p>
      </xdr:txBody>
    </xdr:sp>
    <xdr:clientData/>
  </xdr:twoCellAnchor>
  <xdr:twoCellAnchor>
    <xdr:from>
      <xdr:col>36</xdr:col>
      <xdr:colOff>49696</xdr:colOff>
      <xdr:row>281</xdr:row>
      <xdr:rowOff>99392</xdr:rowOff>
    </xdr:from>
    <xdr:to>
      <xdr:col>47</xdr:col>
      <xdr:colOff>24848</xdr:colOff>
      <xdr:row>284</xdr:row>
      <xdr:rowOff>80431</xdr:rowOff>
    </xdr:to>
    <xdr:cxnSp macro="">
      <xdr:nvCxnSpPr>
        <xdr:cNvPr id="320" name="直線矢印コネクタ 319"/>
        <xdr:cNvCxnSpPr>
          <a:stCxn id="318" idx="1"/>
        </xdr:cNvCxnSpPr>
      </xdr:nvCxnSpPr>
      <xdr:spPr>
        <a:xfrm flipH="1" flipV="1">
          <a:off x="4563718" y="49679088"/>
          <a:ext cx="1341782" cy="53597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16566</xdr:colOff>
      <xdr:row>286</xdr:row>
      <xdr:rowOff>115957</xdr:rowOff>
    </xdr:from>
    <xdr:to>
      <xdr:col>47</xdr:col>
      <xdr:colOff>82827</xdr:colOff>
      <xdr:row>289</xdr:row>
      <xdr:rowOff>82826</xdr:rowOff>
    </xdr:to>
    <xdr:cxnSp macro="">
      <xdr:nvCxnSpPr>
        <xdr:cNvPr id="324" name="直線矢印コネクタ 323"/>
        <xdr:cNvCxnSpPr/>
      </xdr:nvCxnSpPr>
      <xdr:spPr>
        <a:xfrm flipH="1">
          <a:off x="4157870" y="50615022"/>
          <a:ext cx="1805609" cy="48039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57979</xdr:colOff>
      <xdr:row>295</xdr:row>
      <xdr:rowOff>91111</xdr:rowOff>
    </xdr:from>
    <xdr:to>
      <xdr:col>66</xdr:col>
      <xdr:colOff>51709</xdr:colOff>
      <xdr:row>305</xdr:row>
      <xdr:rowOff>21359</xdr:rowOff>
    </xdr:to>
    <xdr:sp macro="" textlink="">
      <xdr:nvSpPr>
        <xdr:cNvPr id="327" name="角丸四角形 326"/>
        <xdr:cNvSpPr/>
      </xdr:nvSpPr>
      <xdr:spPr>
        <a:xfrm>
          <a:off x="4447762" y="52205285"/>
          <a:ext cx="3861708" cy="166959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１か月あたり所定労働時間</a:t>
          </a:r>
          <a:r>
            <a:rPr kumimoji="1" lang="en-US" altLang="ja-JP" sz="1100">
              <a:solidFill>
                <a:schemeClr val="lt1"/>
              </a:solidFill>
              <a:effectLst/>
              <a:latin typeface="+mn-lt"/>
              <a:ea typeface="+mn-ea"/>
              <a:cs typeface="+mn-cs"/>
            </a:rPr>
            <a:t>120</a:t>
          </a:r>
          <a:r>
            <a:rPr kumimoji="1" lang="ja-JP" altLang="en-US" sz="1100">
              <a:solidFill>
                <a:schemeClr val="lt1"/>
              </a:solidFill>
              <a:effectLst/>
              <a:latin typeface="+mn-lt"/>
              <a:ea typeface="+mn-ea"/>
              <a:cs typeface="+mn-cs"/>
            </a:rPr>
            <a:t>時間以上勤務の栄養士を１人以上雇用（実人数）している場合には栄養士格付け加算を請求できます。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a:t>
          </a:r>
          <a:r>
            <a:rPr lang="ja-JP" altLang="en-US" sz="1100">
              <a:solidFill>
                <a:schemeClr val="lt1"/>
              </a:solidFill>
              <a:effectLst/>
              <a:latin typeface="+mn-lt"/>
              <a:ea typeface="+mn-ea"/>
              <a:cs typeface="+mn-cs"/>
            </a:rPr>
            <a:t>８</a:t>
          </a:r>
          <a:r>
            <a:rPr lang="ja-JP" altLang="ja-JP" sz="1100">
              <a:solidFill>
                <a:schemeClr val="lt1"/>
              </a:solidFill>
              <a:effectLst/>
              <a:latin typeface="+mn-lt"/>
              <a:ea typeface="+mn-ea"/>
              <a:cs typeface="+mn-cs"/>
            </a:rPr>
            <a:t>　栄養管理加算」に記載の職員と重複はできません。</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加算請求できる栄養士は利用定員によって上限人数がありますので、ご注意ください。</a:t>
          </a:r>
          <a:endParaRPr lang="ja-JP" altLang="ja-JP">
            <a:effectLst/>
          </a:endParaRPr>
        </a:p>
      </xdr:txBody>
    </xdr:sp>
    <xdr:clientData/>
  </xdr:twoCellAnchor>
  <xdr:twoCellAnchor>
    <xdr:from>
      <xdr:col>21</xdr:col>
      <xdr:colOff>41413</xdr:colOff>
      <xdr:row>309</xdr:row>
      <xdr:rowOff>91108</xdr:rowOff>
    </xdr:from>
    <xdr:to>
      <xdr:col>64</xdr:col>
      <xdr:colOff>62712</xdr:colOff>
      <xdr:row>314</xdr:row>
      <xdr:rowOff>112643</xdr:rowOff>
    </xdr:to>
    <xdr:sp macro="" textlink="">
      <xdr:nvSpPr>
        <xdr:cNvPr id="328" name="角丸四角形 327"/>
        <xdr:cNvSpPr/>
      </xdr:nvSpPr>
      <xdr:spPr>
        <a:xfrm>
          <a:off x="2426804" y="54557543"/>
          <a:ext cx="4891473" cy="98231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t>１０　看護職雇用加算に掲載の看護師、准看護師、保健師（助産師）を</a:t>
          </a:r>
          <a:r>
            <a:rPr kumimoji="1" lang="en-US" altLang="ja-JP" sz="900"/>
            <a:t>160</a:t>
          </a:r>
          <a:r>
            <a:rPr kumimoji="1" lang="ja-JP" altLang="en-US" sz="900"/>
            <a:t>時間以内で「４　請求月初日の職員の雇用状況」①か②に再掲可能です。（複数人でも</a:t>
          </a:r>
          <a:r>
            <a:rPr kumimoji="1" lang="en-US" altLang="ja-JP" sz="900"/>
            <a:t>160</a:t>
          </a:r>
          <a:r>
            <a:rPr kumimoji="1" lang="ja-JP" altLang="en-US" sz="900"/>
            <a:t>時間以内であれば可）</a:t>
          </a:r>
          <a:endParaRPr kumimoji="1" lang="en-US" altLang="ja-JP" sz="9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t>以下の例であれば合計</a:t>
          </a:r>
          <a:r>
            <a:rPr kumimoji="1" lang="en-US" altLang="ja-JP" sz="900"/>
            <a:t>164</a:t>
          </a:r>
          <a:r>
            <a:rPr kumimoji="1" lang="ja-JP" altLang="en-US" sz="900"/>
            <a:t>時間ですので、</a:t>
          </a:r>
          <a:r>
            <a:rPr kumimoji="1" lang="ja-JP" altLang="ja-JP" sz="900">
              <a:solidFill>
                <a:schemeClr val="lt1"/>
              </a:solidFill>
              <a:effectLst/>
              <a:latin typeface="+mn-lt"/>
              <a:ea typeface="+mn-ea"/>
              <a:cs typeface="+mn-cs"/>
            </a:rPr>
            <a:t>「４　請求月初日の職員の雇用状況」</a:t>
          </a:r>
          <a:r>
            <a:rPr kumimoji="1" lang="ja-JP" altLang="en-US" sz="900">
              <a:solidFill>
                <a:schemeClr val="lt1"/>
              </a:solidFill>
              <a:effectLst/>
              <a:latin typeface="+mn-lt"/>
              <a:ea typeface="+mn-ea"/>
              <a:cs typeface="+mn-cs"/>
            </a:rPr>
            <a:t>には</a:t>
          </a:r>
          <a:r>
            <a:rPr kumimoji="1" lang="en-US" altLang="ja-JP" sz="900">
              <a:solidFill>
                <a:schemeClr val="lt1"/>
              </a:solidFill>
              <a:effectLst/>
              <a:latin typeface="+mn-lt"/>
              <a:ea typeface="+mn-ea"/>
              <a:cs typeface="+mn-cs"/>
            </a:rPr>
            <a:t>160</a:t>
          </a:r>
          <a:r>
            <a:rPr kumimoji="1" lang="ja-JP" altLang="en-US" sz="900">
              <a:solidFill>
                <a:schemeClr val="lt1"/>
              </a:solidFill>
              <a:effectLst/>
              <a:latin typeface="+mn-lt"/>
              <a:ea typeface="+mn-ea"/>
              <a:cs typeface="+mn-cs"/>
            </a:rPr>
            <a:t>時間までしか掲載できません。どの職員から</a:t>
          </a:r>
          <a:r>
            <a:rPr kumimoji="1" lang="en-US" altLang="ja-JP" sz="900">
              <a:solidFill>
                <a:schemeClr val="lt1"/>
              </a:solidFill>
              <a:effectLst/>
              <a:latin typeface="+mn-lt"/>
              <a:ea typeface="+mn-ea"/>
              <a:cs typeface="+mn-cs"/>
            </a:rPr>
            <a:t>4</a:t>
          </a:r>
          <a:r>
            <a:rPr kumimoji="1" lang="ja-JP" altLang="en-US" sz="900">
              <a:solidFill>
                <a:schemeClr val="lt1"/>
              </a:solidFill>
              <a:effectLst/>
              <a:latin typeface="+mn-lt"/>
              <a:ea typeface="+mn-ea"/>
              <a:cs typeface="+mn-cs"/>
            </a:rPr>
            <a:t>時間分を減らすのかは施設の雇用状況を鑑みご判断ください。</a:t>
          </a:r>
          <a:endParaRPr kumimoji="1" lang="en-US" altLang="ja-JP" sz="900"/>
        </a:p>
      </xdr:txBody>
    </xdr:sp>
    <xdr:clientData/>
  </xdr:twoCellAnchor>
  <xdr:twoCellAnchor>
    <xdr:from>
      <xdr:col>53</xdr:col>
      <xdr:colOff>33130</xdr:colOff>
      <xdr:row>314</xdr:row>
      <xdr:rowOff>24848</xdr:rowOff>
    </xdr:from>
    <xdr:to>
      <xdr:col>57</xdr:col>
      <xdr:colOff>43089</xdr:colOff>
      <xdr:row>330</xdr:row>
      <xdr:rowOff>9151</xdr:rowOff>
    </xdr:to>
    <xdr:cxnSp macro="">
      <xdr:nvCxnSpPr>
        <xdr:cNvPr id="329" name="直線矢印コネクタ 328"/>
        <xdr:cNvCxnSpPr/>
      </xdr:nvCxnSpPr>
      <xdr:spPr>
        <a:xfrm>
          <a:off x="6633955" y="48992873"/>
          <a:ext cx="505259" cy="303230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66261</xdr:colOff>
      <xdr:row>329</xdr:row>
      <xdr:rowOff>91109</xdr:rowOff>
    </xdr:from>
    <xdr:to>
      <xdr:col>64</xdr:col>
      <xdr:colOff>28693</xdr:colOff>
      <xdr:row>333</xdr:row>
      <xdr:rowOff>24847</xdr:rowOff>
    </xdr:to>
    <xdr:sp macro="" textlink="">
      <xdr:nvSpPr>
        <xdr:cNvPr id="330" name="円/楕円 240"/>
        <xdr:cNvSpPr/>
      </xdr:nvSpPr>
      <xdr:spPr>
        <a:xfrm>
          <a:off x="7065065" y="58607739"/>
          <a:ext cx="972911" cy="5714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17</xdr:col>
      <xdr:colOff>66261</xdr:colOff>
      <xdr:row>334</xdr:row>
      <xdr:rowOff>49694</xdr:rowOff>
    </xdr:from>
    <xdr:to>
      <xdr:col>63</xdr:col>
      <xdr:colOff>111047</xdr:colOff>
      <xdr:row>340</xdr:row>
      <xdr:rowOff>0</xdr:rowOff>
    </xdr:to>
    <xdr:sp macro="" textlink="">
      <xdr:nvSpPr>
        <xdr:cNvPr id="331" name="角丸四角形 330"/>
        <xdr:cNvSpPr/>
      </xdr:nvSpPr>
      <xdr:spPr>
        <a:xfrm>
          <a:off x="2211457" y="59303477"/>
          <a:ext cx="5768068" cy="109330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effectLst/>
              <a:latin typeface="+mn-lt"/>
              <a:ea typeface="+mn-ea"/>
              <a:cs typeface="+mn-cs"/>
            </a:rPr>
            <a:t>医療的ケア対象児童認定（変更）決定通知書が出ている児童がいて、１か月あたりの所定労働時間が</a:t>
          </a:r>
          <a:r>
            <a:rPr kumimoji="1" lang="en-US" altLang="ja-JP" sz="1000">
              <a:solidFill>
                <a:schemeClr val="lt1"/>
              </a:solidFill>
              <a:effectLst/>
              <a:latin typeface="+mn-lt"/>
              <a:ea typeface="+mn-ea"/>
              <a:cs typeface="+mn-cs"/>
            </a:rPr>
            <a:t>160</a:t>
          </a:r>
          <a:r>
            <a:rPr kumimoji="1" lang="ja-JP" altLang="en-US" sz="1000">
              <a:solidFill>
                <a:schemeClr val="lt1"/>
              </a:solidFill>
              <a:effectLst/>
              <a:latin typeface="+mn-lt"/>
              <a:ea typeface="+mn-ea"/>
              <a:cs typeface="+mn-cs"/>
            </a:rPr>
            <a:t>時間以上の看護職を雇用していると加算対象となります。</a:t>
          </a:r>
          <a:endParaRPr kumimoji="1" lang="en-US" altLang="ja-JP" sz="10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effectLst/>
              <a:latin typeface="+mn-lt"/>
              <a:ea typeface="+mn-ea"/>
              <a:cs typeface="+mn-cs"/>
            </a:rPr>
            <a:t>また仮に医療的ケア対象児童が３名で、医療的ケア対応看護職の所定労働時間の合計が</a:t>
          </a:r>
          <a:r>
            <a:rPr kumimoji="1" lang="en-US" altLang="ja-JP" sz="1000">
              <a:solidFill>
                <a:schemeClr val="lt1"/>
              </a:solidFill>
              <a:effectLst/>
              <a:latin typeface="+mn-lt"/>
              <a:ea typeface="+mn-ea"/>
              <a:cs typeface="+mn-cs"/>
            </a:rPr>
            <a:t>320</a:t>
          </a:r>
          <a:r>
            <a:rPr kumimoji="1" lang="ja-JP" altLang="en-US" sz="1000">
              <a:solidFill>
                <a:schemeClr val="lt1"/>
              </a:solidFill>
              <a:effectLst/>
              <a:latin typeface="+mn-lt"/>
              <a:ea typeface="+mn-ea"/>
              <a:cs typeface="+mn-cs"/>
            </a:rPr>
            <a:t>時間の場合、２名分が加算されます。</a:t>
          </a:r>
          <a:endParaRPr kumimoji="1" lang="en-US" altLang="ja-JP" sz="1000">
            <a:solidFill>
              <a:schemeClr val="lt1"/>
            </a:solidFill>
            <a:effectLst/>
            <a:latin typeface="+mn-lt"/>
            <a:ea typeface="+mn-ea"/>
            <a:cs typeface="+mn-cs"/>
          </a:endParaRPr>
        </a:p>
      </xdr:txBody>
    </xdr:sp>
    <xdr:clientData/>
  </xdr:twoCellAnchor>
  <xdr:twoCellAnchor>
    <xdr:from>
      <xdr:col>50</xdr:col>
      <xdr:colOff>57978</xdr:colOff>
      <xdr:row>338</xdr:row>
      <xdr:rowOff>140804</xdr:rowOff>
    </xdr:from>
    <xdr:to>
      <xdr:col>56</xdr:col>
      <xdr:colOff>109350</xdr:colOff>
      <xdr:row>354</xdr:row>
      <xdr:rowOff>166520</xdr:rowOff>
    </xdr:to>
    <xdr:cxnSp macro="">
      <xdr:nvCxnSpPr>
        <xdr:cNvPr id="332" name="直線矢印コネクタ 331"/>
        <xdr:cNvCxnSpPr/>
      </xdr:nvCxnSpPr>
      <xdr:spPr>
        <a:xfrm>
          <a:off x="6311348" y="60156587"/>
          <a:ext cx="796806" cy="307371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41413</xdr:colOff>
      <xdr:row>354</xdr:row>
      <xdr:rowOff>91109</xdr:rowOff>
    </xdr:from>
    <xdr:to>
      <xdr:col>63</xdr:col>
      <xdr:colOff>20411</xdr:colOff>
      <xdr:row>358</xdr:row>
      <xdr:rowOff>24848</xdr:rowOff>
    </xdr:to>
    <xdr:sp macro="" textlink="">
      <xdr:nvSpPr>
        <xdr:cNvPr id="333" name="円/楕円 240"/>
        <xdr:cNvSpPr/>
      </xdr:nvSpPr>
      <xdr:spPr>
        <a:xfrm>
          <a:off x="6915978" y="63154892"/>
          <a:ext cx="972911" cy="5714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55</xdr:col>
      <xdr:colOff>33130</xdr:colOff>
      <xdr:row>367</xdr:row>
      <xdr:rowOff>115956</xdr:rowOff>
    </xdr:from>
    <xdr:to>
      <xdr:col>63</xdr:col>
      <xdr:colOff>12128</xdr:colOff>
      <xdr:row>370</xdr:row>
      <xdr:rowOff>115955</xdr:rowOff>
    </xdr:to>
    <xdr:sp macro="" textlink="">
      <xdr:nvSpPr>
        <xdr:cNvPr id="334" name="円/楕円 240"/>
        <xdr:cNvSpPr/>
      </xdr:nvSpPr>
      <xdr:spPr>
        <a:xfrm>
          <a:off x="6907695" y="65548565"/>
          <a:ext cx="972911" cy="5714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57979</xdr:colOff>
      <xdr:row>359</xdr:row>
      <xdr:rowOff>115957</xdr:rowOff>
    </xdr:from>
    <xdr:to>
      <xdr:col>66</xdr:col>
      <xdr:colOff>44074</xdr:colOff>
      <xdr:row>365</xdr:row>
      <xdr:rowOff>16624</xdr:rowOff>
    </xdr:to>
    <xdr:sp macro="" textlink="">
      <xdr:nvSpPr>
        <xdr:cNvPr id="335" name="角丸四角形吹き出し 334"/>
        <xdr:cNvSpPr/>
      </xdr:nvSpPr>
      <xdr:spPr>
        <a:xfrm>
          <a:off x="3818283" y="64024566"/>
          <a:ext cx="4483552" cy="1043667"/>
        </a:xfrm>
        <a:prstGeom prst="wedgeRoundRectCallout">
          <a:avLst>
            <a:gd name="adj1" fmla="val 43734"/>
            <a:gd name="adj2" fmla="val 4463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100"/>
            <a:t>加算要件を満たし、保育士資格がない保育補助者を１５０時間以上雇用している場合に、保育補助者雇用経費の対象となります。</a:t>
          </a:r>
          <a:endParaRPr kumimoji="1" lang="en-US" altLang="ja-JP" sz="1100"/>
        </a:p>
        <a:p>
          <a:pPr algn="l">
            <a:lnSpc>
              <a:spcPts val="1400"/>
            </a:lnSpc>
          </a:pPr>
          <a:r>
            <a:rPr kumimoji="1" lang="en-US" altLang="ja-JP" sz="1100"/>
            <a:t>※</a:t>
          </a:r>
          <a:r>
            <a:rPr kumimoji="1" lang="ja-JP" altLang="en-US" sz="1100"/>
            <a:t>加算請求できる保育補助者は利用定員によって上限人数がありますので、ご注意ください。</a:t>
          </a:r>
        </a:p>
      </xdr:txBody>
    </xdr:sp>
    <xdr:clientData/>
  </xdr:twoCellAnchor>
  <xdr:twoCellAnchor>
    <xdr:from>
      <xdr:col>54</xdr:col>
      <xdr:colOff>107674</xdr:colOff>
      <xdr:row>364</xdr:row>
      <xdr:rowOff>74543</xdr:rowOff>
    </xdr:from>
    <xdr:to>
      <xdr:col>56</xdr:col>
      <xdr:colOff>99392</xdr:colOff>
      <xdr:row>368</xdr:row>
      <xdr:rowOff>8282</xdr:rowOff>
    </xdr:to>
    <xdr:cxnSp macro="">
      <xdr:nvCxnSpPr>
        <xdr:cNvPr id="336" name="直線矢印コネクタ 335"/>
        <xdr:cNvCxnSpPr/>
      </xdr:nvCxnSpPr>
      <xdr:spPr>
        <a:xfrm>
          <a:off x="6858000" y="64935652"/>
          <a:ext cx="240196" cy="69573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66260</xdr:colOff>
      <xdr:row>370</xdr:row>
      <xdr:rowOff>49695</xdr:rowOff>
    </xdr:from>
    <xdr:to>
      <xdr:col>66</xdr:col>
      <xdr:colOff>87027</xdr:colOff>
      <xdr:row>374</xdr:row>
      <xdr:rowOff>83062</xdr:rowOff>
    </xdr:to>
    <xdr:sp macro="" textlink="">
      <xdr:nvSpPr>
        <xdr:cNvPr id="337" name="角丸四角形 336"/>
        <xdr:cNvSpPr/>
      </xdr:nvSpPr>
      <xdr:spPr>
        <a:xfrm>
          <a:off x="3205369" y="66053804"/>
          <a:ext cx="5139419" cy="74567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療育支援加算の加算要件を全て満たしている場合は②に主任保育士を補助する者（資格の有無は問いません）を記入してください。</a:t>
          </a:r>
          <a:endParaRPr kumimoji="1" lang="ja-JP" altLang="en-US" sz="1050"/>
        </a:p>
      </xdr:txBody>
    </xdr:sp>
    <xdr:clientData/>
  </xdr:twoCellAnchor>
  <xdr:twoCellAnchor>
    <xdr:from>
      <xdr:col>2</xdr:col>
      <xdr:colOff>74543</xdr:colOff>
      <xdr:row>375</xdr:row>
      <xdr:rowOff>74543</xdr:rowOff>
    </xdr:from>
    <xdr:to>
      <xdr:col>57</xdr:col>
      <xdr:colOff>12425</xdr:colOff>
      <xdr:row>379</xdr:row>
      <xdr:rowOff>84069</xdr:rowOff>
    </xdr:to>
    <xdr:sp macro="" textlink="">
      <xdr:nvSpPr>
        <xdr:cNvPr id="338" name="円/楕円 243"/>
        <xdr:cNvSpPr/>
      </xdr:nvSpPr>
      <xdr:spPr>
        <a:xfrm>
          <a:off x="372717" y="66981456"/>
          <a:ext cx="6762751" cy="77152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74544</xdr:colOff>
      <xdr:row>379</xdr:row>
      <xdr:rowOff>107674</xdr:rowOff>
    </xdr:from>
    <xdr:to>
      <xdr:col>62</xdr:col>
      <xdr:colOff>105308</xdr:colOff>
      <xdr:row>384</xdr:row>
      <xdr:rowOff>132522</xdr:rowOff>
    </xdr:to>
    <xdr:sp macro="" textlink="">
      <xdr:nvSpPr>
        <xdr:cNvPr id="339" name="角丸四角形 338"/>
        <xdr:cNvSpPr/>
      </xdr:nvSpPr>
      <xdr:spPr>
        <a:xfrm>
          <a:off x="5209761" y="67776587"/>
          <a:ext cx="2639786" cy="97734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100"/>
            </a:lnSpc>
            <a:spcBef>
              <a:spcPts val="0"/>
            </a:spcBef>
            <a:spcAft>
              <a:spcPts val="0"/>
            </a:spcAft>
            <a:buClrTx/>
            <a:buSzTx/>
            <a:buFontTx/>
            <a:buNone/>
            <a:tabLst/>
            <a:defRPr/>
          </a:pPr>
          <a:r>
            <a:rPr kumimoji="1" lang="ja-JP" altLang="en-US" sz="900">
              <a:solidFill>
                <a:schemeClr val="lt1"/>
              </a:solidFill>
              <a:effectLst/>
              <a:latin typeface="ＭＳ ゴシック" pitchFamily="49" charset="-128"/>
              <a:ea typeface="ＭＳ ゴシック" pitchFamily="49" charset="-128"/>
              <a:cs typeface="+mn-cs"/>
            </a:rPr>
            <a:t>専従の事務職員を配置している場合は②に記入してください。施設長等の職員が兼務している場合や業務委託している場合は記入不要です。</a:t>
          </a:r>
          <a:endParaRPr kumimoji="1" lang="ja-JP" altLang="en-US" sz="900">
            <a:latin typeface="ＭＳ ゴシック" pitchFamily="49" charset="-128"/>
            <a:ea typeface="ＭＳ ゴシック" pitchFamily="49" charset="-128"/>
          </a:endParaRPr>
        </a:p>
      </xdr:txBody>
    </xdr:sp>
    <xdr:clientData/>
  </xdr:twoCellAnchor>
  <xdr:twoCellAnchor>
    <xdr:from>
      <xdr:col>29</xdr:col>
      <xdr:colOff>115395</xdr:colOff>
      <xdr:row>382</xdr:row>
      <xdr:rowOff>33130</xdr:rowOff>
    </xdr:from>
    <xdr:to>
      <xdr:col>41</xdr:col>
      <xdr:colOff>115045</xdr:colOff>
      <xdr:row>386</xdr:row>
      <xdr:rowOff>66261</xdr:rowOff>
    </xdr:to>
    <xdr:cxnSp macro="">
      <xdr:nvCxnSpPr>
        <xdr:cNvPr id="340" name="直線矢印コネクタ 339"/>
        <xdr:cNvCxnSpPr>
          <a:endCxn id="341" idx="0"/>
        </xdr:cNvCxnSpPr>
      </xdr:nvCxnSpPr>
      <xdr:spPr>
        <a:xfrm flipH="1">
          <a:off x="3751460" y="68273543"/>
          <a:ext cx="1498802" cy="79513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33130</xdr:colOff>
      <xdr:row>386</xdr:row>
      <xdr:rowOff>66261</xdr:rowOff>
    </xdr:from>
    <xdr:to>
      <xdr:col>57</xdr:col>
      <xdr:colOff>48572</xdr:colOff>
      <xdr:row>391</xdr:row>
      <xdr:rowOff>120098</xdr:rowOff>
    </xdr:to>
    <xdr:sp macro="" textlink="">
      <xdr:nvSpPr>
        <xdr:cNvPr id="341" name="円/楕円 246"/>
        <xdr:cNvSpPr/>
      </xdr:nvSpPr>
      <xdr:spPr>
        <a:xfrm>
          <a:off x="331304" y="69068674"/>
          <a:ext cx="6840311" cy="8572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115956</xdr:colOff>
      <xdr:row>390</xdr:row>
      <xdr:rowOff>24848</xdr:rowOff>
    </xdr:from>
    <xdr:to>
      <xdr:col>66</xdr:col>
      <xdr:colOff>25914</xdr:colOff>
      <xdr:row>395</xdr:row>
      <xdr:rowOff>140804</xdr:rowOff>
    </xdr:to>
    <xdr:sp macro="" textlink="">
      <xdr:nvSpPr>
        <xdr:cNvPr id="343" name="角丸四角形 342"/>
        <xdr:cNvSpPr/>
      </xdr:nvSpPr>
      <xdr:spPr>
        <a:xfrm>
          <a:off x="5499652" y="69789261"/>
          <a:ext cx="2784023" cy="8034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「事務」を選択した場合、「</a:t>
          </a:r>
          <a:r>
            <a:rPr lang="en-US" altLang="ja-JP">
              <a:effectLst/>
            </a:rPr>
            <a:t>14</a:t>
          </a:r>
          <a:r>
            <a:rPr lang="ja-JP" altLang="en-US">
              <a:effectLst/>
            </a:rPr>
            <a:t>事務職員雇上げ費加算」に記載の者と重複しないようご注意ください。</a:t>
          </a:r>
          <a:endParaRPr lang="ja-JP" altLang="ja-JP">
            <a:effectLst/>
          </a:endParaRPr>
        </a:p>
      </xdr:txBody>
    </xdr:sp>
    <xdr:clientData/>
  </xdr:twoCellAnchor>
  <xdr:twoCellAnchor>
    <xdr:from>
      <xdr:col>52</xdr:col>
      <xdr:colOff>91109</xdr:colOff>
      <xdr:row>395</xdr:row>
      <xdr:rowOff>173934</xdr:rowOff>
    </xdr:from>
    <xdr:to>
      <xdr:col>54</xdr:col>
      <xdr:colOff>1</xdr:colOff>
      <xdr:row>396</xdr:row>
      <xdr:rowOff>339587</xdr:rowOff>
    </xdr:to>
    <xdr:cxnSp macro="">
      <xdr:nvCxnSpPr>
        <xdr:cNvPr id="344" name="直線矢印コネクタ 343"/>
        <xdr:cNvCxnSpPr/>
      </xdr:nvCxnSpPr>
      <xdr:spPr>
        <a:xfrm>
          <a:off x="6592957" y="70625804"/>
          <a:ext cx="157370" cy="35615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91109</xdr:colOff>
      <xdr:row>396</xdr:row>
      <xdr:rowOff>265044</xdr:rowOff>
    </xdr:from>
    <xdr:to>
      <xdr:col>60</xdr:col>
      <xdr:colOff>70107</xdr:colOff>
      <xdr:row>399</xdr:row>
      <xdr:rowOff>99391</xdr:rowOff>
    </xdr:to>
    <xdr:sp macro="" textlink="">
      <xdr:nvSpPr>
        <xdr:cNvPr id="346" name="円/楕円 240"/>
        <xdr:cNvSpPr/>
      </xdr:nvSpPr>
      <xdr:spPr>
        <a:xfrm>
          <a:off x="6592957" y="70907414"/>
          <a:ext cx="972911" cy="5714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15</xdr:col>
      <xdr:colOff>124239</xdr:colOff>
      <xdr:row>409</xdr:row>
      <xdr:rowOff>165652</xdr:rowOff>
    </xdr:from>
    <xdr:to>
      <xdr:col>46</xdr:col>
      <xdr:colOff>120809</xdr:colOff>
      <xdr:row>417</xdr:row>
      <xdr:rowOff>49694</xdr:rowOff>
    </xdr:to>
    <xdr:sp macro="" textlink="">
      <xdr:nvSpPr>
        <xdr:cNvPr id="347" name="角丸四角形 346"/>
        <xdr:cNvSpPr/>
      </xdr:nvSpPr>
      <xdr:spPr>
        <a:xfrm>
          <a:off x="2020956" y="73450174"/>
          <a:ext cx="3856266" cy="143289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加算要件を満たし、保育士資格がない保育</a:t>
          </a:r>
          <a:r>
            <a:rPr kumimoji="1" lang="ja-JP" altLang="en-US" sz="1100">
              <a:solidFill>
                <a:schemeClr val="lt1"/>
              </a:solidFill>
              <a:effectLst/>
              <a:latin typeface="+mn-lt"/>
              <a:ea typeface="+mn-ea"/>
              <a:cs typeface="+mn-cs"/>
            </a:rPr>
            <a:t>支援者</a:t>
          </a:r>
          <a:r>
            <a:rPr kumimoji="1" lang="ja-JP" altLang="ja-JP" sz="1100">
              <a:solidFill>
                <a:schemeClr val="lt1"/>
              </a:solidFill>
              <a:effectLst/>
              <a:latin typeface="+mn-lt"/>
              <a:ea typeface="+mn-ea"/>
              <a:cs typeface="+mn-cs"/>
            </a:rPr>
            <a:t>を雇用している場合に、</a:t>
          </a:r>
          <a:r>
            <a:rPr kumimoji="1" lang="ja-JP" altLang="en-US" sz="1100">
              <a:solidFill>
                <a:schemeClr val="lt1"/>
              </a:solidFill>
              <a:effectLst/>
              <a:latin typeface="+mn-lt"/>
              <a:ea typeface="+mn-ea"/>
              <a:cs typeface="+mn-cs"/>
            </a:rPr>
            <a:t>保育者業務支援事業費助成</a:t>
          </a:r>
          <a:r>
            <a:rPr kumimoji="1" lang="ja-JP" altLang="ja-JP" sz="1100">
              <a:solidFill>
                <a:schemeClr val="lt1"/>
              </a:solidFill>
              <a:effectLst/>
              <a:latin typeface="+mn-lt"/>
              <a:ea typeface="+mn-ea"/>
              <a:cs typeface="+mn-cs"/>
            </a:rPr>
            <a:t>の対象となります。</a:t>
          </a:r>
          <a:endParaRPr kumimoji="1" lang="en-US" altLang="ja-JP" sz="1100">
            <a:solidFill>
              <a:schemeClr val="lt1"/>
            </a:solidFill>
            <a:effectLst/>
            <a:latin typeface="+mn-lt"/>
            <a:ea typeface="+mn-ea"/>
            <a:cs typeface="+mn-cs"/>
          </a:endParaRPr>
        </a:p>
        <a:p>
          <a:r>
            <a:rPr lang="en-US" altLang="ja-JP">
              <a:effectLst/>
            </a:rPr>
            <a:t>※</a:t>
          </a:r>
          <a:r>
            <a:rPr lang="ja-JP" altLang="ja-JP" sz="1100">
              <a:solidFill>
                <a:schemeClr val="lt1"/>
              </a:solidFill>
              <a:effectLst/>
              <a:latin typeface="+mn-lt"/>
              <a:ea typeface="+mn-ea"/>
              <a:cs typeface="+mn-cs"/>
            </a:rPr>
            <a:t>『雇用状況表』の他の項目に記載の者及び『高齢者等活躍促進加算月別雇用時間内訳表』月別雇用時間内訳表』）の対象者と重複しない</a:t>
          </a:r>
          <a:r>
            <a:rPr lang="ja-JP" altLang="en-US" sz="1100">
              <a:solidFill>
                <a:schemeClr val="lt1"/>
              </a:solidFill>
              <a:effectLst/>
              <a:latin typeface="+mn-lt"/>
              <a:ea typeface="+mn-ea"/>
              <a:cs typeface="+mn-cs"/>
            </a:rPr>
            <a:t>ようご注意ください</a:t>
          </a:r>
          <a:r>
            <a:rPr lang="ja-JP" altLang="ja-JP" sz="1100">
              <a:solidFill>
                <a:schemeClr val="lt1"/>
              </a:solidFill>
              <a:effectLst/>
              <a:latin typeface="+mn-lt"/>
              <a:ea typeface="+mn-ea"/>
              <a:cs typeface="+mn-cs"/>
            </a:rPr>
            <a:t>。</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423</xdr:row>
          <xdr:rowOff>7620</xdr:rowOff>
        </xdr:from>
        <xdr:to>
          <xdr:col>13</xdr:col>
          <xdr:colOff>38100</xdr:colOff>
          <xdr:row>424</xdr:row>
          <xdr:rowOff>22860</xdr:rowOff>
        </xdr:to>
        <xdr:sp macro="" textlink="">
          <xdr:nvSpPr>
            <xdr:cNvPr id="13522" name="Check Box 210" hidden="1">
              <a:extLst>
                <a:ext uri="{63B3BB69-23CF-44E3-9099-C40C66FF867C}">
                  <a14:compatExt spid="_x0000_s13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10万円以上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423</xdr:row>
          <xdr:rowOff>7620</xdr:rowOff>
        </xdr:from>
        <xdr:to>
          <xdr:col>25</xdr:col>
          <xdr:colOff>106680</xdr:colOff>
          <xdr:row>424</xdr:row>
          <xdr:rowOff>30480</xdr:rowOff>
        </xdr:to>
        <xdr:sp macro="" textlink="">
          <xdr:nvSpPr>
            <xdr:cNvPr id="13523" name="Check Box 211" hidden="1">
              <a:extLst>
                <a:ext uri="{63B3BB69-23CF-44E3-9099-C40C66FF867C}">
                  <a14:compatExt spid="_x0000_s13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10万円未満</a:t>
              </a:r>
            </a:p>
          </xdr:txBody>
        </xdr:sp>
        <xdr:clientData/>
      </xdr:twoCellAnchor>
    </mc:Choice>
    <mc:Fallback/>
  </mc:AlternateContent>
  <xdr:twoCellAnchor>
    <xdr:from>
      <xdr:col>3</xdr:col>
      <xdr:colOff>49696</xdr:colOff>
      <xdr:row>422</xdr:row>
      <xdr:rowOff>115957</xdr:rowOff>
    </xdr:from>
    <xdr:to>
      <xdr:col>27</xdr:col>
      <xdr:colOff>74543</xdr:colOff>
      <xdr:row>424</xdr:row>
      <xdr:rowOff>99390</xdr:rowOff>
    </xdr:to>
    <xdr:sp macro="" textlink="">
      <xdr:nvSpPr>
        <xdr:cNvPr id="322" name="円/楕円 240"/>
        <xdr:cNvSpPr/>
      </xdr:nvSpPr>
      <xdr:spPr>
        <a:xfrm>
          <a:off x="468796" y="69372232"/>
          <a:ext cx="2977597" cy="57398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16565</xdr:colOff>
      <xdr:row>423</xdr:row>
      <xdr:rowOff>240196</xdr:rowOff>
    </xdr:from>
    <xdr:to>
      <xdr:col>38</xdr:col>
      <xdr:colOff>82826</xdr:colOff>
      <xdr:row>425</xdr:row>
      <xdr:rowOff>140803</xdr:rowOff>
    </xdr:to>
    <xdr:sp macro="" textlink="">
      <xdr:nvSpPr>
        <xdr:cNvPr id="323" name="円/楕円 240"/>
        <xdr:cNvSpPr/>
      </xdr:nvSpPr>
      <xdr:spPr>
        <a:xfrm>
          <a:off x="3759890" y="69753646"/>
          <a:ext cx="1066386" cy="576882"/>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40</xdr:col>
      <xdr:colOff>107675</xdr:colOff>
      <xdr:row>421</xdr:row>
      <xdr:rowOff>0</xdr:rowOff>
    </xdr:from>
    <xdr:to>
      <xdr:col>58</xdr:col>
      <xdr:colOff>8282</xdr:colOff>
      <xdr:row>423</xdr:row>
      <xdr:rowOff>99392</xdr:rowOff>
    </xdr:to>
    <xdr:sp macro="" textlink="">
      <xdr:nvSpPr>
        <xdr:cNvPr id="325" name="角丸四角形 324"/>
        <xdr:cNvSpPr/>
      </xdr:nvSpPr>
      <xdr:spPr>
        <a:xfrm>
          <a:off x="5098775" y="68963071"/>
          <a:ext cx="2129457" cy="64977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100"/>
            </a:lnSpc>
            <a:spcBef>
              <a:spcPts val="0"/>
            </a:spcBef>
            <a:spcAft>
              <a:spcPts val="0"/>
            </a:spcAft>
            <a:buClrTx/>
            <a:buSzTx/>
            <a:buFontTx/>
            <a:buNone/>
            <a:tabLst/>
            <a:defRPr/>
          </a:pPr>
          <a:r>
            <a:rPr kumimoji="1" lang="ja-JP" altLang="en-US" sz="900">
              <a:latin typeface="ＭＳ ゴシック" pitchFamily="49" charset="-128"/>
              <a:ea typeface="ＭＳ ゴシック" pitchFamily="49" charset="-128"/>
            </a:rPr>
            <a:t>記入漏れがないようご注意ください</a:t>
          </a:r>
        </a:p>
      </xdr:txBody>
    </xdr:sp>
    <xdr:clientData/>
  </xdr:twoCellAnchor>
  <xdr:twoCellAnchor>
    <xdr:from>
      <xdr:col>27</xdr:col>
      <xdr:colOff>74543</xdr:colOff>
      <xdr:row>422</xdr:row>
      <xdr:rowOff>33131</xdr:rowOff>
    </xdr:from>
    <xdr:to>
      <xdr:col>40</xdr:col>
      <xdr:colOff>107675</xdr:colOff>
      <xdr:row>423</xdr:row>
      <xdr:rowOff>144946</xdr:rowOff>
    </xdr:to>
    <xdr:cxnSp macro="">
      <xdr:nvCxnSpPr>
        <xdr:cNvPr id="326" name="直線矢印コネクタ 325"/>
        <xdr:cNvCxnSpPr>
          <a:stCxn id="325" idx="1"/>
          <a:endCxn id="322" idx="6"/>
        </xdr:cNvCxnSpPr>
      </xdr:nvCxnSpPr>
      <xdr:spPr>
        <a:xfrm flipH="1">
          <a:off x="3446393" y="69289406"/>
          <a:ext cx="1652382" cy="36899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82826</xdr:colOff>
      <xdr:row>422</xdr:row>
      <xdr:rowOff>33131</xdr:rowOff>
    </xdr:from>
    <xdr:to>
      <xdr:col>40</xdr:col>
      <xdr:colOff>107675</xdr:colOff>
      <xdr:row>423</xdr:row>
      <xdr:rowOff>231913</xdr:rowOff>
    </xdr:to>
    <xdr:cxnSp macro="">
      <xdr:nvCxnSpPr>
        <xdr:cNvPr id="342" name="直線矢印コネクタ 341"/>
        <xdr:cNvCxnSpPr>
          <a:stCxn id="325" idx="1"/>
        </xdr:cNvCxnSpPr>
      </xdr:nvCxnSpPr>
      <xdr:spPr>
        <a:xfrm flipH="1">
          <a:off x="4454801" y="69289406"/>
          <a:ext cx="643974" cy="45595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kahashi/AppData/Local/Microsoft/Windows/Temporary%20Internet%20Files/Content.Outlook/Q60SEJ5Y/&#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omments" Target="../comments1.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12.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326.xml"/><Relationship Id="rId21" Type="http://schemas.openxmlformats.org/officeDocument/2006/relationships/ctrlProp" Target="../ctrlProps/ctrlProp230.xml"/><Relationship Id="rId42" Type="http://schemas.openxmlformats.org/officeDocument/2006/relationships/ctrlProp" Target="../ctrlProps/ctrlProp251.xml"/><Relationship Id="rId63" Type="http://schemas.openxmlformats.org/officeDocument/2006/relationships/ctrlProp" Target="../ctrlProps/ctrlProp272.xml"/><Relationship Id="rId84" Type="http://schemas.openxmlformats.org/officeDocument/2006/relationships/ctrlProp" Target="../ctrlProps/ctrlProp293.xml"/><Relationship Id="rId138" Type="http://schemas.openxmlformats.org/officeDocument/2006/relationships/ctrlProp" Target="../ctrlProps/ctrlProp347.xml"/><Relationship Id="rId159" Type="http://schemas.openxmlformats.org/officeDocument/2006/relationships/ctrlProp" Target="../ctrlProps/ctrlProp368.xml"/><Relationship Id="rId170" Type="http://schemas.openxmlformats.org/officeDocument/2006/relationships/ctrlProp" Target="../ctrlProps/ctrlProp379.xml"/><Relationship Id="rId191" Type="http://schemas.openxmlformats.org/officeDocument/2006/relationships/ctrlProp" Target="../ctrlProps/ctrlProp400.xml"/><Relationship Id="rId205" Type="http://schemas.openxmlformats.org/officeDocument/2006/relationships/ctrlProp" Target="../ctrlProps/ctrlProp414.xml"/><Relationship Id="rId107" Type="http://schemas.openxmlformats.org/officeDocument/2006/relationships/ctrlProp" Target="../ctrlProps/ctrlProp316.xml"/><Relationship Id="rId11" Type="http://schemas.openxmlformats.org/officeDocument/2006/relationships/ctrlProp" Target="../ctrlProps/ctrlProp220.xml"/><Relationship Id="rId32" Type="http://schemas.openxmlformats.org/officeDocument/2006/relationships/ctrlProp" Target="../ctrlProps/ctrlProp241.xml"/><Relationship Id="rId37" Type="http://schemas.openxmlformats.org/officeDocument/2006/relationships/ctrlProp" Target="../ctrlProps/ctrlProp246.xml"/><Relationship Id="rId53" Type="http://schemas.openxmlformats.org/officeDocument/2006/relationships/ctrlProp" Target="../ctrlProps/ctrlProp262.xml"/><Relationship Id="rId58" Type="http://schemas.openxmlformats.org/officeDocument/2006/relationships/ctrlProp" Target="../ctrlProps/ctrlProp267.xml"/><Relationship Id="rId74" Type="http://schemas.openxmlformats.org/officeDocument/2006/relationships/ctrlProp" Target="../ctrlProps/ctrlProp283.xml"/><Relationship Id="rId79" Type="http://schemas.openxmlformats.org/officeDocument/2006/relationships/ctrlProp" Target="../ctrlProps/ctrlProp288.xml"/><Relationship Id="rId102" Type="http://schemas.openxmlformats.org/officeDocument/2006/relationships/ctrlProp" Target="../ctrlProps/ctrlProp311.xml"/><Relationship Id="rId123" Type="http://schemas.openxmlformats.org/officeDocument/2006/relationships/ctrlProp" Target="../ctrlProps/ctrlProp332.xml"/><Relationship Id="rId128" Type="http://schemas.openxmlformats.org/officeDocument/2006/relationships/ctrlProp" Target="../ctrlProps/ctrlProp337.xml"/><Relationship Id="rId144" Type="http://schemas.openxmlformats.org/officeDocument/2006/relationships/ctrlProp" Target="../ctrlProps/ctrlProp353.xml"/><Relationship Id="rId149" Type="http://schemas.openxmlformats.org/officeDocument/2006/relationships/ctrlProp" Target="../ctrlProps/ctrlProp358.xml"/><Relationship Id="rId5" Type="http://schemas.openxmlformats.org/officeDocument/2006/relationships/ctrlProp" Target="../ctrlProps/ctrlProp214.xml"/><Relationship Id="rId90" Type="http://schemas.openxmlformats.org/officeDocument/2006/relationships/ctrlProp" Target="../ctrlProps/ctrlProp299.xml"/><Relationship Id="rId95" Type="http://schemas.openxmlformats.org/officeDocument/2006/relationships/ctrlProp" Target="../ctrlProps/ctrlProp304.xml"/><Relationship Id="rId160" Type="http://schemas.openxmlformats.org/officeDocument/2006/relationships/ctrlProp" Target="../ctrlProps/ctrlProp369.xml"/><Relationship Id="rId165" Type="http://schemas.openxmlformats.org/officeDocument/2006/relationships/ctrlProp" Target="../ctrlProps/ctrlProp374.xml"/><Relationship Id="rId181" Type="http://schemas.openxmlformats.org/officeDocument/2006/relationships/ctrlProp" Target="../ctrlProps/ctrlProp390.xml"/><Relationship Id="rId186" Type="http://schemas.openxmlformats.org/officeDocument/2006/relationships/ctrlProp" Target="../ctrlProps/ctrlProp395.xml"/><Relationship Id="rId211" Type="http://schemas.openxmlformats.org/officeDocument/2006/relationships/ctrlProp" Target="../ctrlProps/ctrlProp420.xml"/><Relationship Id="rId22" Type="http://schemas.openxmlformats.org/officeDocument/2006/relationships/ctrlProp" Target="../ctrlProps/ctrlProp231.xml"/><Relationship Id="rId27" Type="http://schemas.openxmlformats.org/officeDocument/2006/relationships/ctrlProp" Target="../ctrlProps/ctrlProp236.xml"/><Relationship Id="rId43" Type="http://schemas.openxmlformats.org/officeDocument/2006/relationships/ctrlProp" Target="../ctrlProps/ctrlProp252.xml"/><Relationship Id="rId48" Type="http://schemas.openxmlformats.org/officeDocument/2006/relationships/ctrlProp" Target="../ctrlProps/ctrlProp257.xml"/><Relationship Id="rId64" Type="http://schemas.openxmlformats.org/officeDocument/2006/relationships/ctrlProp" Target="../ctrlProps/ctrlProp273.xml"/><Relationship Id="rId69" Type="http://schemas.openxmlformats.org/officeDocument/2006/relationships/ctrlProp" Target="../ctrlProps/ctrlProp278.xml"/><Relationship Id="rId113" Type="http://schemas.openxmlformats.org/officeDocument/2006/relationships/ctrlProp" Target="../ctrlProps/ctrlProp322.xml"/><Relationship Id="rId118" Type="http://schemas.openxmlformats.org/officeDocument/2006/relationships/ctrlProp" Target="../ctrlProps/ctrlProp327.xml"/><Relationship Id="rId134" Type="http://schemas.openxmlformats.org/officeDocument/2006/relationships/ctrlProp" Target="../ctrlProps/ctrlProp343.xml"/><Relationship Id="rId139" Type="http://schemas.openxmlformats.org/officeDocument/2006/relationships/ctrlProp" Target="../ctrlProps/ctrlProp348.xml"/><Relationship Id="rId80" Type="http://schemas.openxmlformats.org/officeDocument/2006/relationships/ctrlProp" Target="../ctrlProps/ctrlProp289.xml"/><Relationship Id="rId85" Type="http://schemas.openxmlformats.org/officeDocument/2006/relationships/ctrlProp" Target="../ctrlProps/ctrlProp294.xml"/><Relationship Id="rId150" Type="http://schemas.openxmlformats.org/officeDocument/2006/relationships/ctrlProp" Target="../ctrlProps/ctrlProp359.xml"/><Relationship Id="rId155" Type="http://schemas.openxmlformats.org/officeDocument/2006/relationships/ctrlProp" Target="../ctrlProps/ctrlProp364.xml"/><Relationship Id="rId171" Type="http://schemas.openxmlformats.org/officeDocument/2006/relationships/ctrlProp" Target="../ctrlProps/ctrlProp380.xml"/><Relationship Id="rId176" Type="http://schemas.openxmlformats.org/officeDocument/2006/relationships/ctrlProp" Target="../ctrlProps/ctrlProp385.xml"/><Relationship Id="rId192" Type="http://schemas.openxmlformats.org/officeDocument/2006/relationships/ctrlProp" Target="../ctrlProps/ctrlProp401.xml"/><Relationship Id="rId197" Type="http://schemas.openxmlformats.org/officeDocument/2006/relationships/ctrlProp" Target="../ctrlProps/ctrlProp406.xml"/><Relationship Id="rId206" Type="http://schemas.openxmlformats.org/officeDocument/2006/relationships/ctrlProp" Target="../ctrlProps/ctrlProp415.xml"/><Relationship Id="rId201" Type="http://schemas.openxmlformats.org/officeDocument/2006/relationships/ctrlProp" Target="../ctrlProps/ctrlProp410.xml"/><Relationship Id="rId12" Type="http://schemas.openxmlformats.org/officeDocument/2006/relationships/ctrlProp" Target="../ctrlProps/ctrlProp221.xml"/><Relationship Id="rId17" Type="http://schemas.openxmlformats.org/officeDocument/2006/relationships/ctrlProp" Target="../ctrlProps/ctrlProp226.xml"/><Relationship Id="rId33" Type="http://schemas.openxmlformats.org/officeDocument/2006/relationships/ctrlProp" Target="../ctrlProps/ctrlProp242.xml"/><Relationship Id="rId38" Type="http://schemas.openxmlformats.org/officeDocument/2006/relationships/ctrlProp" Target="../ctrlProps/ctrlProp247.xml"/><Relationship Id="rId59" Type="http://schemas.openxmlformats.org/officeDocument/2006/relationships/ctrlProp" Target="../ctrlProps/ctrlProp268.xml"/><Relationship Id="rId103" Type="http://schemas.openxmlformats.org/officeDocument/2006/relationships/ctrlProp" Target="../ctrlProps/ctrlProp312.xml"/><Relationship Id="rId108" Type="http://schemas.openxmlformats.org/officeDocument/2006/relationships/ctrlProp" Target="../ctrlProps/ctrlProp317.xml"/><Relationship Id="rId124" Type="http://schemas.openxmlformats.org/officeDocument/2006/relationships/ctrlProp" Target="../ctrlProps/ctrlProp333.xml"/><Relationship Id="rId129" Type="http://schemas.openxmlformats.org/officeDocument/2006/relationships/ctrlProp" Target="../ctrlProps/ctrlProp338.xml"/><Relationship Id="rId54" Type="http://schemas.openxmlformats.org/officeDocument/2006/relationships/ctrlProp" Target="../ctrlProps/ctrlProp263.xml"/><Relationship Id="rId70" Type="http://schemas.openxmlformats.org/officeDocument/2006/relationships/ctrlProp" Target="../ctrlProps/ctrlProp279.xml"/><Relationship Id="rId75" Type="http://schemas.openxmlformats.org/officeDocument/2006/relationships/ctrlProp" Target="../ctrlProps/ctrlProp284.xml"/><Relationship Id="rId91" Type="http://schemas.openxmlformats.org/officeDocument/2006/relationships/ctrlProp" Target="../ctrlProps/ctrlProp300.xml"/><Relationship Id="rId96" Type="http://schemas.openxmlformats.org/officeDocument/2006/relationships/ctrlProp" Target="../ctrlProps/ctrlProp305.xml"/><Relationship Id="rId140" Type="http://schemas.openxmlformats.org/officeDocument/2006/relationships/ctrlProp" Target="../ctrlProps/ctrlProp349.xml"/><Relationship Id="rId145" Type="http://schemas.openxmlformats.org/officeDocument/2006/relationships/ctrlProp" Target="../ctrlProps/ctrlProp354.xml"/><Relationship Id="rId161" Type="http://schemas.openxmlformats.org/officeDocument/2006/relationships/ctrlProp" Target="../ctrlProps/ctrlProp370.xml"/><Relationship Id="rId166" Type="http://schemas.openxmlformats.org/officeDocument/2006/relationships/ctrlProp" Target="../ctrlProps/ctrlProp375.xml"/><Relationship Id="rId182" Type="http://schemas.openxmlformats.org/officeDocument/2006/relationships/ctrlProp" Target="../ctrlProps/ctrlProp391.xml"/><Relationship Id="rId187" Type="http://schemas.openxmlformats.org/officeDocument/2006/relationships/ctrlProp" Target="../ctrlProps/ctrlProp396.xml"/><Relationship Id="rId1" Type="http://schemas.openxmlformats.org/officeDocument/2006/relationships/printerSettings" Target="../printerSettings/printerSettings3.bin"/><Relationship Id="rId6" Type="http://schemas.openxmlformats.org/officeDocument/2006/relationships/ctrlProp" Target="../ctrlProps/ctrlProp215.xml"/><Relationship Id="rId212" Type="http://schemas.openxmlformats.org/officeDocument/2006/relationships/ctrlProp" Target="../ctrlProps/ctrlProp421.xml"/><Relationship Id="rId23" Type="http://schemas.openxmlformats.org/officeDocument/2006/relationships/ctrlProp" Target="../ctrlProps/ctrlProp232.xml"/><Relationship Id="rId28" Type="http://schemas.openxmlformats.org/officeDocument/2006/relationships/ctrlProp" Target="../ctrlProps/ctrlProp237.xml"/><Relationship Id="rId49" Type="http://schemas.openxmlformats.org/officeDocument/2006/relationships/ctrlProp" Target="../ctrlProps/ctrlProp258.xml"/><Relationship Id="rId114" Type="http://schemas.openxmlformats.org/officeDocument/2006/relationships/ctrlProp" Target="../ctrlProps/ctrlProp323.xml"/><Relationship Id="rId119" Type="http://schemas.openxmlformats.org/officeDocument/2006/relationships/ctrlProp" Target="../ctrlProps/ctrlProp328.xml"/><Relationship Id="rId44" Type="http://schemas.openxmlformats.org/officeDocument/2006/relationships/ctrlProp" Target="../ctrlProps/ctrlProp253.xml"/><Relationship Id="rId60" Type="http://schemas.openxmlformats.org/officeDocument/2006/relationships/ctrlProp" Target="../ctrlProps/ctrlProp269.xml"/><Relationship Id="rId65" Type="http://schemas.openxmlformats.org/officeDocument/2006/relationships/ctrlProp" Target="../ctrlProps/ctrlProp274.xml"/><Relationship Id="rId81" Type="http://schemas.openxmlformats.org/officeDocument/2006/relationships/ctrlProp" Target="../ctrlProps/ctrlProp290.xml"/><Relationship Id="rId86" Type="http://schemas.openxmlformats.org/officeDocument/2006/relationships/ctrlProp" Target="../ctrlProps/ctrlProp295.xml"/><Relationship Id="rId130" Type="http://schemas.openxmlformats.org/officeDocument/2006/relationships/ctrlProp" Target="../ctrlProps/ctrlProp339.xml"/><Relationship Id="rId135" Type="http://schemas.openxmlformats.org/officeDocument/2006/relationships/ctrlProp" Target="../ctrlProps/ctrlProp344.xml"/><Relationship Id="rId151" Type="http://schemas.openxmlformats.org/officeDocument/2006/relationships/ctrlProp" Target="../ctrlProps/ctrlProp360.xml"/><Relationship Id="rId156" Type="http://schemas.openxmlformats.org/officeDocument/2006/relationships/ctrlProp" Target="../ctrlProps/ctrlProp365.xml"/><Relationship Id="rId177" Type="http://schemas.openxmlformats.org/officeDocument/2006/relationships/ctrlProp" Target="../ctrlProps/ctrlProp386.xml"/><Relationship Id="rId198" Type="http://schemas.openxmlformats.org/officeDocument/2006/relationships/ctrlProp" Target="../ctrlProps/ctrlProp407.xml"/><Relationship Id="rId172" Type="http://schemas.openxmlformats.org/officeDocument/2006/relationships/ctrlProp" Target="../ctrlProps/ctrlProp381.xml"/><Relationship Id="rId193" Type="http://schemas.openxmlformats.org/officeDocument/2006/relationships/ctrlProp" Target="../ctrlProps/ctrlProp402.xml"/><Relationship Id="rId202" Type="http://schemas.openxmlformats.org/officeDocument/2006/relationships/ctrlProp" Target="../ctrlProps/ctrlProp411.xml"/><Relationship Id="rId207" Type="http://schemas.openxmlformats.org/officeDocument/2006/relationships/ctrlProp" Target="../ctrlProps/ctrlProp416.xml"/><Relationship Id="rId13" Type="http://schemas.openxmlformats.org/officeDocument/2006/relationships/ctrlProp" Target="../ctrlProps/ctrlProp222.xml"/><Relationship Id="rId18" Type="http://schemas.openxmlformats.org/officeDocument/2006/relationships/ctrlProp" Target="../ctrlProps/ctrlProp227.xml"/><Relationship Id="rId39" Type="http://schemas.openxmlformats.org/officeDocument/2006/relationships/ctrlProp" Target="../ctrlProps/ctrlProp248.xml"/><Relationship Id="rId109" Type="http://schemas.openxmlformats.org/officeDocument/2006/relationships/ctrlProp" Target="../ctrlProps/ctrlProp318.xml"/><Relationship Id="rId34" Type="http://schemas.openxmlformats.org/officeDocument/2006/relationships/ctrlProp" Target="../ctrlProps/ctrlProp243.xml"/><Relationship Id="rId50" Type="http://schemas.openxmlformats.org/officeDocument/2006/relationships/ctrlProp" Target="../ctrlProps/ctrlProp259.xml"/><Relationship Id="rId55" Type="http://schemas.openxmlformats.org/officeDocument/2006/relationships/ctrlProp" Target="../ctrlProps/ctrlProp264.xml"/><Relationship Id="rId76" Type="http://schemas.openxmlformats.org/officeDocument/2006/relationships/ctrlProp" Target="../ctrlProps/ctrlProp285.xml"/><Relationship Id="rId97" Type="http://schemas.openxmlformats.org/officeDocument/2006/relationships/ctrlProp" Target="../ctrlProps/ctrlProp306.xml"/><Relationship Id="rId104" Type="http://schemas.openxmlformats.org/officeDocument/2006/relationships/ctrlProp" Target="../ctrlProps/ctrlProp313.xml"/><Relationship Id="rId120" Type="http://schemas.openxmlformats.org/officeDocument/2006/relationships/ctrlProp" Target="../ctrlProps/ctrlProp329.xml"/><Relationship Id="rId125" Type="http://schemas.openxmlformats.org/officeDocument/2006/relationships/ctrlProp" Target="../ctrlProps/ctrlProp334.xml"/><Relationship Id="rId141" Type="http://schemas.openxmlformats.org/officeDocument/2006/relationships/ctrlProp" Target="../ctrlProps/ctrlProp350.xml"/><Relationship Id="rId146" Type="http://schemas.openxmlformats.org/officeDocument/2006/relationships/ctrlProp" Target="../ctrlProps/ctrlProp355.xml"/><Relationship Id="rId167" Type="http://schemas.openxmlformats.org/officeDocument/2006/relationships/ctrlProp" Target="../ctrlProps/ctrlProp376.xml"/><Relationship Id="rId188" Type="http://schemas.openxmlformats.org/officeDocument/2006/relationships/ctrlProp" Target="../ctrlProps/ctrlProp397.xml"/><Relationship Id="rId7" Type="http://schemas.openxmlformats.org/officeDocument/2006/relationships/ctrlProp" Target="../ctrlProps/ctrlProp216.xml"/><Relationship Id="rId71" Type="http://schemas.openxmlformats.org/officeDocument/2006/relationships/ctrlProp" Target="../ctrlProps/ctrlProp280.xml"/><Relationship Id="rId92" Type="http://schemas.openxmlformats.org/officeDocument/2006/relationships/ctrlProp" Target="../ctrlProps/ctrlProp301.xml"/><Relationship Id="rId162" Type="http://schemas.openxmlformats.org/officeDocument/2006/relationships/ctrlProp" Target="../ctrlProps/ctrlProp371.xml"/><Relationship Id="rId183" Type="http://schemas.openxmlformats.org/officeDocument/2006/relationships/ctrlProp" Target="../ctrlProps/ctrlProp392.xml"/><Relationship Id="rId213" Type="http://schemas.openxmlformats.org/officeDocument/2006/relationships/ctrlProp" Target="../ctrlProps/ctrlProp422.xml"/><Relationship Id="rId2" Type="http://schemas.openxmlformats.org/officeDocument/2006/relationships/drawing" Target="../drawings/drawing3.xml"/><Relationship Id="rId29" Type="http://schemas.openxmlformats.org/officeDocument/2006/relationships/ctrlProp" Target="../ctrlProps/ctrlProp238.xml"/><Relationship Id="rId24" Type="http://schemas.openxmlformats.org/officeDocument/2006/relationships/ctrlProp" Target="../ctrlProps/ctrlProp233.xml"/><Relationship Id="rId40" Type="http://schemas.openxmlformats.org/officeDocument/2006/relationships/ctrlProp" Target="../ctrlProps/ctrlProp249.xml"/><Relationship Id="rId45" Type="http://schemas.openxmlformats.org/officeDocument/2006/relationships/ctrlProp" Target="../ctrlProps/ctrlProp254.xml"/><Relationship Id="rId66" Type="http://schemas.openxmlformats.org/officeDocument/2006/relationships/ctrlProp" Target="../ctrlProps/ctrlProp275.xml"/><Relationship Id="rId87" Type="http://schemas.openxmlformats.org/officeDocument/2006/relationships/ctrlProp" Target="../ctrlProps/ctrlProp296.xml"/><Relationship Id="rId110" Type="http://schemas.openxmlformats.org/officeDocument/2006/relationships/ctrlProp" Target="../ctrlProps/ctrlProp319.xml"/><Relationship Id="rId115" Type="http://schemas.openxmlformats.org/officeDocument/2006/relationships/ctrlProp" Target="../ctrlProps/ctrlProp324.xml"/><Relationship Id="rId131" Type="http://schemas.openxmlformats.org/officeDocument/2006/relationships/ctrlProp" Target="../ctrlProps/ctrlProp340.xml"/><Relationship Id="rId136" Type="http://schemas.openxmlformats.org/officeDocument/2006/relationships/ctrlProp" Target="../ctrlProps/ctrlProp345.xml"/><Relationship Id="rId157" Type="http://schemas.openxmlformats.org/officeDocument/2006/relationships/ctrlProp" Target="../ctrlProps/ctrlProp366.xml"/><Relationship Id="rId178" Type="http://schemas.openxmlformats.org/officeDocument/2006/relationships/ctrlProp" Target="../ctrlProps/ctrlProp387.xml"/><Relationship Id="rId61" Type="http://schemas.openxmlformats.org/officeDocument/2006/relationships/ctrlProp" Target="../ctrlProps/ctrlProp270.xml"/><Relationship Id="rId82" Type="http://schemas.openxmlformats.org/officeDocument/2006/relationships/ctrlProp" Target="../ctrlProps/ctrlProp291.xml"/><Relationship Id="rId152" Type="http://schemas.openxmlformats.org/officeDocument/2006/relationships/ctrlProp" Target="../ctrlProps/ctrlProp361.xml"/><Relationship Id="rId173" Type="http://schemas.openxmlformats.org/officeDocument/2006/relationships/ctrlProp" Target="../ctrlProps/ctrlProp382.xml"/><Relationship Id="rId194" Type="http://schemas.openxmlformats.org/officeDocument/2006/relationships/ctrlProp" Target="../ctrlProps/ctrlProp403.xml"/><Relationship Id="rId199" Type="http://schemas.openxmlformats.org/officeDocument/2006/relationships/ctrlProp" Target="../ctrlProps/ctrlProp408.xml"/><Relationship Id="rId203" Type="http://schemas.openxmlformats.org/officeDocument/2006/relationships/ctrlProp" Target="../ctrlProps/ctrlProp412.xml"/><Relationship Id="rId208" Type="http://schemas.openxmlformats.org/officeDocument/2006/relationships/ctrlProp" Target="../ctrlProps/ctrlProp417.xml"/><Relationship Id="rId19" Type="http://schemas.openxmlformats.org/officeDocument/2006/relationships/ctrlProp" Target="../ctrlProps/ctrlProp228.xml"/><Relationship Id="rId14" Type="http://schemas.openxmlformats.org/officeDocument/2006/relationships/ctrlProp" Target="../ctrlProps/ctrlProp223.xml"/><Relationship Id="rId30" Type="http://schemas.openxmlformats.org/officeDocument/2006/relationships/ctrlProp" Target="../ctrlProps/ctrlProp239.xml"/><Relationship Id="rId35" Type="http://schemas.openxmlformats.org/officeDocument/2006/relationships/ctrlProp" Target="../ctrlProps/ctrlProp244.xml"/><Relationship Id="rId56" Type="http://schemas.openxmlformats.org/officeDocument/2006/relationships/ctrlProp" Target="../ctrlProps/ctrlProp265.xml"/><Relationship Id="rId77" Type="http://schemas.openxmlformats.org/officeDocument/2006/relationships/ctrlProp" Target="../ctrlProps/ctrlProp286.xml"/><Relationship Id="rId100" Type="http://schemas.openxmlformats.org/officeDocument/2006/relationships/ctrlProp" Target="../ctrlProps/ctrlProp309.xml"/><Relationship Id="rId105" Type="http://schemas.openxmlformats.org/officeDocument/2006/relationships/ctrlProp" Target="../ctrlProps/ctrlProp314.xml"/><Relationship Id="rId126" Type="http://schemas.openxmlformats.org/officeDocument/2006/relationships/ctrlProp" Target="../ctrlProps/ctrlProp335.xml"/><Relationship Id="rId147" Type="http://schemas.openxmlformats.org/officeDocument/2006/relationships/ctrlProp" Target="../ctrlProps/ctrlProp356.xml"/><Relationship Id="rId168" Type="http://schemas.openxmlformats.org/officeDocument/2006/relationships/ctrlProp" Target="../ctrlProps/ctrlProp377.xml"/><Relationship Id="rId8" Type="http://schemas.openxmlformats.org/officeDocument/2006/relationships/ctrlProp" Target="../ctrlProps/ctrlProp217.xml"/><Relationship Id="rId51" Type="http://schemas.openxmlformats.org/officeDocument/2006/relationships/ctrlProp" Target="../ctrlProps/ctrlProp260.xml"/><Relationship Id="rId72" Type="http://schemas.openxmlformats.org/officeDocument/2006/relationships/ctrlProp" Target="../ctrlProps/ctrlProp281.xml"/><Relationship Id="rId93" Type="http://schemas.openxmlformats.org/officeDocument/2006/relationships/ctrlProp" Target="../ctrlProps/ctrlProp302.xml"/><Relationship Id="rId98" Type="http://schemas.openxmlformats.org/officeDocument/2006/relationships/ctrlProp" Target="../ctrlProps/ctrlProp307.xml"/><Relationship Id="rId121" Type="http://schemas.openxmlformats.org/officeDocument/2006/relationships/ctrlProp" Target="../ctrlProps/ctrlProp330.xml"/><Relationship Id="rId142" Type="http://schemas.openxmlformats.org/officeDocument/2006/relationships/ctrlProp" Target="../ctrlProps/ctrlProp351.xml"/><Relationship Id="rId163" Type="http://schemas.openxmlformats.org/officeDocument/2006/relationships/ctrlProp" Target="../ctrlProps/ctrlProp372.xml"/><Relationship Id="rId184" Type="http://schemas.openxmlformats.org/officeDocument/2006/relationships/ctrlProp" Target="../ctrlProps/ctrlProp393.xml"/><Relationship Id="rId189" Type="http://schemas.openxmlformats.org/officeDocument/2006/relationships/ctrlProp" Target="../ctrlProps/ctrlProp398.xml"/><Relationship Id="rId3" Type="http://schemas.openxmlformats.org/officeDocument/2006/relationships/vmlDrawing" Target="../drawings/vmlDrawing3.vml"/><Relationship Id="rId214" Type="http://schemas.openxmlformats.org/officeDocument/2006/relationships/ctrlProp" Target="../ctrlProps/ctrlProp423.xml"/><Relationship Id="rId25" Type="http://schemas.openxmlformats.org/officeDocument/2006/relationships/ctrlProp" Target="../ctrlProps/ctrlProp234.xml"/><Relationship Id="rId46" Type="http://schemas.openxmlformats.org/officeDocument/2006/relationships/ctrlProp" Target="../ctrlProps/ctrlProp255.xml"/><Relationship Id="rId67" Type="http://schemas.openxmlformats.org/officeDocument/2006/relationships/ctrlProp" Target="../ctrlProps/ctrlProp276.xml"/><Relationship Id="rId116" Type="http://schemas.openxmlformats.org/officeDocument/2006/relationships/ctrlProp" Target="../ctrlProps/ctrlProp325.xml"/><Relationship Id="rId137" Type="http://schemas.openxmlformats.org/officeDocument/2006/relationships/ctrlProp" Target="../ctrlProps/ctrlProp346.xml"/><Relationship Id="rId158" Type="http://schemas.openxmlformats.org/officeDocument/2006/relationships/ctrlProp" Target="../ctrlProps/ctrlProp367.xml"/><Relationship Id="rId20" Type="http://schemas.openxmlformats.org/officeDocument/2006/relationships/ctrlProp" Target="../ctrlProps/ctrlProp229.xml"/><Relationship Id="rId41" Type="http://schemas.openxmlformats.org/officeDocument/2006/relationships/ctrlProp" Target="../ctrlProps/ctrlProp250.xml"/><Relationship Id="rId62" Type="http://schemas.openxmlformats.org/officeDocument/2006/relationships/ctrlProp" Target="../ctrlProps/ctrlProp271.xml"/><Relationship Id="rId83" Type="http://schemas.openxmlformats.org/officeDocument/2006/relationships/ctrlProp" Target="../ctrlProps/ctrlProp292.xml"/><Relationship Id="rId88" Type="http://schemas.openxmlformats.org/officeDocument/2006/relationships/ctrlProp" Target="../ctrlProps/ctrlProp297.xml"/><Relationship Id="rId111" Type="http://schemas.openxmlformats.org/officeDocument/2006/relationships/ctrlProp" Target="../ctrlProps/ctrlProp320.xml"/><Relationship Id="rId132" Type="http://schemas.openxmlformats.org/officeDocument/2006/relationships/ctrlProp" Target="../ctrlProps/ctrlProp341.xml"/><Relationship Id="rId153" Type="http://schemas.openxmlformats.org/officeDocument/2006/relationships/ctrlProp" Target="../ctrlProps/ctrlProp362.xml"/><Relationship Id="rId174" Type="http://schemas.openxmlformats.org/officeDocument/2006/relationships/ctrlProp" Target="../ctrlProps/ctrlProp383.xml"/><Relationship Id="rId179" Type="http://schemas.openxmlformats.org/officeDocument/2006/relationships/ctrlProp" Target="../ctrlProps/ctrlProp388.xml"/><Relationship Id="rId195" Type="http://schemas.openxmlformats.org/officeDocument/2006/relationships/ctrlProp" Target="../ctrlProps/ctrlProp404.xml"/><Relationship Id="rId209" Type="http://schemas.openxmlformats.org/officeDocument/2006/relationships/ctrlProp" Target="../ctrlProps/ctrlProp418.xml"/><Relationship Id="rId190" Type="http://schemas.openxmlformats.org/officeDocument/2006/relationships/ctrlProp" Target="../ctrlProps/ctrlProp399.xml"/><Relationship Id="rId204" Type="http://schemas.openxmlformats.org/officeDocument/2006/relationships/ctrlProp" Target="../ctrlProps/ctrlProp413.xml"/><Relationship Id="rId15" Type="http://schemas.openxmlformats.org/officeDocument/2006/relationships/ctrlProp" Target="../ctrlProps/ctrlProp224.xml"/><Relationship Id="rId36" Type="http://schemas.openxmlformats.org/officeDocument/2006/relationships/ctrlProp" Target="../ctrlProps/ctrlProp245.xml"/><Relationship Id="rId57" Type="http://schemas.openxmlformats.org/officeDocument/2006/relationships/ctrlProp" Target="../ctrlProps/ctrlProp266.xml"/><Relationship Id="rId106" Type="http://schemas.openxmlformats.org/officeDocument/2006/relationships/ctrlProp" Target="../ctrlProps/ctrlProp315.xml"/><Relationship Id="rId127" Type="http://schemas.openxmlformats.org/officeDocument/2006/relationships/ctrlProp" Target="../ctrlProps/ctrlProp336.xml"/><Relationship Id="rId10" Type="http://schemas.openxmlformats.org/officeDocument/2006/relationships/ctrlProp" Target="../ctrlProps/ctrlProp219.xml"/><Relationship Id="rId31" Type="http://schemas.openxmlformats.org/officeDocument/2006/relationships/ctrlProp" Target="../ctrlProps/ctrlProp240.xml"/><Relationship Id="rId52" Type="http://schemas.openxmlformats.org/officeDocument/2006/relationships/ctrlProp" Target="../ctrlProps/ctrlProp261.xml"/><Relationship Id="rId73" Type="http://schemas.openxmlformats.org/officeDocument/2006/relationships/ctrlProp" Target="../ctrlProps/ctrlProp282.xml"/><Relationship Id="rId78" Type="http://schemas.openxmlformats.org/officeDocument/2006/relationships/ctrlProp" Target="../ctrlProps/ctrlProp287.xml"/><Relationship Id="rId94" Type="http://schemas.openxmlformats.org/officeDocument/2006/relationships/ctrlProp" Target="../ctrlProps/ctrlProp303.xml"/><Relationship Id="rId99" Type="http://schemas.openxmlformats.org/officeDocument/2006/relationships/ctrlProp" Target="../ctrlProps/ctrlProp308.xml"/><Relationship Id="rId101" Type="http://schemas.openxmlformats.org/officeDocument/2006/relationships/ctrlProp" Target="../ctrlProps/ctrlProp310.xml"/><Relationship Id="rId122" Type="http://schemas.openxmlformats.org/officeDocument/2006/relationships/ctrlProp" Target="../ctrlProps/ctrlProp331.xml"/><Relationship Id="rId143" Type="http://schemas.openxmlformats.org/officeDocument/2006/relationships/ctrlProp" Target="../ctrlProps/ctrlProp352.xml"/><Relationship Id="rId148" Type="http://schemas.openxmlformats.org/officeDocument/2006/relationships/ctrlProp" Target="../ctrlProps/ctrlProp357.xml"/><Relationship Id="rId164" Type="http://schemas.openxmlformats.org/officeDocument/2006/relationships/ctrlProp" Target="../ctrlProps/ctrlProp373.xml"/><Relationship Id="rId169" Type="http://schemas.openxmlformats.org/officeDocument/2006/relationships/ctrlProp" Target="../ctrlProps/ctrlProp378.xml"/><Relationship Id="rId185" Type="http://schemas.openxmlformats.org/officeDocument/2006/relationships/ctrlProp" Target="../ctrlProps/ctrlProp394.xml"/><Relationship Id="rId4" Type="http://schemas.openxmlformats.org/officeDocument/2006/relationships/ctrlProp" Target="../ctrlProps/ctrlProp213.xml"/><Relationship Id="rId9" Type="http://schemas.openxmlformats.org/officeDocument/2006/relationships/ctrlProp" Target="../ctrlProps/ctrlProp218.xml"/><Relationship Id="rId180" Type="http://schemas.openxmlformats.org/officeDocument/2006/relationships/ctrlProp" Target="../ctrlProps/ctrlProp389.xml"/><Relationship Id="rId210" Type="http://schemas.openxmlformats.org/officeDocument/2006/relationships/ctrlProp" Target="../ctrlProps/ctrlProp419.xml"/><Relationship Id="rId215" Type="http://schemas.openxmlformats.org/officeDocument/2006/relationships/comments" Target="../comments2.xml"/><Relationship Id="rId26" Type="http://schemas.openxmlformats.org/officeDocument/2006/relationships/ctrlProp" Target="../ctrlProps/ctrlProp235.xml"/><Relationship Id="rId47" Type="http://schemas.openxmlformats.org/officeDocument/2006/relationships/ctrlProp" Target="../ctrlProps/ctrlProp256.xml"/><Relationship Id="rId68" Type="http://schemas.openxmlformats.org/officeDocument/2006/relationships/ctrlProp" Target="../ctrlProps/ctrlProp277.xml"/><Relationship Id="rId89" Type="http://schemas.openxmlformats.org/officeDocument/2006/relationships/ctrlProp" Target="../ctrlProps/ctrlProp298.xml"/><Relationship Id="rId112" Type="http://schemas.openxmlformats.org/officeDocument/2006/relationships/ctrlProp" Target="../ctrlProps/ctrlProp321.xml"/><Relationship Id="rId133" Type="http://schemas.openxmlformats.org/officeDocument/2006/relationships/ctrlProp" Target="../ctrlProps/ctrlProp342.xml"/><Relationship Id="rId154" Type="http://schemas.openxmlformats.org/officeDocument/2006/relationships/ctrlProp" Target="../ctrlProps/ctrlProp363.xml"/><Relationship Id="rId175" Type="http://schemas.openxmlformats.org/officeDocument/2006/relationships/ctrlProp" Target="../ctrlProps/ctrlProp384.xml"/><Relationship Id="rId196" Type="http://schemas.openxmlformats.org/officeDocument/2006/relationships/ctrlProp" Target="../ctrlProps/ctrlProp405.xml"/><Relationship Id="rId200" Type="http://schemas.openxmlformats.org/officeDocument/2006/relationships/ctrlProp" Target="../ctrlProps/ctrlProp409.xml"/><Relationship Id="rId16" Type="http://schemas.openxmlformats.org/officeDocument/2006/relationships/ctrlProp" Target="../ctrlProps/ctrlProp2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Q428"/>
  <sheetViews>
    <sheetView showGridLines="0" tabSelected="1" showWhiteSpace="0" view="pageBreakPreview" zoomScale="115" zoomScaleNormal="100" zoomScaleSheetLayoutView="115" workbookViewId="0">
      <selection activeCell="B394" sqref="B394:BN394"/>
    </sheetView>
  </sheetViews>
  <sheetFormatPr defaultRowHeight="12"/>
  <cols>
    <col min="1" max="1" width="1.6640625" style="3" customWidth="1"/>
    <col min="2" max="2" width="2.21875" style="3" customWidth="1"/>
    <col min="3" max="13" width="1.6640625" style="3" customWidth="1"/>
    <col min="14" max="14" width="1.33203125" style="3" customWidth="1"/>
    <col min="15" max="32" width="1.6640625" style="3" customWidth="1"/>
    <col min="33" max="33" width="1.77734375" style="3" customWidth="1"/>
    <col min="34" max="63" width="1.6640625" style="3" customWidth="1"/>
    <col min="64" max="64" width="1.88671875" style="3" customWidth="1"/>
    <col min="65" max="66" width="1.6640625" style="3" customWidth="1"/>
    <col min="67" max="67" width="2.109375" style="3" customWidth="1"/>
    <col min="68" max="68" width="4.109375" style="3" bestFit="1" customWidth="1"/>
    <col min="69" max="69" width="5" style="3" bestFit="1" customWidth="1"/>
    <col min="70" max="123" width="1.6640625" style="3" customWidth="1"/>
    <col min="124" max="256" width="9" style="3"/>
    <col min="257" max="257" width="1.6640625" style="3" customWidth="1"/>
    <col min="258" max="258" width="2.21875" style="3" customWidth="1"/>
    <col min="259" max="319" width="1.6640625" style="3" customWidth="1"/>
    <col min="320" max="320" width="1.88671875" style="3" customWidth="1"/>
    <col min="321" max="322" width="1.6640625" style="3" customWidth="1"/>
    <col min="323" max="323" width="2.109375" style="3" customWidth="1"/>
    <col min="324" max="324" width="4.109375" style="3" bestFit="1" customWidth="1"/>
    <col min="325" max="325" width="5" style="3" bestFit="1" customWidth="1"/>
    <col min="326" max="379" width="1.6640625" style="3" customWidth="1"/>
    <col min="380" max="512" width="9" style="3"/>
    <col min="513" max="513" width="1.6640625" style="3" customWidth="1"/>
    <col min="514" max="514" width="2.21875" style="3" customWidth="1"/>
    <col min="515" max="575" width="1.6640625" style="3" customWidth="1"/>
    <col min="576" max="576" width="1.88671875" style="3" customWidth="1"/>
    <col min="577" max="578" width="1.6640625" style="3" customWidth="1"/>
    <col min="579" max="579" width="2.109375" style="3" customWidth="1"/>
    <col min="580" max="580" width="4.109375" style="3" bestFit="1" customWidth="1"/>
    <col min="581" max="581" width="5" style="3" bestFit="1" customWidth="1"/>
    <col min="582" max="635" width="1.6640625" style="3" customWidth="1"/>
    <col min="636" max="768" width="9" style="3"/>
    <col min="769" max="769" width="1.6640625" style="3" customWidth="1"/>
    <col min="770" max="770" width="2.21875" style="3" customWidth="1"/>
    <col min="771" max="831" width="1.6640625" style="3" customWidth="1"/>
    <col min="832" max="832" width="1.88671875" style="3" customWidth="1"/>
    <col min="833" max="834" width="1.6640625" style="3" customWidth="1"/>
    <col min="835" max="835" width="2.109375" style="3" customWidth="1"/>
    <col min="836" max="836" width="4.109375" style="3" bestFit="1" customWidth="1"/>
    <col min="837" max="837" width="5" style="3" bestFit="1" customWidth="1"/>
    <col min="838" max="891" width="1.6640625" style="3" customWidth="1"/>
    <col min="892" max="1024" width="9" style="3"/>
    <col min="1025" max="1025" width="1.6640625" style="3" customWidth="1"/>
    <col min="1026" max="1026" width="2.21875" style="3" customWidth="1"/>
    <col min="1027" max="1087" width="1.6640625" style="3" customWidth="1"/>
    <col min="1088" max="1088" width="1.88671875" style="3" customWidth="1"/>
    <col min="1089" max="1090" width="1.6640625" style="3" customWidth="1"/>
    <col min="1091" max="1091" width="2.109375" style="3" customWidth="1"/>
    <col min="1092" max="1092" width="4.109375" style="3" bestFit="1" customWidth="1"/>
    <col min="1093" max="1093" width="5" style="3" bestFit="1" customWidth="1"/>
    <col min="1094" max="1147" width="1.6640625" style="3" customWidth="1"/>
    <col min="1148" max="1280" width="9" style="3"/>
    <col min="1281" max="1281" width="1.6640625" style="3" customWidth="1"/>
    <col min="1282" max="1282" width="2.21875" style="3" customWidth="1"/>
    <col min="1283" max="1343" width="1.6640625" style="3" customWidth="1"/>
    <col min="1344" max="1344" width="1.88671875" style="3" customWidth="1"/>
    <col min="1345" max="1346" width="1.6640625" style="3" customWidth="1"/>
    <col min="1347" max="1347" width="2.109375" style="3" customWidth="1"/>
    <col min="1348" max="1348" width="4.109375" style="3" bestFit="1" customWidth="1"/>
    <col min="1349" max="1349" width="5" style="3" bestFit="1" customWidth="1"/>
    <col min="1350" max="1403" width="1.6640625" style="3" customWidth="1"/>
    <col min="1404" max="1536" width="9" style="3"/>
    <col min="1537" max="1537" width="1.6640625" style="3" customWidth="1"/>
    <col min="1538" max="1538" width="2.21875" style="3" customWidth="1"/>
    <col min="1539" max="1599" width="1.6640625" style="3" customWidth="1"/>
    <col min="1600" max="1600" width="1.88671875" style="3" customWidth="1"/>
    <col min="1601" max="1602" width="1.6640625" style="3" customWidth="1"/>
    <col min="1603" max="1603" width="2.109375" style="3" customWidth="1"/>
    <col min="1604" max="1604" width="4.109375" style="3" bestFit="1" customWidth="1"/>
    <col min="1605" max="1605" width="5" style="3" bestFit="1" customWidth="1"/>
    <col min="1606" max="1659" width="1.6640625" style="3" customWidth="1"/>
    <col min="1660" max="1792" width="9" style="3"/>
    <col min="1793" max="1793" width="1.6640625" style="3" customWidth="1"/>
    <col min="1794" max="1794" width="2.21875" style="3" customWidth="1"/>
    <col min="1795" max="1855" width="1.6640625" style="3" customWidth="1"/>
    <col min="1856" max="1856" width="1.88671875" style="3" customWidth="1"/>
    <col min="1857" max="1858" width="1.6640625" style="3" customWidth="1"/>
    <col min="1859" max="1859" width="2.109375" style="3" customWidth="1"/>
    <col min="1860" max="1860" width="4.109375" style="3" bestFit="1" customWidth="1"/>
    <col min="1861" max="1861" width="5" style="3" bestFit="1" customWidth="1"/>
    <col min="1862" max="1915" width="1.6640625" style="3" customWidth="1"/>
    <col min="1916" max="2048" width="9" style="3"/>
    <col min="2049" max="2049" width="1.6640625" style="3" customWidth="1"/>
    <col min="2050" max="2050" width="2.21875" style="3" customWidth="1"/>
    <col min="2051" max="2111" width="1.6640625" style="3" customWidth="1"/>
    <col min="2112" max="2112" width="1.88671875" style="3" customWidth="1"/>
    <col min="2113" max="2114" width="1.6640625" style="3" customWidth="1"/>
    <col min="2115" max="2115" width="2.109375" style="3" customWidth="1"/>
    <col min="2116" max="2116" width="4.109375" style="3" bestFit="1" customWidth="1"/>
    <col min="2117" max="2117" width="5" style="3" bestFit="1" customWidth="1"/>
    <col min="2118" max="2171" width="1.6640625" style="3" customWidth="1"/>
    <col min="2172" max="2304" width="9" style="3"/>
    <col min="2305" max="2305" width="1.6640625" style="3" customWidth="1"/>
    <col min="2306" max="2306" width="2.21875" style="3" customWidth="1"/>
    <col min="2307" max="2367" width="1.6640625" style="3" customWidth="1"/>
    <col min="2368" max="2368" width="1.88671875" style="3" customWidth="1"/>
    <col min="2369" max="2370" width="1.6640625" style="3" customWidth="1"/>
    <col min="2371" max="2371" width="2.109375" style="3" customWidth="1"/>
    <col min="2372" max="2372" width="4.109375" style="3" bestFit="1" customWidth="1"/>
    <col min="2373" max="2373" width="5" style="3" bestFit="1" customWidth="1"/>
    <col min="2374" max="2427" width="1.6640625" style="3" customWidth="1"/>
    <col min="2428" max="2560" width="9" style="3"/>
    <col min="2561" max="2561" width="1.6640625" style="3" customWidth="1"/>
    <col min="2562" max="2562" width="2.21875" style="3" customWidth="1"/>
    <col min="2563" max="2623" width="1.6640625" style="3" customWidth="1"/>
    <col min="2624" max="2624" width="1.88671875" style="3" customWidth="1"/>
    <col min="2625" max="2626" width="1.6640625" style="3" customWidth="1"/>
    <col min="2627" max="2627" width="2.109375" style="3" customWidth="1"/>
    <col min="2628" max="2628" width="4.109375" style="3" bestFit="1" customWidth="1"/>
    <col min="2629" max="2629" width="5" style="3" bestFit="1" customWidth="1"/>
    <col min="2630" max="2683" width="1.6640625" style="3" customWidth="1"/>
    <col min="2684" max="2816" width="9" style="3"/>
    <col min="2817" max="2817" width="1.6640625" style="3" customWidth="1"/>
    <col min="2818" max="2818" width="2.21875" style="3" customWidth="1"/>
    <col min="2819" max="2879" width="1.6640625" style="3" customWidth="1"/>
    <col min="2880" max="2880" width="1.88671875" style="3" customWidth="1"/>
    <col min="2881" max="2882" width="1.6640625" style="3" customWidth="1"/>
    <col min="2883" max="2883" width="2.109375" style="3" customWidth="1"/>
    <col min="2884" max="2884" width="4.109375" style="3" bestFit="1" customWidth="1"/>
    <col min="2885" max="2885" width="5" style="3" bestFit="1" customWidth="1"/>
    <col min="2886" max="2939" width="1.6640625" style="3" customWidth="1"/>
    <col min="2940" max="3072" width="9" style="3"/>
    <col min="3073" max="3073" width="1.6640625" style="3" customWidth="1"/>
    <col min="3074" max="3074" width="2.21875" style="3" customWidth="1"/>
    <col min="3075" max="3135" width="1.6640625" style="3" customWidth="1"/>
    <col min="3136" max="3136" width="1.88671875" style="3" customWidth="1"/>
    <col min="3137" max="3138" width="1.6640625" style="3" customWidth="1"/>
    <col min="3139" max="3139" width="2.109375" style="3" customWidth="1"/>
    <col min="3140" max="3140" width="4.109375" style="3" bestFit="1" customWidth="1"/>
    <col min="3141" max="3141" width="5" style="3" bestFit="1" customWidth="1"/>
    <col min="3142" max="3195" width="1.6640625" style="3" customWidth="1"/>
    <col min="3196" max="3328" width="9" style="3"/>
    <col min="3329" max="3329" width="1.6640625" style="3" customWidth="1"/>
    <col min="3330" max="3330" width="2.21875" style="3" customWidth="1"/>
    <col min="3331" max="3391" width="1.6640625" style="3" customWidth="1"/>
    <col min="3392" max="3392" width="1.88671875" style="3" customWidth="1"/>
    <col min="3393" max="3394" width="1.6640625" style="3" customWidth="1"/>
    <col min="3395" max="3395" width="2.109375" style="3" customWidth="1"/>
    <col min="3396" max="3396" width="4.109375" style="3" bestFit="1" customWidth="1"/>
    <col min="3397" max="3397" width="5" style="3" bestFit="1" customWidth="1"/>
    <col min="3398" max="3451" width="1.6640625" style="3" customWidth="1"/>
    <col min="3452" max="3584" width="9" style="3"/>
    <col min="3585" max="3585" width="1.6640625" style="3" customWidth="1"/>
    <col min="3586" max="3586" width="2.21875" style="3" customWidth="1"/>
    <col min="3587" max="3647" width="1.6640625" style="3" customWidth="1"/>
    <col min="3648" max="3648" width="1.88671875" style="3" customWidth="1"/>
    <col min="3649" max="3650" width="1.6640625" style="3" customWidth="1"/>
    <col min="3651" max="3651" width="2.109375" style="3" customWidth="1"/>
    <col min="3652" max="3652" width="4.109375" style="3" bestFit="1" customWidth="1"/>
    <col min="3653" max="3653" width="5" style="3" bestFit="1" customWidth="1"/>
    <col min="3654" max="3707" width="1.6640625" style="3" customWidth="1"/>
    <col min="3708" max="3840" width="9" style="3"/>
    <col min="3841" max="3841" width="1.6640625" style="3" customWidth="1"/>
    <col min="3842" max="3842" width="2.21875" style="3" customWidth="1"/>
    <col min="3843" max="3903" width="1.6640625" style="3" customWidth="1"/>
    <col min="3904" max="3904" width="1.88671875" style="3" customWidth="1"/>
    <col min="3905" max="3906" width="1.6640625" style="3" customWidth="1"/>
    <col min="3907" max="3907" width="2.109375" style="3" customWidth="1"/>
    <col min="3908" max="3908" width="4.109375" style="3" bestFit="1" customWidth="1"/>
    <col min="3909" max="3909" width="5" style="3" bestFit="1" customWidth="1"/>
    <col min="3910" max="3963" width="1.6640625" style="3" customWidth="1"/>
    <col min="3964" max="4096" width="9" style="3"/>
    <col min="4097" max="4097" width="1.6640625" style="3" customWidth="1"/>
    <col min="4098" max="4098" width="2.21875" style="3" customWidth="1"/>
    <col min="4099" max="4159" width="1.6640625" style="3" customWidth="1"/>
    <col min="4160" max="4160" width="1.88671875" style="3" customWidth="1"/>
    <col min="4161" max="4162" width="1.6640625" style="3" customWidth="1"/>
    <col min="4163" max="4163" width="2.109375" style="3" customWidth="1"/>
    <col min="4164" max="4164" width="4.109375" style="3" bestFit="1" customWidth="1"/>
    <col min="4165" max="4165" width="5" style="3" bestFit="1" customWidth="1"/>
    <col min="4166" max="4219" width="1.6640625" style="3" customWidth="1"/>
    <col min="4220" max="4352" width="9" style="3"/>
    <col min="4353" max="4353" width="1.6640625" style="3" customWidth="1"/>
    <col min="4354" max="4354" width="2.21875" style="3" customWidth="1"/>
    <col min="4355" max="4415" width="1.6640625" style="3" customWidth="1"/>
    <col min="4416" max="4416" width="1.88671875" style="3" customWidth="1"/>
    <col min="4417" max="4418" width="1.6640625" style="3" customWidth="1"/>
    <col min="4419" max="4419" width="2.109375" style="3" customWidth="1"/>
    <col min="4420" max="4420" width="4.109375" style="3" bestFit="1" customWidth="1"/>
    <col min="4421" max="4421" width="5" style="3" bestFit="1" customWidth="1"/>
    <col min="4422" max="4475" width="1.6640625" style="3" customWidth="1"/>
    <col min="4476" max="4608" width="9" style="3"/>
    <col min="4609" max="4609" width="1.6640625" style="3" customWidth="1"/>
    <col min="4610" max="4610" width="2.21875" style="3" customWidth="1"/>
    <col min="4611" max="4671" width="1.6640625" style="3" customWidth="1"/>
    <col min="4672" max="4672" width="1.88671875" style="3" customWidth="1"/>
    <col min="4673" max="4674" width="1.6640625" style="3" customWidth="1"/>
    <col min="4675" max="4675" width="2.109375" style="3" customWidth="1"/>
    <col min="4676" max="4676" width="4.109375" style="3" bestFit="1" customWidth="1"/>
    <col min="4677" max="4677" width="5" style="3" bestFit="1" customWidth="1"/>
    <col min="4678" max="4731" width="1.6640625" style="3" customWidth="1"/>
    <col min="4732" max="4864" width="9" style="3"/>
    <col min="4865" max="4865" width="1.6640625" style="3" customWidth="1"/>
    <col min="4866" max="4866" width="2.21875" style="3" customWidth="1"/>
    <col min="4867" max="4927" width="1.6640625" style="3" customWidth="1"/>
    <col min="4928" max="4928" width="1.88671875" style="3" customWidth="1"/>
    <col min="4929" max="4930" width="1.6640625" style="3" customWidth="1"/>
    <col min="4931" max="4931" width="2.109375" style="3" customWidth="1"/>
    <col min="4932" max="4932" width="4.109375" style="3" bestFit="1" customWidth="1"/>
    <col min="4933" max="4933" width="5" style="3" bestFit="1" customWidth="1"/>
    <col min="4934" max="4987" width="1.6640625" style="3" customWidth="1"/>
    <col min="4988" max="5120" width="9" style="3"/>
    <col min="5121" max="5121" width="1.6640625" style="3" customWidth="1"/>
    <col min="5122" max="5122" width="2.21875" style="3" customWidth="1"/>
    <col min="5123" max="5183" width="1.6640625" style="3" customWidth="1"/>
    <col min="5184" max="5184" width="1.88671875" style="3" customWidth="1"/>
    <col min="5185" max="5186" width="1.6640625" style="3" customWidth="1"/>
    <col min="5187" max="5187" width="2.109375" style="3" customWidth="1"/>
    <col min="5188" max="5188" width="4.109375" style="3" bestFit="1" customWidth="1"/>
    <col min="5189" max="5189" width="5" style="3" bestFit="1" customWidth="1"/>
    <col min="5190" max="5243" width="1.6640625" style="3" customWidth="1"/>
    <col min="5244" max="5376" width="9" style="3"/>
    <col min="5377" max="5377" width="1.6640625" style="3" customWidth="1"/>
    <col min="5378" max="5378" width="2.21875" style="3" customWidth="1"/>
    <col min="5379" max="5439" width="1.6640625" style="3" customWidth="1"/>
    <col min="5440" max="5440" width="1.88671875" style="3" customWidth="1"/>
    <col min="5441" max="5442" width="1.6640625" style="3" customWidth="1"/>
    <col min="5443" max="5443" width="2.109375" style="3" customWidth="1"/>
    <col min="5444" max="5444" width="4.109375" style="3" bestFit="1" customWidth="1"/>
    <col min="5445" max="5445" width="5" style="3" bestFit="1" customWidth="1"/>
    <col min="5446" max="5499" width="1.6640625" style="3" customWidth="1"/>
    <col min="5500" max="5632" width="9" style="3"/>
    <col min="5633" max="5633" width="1.6640625" style="3" customWidth="1"/>
    <col min="5634" max="5634" width="2.21875" style="3" customWidth="1"/>
    <col min="5635" max="5695" width="1.6640625" style="3" customWidth="1"/>
    <col min="5696" max="5696" width="1.88671875" style="3" customWidth="1"/>
    <col min="5697" max="5698" width="1.6640625" style="3" customWidth="1"/>
    <col min="5699" max="5699" width="2.109375" style="3" customWidth="1"/>
    <col min="5700" max="5700" width="4.109375" style="3" bestFit="1" customWidth="1"/>
    <col min="5701" max="5701" width="5" style="3" bestFit="1" customWidth="1"/>
    <col min="5702" max="5755" width="1.6640625" style="3" customWidth="1"/>
    <col min="5756" max="5888" width="9" style="3"/>
    <col min="5889" max="5889" width="1.6640625" style="3" customWidth="1"/>
    <col min="5890" max="5890" width="2.21875" style="3" customWidth="1"/>
    <col min="5891" max="5951" width="1.6640625" style="3" customWidth="1"/>
    <col min="5952" max="5952" width="1.88671875" style="3" customWidth="1"/>
    <col min="5953" max="5954" width="1.6640625" style="3" customWidth="1"/>
    <col min="5955" max="5955" width="2.109375" style="3" customWidth="1"/>
    <col min="5956" max="5956" width="4.109375" style="3" bestFit="1" customWidth="1"/>
    <col min="5957" max="5957" width="5" style="3" bestFit="1" customWidth="1"/>
    <col min="5958" max="6011" width="1.6640625" style="3" customWidth="1"/>
    <col min="6012" max="6144" width="9" style="3"/>
    <col min="6145" max="6145" width="1.6640625" style="3" customWidth="1"/>
    <col min="6146" max="6146" width="2.21875" style="3" customWidth="1"/>
    <col min="6147" max="6207" width="1.6640625" style="3" customWidth="1"/>
    <col min="6208" max="6208" width="1.88671875" style="3" customWidth="1"/>
    <col min="6209" max="6210" width="1.6640625" style="3" customWidth="1"/>
    <col min="6211" max="6211" width="2.109375" style="3" customWidth="1"/>
    <col min="6212" max="6212" width="4.109375" style="3" bestFit="1" customWidth="1"/>
    <col min="6213" max="6213" width="5" style="3" bestFit="1" customWidth="1"/>
    <col min="6214" max="6267" width="1.6640625" style="3" customWidth="1"/>
    <col min="6268" max="6400" width="9" style="3"/>
    <col min="6401" max="6401" width="1.6640625" style="3" customWidth="1"/>
    <col min="6402" max="6402" width="2.21875" style="3" customWidth="1"/>
    <col min="6403" max="6463" width="1.6640625" style="3" customWidth="1"/>
    <col min="6464" max="6464" width="1.88671875" style="3" customWidth="1"/>
    <col min="6465" max="6466" width="1.6640625" style="3" customWidth="1"/>
    <col min="6467" max="6467" width="2.109375" style="3" customWidth="1"/>
    <col min="6468" max="6468" width="4.109375" style="3" bestFit="1" customWidth="1"/>
    <col min="6469" max="6469" width="5" style="3" bestFit="1" customWidth="1"/>
    <col min="6470" max="6523" width="1.6640625" style="3" customWidth="1"/>
    <col min="6524" max="6656" width="9" style="3"/>
    <col min="6657" max="6657" width="1.6640625" style="3" customWidth="1"/>
    <col min="6658" max="6658" width="2.21875" style="3" customWidth="1"/>
    <col min="6659" max="6719" width="1.6640625" style="3" customWidth="1"/>
    <col min="6720" max="6720" width="1.88671875" style="3" customWidth="1"/>
    <col min="6721" max="6722" width="1.6640625" style="3" customWidth="1"/>
    <col min="6723" max="6723" width="2.109375" style="3" customWidth="1"/>
    <col min="6724" max="6724" width="4.109375" style="3" bestFit="1" customWidth="1"/>
    <col min="6725" max="6725" width="5" style="3" bestFit="1" customWidth="1"/>
    <col min="6726" max="6779" width="1.6640625" style="3" customWidth="1"/>
    <col min="6780" max="6912" width="9" style="3"/>
    <col min="6913" max="6913" width="1.6640625" style="3" customWidth="1"/>
    <col min="6914" max="6914" width="2.21875" style="3" customWidth="1"/>
    <col min="6915" max="6975" width="1.6640625" style="3" customWidth="1"/>
    <col min="6976" max="6976" width="1.88671875" style="3" customWidth="1"/>
    <col min="6977" max="6978" width="1.6640625" style="3" customWidth="1"/>
    <col min="6979" max="6979" width="2.109375" style="3" customWidth="1"/>
    <col min="6980" max="6980" width="4.109375" style="3" bestFit="1" customWidth="1"/>
    <col min="6981" max="6981" width="5" style="3" bestFit="1" customWidth="1"/>
    <col min="6982" max="7035" width="1.6640625" style="3" customWidth="1"/>
    <col min="7036" max="7168" width="9" style="3"/>
    <col min="7169" max="7169" width="1.6640625" style="3" customWidth="1"/>
    <col min="7170" max="7170" width="2.21875" style="3" customWidth="1"/>
    <col min="7171" max="7231" width="1.6640625" style="3" customWidth="1"/>
    <col min="7232" max="7232" width="1.88671875" style="3" customWidth="1"/>
    <col min="7233" max="7234" width="1.6640625" style="3" customWidth="1"/>
    <col min="7235" max="7235" width="2.109375" style="3" customWidth="1"/>
    <col min="7236" max="7236" width="4.109375" style="3" bestFit="1" customWidth="1"/>
    <col min="7237" max="7237" width="5" style="3" bestFit="1" customWidth="1"/>
    <col min="7238" max="7291" width="1.6640625" style="3" customWidth="1"/>
    <col min="7292" max="7424" width="9" style="3"/>
    <col min="7425" max="7425" width="1.6640625" style="3" customWidth="1"/>
    <col min="7426" max="7426" width="2.21875" style="3" customWidth="1"/>
    <col min="7427" max="7487" width="1.6640625" style="3" customWidth="1"/>
    <col min="7488" max="7488" width="1.88671875" style="3" customWidth="1"/>
    <col min="7489" max="7490" width="1.6640625" style="3" customWidth="1"/>
    <col min="7491" max="7491" width="2.109375" style="3" customWidth="1"/>
    <col min="7492" max="7492" width="4.109375" style="3" bestFit="1" customWidth="1"/>
    <col min="7493" max="7493" width="5" style="3" bestFit="1" customWidth="1"/>
    <col min="7494" max="7547" width="1.6640625" style="3" customWidth="1"/>
    <col min="7548" max="7680" width="9" style="3"/>
    <col min="7681" max="7681" width="1.6640625" style="3" customWidth="1"/>
    <col min="7682" max="7682" width="2.21875" style="3" customWidth="1"/>
    <col min="7683" max="7743" width="1.6640625" style="3" customWidth="1"/>
    <col min="7744" max="7744" width="1.88671875" style="3" customWidth="1"/>
    <col min="7745" max="7746" width="1.6640625" style="3" customWidth="1"/>
    <col min="7747" max="7747" width="2.109375" style="3" customWidth="1"/>
    <col min="7748" max="7748" width="4.109375" style="3" bestFit="1" customWidth="1"/>
    <col min="7749" max="7749" width="5" style="3" bestFit="1" customWidth="1"/>
    <col min="7750" max="7803" width="1.6640625" style="3" customWidth="1"/>
    <col min="7804" max="7936" width="9" style="3"/>
    <col min="7937" max="7937" width="1.6640625" style="3" customWidth="1"/>
    <col min="7938" max="7938" width="2.21875" style="3" customWidth="1"/>
    <col min="7939" max="7999" width="1.6640625" style="3" customWidth="1"/>
    <col min="8000" max="8000" width="1.88671875" style="3" customWidth="1"/>
    <col min="8001" max="8002" width="1.6640625" style="3" customWidth="1"/>
    <col min="8003" max="8003" width="2.109375" style="3" customWidth="1"/>
    <col min="8004" max="8004" width="4.109375" style="3" bestFit="1" customWidth="1"/>
    <col min="8005" max="8005" width="5" style="3" bestFit="1" customWidth="1"/>
    <col min="8006" max="8059" width="1.6640625" style="3" customWidth="1"/>
    <col min="8060" max="8192" width="9" style="3"/>
    <col min="8193" max="8193" width="1.6640625" style="3" customWidth="1"/>
    <col min="8194" max="8194" width="2.21875" style="3" customWidth="1"/>
    <col min="8195" max="8255" width="1.6640625" style="3" customWidth="1"/>
    <col min="8256" max="8256" width="1.88671875" style="3" customWidth="1"/>
    <col min="8257" max="8258" width="1.6640625" style="3" customWidth="1"/>
    <col min="8259" max="8259" width="2.109375" style="3" customWidth="1"/>
    <col min="8260" max="8260" width="4.109375" style="3" bestFit="1" customWidth="1"/>
    <col min="8261" max="8261" width="5" style="3" bestFit="1" customWidth="1"/>
    <col min="8262" max="8315" width="1.6640625" style="3" customWidth="1"/>
    <col min="8316" max="8448" width="9" style="3"/>
    <col min="8449" max="8449" width="1.6640625" style="3" customWidth="1"/>
    <col min="8450" max="8450" width="2.21875" style="3" customWidth="1"/>
    <col min="8451" max="8511" width="1.6640625" style="3" customWidth="1"/>
    <col min="8512" max="8512" width="1.88671875" style="3" customWidth="1"/>
    <col min="8513" max="8514" width="1.6640625" style="3" customWidth="1"/>
    <col min="8515" max="8515" width="2.109375" style="3" customWidth="1"/>
    <col min="8516" max="8516" width="4.109375" style="3" bestFit="1" customWidth="1"/>
    <col min="8517" max="8517" width="5" style="3" bestFit="1" customWidth="1"/>
    <col min="8518" max="8571" width="1.6640625" style="3" customWidth="1"/>
    <col min="8572" max="8704" width="9" style="3"/>
    <col min="8705" max="8705" width="1.6640625" style="3" customWidth="1"/>
    <col min="8706" max="8706" width="2.21875" style="3" customWidth="1"/>
    <col min="8707" max="8767" width="1.6640625" style="3" customWidth="1"/>
    <col min="8768" max="8768" width="1.88671875" style="3" customWidth="1"/>
    <col min="8769" max="8770" width="1.6640625" style="3" customWidth="1"/>
    <col min="8771" max="8771" width="2.109375" style="3" customWidth="1"/>
    <col min="8772" max="8772" width="4.109375" style="3" bestFit="1" customWidth="1"/>
    <col min="8773" max="8773" width="5" style="3" bestFit="1" customWidth="1"/>
    <col min="8774" max="8827" width="1.6640625" style="3" customWidth="1"/>
    <col min="8828" max="8960" width="9" style="3"/>
    <col min="8961" max="8961" width="1.6640625" style="3" customWidth="1"/>
    <col min="8962" max="8962" width="2.21875" style="3" customWidth="1"/>
    <col min="8963" max="9023" width="1.6640625" style="3" customWidth="1"/>
    <col min="9024" max="9024" width="1.88671875" style="3" customWidth="1"/>
    <col min="9025" max="9026" width="1.6640625" style="3" customWidth="1"/>
    <col min="9027" max="9027" width="2.109375" style="3" customWidth="1"/>
    <col min="9028" max="9028" width="4.109375" style="3" bestFit="1" customWidth="1"/>
    <col min="9029" max="9029" width="5" style="3" bestFit="1" customWidth="1"/>
    <col min="9030" max="9083" width="1.6640625" style="3" customWidth="1"/>
    <col min="9084" max="9216" width="9" style="3"/>
    <col min="9217" max="9217" width="1.6640625" style="3" customWidth="1"/>
    <col min="9218" max="9218" width="2.21875" style="3" customWidth="1"/>
    <col min="9219" max="9279" width="1.6640625" style="3" customWidth="1"/>
    <col min="9280" max="9280" width="1.88671875" style="3" customWidth="1"/>
    <col min="9281" max="9282" width="1.6640625" style="3" customWidth="1"/>
    <col min="9283" max="9283" width="2.109375" style="3" customWidth="1"/>
    <col min="9284" max="9284" width="4.109375" style="3" bestFit="1" customWidth="1"/>
    <col min="9285" max="9285" width="5" style="3" bestFit="1" customWidth="1"/>
    <col min="9286" max="9339" width="1.6640625" style="3" customWidth="1"/>
    <col min="9340" max="9472" width="9" style="3"/>
    <col min="9473" max="9473" width="1.6640625" style="3" customWidth="1"/>
    <col min="9474" max="9474" width="2.21875" style="3" customWidth="1"/>
    <col min="9475" max="9535" width="1.6640625" style="3" customWidth="1"/>
    <col min="9536" max="9536" width="1.88671875" style="3" customWidth="1"/>
    <col min="9537" max="9538" width="1.6640625" style="3" customWidth="1"/>
    <col min="9539" max="9539" width="2.109375" style="3" customWidth="1"/>
    <col min="9540" max="9540" width="4.109375" style="3" bestFit="1" customWidth="1"/>
    <col min="9541" max="9541" width="5" style="3" bestFit="1" customWidth="1"/>
    <col min="9542" max="9595" width="1.6640625" style="3" customWidth="1"/>
    <col min="9596" max="9728" width="9" style="3"/>
    <col min="9729" max="9729" width="1.6640625" style="3" customWidth="1"/>
    <col min="9730" max="9730" width="2.21875" style="3" customWidth="1"/>
    <col min="9731" max="9791" width="1.6640625" style="3" customWidth="1"/>
    <col min="9792" max="9792" width="1.88671875" style="3" customWidth="1"/>
    <col min="9793" max="9794" width="1.6640625" style="3" customWidth="1"/>
    <col min="9795" max="9795" width="2.109375" style="3" customWidth="1"/>
    <col min="9796" max="9796" width="4.109375" style="3" bestFit="1" customWidth="1"/>
    <col min="9797" max="9797" width="5" style="3" bestFit="1" customWidth="1"/>
    <col min="9798" max="9851" width="1.6640625" style="3" customWidth="1"/>
    <col min="9852" max="9984" width="9" style="3"/>
    <col min="9985" max="9985" width="1.6640625" style="3" customWidth="1"/>
    <col min="9986" max="9986" width="2.21875" style="3" customWidth="1"/>
    <col min="9987" max="10047" width="1.6640625" style="3" customWidth="1"/>
    <col min="10048" max="10048" width="1.88671875" style="3" customWidth="1"/>
    <col min="10049" max="10050" width="1.6640625" style="3" customWidth="1"/>
    <col min="10051" max="10051" width="2.109375" style="3" customWidth="1"/>
    <col min="10052" max="10052" width="4.109375" style="3" bestFit="1" customWidth="1"/>
    <col min="10053" max="10053" width="5" style="3" bestFit="1" customWidth="1"/>
    <col min="10054" max="10107" width="1.6640625" style="3" customWidth="1"/>
    <col min="10108" max="10240" width="9" style="3"/>
    <col min="10241" max="10241" width="1.6640625" style="3" customWidth="1"/>
    <col min="10242" max="10242" width="2.21875" style="3" customWidth="1"/>
    <col min="10243" max="10303" width="1.6640625" style="3" customWidth="1"/>
    <col min="10304" max="10304" width="1.88671875" style="3" customWidth="1"/>
    <col min="10305" max="10306" width="1.6640625" style="3" customWidth="1"/>
    <col min="10307" max="10307" width="2.109375" style="3" customWidth="1"/>
    <col min="10308" max="10308" width="4.109375" style="3" bestFit="1" customWidth="1"/>
    <col min="10309" max="10309" width="5" style="3" bestFit="1" customWidth="1"/>
    <col min="10310" max="10363" width="1.6640625" style="3" customWidth="1"/>
    <col min="10364" max="10496" width="9" style="3"/>
    <col min="10497" max="10497" width="1.6640625" style="3" customWidth="1"/>
    <col min="10498" max="10498" width="2.21875" style="3" customWidth="1"/>
    <col min="10499" max="10559" width="1.6640625" style="3" customWidth="1"/>
    <col min="10560" max="10560" width="1.88671875" style="3" customWidth="1"/>
    <col min="10561" max="10562" width="1.6640625" style="3" customWidth="1"/>
    <col min="10563" max="10563" width="2.109375" style="3" customWidth="1"/>
    <col min="10564" max="10564" width="4.109375" style="3" bestFit="1" customWidth="1"/>
    <col min="10565" max="10565" width="5" style="3" bestFit="1" customWidth="1"/>
    <col min="10566" max="10619" width="1.6640625" style="3" customWidth="1"/>
    <col min="10620" max="10752" width="9" style="3"/>
    <col min="10753" max="10753" width="1.6640625" style="3" customWidth="1"/>
    <col min="10754" max="10754" width="2.21875" style="3" customWidth="1"/>
    <col min="10755" max="10815" width="1.6640625" style="3" customWidth="1"/>
    <col min="10816" max="10816" width="1.88671875" style="3" customWidth="1"/>
    <col min="10817" max="10818" width="1.6640625" style="3" customWidth="1"/>
    <col min="10819" max="10819" width="2.109375" style="3" customWidth="1"/>
    <col min="10820" max="10820" width="4.109375" style="3" bestFit="1" customWidth="1"/>
    <col min="10821" max="10821" width="5" style="3" bestFit="1" customWidth="1"/>
    <col min="10822" max="10875" width="1.6640625" style="3" customWidth="1"/>
    <col min="10876" max="11008" width="9" style="3"/>
    <col min="11009" max="11009" width="1.6640625" style="3" customWidth="1"/>
    <col min="11010" max="11010" width="2.21875" style="3" customWidth="1"/>
    <col min="11011" max="11071" width="1.6640625" style="3" customWidth="1"/>
    <col min="11072" max="11072" width="1.88671875" style="3" customWidth="1"/>
    <col min="11073" max="11074" width="1.6640625" style="3" customWidth="1"/>
    <col min="11075" max="11075" width="2.109375" style="3" customWidth="1"/>
    <col min="11076" max="11076" width="4.109375" style="3" bestFit="1" customWidth="1"/>
    <col min="11077" max="11077" width="5" style="3" bestFit="1" customWidth="1"/>
    <col min="11078" max="11131" width="1.6640625" style="3" customWidth="1"/>
    <col min="11132" max="11264" width="9" style="3"/>
    <col min="11265" max="11265" width="1.6640625" style="3" customWidth="1"/>
    <col min="11266" max="11266" width="2.21875" style="3" customWidth="1"/>
    <col min="11267" max="11327" width="1.6640625" style="3" customWidth="1"/>
    <col min="11328" max="11328" width="1.88671875" style="3" customWidth="1"/>
    <col min="11329" max="11330" width="1.6640625" style="3" customWidth="1"/>
    <col min="11331" max="11331" width="2.109375" style="3" customWidth="1"/>
    <col min="11332" max="11332" width="4.109375" style="3" bestFit="1" customWidth="1"/>
    <col min="11333" max="11333" width="5" style="3" bestFit="1" customWidth="1"/>
    <col min="11334" max="11387" width="1.6640625" style="3" customWidth="1"/>
    <col min="11388" max="11520" width="9" style="3"/>
    <col min="11521" max="11521" width="1.6640625" style="3" customWidth="1"/>
    <col min="11522" max="11522" width="2.21875" style="3" customWidth="1"/>
    <col min="11523" max="11583" width="1.6640625" style="3" customWidth="1"/>
    <col min="11584" max="11584" width="1.88671875" style="3" customWidth="1"/>
    <col min="11585" max="11586" width="1.6640625" style="3" customWidth="1"/>
    <col min="11587" max="11587" width="2.109375" style="3" customWidth="1"/>
    <col min="11588" max="11588" width="4.109375" style="3" bestFit="1" customWidth="1"/>
    <col min="11589" max="11589" width="5" style="3" bestFit="1" customWidth="1"/>
    <col min="11590" max="11643" width="1.6640625" style="3" customWidth="1"/>
    <col min="11644" max="11776" width="9" style="3"/>
    <col min="11777" max="11777" width="1.6640625" style="3" customWidth="1"/>
    <col min="11778" max="11778" width="2.21875" style="3" customWidth="1"/>
    <col min="11779" max="11839" width="1.6640625" style="3" customWidth="1"/>
    <col min="11840" max="11840" width="1.88671875" style="3" customWidth="1"/>
    <col min="11841" max="11842" width="1.6640625" style="3" customWidth="1"/>
    <col min="11843" max="11843" width="2.109375" style="3" customWidth="1"/>
    <col min="11844" max="11844" width="4.109375" style="3" bestFit="1" customWidth="1"/>
    <col min="11845" max="11845" width="5" style="3" bestFit="1" customWidth="1"/>
    <col min="11846" max="11899" width="1.6640625" style="3" customWidth="1"/>
    <col min="11900" max="12032" width="9" style="3"/>
    <col min="12033" max="12033" width="1.6640625" style="3" customWidth="1"/>
    <col min="12034" max="12034" width="2.21875" style="3" customWidth="1"/>
    <col min="12035" max="12095" width="1.6640625" style="3" customWidth="1"/>
    <col min="12096" max="12096" width="1.88671875" style="3" customWidth="1"/>
    <col min="12097" max="12098" width="1.6640625" style="3" customWidth="1"/>
    <col min="12099" max="12099" width="2.109375" style="3" customWidth="1"/>
    <col min="12100" max="12100" width="4.109375" style="3" bestFit="1" customWidth="1"/>
    <col min="12101" max="12101" width="5" style="3" bestFit="1" customWidth="1"/>
    <col min="12102" max="12155" width="1.6640625" style="3" customWidth="1"/>
    <col min="12156" max="12288" width="9" style="3"/>
    <col min="12289" max="12289" width="1.6640625" style="3" customWidth="1"/>
    <col min="12290" max="12290" width="2.21875" style="3" customWidth="1"/>
    <col min="12291" max="12351" width="1.6640625" style="3" customWidth="1"/>
    <col min="12352" max="12352" width="1.88671875" style="3" customWidth="1"/>
    <col min="12353" max="12354" width="1.6640625" style="3" customWidth="1"/>
    <col min="12355" max="12355" width="2.109375" style="3" customWidth="1"/>
    <col min="12356" max="12356" width="4.109375" style="3" bestFit="1" customWidth="1"/>
    <col min="12357" max="12357" width="5" style="3" bestFit="1" customWidth="1"/>
    <col min="12358" max="12411" width="1.6640625" style="3" customWidth="1"/>
    <col min="12412" max="12544" width="9" style="3"/>
    <col min="12545" max="12545" width="1.6640625" style="3" customWidth="1"/>
    <col min="12546" max="12546" width="2.21875" style="3" customWidth="1"/>
    <col min="12547" max="12607" width="1.6640625" style="3" customWidth="1"/>
    <col min="12608" max="12608" width="1.88671875" style="3" customWidth="1"/>
    <col min="12609" max="12610" width="1.6640625" style="3" customWidth="1"/>
    <col min="12611" max="12611" width="2.109375" style="3" customWidth="1"/>
    <col min="12612" max="12612" width="4.109375" style="3" bestFit="1" customWidth="1"/>
    <col min="12613" max="12613" width="5" style="3" bestFit="1" customWidth="1"/>
    <col min="12614" max="12667" width="1.6640625" style="3" customWidth="1"/>
    <col min="12668" max="12800" width="9" style="3"/>
    <col min="12801" max="12801" width="1.6640625" style="3" customWidth="1"/>
    <col min="12802" max="12802" width="2.21875" style="3" customWidth="1"/>
    <col min="12803" max="12863" width="1.6640625" style="3" customWidth="1"/>
    <col min="12864" max="12864" width="1.88671875" style="3" customWidth="1"/>
    <col min="12865" max="12866" width="1.6640625" style="3" customWidth="1"/>
    <col min="12867" max="12867" width="2.109375" style="3" customWidth="1"/>
    <col min="12868" max="12868" width="4.109375" style="3" bestFit="1" customWidth="1"/>
    <col min="12869" max="12869" width="5" style="3" bestFit="1" customWidth="1"/>
    <col min="12870" max="12923" width="1.6640625" style="3" customWidth="1"/>
    <col min="12924" max="13056" width="9" style="3"/>
    <col min="13057" max="13057" width="1.6640625" style="3" customWidth="1"/>
    <col min="13058" max="13058" width="2.21875" style="3" customWidth="1"/>
    <col min="13059" max="13119" width="1.6640625" style="3" customWidth="1"/>
    <col min="13120" max="13120" width="1.88671875" style="3" customWidth="1"/>
    <col min="13121" max="13122" width="1.6640625" style="3" customWidth="1"/>
    <col min="13123" max="13123" width="2.109375" style="3" customWidth="1"/>
    <col min="13124" max="13124" width="4.109375" style="3" bestFit="1" customWidth="1"/>
    <col min="13125" max="13125" width="5" style="3" bestFit="1" customWidth="1"/>
    <col min="13126" max="13179" width="1.6640625" style="3" customWidth="1"/>
    <col min="13180" max="13312" width="9" style="3"/>
    <col min="13313" max="13313" width="1.6640625" style="3" customWidth="1"/>
    <col min="13314" max="13314" width="2.21875" style="3" customWidth="1"/>
    <col min="13315" max="13375" width="1.6640625" style="3" customWidth="1"/>
    <col min="13376" max="13376" width="1.88671875" style="3" customWidth="1"/>
    <col min="13377" max="13378" width="1.6640625" style="3" customWidth="1"/>
    <col min="13379" max="13379" width="2.109375" style="3" customWidth="1"/>
    <col min="13380" max="13380" width="4.109375" style="3" bestFit="1" customWidth="1"/>
    <col min="13381" max="13381" width="5" style="3" bestFit="1" customWidth="1"/>
    <col min="13382" max="13435" width="1.6640625" style="3" customWidth="1"/>
    <col min="13436" max="13568" width="9" style="3"/>
    <col min="13569" max="13569" width="1.6640625" style="3" customWidth="1"/>
    <col min="13570" max="13570" width="2.21875" style="3" customWidth="1"/>
    <col min="13571" max="13631" width="1.6640625" style="3" customWidth="1"/>
    <col min="13632" max="13632" width="1.88671875" style="3" customWidth="1"/>
    <col min="13633" max="13634" width="1.6640625" style="3" customWidth="1"/>
    <col min="13635" max="13635" width="2.109375" style="3" customWidth="1"/>
    <col min="13636" max="13636" width="4.109375" style="3" bestFit="1" customWidth="1"/>
    <col min="13637" max="13637" width="5" style="3" bestFit="1" customWidth="1"/>
    <col min="13638" max="13691" width="1.6640625" style="3" customWidth="1"/>
    <col min="13692" max="13824" width="9" style="3"/>
    <col min="13825" max="13825" width="1.6640625" style="3" customWidth="1"/>
    <col min="13826" max="13826" width="2.21875" style="3" customWidth="1"/>
    <col min="13827" max="13887" width="1.6640625" style="3" customWidth="1"/>
    <col min="13888" max="13888" width="1.88671875" style="3" customWidth="1"/>
    <col min="13889" max="13890" width="1.6640625" style="3" customWidth="1"/>
    <col min="13891" max="13891" width="2.109375" style="3" customWidth="1"/>
    <col min="13892" max="13892" width="4.109375" style="3" bestFit="1" customWidth="1"/>
    <col min="13893" max="13893" width="5" style="3" bestFit="1" customWidth="1"/>
    <col min="13894" max="13947" width="1.6640625" style="3" customWidth="1"/>
    <col min="13948" max="14080" width="9" style="3"/>
    <col min="14081" max="14081" width="1.6640625" style="3" customWidth="1"/>
    <col min="14082" max="14082" width="2.21875" style="3" customWidth="1"/>
    <col min="14083" max="14143" width="1.6640625" style="3" customWidth="1"/>
    <col min="14144" max="14144" width="1.88671875" style="3" customWidth="1"/>
    <col min="14145" max="14146" width="1.6640625" style="3" customWidth="1"/>
    <col min="14147" max="14147" width="2.109375" style="3" customWidth="1"/>
    <col min="14148" max="14148" width="4.109375" style="3" bestFit="1" customWidth="1"/>
    <col min="14149" max="14149" width="5" style="3" bestFit="1" customWidth="1"/>
    <col min="14150" max="14203" width="1.6640625" style="3" customWidth="1"/>
    <col min="14204" max="14336" width="9" style="3"/>
    <col min="14337" max="14337" width="1.6640625" style="3" customWidth="1"/>
    <col min="14338" max="14338" width="2.21875" style="3" customWidth="1"/>
    <col min="14339" max="14399" width="1.6640625" style="3" customWidth="1"/>
    <col min="14400" max="14400" width="1.88671875" style="3" customWidth="1"/>
    <col min="14401" max="14402" width="1.6640625" style="3" customWidth="1"/>
    <col min="14403" max="14403" width="2.109375" style="3" customWidth="1"/>
    <col min="14404" max="14404" width="4.109375" style="3" bestFit="1" customWidth="1"/>
    <col min="14405" max="14405" width="5" style="3" bestFit="1" customWidth="1"/>
    <col min="14406" max="14459" width="1.6640625" style="3" customWidth="1"/>
    <col min="14460" max="14592" width="9" style="3"/>
    <col min="14593" max="14593" width="1.6640625" style="3" customWidth="1"/>
    <col min="14594" max="14594" width="2.21875" style="3" customWidth="1"/>
    <col min="14595" max="14655" width="1.6640625" style="3" customWidth="1"/>
    <col min="14656" max="14656" width="1.88671875" style="3" customWidth="1"/>
    <col min="14657" max="14658" width="1.6640625" style="3" customWidth="1"/>
    <col min="14659" max="14659" width="2.109375" style="3" customWidth="1"/>
    <col min="14660" max="14660" width="4.109375" style="3" bestFit="1" customWidth="1"/>
    <col min="14661" max="14661" width="5" style="3" bestFit="1" customWidth="1"/>
    <col min="14662" max="14715" width="1.6640625" style="3" customWidth="1"/>
    <col min="14716" max="14848" width="9" style="3"/>
    <col min="14849" max="14849" width="1.6640625" style="3" customWidth="1"/>
    <col min="14850" max="14850" width="2.21875" style="3" customWidth="1"/>
    <col min="14851" max="14911" width="1.6640625" style="3" customWidth="1"/>
    <col min="14912" max="14912" width="1.88671875" style="3" customWidth="1"/>
    <col min="14913" max="14914" width="1.6640625" style="3" customWidth="1"/>
    <col min="14915" max="14915" width="2.109375" style="3" customWidth="1"/>
    <col min="14916" max="14916" width="4.109375" style="3" bestFit="1" customWidth="1"/>
    <col min="14917" max="14917" width="5" style="3" bestFit="1" customWidth="1"/>
    <col min="14918" max="14971" width="1.6640625" style="3" customWidth="1"/>
    <col min="14972" max="15104" width="9" style="3"/>
    <col min="15105" max="15105" width="1.6640625" style="3" customWidth="1"/>
    <col min="15106" max="15106" width="2.21875" style="3" customWidth="1"/>
    <col min="15107" max="15167" width="1.6640625" style="3" customWidth="1"/>
    <col min="15168" max="15168" width="1.88671875" style="3" customWidth="1"/>
    <col min="15169" max="15170" width="1.6640625" style="3" customWidth="1"/>
    <col min="15171" max="15171" width="2.109375" style="3" customWidth="1"/>
    <col min="15172" max="15172" width="4.109375" style="3" bestFit="1" customWidth="1"/>
    <col min="15173" max="15173" width="5" style="3" bestFit="1" customWidth="1"/>
    <col min="15174" max="15227" width="1.6640625" style="3" customWidth="1"/>
    <col min="15228" max="15360" width="9" style="3"/>
    <col min="15361" max="15361" width="1.6640625" style="3" customWidth="1"/>
    <col min="15362" max="15362" width="2.21875" style="3" customWidth="1"/>
    <col min="15363" max="15423" width="1.6640625" style="3" customWidth="1"/>
    <col min="15424" max="15424" width="1.88671875" style="3" customWidth="1"/>
    <col min="15425" max="15426" width="1.6640625" style="3" customWidth="1"/>
    <col min="15427" max="15427" width="2.109375" style="3" customWidth="1"/>
    <col min="15428" max="15428" width="4.109375" style="3" bestFit="1" customWidth="1"/>
    <col min="15429" max="15429" width="5" style="3" bestFit="1" customWidth="1"/>
    <col min="15430" max="15483" width="1.6640625" style="3" customWidth="1"/>
    <col min="15484" max="15616" width="9" style="3"/>
    <col min="15617" max="15617" width="1.6640625" style="3" customWidth="1"/>
    <col min="15618" max="15618" width="2.21875" style="3" customWidth="1"/>
    <col min="15619" max="15679" width="1.6640625" style="3" customWidth="1"/>
    <col min="15680" max="15680" width="1.88671875" style="3" customWidth="1"/>
    <col min="15681" max="15682" width="1.6640625" style="3" customWidth="1"/>
    <col min="15683" max="15683" width="2.109375" style="3" customWidth="1"/>
    <col min="15684" max="15684" width="4.109375" style="3" bestFit="1" customWidth="1"/>
    <col min="15685" max="15685" width="5" style="3" bestFit="1" customWidth="1"/>
    <col min="15686" max="15739" width="1.6640625" style="3" customWidth="1"/>
    <col min="15740" max="15872" width="9" style="3"/>
    <col min="15873" max="15873" width="1.6640625" style="3" customWidth="1"/>
    <col min="15874" max="15874" width="2.21875" style="3" customWidth="1"/>
    <col min="15875" max="15935" width="1.6640625" style="3" customWidth="1"/>
    <col min="15936" max="15936" width="1.88671875" style="3" customWidth="1"/>
    <col min="15937" max="15938" width="1.6640625" style="3" customWidth="1"/>
    <col min="15939" max="15939" width="2.109375" style="3" customWidth="1"/>
    <col min="15940" max="15940" width="4.109375" style="3" bestFit="1" customWidth="1"/>
    <col min="15941" max="15941" width="5" style="3" bestFit="1" customWidth="1"/>
    <col min="15942" max="15995" width="1.6640625" style="3" customWidth="1"/>
    <col min="15996" max="16128" width="9" style="3"/>
    <col min="16129" max="16129" width="1.6640625" style="3" customWidth="1"/>
    <col min="16130" max="16130" width="2.21875" style="3" customWidth="1"/>
    <col min="16131" max="16191" width="1.6640625" style="3" customWidth="1"/>
    <col min="16192" max="16192" width="1.88671875" style="3" customWidth="1"/>
    <col min="16193" max="16194" width="1.6640625" style="3" customWidth="1"/>
    <col min="16195" max="16195" width="2.109375" style="3" customWidth="1"/>
    <col min="16196" max="16196" width="4.109375" style="3" bestFit="1" customWidth="1"/>
    <col min="16197" max="16197" width="5" style="3" bestFit="1" customWidth="1"/>
    <col min="16198" max="16251" width="1.6640625" style="3" customWidth="1"/>
    <col min="16252" max="16384" width="9" style="3"/>
  </cols>
  <sheetData>
    <row r="1" spans="1:63" ht="16.5" customHeight="1">
      <c r="A1" s="1" t="s">
        <v>0</v>
      </c>
      <c r="B1" s="2"/>
      <c r="C1" s="2"/>
      <c r="D1" s="2"/>
      <c r="E1" s="2"/>
      <c r="F1" s="2"/>
      <c r="G1" s="2"/>
      <c r="H1" s="2"/>
      <c r="I1" s="2"/>
      <c r="J1" s="2"/>
      <c r="K1" s="2"/>
      <c r="L1" s="2"/>
      <c r="M1" s="2"/>
      <c r="N1" s="2"/>
      <c r="O1" s="2"/>
      <c r="P1" s="2"/>
      <c r="Q1" s="2"/>
      <c r="R1" s="2"/>
      <c r="S1" s="2"/>
      <c r="T1" s="2"/>
      <c r="U1" s="2"/>
      <c r="V1" s="2"/>
      <c r="W1" s="2"/>
      <c r="X1" s="2"/>
      <c r="Y1" s="238" t="s">
        <v>1</v>
      </c>
      <c r="Z1" s="239"/>
      <c r="AA1" s="239"/>
      <c r="AB1" s="239"/>
      <c r="AC1" s="240"/>
      <c r="AD1" s="241"/>
      <c r="AE1" s="241"/>
      <c r="AF1" s="241"/>
      <c r="AG1" s="241"/>
      <c r="AH1" s="241"/>
      <c r="AI1" s="241"/>
      <c r="AJ1" s="241"/>
      <c r="AK1" s="241"/>
      <c r="AL1" s="241"/>
      <c r="AM1" s="241"/>
      <c r="AN1" s="241"/>
      <c r="AO1" s="241"/>
      <c r="AP1" s="241"/>
      <c r="AQ1" s="241"/>
      <c r="AR1" s="241"/>
      <c r="AS1" s="241"/>
      <c r="AT1" s="241"/>
      <c r="AU1" s="241"/>
      <c r="AV1" s="242" t="s">
        <v>2</v>
      </c>
      <c r="AW1" s="242"/>
      <c r="AX1" s="242"/>
      <c r="AY1" s="242"/>
      <c r="AZ1" s="242"/>
      <c r="BA1" s="242"/>
      <c r="BB1" s="243"/>
      <c r="BC1" s="243"/>
      <c r="BD1" s="243"/>
      <c r="BE1" s="243"/>
      <c r="BF1" s="243"/>
      <c r="BG1" s="243"/>
      <c r="BH1" s="244"/>
      <c r="BI1" s="245" t="s">
        <v>3</v>
      </c>
      <c r="BJ1" s="246"/>
      <c r="BK1" s="246"/>
    </row>
    <row r="2" spans="1:63" ht="16.5" customHeight="1">
      <c r="A2" s="2"/>
      <c r="B2" s="2"/>
      <c r="C2" s="2"/>
      <c r="D2" s="2"/>
      <c r="E2" s="2"/>
      <c r="F2" s="2"/>
      <c r="G2" s="2"/>
      <c r="H2" s="2"/>
      <c r="I2" s="2"/>
      <c r="J2" s="2"/>
      <c r="K2" s="2"/>
      <c r="L2" s="2"/>
      <c r="M2" s="2"/>
      <c r="N2" s="2"/>
      <c r="O2" s="2"/>
      <c r="P2" s="2"/>
      <c r="Q2" s="2"/>
      <c r="R2" s="2"/>
      <c r="S2" s="2"/>
      <c r="T2" s="2"/>
      <c r="U2" s="2"/>
      <c r="V2" s="2"/>
      <c r="W2" s="2"/>
      <c r="X2" s="2"/>
      <c r="Y2" s="247" t="s">
        <v>4</v>
      </c>
      <c r="Z2" s="248"/>
      <c r="AA2" s="248"/>
      <c r="AB2" s="248"/>
      <c r="AC2" s="249"/>
      <c r="AD2" s="253"/>
      <c r="AE2" s="253"/>
      <c r="AF2" s="253"/>
      <c r="AG2" s="253"/>
      <c r="AH2" s="253"/>
      <c r="AI2" s="253"/>
      <c r="AJ2" s="253"/>
      <c r="AK2" s="253"/>
      <c r="AL2" s="253"/>
      <c r="AM2" s="253"/>
      <c r="AN2" s="253"/>
      <c r="AO2" s="253"/>
      <c r="AP2" s="253"/>
      <c r="AQ2" s="253"/>
      <c r="AR2" s="253"/>
      <c r="AS2" s="253"/>
      <c r="AT2" s="253"/>
      <c r="AU2" s="253"/>
      <c r="AV2" s="254" t="s">
        <v>5</v>
      </c>
      <c r="AW2" s="254"/>
      <c r="AX2" s="254"/>
      <c r="AY2" s="254"/>
      <c r="AZ2" s="254"/>
      <c r="BA2" s="254"/>
      <c r="BB2" s="255"/>
      <c r="BC2" s="255"/>
      <c r="BD2" s="255"/>
      <c r="BE2" s="255"/>
      <c r="BF2" s="255"/>
      <c r="BG2" s="255"/>
      <c r="BH2" s="255"/>
      <c r="BI2" s="255"/>
      <c r="BJ2" s="255"/>
      <c r="BK2" s="255"/>
    </row>
    <row r="3" spans="1:63" ht="16.5" customHeight="1">
      <c r="A3" s="2"/>
      <c r="B3" s="2"/>
      <c r="C3" s="2"/>
      <c r="D3" s="2"/>
      <c r="E3" s="2"/>
      <c r="F3" s="2"/>
      <c r="G3" s="2"/>
      <c r="H3" s="2"/>
      <c r="I3" s="2"/>
      <c r="J3" s="2"/>
      <c r="K3" s="2"/>
      <c r="L3" s="2"/>
      <c r="M3" s="2"/>
      <c r="N3" s="2"/>
      <c r="O3" s="2"/>
      <c r="P3" s="2"/>
      <c r="Q3" s="2"/>
      <c r="R3" s="2"/>
      <c r="S3" s="2"/>
      <c r="T3" s="2"/>
      <c r="U3" s="2"/>
      <c r="V3" s="2"/>
      <c r="W3" s="2"/>
      <c r="X3" s="2"/>
      <c r="Y3" s="250"/>
      <c r="Z3" s="251"/>
      <c r="AA3" s="251"/>
      <c r="AB3" s="251"/>
      <c r="AC3" s="252"/>
      <c r="AD3" s="253"/>
      <c r="AE3" s="253"/>
      <c r="AF3" s="253"/>
      <c r="AG3" s="253"/>
      <c r="AH3" s="253"/>
      <c r="AI3" s="253"/>
      <c r="AJ3" s="253"/>
      <c r="AK3" s="253"/>
      <c r="AL3" s="253"/>
      <c r="AM3" s="253"/>
      <c r="AN3" s="253"/>
      <c r="AO3" s="253"/>
      <c r="AP3" s="253"/>
      <c r="AQ3" s="253"/>
      <c r="AR3" s="253"/>
      <c r="AS3" s="253"/>
      <c r="AT3" s="253"/>
      <c r="AU3" s="253"/>
      <c r="AV3" s="256" t="s">
        <v>6</v>
      </c>
      <c r="AW3" s="256"/>
      <c r="AX3" s="256"/>
      <c r="AY3" s="256"/>
      <c r="AZ3" s="256"/>
      <c r="BA3" s="256"/>
      <c r="BB3" s="291"/>
      <c r="BC3" s="291"/>
      <c r="BD3" s="291"/>
      <c r="BE3" s="291"/>
      <c r="BF3" s="291"/>
      <c r="BG3" s="291"/>
      <c r="BH3" s="291"/>
      <c r="BI3" s="291"/>
      <c r="BJ3" s="291"/>
      <c r="BK3" s="291"/>
    </row>
    <row r="4" spans="1:63" ht="9.75" customHeight="1">
      <c r="A4" s="2"/>
      <c r="B4" s="2"/>
      <c r="C4" s="2"/>
      <c r="D4" s="2"/>
      <c r="E4" s="2"/>
      <c r="F4" s="292" t="s">
        <v>158</v>
      </c>
      <c r="G4" s="292"/>
      <c r="H4" s="292"/>
      <c r="I4" s="292"/>
      <c r="J4" s="292"/>
      <c r="K4" s="292"/>
      <c r="L4" s="292"/>
      <c r="M4" s="292"/>
      <c r="N4" s="2"/>
      <c r="O4" s="2"/>
      <c r="P4" s="2"/>
      <c r="Q4" s="2"/>
      <c r="R4" s="294"/>
      <c r="S4" s="295"/>
      <c r="T4" s="295"/>
      <c r="U4" s="295"/>
      <c r="V4" s="296"/>
      <c r="W4" s="2"/>
      <c r="X4" s="2"/>
      <c r="Y4" s="2"/>
      <c r="Z4" s="2"/>
      <c r="AA4" s="2"/>
      <c r="AB4" s="2"/>
      <c r="AC4" s="2"/>
      <c r="AD4" s="2"/>
      <c r="AE4" s="2"/>
      <c r="AF4" s="2"/>
      <c r="AG4" s="4"/>
      <c r="AH4" s="4"/>
      <c r="AI4" s="4"/>
      <c r="AJ4" s="4"/>
      <c r="AK4" s="4"/>
      <c r="AL4" s="4"/>
      <c r="AM4" s="4"/>
      <c r="AN4" s="4"/>
      <c r="AO4" s="4"/>
      <c r="AP4" s="4"/>
      <c r="AQ4" s="4"/>
      <c r="AR4" s="4"/>
      <c r="AS4" s="4"/>
      <c r="AT4" s="4"/>
      <c r="AU4" s="4"/>
      <c r="AV4" s="4"/>
      <c r="AW4" s="4"/>
      <c r="AX4" s="4"/>
      <c r="AY4" s="4"/>
      <c r="AZ4" s="4"/>
      <c r="BA4" s="4"/>
      <c r="BB4" s="4"/>
      <c r="BC4" s="4"/>
      <c r="BD4" s="2"/>
      <c r="BE4" s="2"/>
      <c r="BF4" s="2"/>
      <c r="BG4" s="2"/>
      <c r="BH4" s="2"/>
      <c r="BI4" s="2"/>
      <c r="BJ4" s="167"/>
      <c r="BK4" s="155"/>
    </row>
    <row r="5" spans="1:63" ht="9.75" customHeight="1">
      <c r="A5" s="2"/>
      <c r="B5" s="2"/>
      <c r="C5" s="2"/>
      <c r="D5" s="2"/>
      <c r="E5" s="2"/>
      <c r="F5" s="292"/>
      <c r="G5" s="292"/>
      <c r="H5" s="292"/>
      <c r="I5" s="292"/>
      <c r="J5" s="292"/>
      <c r="K5" s="292"/>
      <c r="L5" s="292"/>
      <c r="M5" s="292"/>
      <c r="N5" s="303" t="s">
        <v>7</v>
      </c>
      <c r="O5" s="303"/>
      <c r="P5" s="303"/>
      <c r="Q5" s="304"/>
      <c r="R5" s="297"/>
      <c r="S5" s="298"/>
      <c r="T5" s="298"/>
      <c r="U5" s="298"/>
      <c r="V5" s="299"/>
      <c r="W5" s="305" t="s">
        <v>8</v>
      </c>
      <c r="X5" s="306"/>
      <c r="Y5" s="306"/>
      <c r="Z5" s="306"/>
      <c r="AA5" s="306"/>
      <c r="AB5" s="306"/>
      <c r="AC5" s="306"/>
      <c r="AD5" s="306"/>
      <c r="AE5" s="306"/>
      <c r="AF5" s="306"/>
      <c r="AG5" s="306"/>
      <c r="AH5" s="306"/>
      <c r="AI5" s="306"/>
      <c r="AJ5" s="306"/>
      <c r="AK5" s="306"/>
      <c r="AL5" s="306"/>
      <c r="AM5" s="306"/>
      <c r="AN5" s="306"/>
      <c r="AO5" s="306"/>
      <c r="AP5" s="306"/>
      <c r="AQ5" s="306"/>
      <c r="AR5" s="306"/>
      <c r="AS5" s="306"/>
      <c r="AT5" s="306"/>
      <c r="AU5" s="5"/>
      <c r="AV5" s="5"/>
      <c r="AW5" s="5"/>
      <c r="AX5" s="5"/>
      <c r="AY5" s="5"/>
      <c r="AZ5" s="5"/>
      <c r="BA5" s="5"/>
      <c r="BB5" s="5"/>
      <c r="BC5" s="5"/>
      <c r="BD5" s="2"/>
      <c r="BE5" s="2"/>
      <c r="BF5" s="2"/>
      <c r="BG5" s="2"/>
      <c r="BH5" s="2"/>
      <c r="BI5" s="2"/>
      <c r="BJ5" s="2"/>
      <c r="BK5" s="2"/>
    </row>
    <row r="6" spans="1:63" ht="9.75" customHeight="1">
      <c r="A6" s="2"/>
      <c r="B6" s="2"/>
      <c r="C6" s="2"/>
      <c r="D6" s="2"/>
      <c r="E6" s="2"/>
      <c r="F6" s="293"/>
      <c r="G6" s="293"/>
      <c r="H6" s="293"/>
      <c r="I6" s="293"/>
      <c r="J6" s="293"/>
      <c r="K6" s="293"/>
      <c r="L6" s="293"/>
      <c r="M6" s="293"/>
      <c r="N6" s="303"/>
      <c r="O6" s="303"/>
      <c r="P6" s="303"/>
      <c r="Q6" s="304"/>
      <c r="R6" s="300"/>
      <c r="S6" s="301"/>
      <c r="T6" s="301"/>
      <c r="U6" s="301"/>
      <c r="V6" s="302"/>
      <c r="W6" s="305"/>
      <c r="X6" s="306"/>
      <c r="Y6" s="306"/>
      <c r="Z6" s="306"/>
      <c r="AA6" s="306"/>
      <c r="AB6" s="306"/>
      <c r="AC6" s="306"/>
      <c r="AD6" s="306"/>
      <c r="AE6" s="306"/>
      <c r="AF6" s="306"/>
      <c r="AG6" s="306"/>
      <c r="AH6" s="306"/>
      <c r="AI6" s="306"/>
      <c r="AJ6" s="306"/>
      <c r="AK6" s="306"/>
      <c r="AL6" s="306"/>
      <c r="AM6" s="306"/>
      <c r="AN6" s="306"/>
      <c r="AO6" s="306"/>
      <c r="AP6" s="306"/>
      <c r="AQ6" s="306"/>
      <c r="AR6" s="306"/>
      <c r="AS6" s="306"/>
      <c r="AT6" s="306"/>
      <c r="AU6" s="5"/>
      <c r="AV6" s="5"/>
      <c r="AW6" s="5"/>
      <c r="AX6" s="5"/>
      <c r="AY6" s="5"/>
      <c r="AZ6" s="5"/>
      <c r="BA6" s="5"/>
      <c r="BB6" s="5"/>
      <c r="BC6" s="5"/>
      <c r="BD6" s="2"/>
      <c r="BE6" s="2"/>
      <c r="BF6" s="2"/>
      <c r="BG6" s="2"/>
      <c r="BH6" s="2"/>
      <c r="BI6" s="2"/>
      <c r="BJ6" s="2"/>
      <c r="BK6" s="2"/>
    </row>
    <row r="7" spans="1:63" ht="4.5" customHeight="1">
      <c r="A7" s="2"/>
      <c r="B7" s="2"/>
      <c r="C7" s="2"/>
      <c r="D7" s="2"/>
      <c r="E7" s="2"/>
      <c r="F7" s="2"/>
      <c r="G7" s="2"/>
      <c r="H7" s="2"/>
      <c r="I7" s="2"/>
      <c r="J7" s="2"/>
      <c r="K7" s="2"/>
      <c r="L7" s="2"/>
      <c r="M7" s="6"/>
      <c r="N7" s="6"/>
      <c r="O7" s="6"/>
      <c r="P7" s="6"/>
      <c r="Q7" s="6"/>
      <c r="R7" s="7"/>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2"/>
      <c r="AZ7" s="2"/>
      <c r="BA7" s="2"/>
      <c r="BB7" s="2"/>
      <c r="BC7" s="2"/>
      <c r="BD7" s="2"/>
      <c r="BE7" s="2"/>
      <c r="BF7" s="2"/>
      <c r="BG7" s="2"/>
      <c r="BH7" s="2"/>
      <c r="BI7" s="2"/>
      <c r="BJ7" s="2"/>
      <c r="BK7" s="2"/>
    </row>
    <row r="8" spans="1:63" ht="4.5" customHeight="1">
      <c r="A8" s="2"/>
      <c r="B8" s="2"/>
      <c r="C8" s="2"/>
      <c r="D8" s="2"/>
      <c r="E8" s="2"/>
      <c r="F8" s="2"/>
      <c r="G8" s="2"/>
      <c r="H8" s="2"/>
      <c r="I8" s="2"/>
      <c r="J8" s="2"/>
      <c r="K8" s="2"/>
      <c r="L8" s="2"/>
      <c r="M8" s="6"/>
      <c r="N8" s="6"/>
      <c r="O8" s="6"/>
      <c r="P8" s="6"/>
      <c r="Q8" s="6"/>
      <c r="R8" s="7"/>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2"/>
      <c r="AZ8" s="2"/>
      <c r="BA8" s="2"/>
      <c r="BB8" s="2"/>
      <c r="BC8" s="2"/>
      <c r="BD8" s="2"/>
      <c r="BE8" s="2"/>
      <c r="BF8" s="2"/>
      <c r="BG8" s="2"/>
      <c r="BH8" s="2"/>
      <c r="BI8" s="2"/>
      <c r="BJ8" s="2"/>
      <c r="BK8" s="2"/>
    </row>
    <row r="9" spans="1:63" ht="15" customHeight="1">
      <c r="A9" s="2" t="s">
        <v>9</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ht="15" customHeight="1">
      <c r="A10" s="275" t="s">
        <v>10</v>
      </c>
      <c r="B10" s="276"/>
      <c r="C10" s="276"/>
      <c r="D10" s="276"/>
      <c r="E10" s="276"/>
      <c r="F10" s="277"/>
      <c r="G10" s="307">
        <f>BF208</f>
        <v>0</v>
      </c>
      <c r="H10" s="308"/>
      <c r="I10" s="308"/>
      <c r="J10" s="308"/>
      <c r="K10" s="263" t="s">
        <v>109</v>
      </c>
      <c r="L10" s="264"/>
      <c r="M10" s="125"/>
      <c r="N10" s="275" t="s">
        <v>11</v>
      </c>
      <c r="O10" s="276"/>
      <c r="P10" s="276"/>
      <c r="Q10" s="276"/>
      <c r="R10" s="276"/>
      <c r="S10" s="277"/>
      <c r="T10" s="307">
        <f>AH164</f>
        <v>0</v>
      </c>
      <c r="U10" s="308"/>
      <c r="V10" s="308"/>
      <c r="W10" s="308"/>
      <c r="X10" s="263"/>
      <c r="Y10" s="264"/>
      <c r="Z10" s="275" t="s">
        <v>12</v>
      </c>
      <c r="AA10" s="276"/>
      <c r="AB10" s="276"/>
      <c r="AC10" s="276"/>
      <c r="AD10" s="276"/>
      <c r="AE10" s="277"/>
      <c r="AF10" s="284">
        <f>AZ164</f>
        <v>0</v>
      </c>
      <c r="AG10" s="285"/>
      <c r="AH10" s="285"/>
      <c r="AI10" s="285"/>
      <c r="AJ10" s="263" t="s">
        <v>110</v>
      </c>
      <c r="AK10" s="264"/>
      <c r="AL10" s="275" t="s">
        <v>13</v>
      </c>
      <c r="AM10" s="276"/>
      <c r="AN10" s="276"/>
      <c r="AO10" s="276"/>
      <c r="AP10" s="276"/>
      <c r="AQ10" s="277"/>
      <c r="AR10" s="290" t="s">
        <v>14</v>
      </c>
      <c r="AS10" s="263"/>
      <c r="AT10" s="263"/>
      <c r="AU10" s="263"/>
      <c r="AV10" s="263"/>
      <c r="AW10" s="263"/>
      <c r="AX10" s="263" t="s">
        <v>111</v>
      </c>
      <c r="AY10" s="264"/>
      <c r="AZ10" s="8" t="s">
        <v>15</v>
      </c>
      <c r="BA10" s="8"/>
      <c r="BB10" s="2"/>
      <c r="BC10" s="2"/>
      <c r="BD10" s="2"/>
      <c r="BE10" s="2"/>
      <c r="BF10" s="2"/>
      <c r="BG10" s="2"/>
      <c r="BH10" s="2"/>
      <c r="BI10" s="2"/>
      <c r="BJ10" s="2"/>
      <c r="BK10" s="2"/>
    </row>
    <row r="11" spans="1:63" ht="15" customHeight="1">
      <c r="A11" s="278"/>
      <c r="B11" s="279"/>
      <c r="C11" s="279"/>
      <c r="D11" s="279"/>
      <c r="E11" s="279"/>
      <c r="F11" s="280"/>
      <c r="G11" s="267"/>
      <c r="H11" s="268"/>
      <c r="I11" s="268"/>
      <c r="J11" s="268"/>
      <c r="K11" s="309"/>
      <c r="L11" s="266"/>
      <c r="M11" s="125"/>
      <c r="N11" s="278"/>
      <c r="O11" s="310"/>
      <c r="P11" s="310"/>
      <c r="Q11" s="310"/>
      <c r="R11" s="310"/>
      <c r="S11" s="280"/>
      <c r="T11" s="267"/>
      <c r="U11" s="268"/>
      <c r="V11" s="268"/>
      <c r="W11" s="268"/>
      <c r="X11" s="265"/>
      <c r="Y11" s="266"/>
      <c r="Z11" s="278"/>
      <c r="AA11" s="279"/>
      <c r="AB11" s="279"/>
      <c r="AC11" s="279"/>
      <c r="AD11" s="279"/>
      <c r="AE11" s="280"/>
      <c r="AF11" s="286"/>
      <c r="AG11" s="287"/>
      <c r="AH11" s="287"/>
      <c r="AI11" s="287"/>
      <c r="AJ11" s="265"/>
      <c r="AK11" s="266"/>
      <c r="AL11" s="278"/>
      <c r="AM11" s="279"/>
      <c r="AN11" s="279"/>
      <c r="AO11" s="279"/>
      <c r="AP11" s="279"/>
      <c r="AQ11" s="280"/>
      <c r="AR11" s="267">
        <f>ROUNDDOWN(AF10/160,0)</f>
        <v>0</v>
      </c>
      <c r="AS11" s="268"/>
      <c r="AT11" s="268"/>
      <c r="AU11" s="268"/>
      <c r="AV11" s="268"/>
      <c r="AW11" s="268"/>
      <c r="AX11" s="265"/>
      <c r="AY11" s="266"/>
      <c r="AZ11" s="8"/>
      <c r="BA11" s="8" t="s">
        <v>16</v>
      </c>
      <c r="BB11" s="2"/>
      <c r="BC11" s="2"/>
      <c r="BD11" s="2"/>
      <c r="BE11" s="2"/>
      <c r="BF11" s="2"/>
      <c r="BG11" s="2"/>
      <c r="BH11" s="2"/>
      <c r="BI11" s="2"/>
      <c r="BJ11" s="2"/>
      <c r="BK11" s="2"/>
    </row>
    <row r="12" spans="1:63" ht="15" customHeight="1">
      <c r="A12" s="281"/>
      <c r="B12" s="282"/>
      <c r="C12" s="282"/>
      <c r="D12" s="282"/>
      <c r="E12" s="282"/>
      <c r="F12" s="283"/>
      <c r="G12" s="269"/>
      <c r="H12" s="270"/>
      <c r="I12" s="270"/>
      <c r="J12" s="270"/>
      <c r="K12" s="271" t="s">
        <v>17</v>
      </c>
      <c r="L12" s="272"/>
      <c r="M12" s="125"/>
      <c r="N12" s="281"/>
      <c r="O12" s="282"/>
      <c r="P12" s="282"/>
      <c r="Q12" s="282"/>
      <c r="R12" s="282"/>
      <c r="S12" s="283"/>
      <c r="T12" s="269"/>
      <c r="U12" s="270"/>
      <c r="V12" s="270"/>
      <c r="W12" s="270"/>
      <c r="X12" s="271" t="s">
        <v>17</v>
      </c>
      <c r="Y12" s="272"/>
      <c r="Z12" s="281"/>
      <c r="AA12" s="282"/>
      <c r="AB12" s="282"/>
      <c r="AC12" s="282"/>
      <c r="AD12" s="282"/>
      <c r="AE12" s="283"/>
      <c r="AF12" s="288"/>
      <c r="AG12" s="289"/>
      <c r="AH12" s="289"/>
      <c r="AI12" s="289"/>
      <c r="AJ12" s="273" t="s">
        <v>18</v>
      </c>
      <c r="AK12" s="274"/>
      <c r="AL12" s="281"/>
      <c r="AM12" s="282"/>
      <c r="AN12" s="282"/>
      <c r="AO12" s="282"/>
      <c r="AP12" s="282"/>
      <c r="AQ12" s="283"/>
      <c r="AR12" s="269"/>
      <c r="AS12" s="270"/>
      <c r="AT12" s="270"/>
      <c r="AU12" s="270"/>
      <c r="AV12" s="270"/>
      <c r="AW12" s="270"/>
      <c r="AX12" s="271" t="s">
        <v>17</v>
      </c>
      <c r="AY12" s="272"/>
      <c r="AZ12" s="2"/>
      <c r="BA12" s="2"/>
      <c r="BB12" s="2"/>
      <c r="BC12" s="2"/>
      <c r="BD12" s="2"/>
      <c r="BE12" s="2"/>
      <c r="BF12" s="2"/>
      <c r="BG12" s="2"/>
      <c r="BH12" s="2"/>
      <c r="BI12" s="2"/>
      <c r="BJ12" s="2"/>
      <c r="BK12" s="2"/>
    </row>
    <row r="13" spans="1:63" ht="24" customHeight="1" thickBot="1">
      <c r="A13" s="276" t="s">
        <v>19</v>
      </c>
      <c r="B13" s="351"/>
      <c r="C13" s="351"/>
      <c r="D13" s="351"/>
      <c r="E13" s="351"/>
      <c r="F13" s="351"/>
      <c r="G13" s="351"/>
      <c r="H13" s="351"/>
      <c r="I13" s="351"/>
      <c r="J13" s="351"/>
      <c r="K13" s="351"/>
      <c r="L13" s="351"/>
      <c r="M13" s="9"/>
      <c r="N13" s="352" t="s">
        <v>20</v>
      </c>
      <c r="O13" s="352"/>
      <c r="P13" s="352"/>
      <c r="Q13" s="352"/>
      <c r="R13" s="352"/>
      <c r="S13" s="352"/>
      <c r="T13" s="352"/>
      <c r="U13" s="352"/>
      <c r="V13" s="352"/>
      <c r="W13" s="352"/>
      <c r="X13" s="352"/>
      <c r="Y13" s="352"/>
      <c r="Z13" s="352"/>
      <c r="AA13" s="352"/>
      <c r="AB13" s="352"/>
      <c r="AC13" s="352"/>
      <c r="AD13" s="352"/>
      <c r="AE13" s="352"/>
      <c r="AF13" s="352"/>
      <c r="AG13" s="352"/>
      <c r="AH13" s="352"/>
      <c r="AI13" s="352"/>
      <c r="AJ13" s="352"/>
      <c r="AK13" s="352"/>
      <c r="AL13" s="10"/>
      <c r="AM13" s="10"/>
      <c r="AN13" s="10"/>
      <c r="AO13" s="10"/>
      <c r="AP13" s="10"/>
      <c r="AQ13" s="10"/>
      <c r="AR13" s="9"/>
      <c r="AS13" s="9"/>
      <c r="AT13" s="9"/>
      <c r="AU13" s="9"/>
      <c r="AV13" s="9"/>
      <c r="AW13" s="9"/>
      <c r="AX13" s="9"/>
      <c r="AY13" s="9"/>
      <c r="AZ13" s="2"/>
      <c r="BA13" s="2"/>
      <c r="BB13" s="2"/>
      <c r="BC13" s="2"/>
      <c r="BD13" s="2"/>
      <c r="BE13" s="2"/>
      <c r="BF13" s="2"/>
      <c r="BG13" s="2"/>
      <c r="BH13" s="2"/>
      <c r="BI13" s="2"/>
      <c r="BJ13" s="2"/>
      <c r="BK13" s="2"/>
    </row>
    <row r="14" spans="1:63" s="14" customFormat="1" ht="12.75" customHeight="1" thickTop="1">
      <c r="A14" s="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3"/>
      <c r="AS14" s="353" t="s">
        <v>21</v>
      </c>
      <c r="AT14" s="354"/>
      <c r="AU14" s="354"/>
      <c r="AV14" s="354"/>
      <c r="AW14" s="355"/>
      <c r="AX14" s="362">
        <f>G10+AR11</f>
        <v>0</v>
      </c>
      <c r="AY14" s="363"/>
      <c r="AZ14" s="363"/>
      <c r="BA14" s="363"/>
      <c r="BB14" s="363"/>
      <c r="BC14" s="363"/>
      <c r="BD14" s="363"/>
      <c r="BE14" s="257" t="s">
        <v>112</v>
      </c>
      <c r="BF14" s="257"/>
      <c r="BG14" s="258"/>
      <c r="BH14" s="13"/>
      <c r="BI14" s="13"/>
      <c r="BJ14" s="13"/>
      <c r="BK14" s="13"/>
    </row>
    <row r="15" spans="1:63" ht="12.75" customHeight="1">
      <c r="A15" s="259"/>
      <c r="B15" s="259"/>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
      <c r="AS15" s="356"/>
      <c r="AT15" s="357"/>
      <c r="AU15" s="357"/>
      <c r="AV15" s="357"/>
      <c r="AW15" s="358"/>
      <c r="AX15" s="267"/>
      <c r="AY15" s="364"/>
      <c r="AZ15" s="364"/>
      <c r="BA15" s="364"/>
      <c r="BB15" s="364"/>
      <c r="BC15" s="364"/>
      <c r="BD15" s="364"/>
      <c r="BE15" s="15"/>
      <c r="BF15" s="16"/>
      <c r="BG15" s="17"/>
      <c r="BH15" s="2"/>
      <c r="BI15" s="2"/>
      <c r="BJ15" s="2"/>
      <c r="BK15" s="2"/>
    </row>
    <row r="16" spans="1:63" ht="12.75" customHeight="1" thickBot="1">
      <c r="A16" s="260"/>
      <c r="B16" s="260"/>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0"/>
      <c r="AP16" s="260"/>
      <c r="AQ16" s="260"/>
      <c r="AR16" s="18"/>
      <c r="AS16" s="359"/>
      <c r="AT16" s="360"/>
      <c r="AU16" s="360"/>
      <c r="AV16" s="360"/>
      <c r="AW16" s="361"/>
      <c r="AX16" s="365"/>
      <c r="AY16" s="366"/>
      <c r="AZ16" s="366"/>
      <c r="BA16" s="366"/>
      <c r="BB16" s="366"/>
      <c r="BC16" s="366"/>
      <c r="BD16" s="366"/>
      <c r="BE16" s="261" t="s">
        <v>17</v>
      </c>
      <c r="BF16" s="261"/>
      <c r="BG16" s="262"/>
      <c r="BH16" s="2"/>
      <c r="BI16" s="2"/>
      <c r="BJ16" s="2"/>
      <c r="BK16" s="2"/>
    </row>
    <row r="17" spans="1:63" ht="13.5" customHeight="1" thickTop="1">
      <c r="A17" s="11" t="s">
        <v>186</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2"/>
      <c r="AS17" s="2"/>
      <c r="AT17" s="2"/>
      <c r="AU17" s="2"/>
      <c r="AV17" s="2"/>
      <c r="AW17" s="2"/>
      <c r="AX17" s="2"/>
      <c r="AY17" s="2"/>
      <c r="AZ17" s="2"/>
      <c r="BA17" s="2"/>
      <c r="BB17" s="2"/>
      <c r="BC17" s="2"/>
      <c r="BD17" s="2"/>
      <c r="BE17" s="2"/>
      <c r="BF17" s="2"/>
      <c r="BG17" s="2"/>
      <c r="BH17" s="2"/>
      <c r="BI17" s="2"/>
      <c r="BJ17" s="2"/>
      <c r="BK17" s="2"/>
    </row>
    <row r="18" spans="1:63" ht="11.25" customHeight="1">
      <c r="A18" s="2"/>
      <c r="B18" s="322" t="s">
        <v>22</v>
      </c>
      <c r="C18" s="323"/>
      <c r="D18" s="247" t="s">
        <v>23</v>
      </c>
      <c r="E18" s="328"/>
      <c r="F18" s="328"/>
      <c r="G18" s="328"/>
      <c r="H18" s="328"/>
      <c r="I18" s="323"/>
      <c r="J18" s="247" t="s">
        <v>24</v>
      </c>
      <c r="K18" s="328"/>
      <c r="L18" s="328"/>
      <c r="M18" s="328"/>
      <c r="N18" s="323"/>
      <c r="O18" s="333">
        <f>R4</f>
        <v>0</v>
      </c>
      <c r="P18" s="334"/>
      <c r="Q18" s="334"/>
      <c r="R18" s="334"/>
      <c r="S18" s="337" t="s">
        <v>113</v>
      </c>
      <c r="T18" s="337"/>
      <c r="U18" s="337"/>
      <c r="V18" s="337"/>
      <c r="W18" s="337"/>
      <c r="X18" s="337"/>
      <c r="Y18" s="337"/>
      <c r="Z18" s="337"/>
      <c r="AA18" s="337"/>
      <c r="AB18" s="337"/>
      <c r="AC18" s="337"/>
      <c r="AD18" s="337"/>
      <c r="AE18" s="337"/>
      <c r="AF18" s="337"/>
      <c r="AG18" s="337"/>
      <c r="AH18" s="337"/>
      <c r="AI18" s="337"/>
      <c r="AJ18" s="337"/>
      <c r="AK18" s="337"/>
      <c r="AL18" s="20"/>
      <c r="AM18" s="339" t="s">
        <v>25</v>
      </c>
      <c r="AN18" s="248"/>
      <c r="AO18" s="248"/>
      <c r="AP18" s="248"/>
      <c r="AQ18" s="248"/>
      <c r="AR18" s="248"/>
      <c r="AS18" s="248"/>
      <c r="AT18" s="248"/>
      <c r="AU18" s="248"/>
      <c r="AV18" s="248"/>
      <c r="AW18" s="248"/>
      <c r="AX18" s="248"/>
      <c r="AY18" s="248"/>
      <c r="AZ18" s="248"/>
      <c r="BA18" s="248"/>
      <c r="BB18" s="248"/>
      <c r="BC18" s="249"/>
      <c r="BD18" s="2"/>
      <c r="BE18" s="2"/>
      <c r="BF18" s="2"/>
      <c r="BG18" s="2"/>
      <c r="BH18" s="2"/>
      <c r="BI18" s="2"/>
      <c r="BJ18" s="2"/>
      <c r="BK18" s="2"/>
    </row>
    <row r="19" spans="1:63" ht="11.25" customHeight="1">
      <c r="A19" s="2"/>
      <c r="B19" s="324"/>
      <c r="C19" s="325"/>
      <c r="D19" s="324"/>
      <c r="E19" s="329"/>
      <c r="F19" s="329"/>
      <c r="G19" s="329"/>
      <c r="H19" s="329"/>
      <c r="I19" s="325"/>
      <c r="J19" s="324"/>
      <c r="K19" s="329"/>
      <c r="L19" s="329"/>
      <c r="M19" s="329"/>
      <c r="N19" s="325"/>
      <c r="O19" s="335"/>
      <c r="P19" s="336"/>
      <c r="Q19" s="336"/>
      <c r="R19" s="336"/>
      <c r="S19" s="338"/>
      <c r="T19" s="338"/>
      <c r="U19" s="338"/>
      <c r="V19" s="338"/>
      <c r="W19" s="338"/>
      <c r="X19" s="338"/>
      <c r="Y19" s="338"/>
      <c r="Z19" s="338"/>
      <c r="AA19" s="338"/>
      <c r="AB19" s="338"/>
      <c r="AC19" s="338"/>
      <c r="AD19" s="338"/>
      <c r="AE19" s="338"/>
      <c r="AF19" s="338"/>
      <c r="AG19" s="338"/>
      <c r="AH19" s="338"/>
      <c r="AI19" s="338"/>
      <c r="AJ19" s="338"/>
      <c r="AK19" s="338"/>
      <c r="AL19" s="21"/>
      <c r="AM19" s="340"/>
      <c r="AN19" s="341"/>
      <c r="AO19" s="341"/>
      <c r="AP19" s="341"/>
      <c r="AQ19" s="341"/>
      <c r="AR19" s="341"/>
      <c r="AS19" s="341"/>
      <c r="AT19" s="341"/>
      <c r="AU19" s="341"/>
      <c r="AV19" s="341"/>
      <c r="AW19" s="341"/>
      <c r="AX19" s="341"/>
      <c r="AY19" s="341"/>
      <c r="AZ19" s="341"/>
      <c r="BA19" s="341"/>
      <c r="BB19" s="341"/>
      <c r="BC19" s="342"/>
      <c r="BD19" s="2"/>
      <c r="BE19" s="2"/>
      <c r="BF19" s="2"/>
      <c r="BG19" s="2"/>
      <c r="BH19" s="2"/>
      <c r="BI19" s="2"/>
      <c r="BJ19" s="2"/>
      <c r="BK19" s="2"/>
    </row>
    <row r="20" spans="1:63" ht="11.25" customHeight="1">
      <c r="A20" s="2"/>
      <c r="B20" s="324"/>
      <c r="C20" s="325"/>
      <c r="D20" s="324"/>
      <c r="E20" s="329"/>
      <c r="F20" s="329"/>
      <c r="G20" s="329"/>
      <c r="H20" s="329"/>
      <c r="I20" s="325"/>
      <c r="J20" s="324"/>
      <c r="K20" s="329"/>
      <c r="L20" s="329"/>
      <c r="M20" s="329"/>
      <c r="N20" s="325"/>
      <c r="O20" s="343" t="s">
        <v>26</v>
      </c>
      <c r="P20" s="344"/>
      <c r="Q20" s="344"/>
      <c r="R20" s="344"/>
      <c r="S20" s="344"/>
      <c r="T20" s="344"/>
      <c r="U20" s="344"/>
      <c r="V20" s="344"/>
      <c r="W20" s="345"/>
      <c r="X20" s="348" t="s">
        <v>27</v>
      </c>
      <c r="Y20" s="344"/>
      <c r="Z20" s="344"/>
      <c r="AA20" s="344"/>
      <c r="AB20" s="344"/>
      <c r="AC20" s="344"/>
      <c r="AD20" s="344"/>
      <c r="AE20" s="344"/>
      <c r="AF20" s="345"/>
      <c r="AG20" s="348" t="s">
        <v>28</v>
      </c>
      <c r="AH20" s="344"/>
      <c r="AI20" s="344"/>
      <c r="AJ20" s="344"/>
      <c r="AK20" s="344"/>
      <c r="AL20" s="345"/>
      <c r="AM20" s="349" t="s">
        <v>29</v>
      </c>
      <c r="AN20" s="344"/>
      <c r="AO20" s="344"/>
      <c r="AP20" s="345"/>
      <c r="AQ20" s="376" t="s">
        <v>30</v>
      </c>
      <c r="AR20" s="357"/>
      <c r="AS20" s="357"/>
      <c r="AT20" s="357"/>
      <c r="AU20" s="357"/>
      <c r="AV20" s="357"/>
      <c r="AW20" s="357"/>
      <c r="AX20" s="357"/>
      <c r="AY20" s="357"/>
      <c r="AZ20" s="357"/>
      <c r="BA20" s="357"/>
      <c r="BB20" s="357"/>
      <c r="BC20" s="358"/>
      <c r="BD20" s="2"/>
      <c r="BE20" s="2"/>
      <c r="BF20" s="2"/>
      <c r="BG20" s="2"/>
      <c r="BH20" s="2"/>
      <c r="BI20" s="2"/>
      <c r="BJ20" s="2"/>
      <c r="BK20" s="2"/>
    </row>
    <row r="21" spans="1:63" ht="11.25" customHeight="1">
      <c r="A21" s="2"/>
      <c r="B21" s="324"/>
      <c r="C21" s="325"/>
      <c r="D21" s="324"/>
      <c r="E21" s="329"/>
      <c r="F21" s="329"/>
      <c r="G21" s="329"/>
      <c r="H21" s="329"/>
      <c r="I21" s="325"/>
      <c r="J21" s="324"/>
      <c r="K21" s="329"/>
      <c r="L21" s="329"/>
      <c r="M21" s="329"/>
      <c r="N21" s="325"/>
      <c r="O21" s="324"/>
      <c r="P21" s="346"/>
      <c r="Q21" s="346"/>
      <c r="R21" s="346"/>
      <c r="S21" s="346"/>
      <c r="T21" s="346"/>
      <c r="U21" s="346"/>
      <c r="V21" s="346"/>
      <c r="W21" s="347"/>
      <c r="X21" s="346"/>
      <c r="Y21" s="346"/>
      <c r="Z21" s="346"/>
      <c r="AA21" s="346"/>
      <c r="AB21" s="346"/>
      <c r="AC21" s="346"/>
      <c r="AD21" s="346"/>
      <c r="AE21" s="346"/>
      <c r="AF21" s="347"/>
      <c r="AG21" s="346"/>
      <c r="AH21" s="346"/>
      <c r="AI21" s="346"/>
      <c r="AJ21" s="346"/>
      <c r="AK21" s="346"/>
      <c r="AL21" s="347"/>
      <c r="AM21" s="350"/>
      <c r="AN21" s="346"/>
      <c r="AO21" s="346"/>
      <c r="AP21" s="347"/>
      <c r="AQ21" s="376"/>
      <c r="AR21" s="357"/>
      <c r="AS21" s="357"/>
      <c r="AT21" s="357"/>
      <c r="AU21" s="357"/>
      <c r="AV21" s="357"/>
      <c r="AW21" s="357"/>
      <c r="AX21" s="357"/>
      <c r="AY21" s="357"/>
      <c r="AZ21" s="357"/>
      <c r="BA21" s="357"/>
      <c r="BB21" s="357"/>
      <c r="BC21" s="358"/>
      <c r="BD21" s="2"/>
      <c r="BE21" s="2"/>
      <c r="BF21" s="2"/>
      <c r="BG21" s="2"/>
      <c r="BH21" s="2"/>
      <c r="BI21" s="2"/>
      <c r="BJ21" s="2"/>
      <c r="BK21" s="2"/>
    </row>
    <row r="22" spans="1:63" ht="11.25" customHeight="1" thickBot="1">
      <c r="A22" s="2"/>
      <c r="B22" s="326"/>
      <c r="C22" s="327"/>
      <c r="D22" s="330"/>
      <c r="E22" s="331"/>
      <c r="F22" s="331"/>
      <c r="G22" s="331"/>
      <c r="H22" s="331"/>
      <c r="I22" s="332"/>
      <c r="J22" s="330"/>
      <c r="K22" s="331"/>
      <c r="L22" s="331"/>
      <c r="M22" s="331"/>
      <c r="N22" s="332"/>
      <c r="O22" s="377" t="s">
        <v>31</v>
      </c>
      <c r="P22" s="378"/>
      <c r="Q22" s="378"/>
      <c r="R22" s="379"/>
      <c r="S22" s="378" t="s">
        <v>32</v>
      </c>
      <c r="T22" s="378"/>
      <c r="U22" s="378"/>
      <c r="V22" s="379"/>
      <c r="W22" s="22"/>
      <c r="X22" s="377" t="s">
        <v>31</v>
      </c>
      <c r="Y22" s="378"/>
      <c r="Z22" s="378"/>
      <c r="AA22" s="379"/>
      <c r="AB22" s="378" t="s">
        <v>32</v>
      </c>
      <c r="AC22" s="378"/>
      <c r="AD22" s="378"/>
      <c r="AE22" s="379"/>
      <c r="AF22" s="23"/>
      <c r="AG22" s="154"/>
      <c r="AH22" s="154"/>
      <c r="AI22" s="154"/>
      <c r="AJ22" s="154"/>
      <c r="AK22" s="154"/>
      <c r="AL22" s="23"/>
      <c r="AM22" s="24"/>
      <c r="AN22" s="154"/>
      <c r="AO22" s="154"/>
      <c r="AP22" s="23"/>
      <c r="AQ22" s="25"/>
      <c r="AR22" s="152"/>
      <c r="AS22" s="152"/>
      <c r="AT22" s="152"/>
      <c r="AU22" s="152"/>
      <c r="AV22" s="152"/>
      <c r="AW22" s="152"/>
      <c r="AX22" s="152"/>
      <c r="AY22" s="152"/>
      <c r="AZ22" s="152"/>
      <c r="BA22" s="152"/>
      <c r="BB22" s="152"/>
      <c r="BC22" s="153"/>
      <c r="BD22" s="2"/>
      <c r="BE22" s="2"/>
      <c r="BF22" s="2"/>
      <c r="BG22" s="2"/>
      <c r="BH22" s="2"/>
      <c r="BI22" s="2"/>
      <c r="BJ22" s="2"/>
      <c r="BK22" s="2"/>
    </row>
    <row r="23" spans="1:63" ht="12" customHeight="1" thickTop="1">
      <c r="A23" s="2"/>
      <c r="B23" s="311" t="s">
        <v>173</v>
      </c>
      <c r="C23" s="311"/>
      <c r="D23" s="314" t="s">
        <v>33</v>
      </c>
      <c r="E23" s="314"/>
      <c r="F23" s="314"/>
      <c r="G23" s="314"/>
      <c r="H23" s="314"/>
      <c r="I23" s="314"/>
      <c r="J23" s="316"/>
      <c r="K23" s="316"/>
      <c r="L23" s="316"/>
      <c r="M23" s="316"/>
      <c r="N23" s="318" t="s">
        <v>17</v>
      </c>
      <c r="O23" s="320"/>
      <c r="P23" s="320"/>
      <c r="Q23" s="320"/>
      <c r="R23" s="320"/>
      <c r="S23" s="320"/>
      <c r="T23" s="320"/>
      <c r="U23" s="320"/>
      <c r="V23" s="320"/>
      <c r="W23" s="318" t="s">
        <v>17</v>
      </c>
      <c r="X23" s="320"/>
      <c r="Y23" s="320"/>
      <c r="Z23" s="320"/>
      <c r="AA23" s="320"/>
      <c r="AB23" s="320"/>
      <c r="AC23" s="320"/>
      <c r="AD23" s="320"/>
      <c r="AE23" s="320"/>
      <c r="AF23" s="318" t="s">
        <v>17</v>
      </c>
      <c r="AG23" s="316"/>
      <c r="AH23" s="316"/>
      <c r="AI23" s="316"/>
      <c r="AJ23" s="316"/>
      <c r="AK23" s="316"/>
      <c r="AL23" s="318" t="s">
        <v>17</v>
      </c>
      <c r="AM23" s="367">
        <f>O23+S23+X23+AB23+AG23</f>
        <v>0</v>
      </c>
      <c r="AN23" s="367"/>
      <c r="AO23" s="367"/>
      <c r="AP23" s="367"/>
      <c r="AQ23" s="369" t="s">
        <v>114</v>
      </c>
      <c r="AR23" s="369"/>
      <c r="AS23" s="369"/>
      <c r="AT23" s="369"/>
      <c r="AU23" s="369"/>
      <c r="AV23" s="369"/>
      <c r="AW23" s="371">
        <f>ROUNDDOWN(AM23/3,1)</f>
        <v>0</v>
      </c>
      <c r="AX23" s="371"/>
      <c r="AY23" s="371"/>
      <c r="AZ23" s="371"/>
      <c r="BA23" s="373" t="s">
        <v>17</v>
      </c>
      <c r="BB23" s="373"/>
      <c r="BC23" s="374"/>
      <c r="BD23" s="2"/>
      <c r="BE23" s="2"/>
      <c r="BF23" s="2"/>
      <c r="BG23" s="2"/>
      <c r="BH23" s="2"/>
      <c r="BI23" s="2"/>
      <c r="BJ23" s="2"/>
      <c r="BK23" s="2"/>
    </row>
    <row r="24" spans="1:63" ht="12" customHeight="1">
      <c r="A24" s="2"/>
      <c r="B24" s="312"/>
      <c r="C24" s="312"/>
      <c r="D24" s="315"/>
      <c r="E24" s="315"/>
      <c r="F24" s="315"/>
      <c r="G24" s="315"/>
      <c r="H24" s="315"/>
      <c r="I24" s="315"/>
      <c r="J24" s="317"/>
      <c r="K24" s="317"/>
      <c r="L24" s="317"/>
      <c r="M24" s="317"/>
      <c r="N24" s="319"/>
      <c r="O24" s="321"/>
      <c r="P24" s="321"/>
      <c r="Q24" s="321"/>
      <c r="R24" s="321"/>
      <c r="S24" s="321"/>
      <c r="T24" s="321"/>
      <c r="U24" s="321"/>
      <c r="V24" s="321"/>
      <c r="W24" s="319"/>
      <c r="X24" s="321"/>
      <c r="Y24" s="321"/>
      <c r="Z24" s="321"/>
      <c r="AA24" s="321"/>
      <c r="AB24" s="321"/>
      <c r="AC24" s="321"/>
      <c r="AD24" s="321"/>
      <c r="AE24" s="321"/>
      <c r="AF24" s="319"/>
      <c r="AG24" s="317"/>
      <c r="AH24" s="317"/>
      <c r="AI24" s="317"/>
      <c r="AJ24" s="317"/>
      <c r="AK24" s="317"/>
      <c r="AL24" s="319"/>
      <c r="AM24" s="368"/>
      <c r="AN24" s="368"/>
      <c r="AO24" s="368"/>
      <c r="AP24" s="368"/>
      <c r="AQ24" s="370"/>
      <c r="AR24" s="370"/>
      <c r="AS24" s="370"/>
      <c r="AT24" s="370"/>
      <c r="AU24" s="370"/>
      <c r="AV24" s="370"/>
      <c r="AW24" s="372"/>
      <c r="AX24" s="372"/>
      <c r="AY24" s="372"/>
      <c r="AZ24" s="372"/>
      <c r="BA24" s="271"/>
      <c r="BB24" s="271"/>
      <c r="BC24" s="375"/>
      <c r="BD24" s="2"/>
      <c r="BE24" s="2"/>
      <c r="BF24" s="2"/>
      <c r="BG24" s="2"/>
      <c r="BH24" s="2"/>
      <c r="BI24" s="2"/>
      <c r="BJ24" s="2"/>
      <c r="BK24" s="2"/>
    </row>
    <row r="25" spans="1:63" ht="12" customHeight="1">
      <c r="A25" s="2"/>
      <c r="B25" s="312"/>
      <c r="C25" s="312"/>
      <c r="D25" s="315" t="s">
        <v>34</v>
      </c>
      <c r="E25" s="315"/>
      <c r="F25" s="315"/>
      <c r="G25" s="315"/>
      <c r="H25" s="315"/>
      <c r="I25" s="315"/>
      <c r="J25" s="317"/>
      <c r="K25" s="317"/>
      <c r="L25" s="317"/>
      <c r="M25" s="317"/>
      <c r="N25" s="319" t="s">
        <v>17</v>
      </c>
      <c r="O25" s="321"/>
      <c r="P25" s="321"/>
      <c r="Q25" s="321"/>
      <c r="R25" s="321"/>
      <c r="S25" s="321"/>
      <c r="T25" s="321"/>
      <c r="U25" s="321"/>
      <c r="V25" s="321"/>
      <c r="W25" s="319" t="s">
        <v>17</v>
      </c>
      <c r="X25" s="321"/>
      <c r="Y25" s="321"/>
      <c r="Z25" s="321"/>
      <c r="AA25" s="321"/>
      <c r="AB25" s="321"/>
      <c r="AC25" s="321"/>
      <c r="AD25" s="321"/>
      <c r="AE25" s="321"/>
      <c r="AF25" s="319" t="s">
        <v>17</v>
      </c>
      <c r="AG25" s="317"/>
      <c r="AH25" s="317"/>
      <c r="AI25" s="317"/>
      <c r="AJ25" s="317"/>
      <c r="AK25" s="317"/>
      <c r="AL25" s="319" t="s">
        <v>17</v>
      </c>
      <c r="AM25" s="368">
        <f>O25+S25+X25+AB25+AG25+O27+S27+X27+AB27+AG27</f>
        <v>0</v>
      </c>
      <c r="AN25" s="368"/>
      <c r="AO25" s="368"/>
      <c r="AP25" s="368"/>
      <c r="AQ25" s="370" t="s">
        <v>115</v>
      </c>
      <c r="AR25" s="370"/>
      <c r="AS25" s="370"/>
      <c r="AT25" s="370"/>
      <c r="AU25" s="370"/>
      <c r="AV25" s="370"/>
      <c r="AW25" s="372">
        <f>ROUNDDOWN(AM25/6,1)</f>
        <v>0</v>
      </c>
      <c r="AX25" s="372"/>
      <c r="AY25" s="372"/>
      <c r="AZ25" s="372"/>
      <c r="BA25" s="381" t="s">
        <v>35</v>
      </c>
      <c r="BB25" s="381"/>
      <c r="BC25" s="382"/>
      <c r="BD25" s="2"/>
      <c r="BE25" s="2"/>
      <c r="BF25" s="2"/>
      <c r="BG25" s="2"/>
      <c r="BH25" s="2"/>
      <c r="BI25" s="2"/>
      <c r="BJ25" s="2"/>
      <c r="BK25" s="2"/>
    </row>
    <row r="26" spans="1:63" ht="12" customHeight="1">
      <c r="A26" s="2"/>
      <c r="B26" s="312"/>
      <c r="C26" s="312"/>
      <c r="D26" s="315"/>
      <c r="E26" s="315"/>
      <c r="F26" s="315"/>
      <c r="G26" s="315"/>
      <c r="H26" s="315"/>
      <c r="I26" s="315"/>
      <c r="J26" s="317"/>
      <c r="K26" s="317"/>
      <c r="L26" s="317"/>
      <c r="M26" s="317"/>
      <c r="N26" s="319"/>
      <c r="O26" s="321"/>
      <c r="P26" s="321"/>
      <c r="Q26" s="321"/>
      <c r="R26" s="321"/>
      <c r="S26" s="321"/>
      <c r="T26" s="321"/>
      <c r="U26" s="321"/>
      <c r="V26" s="321"/>
      <c r="W26" s="319"/>
      <c r="X26" s="321"/>
      <c r="Y26" s="321"/>
      <c r="Z26" s="321"/>
      <c r="AA26" s="321"/>
      <c r="AB26" s="321"/>
      <c r="AC26" s="321"/>
      <c r="AD26" s="321"/>
      <c r="AE26" s="321"/>
      <c r="AF26" s="319"/>
      <c r="AG26" s="317"/>
      <c r="AH26" s="317"/>
      <c r="AI26" s="317"/>
      <c r="AJ26" s="317"/>
      <c r="AK26" s="317"/>
      <c r="AL26" s="319"/>
      <c r="AM26" s="368"/>
      <c r="AN26" s="368"/>
      <c r="AO26" s="368"/>
      <c r="AP26" s="368"/>
      <c r="AQ26" s="370"/>
      <c r="AR26" s="370"/>
      <c r="AS26" s="370"/>
      <c r="AT26" s="370"/>
      <c r="AU26" s="370"/>
      <c r="AV26" s="370"/>
      <c r="AW26" s="372"/>
      <c r="AX26" s="372"/>
      <c r="AY26" s="372"/>
      <c r="AZ26" s="372"/>
      <c r="BA26" s="383"/>
      <c r="BB26" s="383"/>
      <c r="BC26" s="384"/>
      <c r="BD26" s="2"/>
      <c r="BE26" s="2"/>
      <c r="BF26" s="2"/>
      <c r="BG26" s="2"/>
      <c r="BH26" s="2"/>
      <c r="BI26" s="2"/>
      <c r="BJ26" s="2"/>
      <c r="BK26" s="2"/>
    </row>
    <row r="27" spans="1:63" ht="12" customHeight="1">
      <c r="A27" s="2"/>
      <c r="B27" s="312"/>
      <c r="C27" s="312"/>
      <c r="D27" s="315" t="s">
        <v>36</v>
      </c>
      <c r="E27" s="315"/>
      <c r="F27" s="315"/>
      <c r="G27" s="315"/>
      <c r="H27" s="315"/>
      <c r="I27" s="315"/>
      <c r="J27" s="317"/>
      <c r="K27" s="317"/>
      <c r="L27" s="317"/>
      <c r="M27" s="317"/>
      <c r="N27" s="319" t="s">
        <v>17</v>
      </c>
      <c r="O27" s="321"/>
      <c r="P27" s="321"/>
      <c r="Q27" s="321"/>
      <c r="R27" s="321"/>
      <c r="S27" s="321"/>
      <c r="T27" s="321"/>
      <c r="U27" s="321"/>
      <c r="V27" s="321"/>
      <c r="W27" s="319" t="s">
        <v>17</v>
      </c>
      <c r="X27" s="321"/>
      <c r="Y27" s="321"/>
      <c r="Z27" s="321"/>
      <c r="AA27" s="321"/>
      <c r="AB27" s="321"/>
      <c r="AC27" s="321"/>
      <c r="AD27" s="321"/>
      <c r="AE27" s="321"/>
      <c r="AF27" s="319" t="s">
        <v>17</v>
      </c>
      <c r="AG27" s="317"/>
      <c r="AH27" s="317"/>
      <c r="AI27" s="317"/>
      <c r="AJ27" s="317"/>
      <c r="AK27" s="317"/>
      <c r="AL27" s="319" t="s">
        <v>17</v>
      </c>
      <c r="AM27" s="368"/>
      <c r="AN27" s="368"/>
      <c r="AO27" s="368"/>
      <c r="AP27" s="368"/>
      <c r="AQ27" s="370"/>
      <c r="AR27" s="370"/>
      <c r="AS27" s="370"/>
      <c r="AT27" s="370"/>
      <c r="AU27" s="370"/>
      <c r="AV27" s="370"/>
      <c r="AW27" s="372"/>
      <c r="AX27" s="372"/>
      <c r="AY27" s="372"/>
      <c r="AZ27" s="372"/>
      <c r="BA27" s="383"/>
      <c r="BB27" s="383"/>
      <c r="BC27" s="384"/>
      <c r="BD27" s="2"/>
      <c r="BE27" s="2"/>
      <c r="BF27" s="2"/>
      <c r="BG27" s="2"/>
      <c r="BH27" s="2"/>
      <c r="BI27" s="2"/>
      <c r="BJ27" s="2"/>
      <c r="BK27" s="2"/>
    </row>
    <row r="28" spans="1:63" ht="12" customHeight="1">
      <c r="A28" s="2"/>
      <c r="B28" s="312"/>
      <c r="C28" s="312"/>
      <c r="D28" s="315"/>
      <c r="E28" s="315"/>
      <c r="F28" s="315"/>
      <c r="G28" s="315"/>
      <c r="H28" s="315"/>
      <c r="I28" s="315"/>
      <c r="J28" s="317"/>
      <c r="K28" s="317"/>
      <c r="L28" s="317"/>
      <c r="M28" s="317"/>
      <c r="N28" s="319"/>
      <c r="O28" s="321"/>
      <c r="P28" s="321"/>
      <c r="Q28" s="321"/>
      <c r="R28" s="321"/>
      <c r="S28" s="321"/>
      <c r="T28" s="321"/>
      <c r="U28" s="321"/>
      <c r="V28" s="321"/>
      <c r="W28" s="319"/>
      <c r="X28" s="321"/>
      <c r="Y28" s="321"/>
      <c r="Z28" s="321"/>
      <c r="AA28" s="321"/>
      <c r="AB28" s="321"/>
      <c r="AC28" s="321"/>
      <c r="AD28" s="321"/>
      <c r="AE28" s="321"/>
      <c r="AF28" s="319"/>
      <c r="AG28" s="317"/>
      <c r="AH28" s="317"/>
      <c r="AI28" s="317"/>
      <c r="AJ28" s="317"/>
      <c r="AK28" s="317"/>
      <c r="AL28" s="319"/>
      <c r="AM28" s="368"/>
      <c r="AN28" s="368"/>
      <c r="AO28" s="368"/>
      <c r="AP28" s="368"/>
      <c r="AQ28" s="370"/>
      <c r="AR28" s="370"/>
      <c r="AS28" s="370"/>
      <c r="AT28" s="370"/>
      <c r="AU28" s="370"/>
      <c r="AV28" s="370"/>
      <c r="AW28" s="372"/>
      <c r="AX28" s="372"/>
      <c r="AY28" s="372"/>
      <c r="AZ28" s="372"/>
      <c r="BA28" s="385"/>
      <c r="BB28" s="385"/>
      <c r="BC28" s="386"/>
      <c r="BD28" s="2"/>
      <c r="BE28" s="2"/>
      <c r="BF28" s="2"/>
      <c r="BG28" s="2"/>
      <c r="BH28" s="2"/>
      <c r="BI28" s="2"/>
      <c r="BJ28" s="2"/>
      <c r="BK28" s="2"/>
    </row>
    <row r="29" spans="1:63" ht="12" customHeight="1">
      <c r="A29" s="2"/>
      <c r="B29" s="312"/>
      <c r="C29" s="312"/>
      <c r="D29" s="315" t="s">
        <v>37</v>
      </c>
      <c r="E29" s="380"/>
      <c r="F29" s="380"/>
      <c r="G29" s="380"/>
      <c r="H29" s="380"/>
      <c r="I29" s="380"/>
      <c r="J29" s="317"/>
      <c r="K29" s="317"/>
      <c r="L29" s="317"/>
      <c r="M29" s="317"/>
      <c r="N29" s="319" t="s">
        <v>17</v>
      </c>
      <c r="O29" s="321"/>
      <c r="P29" s="321"/>
      <c r="Q29" s="321"/>
      <c r="R29" s="321"/>
      <c r="S29" s="321"/>
      <c r="T29" s="321"/>
      <c r="U29" s="321"/>
      <c r="V29" s="321"/>
      <c r="W29" s="319" t="s">
        <v>17</v>
      </c>
      <c r="X29" s="321"/>
      <c r="Y29" s="321"/>
      <c r="Z29" s="321"/>
      <c r="AA29" s="321"/>
      <c r="AB29" s="321"/>
      <c r="AC29" s="321"/>
      <c r="AD29" s="321"/>
      <c r="AE29" s="321"/>
      <c r="AF29" s="319" t="s">
        <v>17</v>
      </c>
      <c r="AG29" s="317"/>
      <c r="AH29" s="317"/>
      <c r="AI29" s="317"/>
      <c r="AJ29" s="317"/>
      <c r="AK29" s="317"/>
      <c r="AL29" s="319" t="s">
        <v>17</v>
      </c>
      <c r="AM29" s="368">
        <f>O29+S29+X29+AB29+AG29</f>
        <v>0</v>
      </c>
      <c r="AN29" s="368"/>
      <c r="AO29" s="368"/>
      <c r="AP29" s="368"/>
      <c r="AQ29" s="370" t="s">
        <v>116</v>
      </c>
      <c r="AR29" s="387"/>
      <c r="AS29" s="387"/>
      <c r="AT29" s="387"/>
      <c r="AU29" s="387"/>
      <c r="AV29" s="387"/>
      <c r="AW29" s="372">
        <f>ROUNDDOWN(AM29/15,1)</f>
        <v>0</v>
      </c>
      <c r="AX29" s="372"/>
      <c r="AY29" s="372"/>
      <c r="AZ29" s="372"/>
      <c r="BA29" s="263" t="s">
        <v>17</v>
      </c>
      <c r="BB29" s="263"/>
      <c r="BC29" s="388"/>
      <c r="BD29" s="2"/>
      <c r="BE29" s="2"/>
      <c r="BF29" s="2"/>
      <c r="BG29" s="2"/>
      <c r="BH29" s="2"/>
      <c r="BI29" s="2"/>
      <c r="BJ29" s="2"/>
      <c r="BK29" s="2"/>
    </row>
    <row r="30" spans="1:63" ht="12" customHeight="1">
      <c r="A30" s="2"/>
      <c r="B30" s="312"/>
      <c r="C30" s="312"/>
      <c r="D30" s="380"/>
      <c r="E30" s="380"/>
      <c r="F30" s="380"/>
      <c r="G30" s="380"/>
      <c r="H30" s="380"/>
      <c r="I30" s="380"/>
      <c r="J30" s="317"/>
      <c r="K30" s="317"/>
      <c r="L30" s="317"/>
      <c r="M30" s="317"/>
      <c r="N30" s="319"/>
      <c r="O30" s="321"/>
      <c r="P30" s="321"/>
      <c r="Q30" s="321"/>
      <c r="R30" s="321"/>
      <c r="S30" s="321"/>
      <c r="T30" s="321"/>
      <c r="U30" s="321"/>
      <c r="V30" s="321"/>
      <c r="W30" s="319"/>
      <c r="X30" s="321"/>
      <c r="Y30" s="321"/>
      <c r="Z30" s="321"/>
      <c r="AA30" s="321"/>
      <c r="AB30" s="321"/>
      <c r="AC30" s="321"/>
      <c r="AD30" s="321"/>
      <c r="AE30" s="321"/>
      <c r="AF30" s="319"/>
      <c r="AG30" s="317"/>
      <c r="AH30" s="317"/>
      <c r="AI30" s="317"/>
      <c r="AJ30" s="317"/>
      <c r="AK30" s="317"/>
      <c r="AL30" s="319"/>
      <c r="AM30" s="368"/>
      <c r="AN30" s="368"/>
      <c r="AO30" s="368"/>
      <c r="AP30" s="368"/>
      <c r="AQ30" s="387"/>
      <c r="AR30" s="387"/>
      <c r="AS30" s="387"/>
      <c r="AT30" s="387"/>
      <c r="AU30" s="387"/>
      <c r="AV30" s="387"/>
      <c r="AW30" s="372"/>
      <c r="AX30" s="372"/>
      <c r="AY30" s="372"/>
      <c r="AZ30" s="372"/>
      <c r="BA30" s="271"/>
      <c r="BB30" s="271"/>
      <c r="BC30" s="375"/>
      <c r="BD30" s="2"/>
      <c r="BE30" s="2"/>
      <c r="BF30" s="2"/>
      <c r="BG30" s="2"/>
      <c r="BH30" s="2"/>
      <c r="BI30" s="2"/>
      <c r="BJ30" s="2"/>
      <c r="BK30" s="2"/>
    </row>
    <row r="31" spans="1:63" ht="12" customHeight="1">
      <c r="A31" s="2"/>
      <c r="B31" s="312"/>
      <c r="C31" s="312"/>
      <c r="D31" s="315" t="s">
        <v>38</v>
      </c>
      <c r="E31" s="380"/>
      <c r="F31" s="380"/>
      <c r="G31" s="380"/>
      <c r="H31" s="380"/>
      <c r="I31" s="380"/>
      <c r="J31" s="317"/>
      <c r="K31" s="317"/>
      <c r="L31" s="317"/>
      <c r="M31" s="317"/>
      <c r="N31" s="319" t="s">
        <v>17</v>
      </c>
      <c r="O31" s="321"/>
      <c r="P31" s="321"/>
      <c r="Q31" s="321"/>
      <c r="R31" s="321"/>
      <c r="S31" s="321"/>
      <c r="T31" s="321"/>
      <c r="U31" s="321"/>
      <c r="V31" s="321"/>
      <c r="W31" s="319" t="s">
        <v>17</v>
      </c>
      <c r="X31" s="321"/>
      <c r="Y31" s="321"/>
      <c r="Z31" s="321"/>
      <c r="AA31" s="321"/>
      <c r="AB31" s="321"/>
      <c r="AC31" s="321"/>
      <c r="AD31" s="321"/>
      <c r="AE31" s="321"/>
      <c r="AF31" s="319" t="s">
        <v>17</v>
      </c>
      <c r="AG31" s="317"/>
      <c r="AH31" s="317"/>
      <c r="AI31" s="317"/>
      <c r="AJ31" s="317"/>
      <c r="AK31" s="317"/>
      <c r="AL31" s="319" t="s">
        <v>17</v>
      </c>
      <c r="AM31" s="368">
        <f>O31+S31+X31+AB31+AG31</f>
        <v>0</v>
      </c>
      <c r="AN31" s="368"/>
      <c r="AO31" s="368"/>
      <c r="AP31" s="368"/>
      <c r="AQ31" s="370" t="s">
        <v>117</v>
      </c>
      <c r="AR31" s="387"/>
      <c r="AS31" s="387"/>
      <c r="AT31" s="387"/>
      <c r="AU31" s="387"/>
      <c r="AV31" s="387"/>
      <c r="AW31" s="372">
        <f>ROUNDDOWN(AM31/30,1)</f>
        <v>0</v>
      </c>
      <c r="AX31" s="372"/>
      <c r="AY31" s="372"/>
      <c r="AZ31" s="372"/>
      <c r="BA31" s="263" t="s">
        <v>17</v>
      </c>
      <c r="BB31" s="263"/>
      <c r="BC31" s="388"/>
      <c r="BD31" s="2"/>
      <c r="BE31" s="2"/>
      <c r="BF31" s="2"/>
      <c r="BG31" s="2"/>
      <c r="BH31" s="2"/>
      <c r="BI31" s="2"/>
      <c r="BJ31" s="2"/>
      <c r="BK31" s="2"/>
    </row>
    <row r="32" spans="1:63" ht="12" customHeight="1">
      <c r="A32" s="2"/>
      <c r="B32" s="312"/>
      <c r="C32" s="312"/>
      <c r="D32" s="380"/>
      <c r="E32" s="380"/>
      <c r="F32" s="380"/>
      <c r="G32" s="380"/>
      <c r="H32" s="380"/>
      <c r="I32" s="380"/>
      <c r="J32" s="317"/>
      <c r="K32" s="317"/>
      <c r="L32" s="317"/>
      <c r="M32" s="317"/>
      <c r="N32" s="319"/>
      <c r="O32" s="321"/>
      <c r="P32" s="321"/>
      <c r="Q32" s="321"/>
      <c r="R32" s="321"/>
      <c r="S32" s="321"/>
      <c r="T32" s="321"/>
      <c r="U32" s="321"/>
      <c r="V32" s="321"/>
      <c r="W32" s="319"/>
      <c r="X32" s="321"/>
      <c r="Y32" s="321"/>
      <c r="Z32" s="321"/>
      <c r="AA32" s="321"/>
      <c r="AB32" s="321"/>
      <c r="AC32" s="321"/>
      <c r="AD32" s="321"/>
      <c r="AE32" s="321"/>
      <c r="AF32" s="319"/>
      <c r="AG32" s="317"/>
      <c r="AH32" s="317"/>
      <c r="AI32" s="317"/>
      <c r="AJ32" s="317"/>
      <c r="AK32" s="317"/>
      <c r="AL32" s="319"/>
      <c r="AM32" s="368"/>
      <c r="AN32" s="368"/>
      <c r="AO32" s="368"/>
      <c r="AP32" s="368"/>
      <c r="AQ32" s="387"/>
      <c r="AR32" s="387"/>
      <c r="AS32" s="387"/>
      <c r="AT32" s="387"/>
      <c r="AU32" s="387"/>
      <c r="AV32" s="387"/>
      <c r="AW32" s="372"/>
      <c r="AX32" s="372"/>
      <c r="AY32" s="372"/>
      <c r="AZ32" s="372"/>
      <c r="BA32" s="271"/>
      <c r="BB32" s="271"/>
      <c r="BC32" s="375"/>
      <c r="BD32" s="2"/>
      <c r="BE32" s="2"/>
      <c r="BF32" s="2"/>
      <c r="BG32" s="2"/>
      <c r="BH32" s="2"/>
      <c r="BI32" s="2"/>
      <c r="BJ32" s="2"/>
      <c r="BK32" s="2"/>
    </row>
    <row r="33" spans="1:63" ht="12" customHeight="1">
      <c r="A33" s="2"/>
      <c r="B33" s="312"/>
      <c r="C33" s="312"/>
      <c r="D33" s="315" t="s">
        <v>39</v>
      </c>
      <c r="E33" s="380"/>
      <c r="F33" s="380"/>
      <c r="G33" s="380"/>
      <c r="H33" s="380"/>
      <c r="I33" s="380"/>
      <c r="J33" s="389">
        <f>SUM(J23:M32)</f>
        <v>0</v>
      </c>
      <c r="K33" s="389"/>
      <c r="L33" s="389"/>
      <c r="M33" s="389"/>
      <c r="N33" s="319" t="s">
        <v>17</v>
      </c>
      <c r="O33" s="390">
        <f>SUM(O23:R32)</f>
        <v>0</v>
      </c>
      <c r="P33" s="390"/>
      <c r="Q33" s="390"/>
      <c r="R33" s="390"/>
      <c r="S33" s="390">
        <f>SUM(S23:V32)</f>
        <v>0</v>
      </c>
      <c r="T33" s="390"/>
      <c r="U33" s="390"/>
      <c r="V33" s="390"/>
      <c r="W33" s="319" t="s">
        <v>17</v>
      </c>
      <c r="X33" s="390">
        <f>SUM(X23:AA32)</f>
        <v>0</v>
      </c>
      <c r="Y33" s="390"/>
      <c r="Z33" s="390"/>
      <c r="AA33" s="390"/>
      <c r="AB33" s="390">
        <f>SUM(AB23:AE32)</f>
        <v>0</v>
      </c>
      <c r="AC33" s="390"/>
      <c r="AD33" s="390"/>
      <c r="AE33" s="390"/>
      <c r="AF33" s="319" t="s">
        <v>17</v>
      </c>
      <c r="AG33" s="389">
        <f>SUM(AG23:AK32)</f>
        <v>0</v>
      </c>
      <c r="AH33" s="389"/>
      <c r="AI33" s="389"/>
      <c r="AJ33" s="389"/>
      <c r="AK33" s="389"/>
      <c r="AL33" s="319" t="s">
        <v>17</v>
      </c>
      <c r="AM33" s="368">
        <f>O33+S33+X33+AB33+AG33</f>
        <v>0</v>
      </c>
      <c r="AN33" s="368"/>
      <c r="AO33" s="368"/>
      <c r="AP33" s="368"/>
      <c r="AQ33" s="400" t="s">
        <v>118</v>
      </c>
      <c r="AR33" s="398"/>
      <c r="AS33" s="398"/>
      <c r="AT33" s="398"/>
      <c r="AU33" s="398"/>
      <c r="AV33" s="398"/>
      <c r="AW33" s="401">
        <f>ROUND(AW23+AW25+AW29+AW31,0)</f>
        <v>0</v>
      </c>
      <c r="AX33" s="401"/>
      <c r="AY33" s="401"/>
      <c r="AZ33" s="401"/>
      <c r="BA33" s="263" t="s">
        <v>17</v>
      </c>
      <c r="BB33" s="263"/>
      <c r="BC33" s="264" t="s">
        <v>119</v>
      </c>
      <c r="BD33" s="8" t="s">
        <v>40</v>
      </c>
      <c r="BE33" s="8"/>
      <c r="BF33" s="2"/>
      <c r="BG33" s="2"/>
      <c r="BH33" s="2"/>
      <c r="BI33" s="2"/>
      <c r="BJ33" s="2"/>
      <c r="BK33" s="2"/>
    </row>
    <row r="34" spans="1:63" ht="12" customHeight="1">
      <c r="A34" s="2"/>
      <c r="B34" s="312"/>
      <c r="C34" s="312"/>
      <c r="D34" s="380"/>
      <c r="E34" s="380"/>
      <c r="F34" s="380"/>
      <c r="G34" s="380"/>
      <c r="H34" s="380"/>
      <c r="I34" s="380"/>
      <c r="J34" s="389"/>
      <c r="K34" s="389"/>
      <c r="L34" s="389"/>
      <c r="M34" s="389"/>
      <c r="N34" s="319"/>
      <c r="O34" s="390"/>
      <c r="P34" s="390"/>
      <c r="Q34" s="390"/>
      <c r="R34" s="390"/>
      <c r="S34" s="390"/>
      <c r="T34" s="390"/>
      <c r="U34" s="390"/>
      <c r="V34" s="390"/>
      <c r="W34" s="319"/>
      <c r="X34" s="390"/>
      <c r="Y34" s="390"/>
      <c r="Z34" s="390"/>
      <c r="AA34" s="390"/>
      <c r="AB34" s="390"/>
      <c r="AC34" s="390"/>
      <c r="AD34" s="390"/>
      <c r="AE34" s="390"/>
      <c r="AF34" s="319"/>
      <c r="AG34" s="389"/>
      <c r="AH34" s="389"/>
      <c r="AI34" s="389"/>
      <c r="AJ34" s="389"/>
      <c r="AK34" s="389"/>
      <c r="AL34" s="319"/>
      <c r="AM34" s="368"/>
      <c r="AN34" s="368"/>
      <c r="AO34" s="368"/>
      <c r="AP34" s="368"/>
      <c r="AQ34" s="398"/>
      <c r="AR34" s="398"/>
      <c r="AS34" s="398"/>
      <c r="AT34" s="398"/>
      <c r="AU34" s="398"/>
      <c r="AV34" s="398"/>
      <c r="AW34" s="401"/>
      <c r="AX34" s="401"/>
      <c r="AY34" s="401"/>
      <c r="AZ34" s="401"/>
      <c r="BA34" s="271"/>
      <c r="BB34" s="271"/>
      <c r="BC34" s="272"/>
      <c r="BD34" s="8"/>
      <c r="BE34" s="8" t="s">
        <v>41</v>
      </c>
      <c r="BF34" s="2"/>
      <c r="BG34" s="2"/>
      <c r="BH34" s="2"/>
      <c r="BI34" s="2"/>
      <c r="BJ34" s="2"/>
      <c r="BK34" s="2"/>
    </row>
    <row r="35" spans="1:63" ht="12" customHeight="1">
      <c r="A35" s="2"/>
      <c r="B35" s="312"/>
      <c r="C35" s="313"/>
      <c r="D35" s="247"/>
      <c r="E35" s="403" t="s">
        <v>42</v>
      </c>
      <c r="F35" s="404"/>
      <c r="G35" s="404"/>
      <c r="H35" s="404"/>
      <c r="I35" s="40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94"/>
      <c r="AL35" s="394"/>
      <c r="AM35" s="395">
        <f>IF(AND(J33&gt;=1,J33&lt;=90),1,0)</f>
        <v>0</v>
      </c>
      <c r="AN35" s="395"/>
      <c r="AO35" s="395"/>
      <c r="AP35" s="395"/>
      <c r="AQ35" s="395"/>
      <c r="AR35" s="395"/>
      <c r="AS35" s="395"/>
      <c r="AT35" s="395"/>
      <c r="AU35" s="395"/>
      <c r="AV35" s="395"/>
      <c r="AW35" s="395"/>
      <c r="AX35" s="395"/>
      <c r="AY35" s="395"/>
      <c r="AZ35" s="395"/>
      <c r="BA35" s="309" t="s">
        <v>17</v>
      </c>
      <c r="BB35" s="309"/>
      <c r="BC35" s="266" t="s">
        <v>120</v>
      </c>
      <c r="BD35" s="2"/>
      <c r="BE35" s="2"/>
      <c r="BF35" s="2"/>
      <c r="BG35" s="2"/>
      <c r="BH35" s="2"/>
      <c r="BI35" s="2"/>
      <c r="BJ35" s="2"/>
      <c r="BK35" s="2"/>
    </row>
    <row r="36" spans="1:63" ht="12" customHeight="1">
      <c r="A36" s="2"/>
      <c r="B36" s="312"/>
      <c r="C36" s="313"/>
      <c r="D36" s="402"/>
      <c r="E36" s="393"/>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5"/>
      <c r="AN36" s="395"/>
      <c r="AO36" s="395"/>
      <c r="AP36" s="395"/>
      <c r="AQ36" s="395"/>
      <c r="AR36" s="395"/>
      <c r="AS36" s="395"/>
      <c r="AT36" s="395"/>
      <c r="AU36" s="395"/>
      <c r="AV36" s="395"/>
      <c r="AW36" s="395"/>
      <c r="AX36" s="395"/>
      <c r="AY36" s="395"/>
      <c r="AZ36" s="395"/>
      <c r="BA36" s="309"/>
      <c r="BB36" s="309"/>
      <c r="BC36" s="266"/>
      <c r="BD36" s="2"/>
      <c r="BE36" s="2"/>
      <c r="BF36" s="2"/>
      <c r="BG36" s="2"/>
      <c r="BH36" s="2"/>
      <c r="BI36" s="2"/>
      <c r="BJ36" s="2"/>
      <c r="BK36" s="2"/>
    </row>
    <row r="37" spans="1:63" ht="12" customHeight="1">
      <c r="A37" s="2"/>
      <c r="B37" s="312"/>
      <c r="C37" s="313"/>
      <c r="D37" s="391"/>
      <c r="E37" s="393" t="s">
        <v>43</v>
      </c>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4"/>
      <c r="AM37" s="395">
        <f>IF(AND((O33+X33)&gt;=1),1,0)</f>
        <v>0</v>
      </c>
      <c r="AN37" s="395"/>
      <c r="AO37" s="395"/>
      <c r="AP37" s="395"/>
      <c r="AQ37" s="395"/>
      <c r="AR37" s="395"/>
      <c r="AS37" s="395"/>
      <c r="AT37" s="395"/>
      <c r="AU37" s="395"/>
      <c r="AV37" s="395"/>
      <c r="AW37" s="395"/>
      <c r="AX37" s="395"/>
      <c r="AY37" s="395"/>
      <c r="AZ37" s="395"/>
      <c r="BA37" s="263" t="s">
        <v>17</v>
      </c>
      <c r="BB37" s="263"/>
      <c r="BC37" s="264" t="s">
        <v>121</v>
      </c>
      <c r="BD37" s="2"/>
      <c r="BE37" s="2"/>
      <c r="BF37" s="2"/>
      <c r="BG37" s="2"/>
      <c r="BH37" s="2"/>
      <c r="BI37" s="2"/>
      <c r="BJ37" s="2"/>
      <c r="BK37" s="2"/>
    </row>
    <row r="38" spans="1:63" ht="12" customHeight="1">
      <c r="A38" s="2"/>
      <c r="B38" s="312"/>
      <c r="C38" s="313"/>
      <c r="D38" s="392"/>
      <c r="E38" s="393"/>
      <c r="F38" s="394"/>
      <c r="G38" s="394"/>
      <c r="H38" s="394"/>
      <c r="I38" s="394"/>
      <c r="J38" s="394"/>
      <c r="K38" s="394"/>
      <c r="L38" s="394"/>
      <c r="M38" s="394"/>
      <c r="N38" s="394"/>
      <c r="O38" s="394"/>
      <c r="P38" s="394"/>
      <c r="Q38" s="394"/>
      <c r="R38" s="394"/>
      <c r="S38" s="394"/>
      <c r="T38" s="394"/>
      <c r="U38" s="394"/>
      <c r="V38" s="394"/>
      <c r="W38" s="394"/>
      <c r="X38" s="394"/>
      <c r="Y38" s="394"/>
      <c r="Z38" s="394"/>
      <c r="AA38" s="394"/>
      <c r="AB38" s="394"/>
      <c r="AC38" s="394"/>
      <c r="AD38" s="394"/>
      <c r="AE38" s="394"/>
      <c r="AF38" s="394"/>
      <c r="AG38" s="394"/>
      <c r="AH38" s="394"/>
      <c r="AI38" s="394"/>
      <c r="AJ38" s="394"/>
      <c r="AK38" s="394"/>
      <c r="AL38" s="394"/>
      <c r="AM38" s="395"/>
      <c r="AN38" s="395"/>
      <c r="AO38" s="395"/>
      <c r="AP38" s="395"/>
      <c r="AQ38" s="395"/>
      <c r="AR38" s="395"/>
      <c r="AS38" s="395"/>
      <c r="AT38" s="395"/>
      <c r="AU38" s="395"/>
      <c r="AV38" s="395"/>
      <c r="AW38" s="395"/>
      <c r="AX38" s="395"/>
      <c r="AY38" s="395"/>
      <c r="AZ38" s="395"/>
      <c r="BA38" s="271"/>
      <c r="BB38" s="271"/>
      <c r="BC38" s="272"/>
      <c r="BD38" s="2"/>
      <c r="BE38" s="2"/>
      <c r="BF38" s="2"/>
      <c r="BG38" s="2"/>
      <c r="BH38" s="2"/>
      <c r="BI38" s="2"/>
      <c r="BJ38" s="2"/>
      <c r="BK38" s="2"/>
    </row>
    <row r="39" spans="1:63" ht="12" customHeight="1">
      <c r="A39" s="2"/>
      <c r="B39" s="312"/>
      <c r="C39" s="312"/>
      <c r="D39" s="396" t="s">
        <v>44</v>
      </c>
      <c r="E39" s="397"/>
      <c r="F39" s="397"/>
      <c r="G39" s="397"/>
      <c r="H39" s="397"/>
      <c r="I39" s="397"/>
      <c r="J39" s="397"/>
      <c r="K39" s="397"/>
      <c r="L39" s="397"/>
      <c r="M39" s="397"/>
      <c r="N39" s="397"/>
      <c r="O39" s="397"/>
      <c r="P39" s="397"/>
      <c r="Q39" s="397"/>
      <c r="R39" s="397"/>
      <c r="S39" s="397"/>
      <c r="T39" s="397"/>
      <c r="U39" s="397"/>
      <c r="V39" s="397"/>
      <c r="W39" s="397"/>
      <c r="X39" s="397"/>
      <c r="Y39" s="397"/>
      <c r="Z39" s="397"/>
      <c r="AA39" s="397"/>
      <c r="AB39" s="397"/>
      <c r="AC39" s="397"/>
      <c r="AD39" s="397"/>
      <c r="AE39" s="397"/>
      <c r="AF39" s="397"/>
      <c r="AG39" s="397"/>
      <c r="AH39" s="397"/>
      <c r="AI39" s="397"/>
      <c r="AJ39" s="397"/>
      <c r="AK39" s="397"/>
      <c r="AL39" s="397"/>
      <c r="AM39" s="399">
        <f>AW33+AM35+AM37</f>
        <v>0</v>
      </c>
      <c r="AN39" s="395"/>
      <c r="AO39" s="395"/>
      <c r="AP39" s="395"/>
      <c r="AQ39" s="395"/>
      <c r="AR39" s="395"/>
      <c r="AS39" s="395"/>
      <c r="AT39" s="395"/>
      <c r="AU39" s="395"/>
      <c r="AV39" s="395"/>
      <c r="AW39" s="395"/>
      <c r="AX39" s="395"/>
      <c r="AY39" s="395"/>
      <c r="AZ39" s="395"/>
      <c r="BA39" s="309" t="s">
        <v>17</v>
      </c>
      <c r="BB39" s="309"/>
      <c r="BC39" s="266" t="s">
        <v>122</v>
      </c>
      <c r="BD39" s="2"/>
      <c r="BE39" s="2"/>
      <c r="BF39" s="2"/>
      <c r="BG39" s="2"/>
      <c r="BH39" s="2"/>
      <c r="BI39" s="2"/>
      <c r="BJ39" s="2"/>
      <c r="BK39" s="2"/>
    </row>
    <row r="40" spans="1:63" ht="12" customHeight="1">
      <c r="A40" s="2"/>
      <c r="B40" s="312"/>
      <c r="C40" s="312"/>
      <c r="D40" s="398"/>
      <c r="E40" s="398"/>
      <c r="F40" s="398"/>
      <c r="G40" s="398"/>
      <c r="H40" s="398"/>
      <c r="I40" s="398"/>
      <c r="J40" s="398"/>
      <c r="K40" s="398"/>
      <c r="L40" s="398"/>
      <c r="M40" s="398"/>
      <c r="N40" s="398"/>
      <c r="O40" s="398"/>
      <c r="P40" s="398"/>
      <c r="Q40" s="398"/>
      <c r="R40" s="398"/>
      <c r="S40" s="398"/>
      <c r="T40" s="398"/>
      <c r="U40" s="398"/>
      <c r="V40" s="398"/>
      <c r="W40" s="398"/>
      <c r="X40" s="398"/>
      <c r="Y40" s="398"/>
      <c r="Z40" s="398"/>
      <c r="AA40" s="398"/>
      <c r="AB40" s="398"/>
      <c r="AC40" s="398"/>
      <c r="AD40" s="398"/>
      <c r="AE40" s="398"/>
      <c r="AF40" s="398"/>
      <c r="AG40" s="398"/>
      <c r="AH40" s="398"/>
      <c r="AI40" s="398"/>
      <c r="AJ40" s="398"/>
      <c r="AK40" s="398"/>
      <c r="AL40" s="398"/>
      <c r="AM40" s="395"/>
      <c r="AN40" s="395"/>
      <c r="AO40" s="395"/>
      <c r="AP40" s="395"/>
      <c r="AQ40" s="395"/>
      <c r="AR40" s="395"/>
      <c r="AS40" s="395"/>
      <c r="AT40" s="395"/>
      <c r="AU40" s="395"/>
      <c r="AV40" s="395"/>
      <c r="AW40" s="395"/>
      <c r="AX40" s="395"/>
      <c r="AY40" s="395"/>
      <c r="AZ40" s="395"/>
      <c r="BA40" s="271"/>
      <c r="BB40" s="271"/>
      <c r="BC40" s="272"/>
      <c r="BD40" s="26"/>
      <c r="BE40" s="2"/>
      <c r="BF40" s="2"/>
      <c r="BG40" s="2"/>
      <c r="BH40" s="2"/>
      <c r="BI40" s="2"/>
      <c r="BJ40" s="2"/>
      <c r="BK40" s="2"/>
    </row>
    <row r="41" spans="1:63" ht="11.25" customHeight="1">
      <c r="A41" s="2"/>
      <c r="B41" s="459" t="s">
        <v>22</v>
      </c>
      <c r="C41" s="325"/>
      <c r="D41" s="751" t="s">
        <v>23</v>
      </c>
      <c r="E41" s="346"/>
      <c r="F41" s="346"/>
      <c r="G41" s="346"/>
      <c r="H41" s="346"/>
      <c r="I41" s="325"/>
      <c r="J41" s="751" t="s">
        <v>24</v>
      </c>
      <c r="K41" s="346"/>
      <c r="L41" s="346"/>
      <c r="M41" s="346"/>
      <c r="N41" s="325"/>
      <c r="O41" s="1119">
        <f>R4</f>
        <v>0</v>
      </c>
      <c r="P41" s="1120"/>
      <c r="Q41" s="1120"/>
      <c r="R41" s="1120"/>
      <c r="S41" s="1121" t="s">
        <v>113</v>
      </c>
      <c r="T41" s="1121"/>
      <c r="U41" s="1121"/>
      <c r="V41" s="1121"/>
      <c r="W41" s="1121"/>
      <c r="X41" s="1121"/>
      <c r="Y41" s="1121"/>
      <c r="Z41" s="1121"/>
      <c r="AA41" s="1121"/>
      <c r="AB41" s="1121"/>
      <c r="AC41" s="1121"/>
      <c r="AD41" s="1121"/>
      <c r="AE41" s="1121"/>
      <c r="AF41" s="1121"/>
      <c r="AG41" s="1121"/>
      <c r="AH41" s="1121"/>
      <c r="AI41" s="1121"/>
      <c r="AJ41" s="1121"/>
      <c r="AK41" s="1121"/>
      <c r="AL41" s="151"/>
      <c r="AM41" s="340" t="s">
        <v>25</v>
      </c>
      <c r="AN41" s="341"/>
      <c r="AO41" s="341"/>
      <c r="AP41" s="341"/>
      <c r="AQ41" s="341"/>
      <c r="AR41" s="341"/>
      <c r="AS41" s="341"/>
      <c r="AT41" s="341"/>
      <c r="AU41" s="341"/>
      <c r="AV41" s="341"/>
      <c r="AW41" s="341"/>
      <c r="AX41" s="341"/>
      <c r="AY41" s="341"/>
      <c r="AZ41" s="341"/>
      <c r="BA41" s="248"/>
      <c r="BB41" s="248"/>
      <c r="BC41" s="249"/>
      <c r="BD41" s="2"/>
      <c r="BE41" s="2"/>
      <c r="BF41" s="2"/>
      <c r="BG41" s="2"/>
      <c r="BH41" s="2"/>
      <c r="BI41" s="2"/>
      <c r="BJ41" s="2"/>
      <c r="BK41" s="2"/>
    </row>
    <row r="42" spans="1:63" ht="11.25" customHeight="1">
      <c r="A42" s="2"/>
      <c r="B42" s="324"/>
      <c r="C42" s="325"/>
      <c r="D42" s="324"/>
      <c r="E42" s="1118"/>
      <c r="F42" s="1118"/>
      <c r="G42" s="1118"/>
      <c r="H42" s="1118"/>
      <c r="I42" s="325"/>
      <c r="J42" s="324"/>
      <c r="K42" s="1118"/>
      <c r="L42" s="1118"/>
      <c r="M42" s="1118"/>
      <c r="N42" s="325"/>
      <c r="O42" s="335"/>
      <c r="P42" s="336"/>
      <c r="Q42" s="336"/>
      <c r="R42" s="336"/>
      <c r="S42" s="338"/>
      <c r="T42" s="338"/>
      <c r="U42" s="338"/>
      <c r="V42" s="338"/>
      <c r="W42" s="338"/>
      <c r="X42" s="338"/>
      <c r="Y42" s="338"/>
      <c r="Z42" s="338"/>
      <c r="AA42" s="338"/>
      <c r="AB42" s="338"/>
      <c r="AC42" s="338"/>
      <c r="AD42" s="338"/>
      <c r="AE42" s="338"/>
      <c r="AF42" s="338"/>
      <c r="AG42" s="338"/>
      <c r="AH42" s="338"/>
      <c r="AI42" s="338"/>
      <c r="AJ42" s="338"/>
      <c r="AK42" s="338"/>
      <c r="AL42" s="21"/>
      <c r="AM42" s="340"/>
      <c r="AN42" s="341"/>
      <c r="AO42" s="341"/>
      <c r="AP42" s="341"/>
      <c r="AQ42" s="341"/>
      <c r="AR42" s="341"/>
      <c r="AS42" s="341"/>
      <c r="AT42" s="341"/>
      <c r="AU42" s="341"/>
      <c r="AV42" s="341"/>
      <c r="AW42" s="341"/>
      <c r="AX42" s="341"/>
      <c r="AY42" s="341"/>
      <c r="AZ42" s="341"/>
      <c r="BA42" s="341"/>
      <c r="BB42" s="341"/>
      <c r="BC42" s="342"/>
      <c r="BD42" s="2"/>
      <c r="BE42" s="2"/>
      <c r="BF42" s="2"/>
      <c r="BG42" s="2"/>
      <c r="BH42" s="2"/>
      <c r="BI42" s="2"/>
      <c r="BJ42" s="2"/>
      <c r="BK42" s="2"/>
    </row>
    <row r="43" spans="1:63" ht="11.25" customHeight="1">
      <c r="A43" s="2"/>
      <c r="B43" s="324"/>
      <c r="C43" s="325"/>
      <c r="D43" s="324"/>
      <c r="E43" s="1118"/>
      <c r="F43" s="1118"/>
      <c r="G43" s="1118"/>
      <c r="H43" s="1118"/>
      <c r="I43" s="325"/>
      <c r="J43" s="324"/>
      <c r="K43" s="1118"/>
      <c r="L43" s="1118"/>
      <c r="M43" s="1118"/>
      <c r="N43" s="325"/>
      <c r="O43" s="343" t="s">
        <v>26</v>
      </c>
      <c r="P43" s="344"/>
      <c r="Q43" s="344"/>
      <c r="R43" s="344"/>
      <c r="S43" s="344"/>
      <c r="T43" s="344"/>
      <c r="U43" s="344"/>
      <c r="V43" s="344"/>
      <c r="W43" s="345"/>
      <c r="X43" s="348" t="s">
        <v>27</v>
      </c>
      <c r="Y43" s="344"/>
      <c r="Z43" s="344"/>
      <c r="AA43" s="344"/>
      <c r="AB43" s="344"/>
      <c r="AC43" s="344"/>
      <c r="AD43" s="344"/>
      <c r="AE43" s="344"/>
      <c r="AF43" s="345"/>
      <c r="AG43" s="348" t="s">
        <v>28</v>
      </c>
      <c r="AH43" s="344"/>
      <c r="AI43" s="344"/>
      <c r="AJ43" s="344"/>
      <c r="AK43" s="344"/>
      <c r="AL43" s="345"/>
      <c r="AM43" s="349" t="s">
        <v>29</v>
      </c>
      <c r="AN43" s="344"/>
      <c r="AO43" s="344"/>
      <c r="AP43" s="345"/>
      <c r="AQ43" s="376" t="s">
        <v>30</v>
      </c>
      <c r="AR43" s="357"/>
      <c r="AS43" s="357"/>
      <c r="AT43" s="357"/>
      <c r="AU43" s="357"/>
      <c r="AV43" s="357"/>
      <c r="AW43" s="357"/>
      <c r="AX43" s="357"/>
      <c r="AY43" s="357"/>
      <c r="AZ43" s="357"/>
      <c r="BA43" s="357"/>
      <c r="BB43" s="357"/>
      <c r="BC43" s="358"/>
      <c r="BD43" s="2"/>
      <c r="BE43" s="2"/>
      <c r="BF43" s="2"/>
      <c r="BG43" s="2"/>
      <c r="BH43" s="2"/>
      <c r="BI43" s="2"/>
      <c r="BJ43" s="2"/>
      <c r="BK43" s="2"/>
    </row>
    <row r="44" spans="1:63" ht="11.25" customHeight="1">
      <c r="A44" s="2"/>
      <c r="B44" s="324"/>
      <c r="C44" s="325"/>
      <c r="D44" s="324"/>
      <c r="E44" s="1118"/>
      <c r="F44" s="1118"/>
      <c r="G44" s="1118"/>
      <c r="H44" s="1118"/>
      <c r="I44" s="325"/>
      <c r="J44" s="324"/>
      <c r="K44" s="1118"/>
      <c r="L44" s="1118"/>
      <c r="M44" s="1118"/>
      <c r="N44" s="325"/>
      <c r="O44" s="324"/>
      <c r="P44" s="346"/>
      <c r="Q44" s="346"/>
      <c r="R44" s="346"/>
      <c r="S44" s="346"/>
      <c r="T44" s="346"/>
      <c r="U44" s="346"/>
      <c r="V44" s="346"/>
      <c r="W44" s="347"/>
      <c r="X44" s="346"/>
      <c r="Y44" s="346"/>
      <c r="Z44" s="346"/>
      <c r="AA44" s="346"/>
      <c r="AB44" s="346"/>
      <c r="AC44" s="346"/>
      <c r="AD44" s="346"/>
      <c r="AE44" s="346"/>
      <c r="AF44" s="347"/>
      <c r="AG44" s="346"/>
      <c r="AH44" s="346"/>
      <c r="AI44" s="346"/>
      <c r="AJ44" s="346"/>
      <c r="AK44" s="346"/>
      <c r="AL44" s="347"/>
      <c r="AM44" s="350"/>
      <c r="AN44" s="346"/>
      <c r="AO44" s="346"/>
      <c r="AP44" s="347"/>
      <c r="AQ44" s="376"/>
      <c r="AR44" s="357"/>
      <c r="AS44" s="357"/>
      <c r="AT44" s="357"/>
      <c r="AU44" s="357"/>
      <c r="AV44" s="357"/>
      <c r="AW44" s="357"/>
      <c r="AX44" s="357"/>
      <c r="AY44" s="357"/>
      <c r="AZ44" s="357"/>
      <c r="BA44" s="357"/>
      <c r="BB44" s="357"/>
      <c r="BC44" s="358"/>
      <c r="BD44" s="2"/>
      <c r="BE44" s="2"/>
      <c r="BF44" s="2"/>
      <c r="BG44" s="2"/>
      <c r="BH44" s="2"/>
      <c r="BI44" s="2"/>
      <c r="BJ44" s="2"/>
      <c r="BK44" s="2"/>
    </row>
    <row r="45" spans="1:63" ht="11.25" customHeight="1" thickBot="1">
      <c r="A45" s="2"/>
      <c r="B45" s="326"/>
      <c r="C45" s="327"/>
      <c r="D45" s="324"/>
      <c r="E45" s="346"/>
      <c r="F45" s="346"/>
      <c r="G45" s="346"/>
      <c r="H45" s="346"/>
      <c r="I45" s="325"/>
      <c r="J45" s="324"/>
      <c r="K45" s="346"/>
      <c r="L45" s="346"/>
      <c r="M45" s="346"/>
      <c r="N45" s="325"/>
      <c r="O45" s="377" t="s">
        <v>31</v>
      </c>
      <c r="P45" s="378"/>
      <c r="Q45" s="378"/>
      <c r="R45" s="379"/>
      <c r="S45" s="378" t="s">
        <v>32</v>
      </c>
      <c r="T45" s="378"/>
      <c r="U45" s="378"/>
      <c r="V45" s="379"/>
      <c r="W45" s="22"/>
      <c r="X45" s="377" t="s">
        <v>31</v>
      </c>
      <c r="Y45" s="378"/>
      <c r="Z45" s="378"/>
      <c r="AA45" s="379"/>
      <c r="AB45" s="378" t="s">
        <v>32</v>
      </c>
      <c r="AC45" s="378"/>
      <c r="AD45" s="378"/>
      <c r="AE45" s="379"/>
      <c r="AF45" s="23"/>
      <c r="AG45" s="128"/>
      <c r="AH45" s="128"/>
      <c r="AI45" s="128"/>
      <c r="AJ45" s="128"/>
      <c r="AK45" s="128"/>
      <c r="AL45" s="23"/>
      <c r="AM45" s="24"/>
      <c r="AN45" s="128"/>
      <c r="AO45" s="128"/>
      <c r="AP45" s="23"/>
      <c r="AQ45" s="25"/>
      <c r="AR45" s="117"/>
      <c r="AS45" s="117"/>
      <c r="AT45" s="117"/>
      <c r="AU45" s="117"/>
      <c r="AV45" s="117"/>
      <c r="AW45" s="117"/>
      <c r="AX45" s="117"/>
      <c r="AY45" s="117"/>
      <c r="AZ45" s="117"/>
      <c r="BA45" s="117"/>
      <c r="BB45" s="117"/>
      <c r="BC45" s="118"/>
      <c r="BD45" s="2"/>
      <c r="BE45" s="2"/>
      <c r="BF45" s="2"/>
      <c r="BG45" s="2"/>
      <c r="BH45" s="2"/>
      <c r="BI45" s="2"/>
      <c r="BJ45" s="2"/>
      <c r="BK45" s="2"/>
    </row>
    <row r="46" spans="1:63" ht="12" customHeight="1" thickTop="1">
      <c r="A46" s="2"/>
      <c r="B46" s="1143" t="s">
        <v>174</v>
      </c>
      <c r="C46" s="1144"/>
      <c r="D46" s="1147" t="s">
        <v>33</v>
      </c>
      <c r="E46" s="1148"/>
      <c r="F46" s="1148"/>
      <c r="G46" s="1148"/>
      <c r="H46" s="1148"/>
      <c r="I46" s="1149"/>
      <c r="J46" s="1150"/>
      <c r="K46" s="1141"/>
      <c r="L46" s="1141"/>
      <c r="M46" s="1141"/>
      <c r="N46" s="551" t="s">
        <v>17</v>
      </c>
      <c r="O46" s="1135"/>
      <c r="P46" s="1136"/>
      <c r="Q46" s="1136"/>
      <c r="R46" s="1137"/>
      <c r="S46" s="1136"/>
      <c r="T46" s="1136"/>
      <c r="U46" s="1136"/>
      <c r="V46" s="1137"/>
      <c r="W46" s="1133" t="s">
        <v>17</v>
      </c>
      <c r="X46" s="1135">
        <v>0</v>
      </c>
      <c r="Y46" s="1136"/>
      <c r="Z46" s="1136"/>
      <c r="AA46" s="1137"/>
      <c r="AB46" s="1136">
        <v>0</v>
      </c>
      <c r="AC46" s="1136"/>
      <c r="AD46" s="1136"/>
      <c r="AE46" s="1137"/>
      <c r="AF46" s="1133" t="s">
        <v>17</v>
      </c>
      <c r="AG46" s="1141"/>
      <c r="AH46" s="1141"/>
      <c r="AI46" s="1141"/>
      <c r="AJ46" s="1141"/>
      <c r="AK46" s="1141"/>
      <c r="AL46" s="1133" t="s">
        <v>17</v>
      </c>
      <c r="AM46" s="1122">
        <f>O46+S46+X46+AB46+AG46</f>
        <v>0</v>
      </c>
      <c r="AN46" s="1123"/>
      <c r="AO46" s="1123"/>
      <c r="AP46" s="1124"/>
      <c r="AQ46" s="1125" t="s">
        <v>114</v>
      </c>
      <c r="AR46" s="1126"/>
      <c r="AS46" s="1126"/>
      <c r="AT46" s="1126"/>
      <c r="AU46" s="1126"/>
      <c r="AV46" s="1126"/>
      <c r="AW46" s="1129">
        <f>ROUNDDOWN(AM46/3,1)</f>
        <v>0</v>
      </c>
      <c r="AX46" s="1129"/>
      <c r="AY46" s="1129"/>
      <c r="AZ46" s="1129"/>
      <c r="BA46" s="1131" t="s">
        <v>17</v>
      </c>
      <c r="BB46" s="1131"/>
      <c r="BC46" s="1132"/>
      <c r="BD46" s="2"/>
      <c r="BE46" s="2"/>
      <c r="BF46" s="2"/>
      <c r="BG46" s="2"/>
      <c r="BH46" s="2"/>
      <c r="BI46" s="2"/>
      <c r="BJ46" s="2"/>
      <c r="BK46" s="2"/>
    </row>
    <row r="47" spans="1:63" ht="12" customHeight="1">
      <c r="A47" s="2"/>
      <c r="B47" s="1145"/>
      <c r="C47" s="1146"/>
      <c r="D47" s="546"/>
      <c r="E47" s="547"/>
      <c r="F47" s="547"/>
      <c r="G47" s="547"/>
      <c r="H47" s="547"/>
      <c r="I47" s="548"/>
      <c r="J47" s="1151"/>
      <c r="K47" s="1142"/>
      <c r="L47" s="1142"/>
      <c r="M47" s="1142"/>
      <c r="N47" s="1152"/>
      <c r="O47" s="1138"/>
      <c r="P47" s="1139"/>
      <c r="Q47" s="1139"/>
      <c r="R47" s="1140"/>
      <c r="S47" s="1139"/>
      <c r="T47" s="1139"/>
      <c r="U47" s="1139"/>
      <c r="V47" s="1140"/>
      <c r="W47" s="1134"/>
      <c r="X47" s="1138"/>
      <c r="Y47" s="1139"/>
      <c r="Z47" s="1139"/>
      <c r="AA47" s="1140"/>
      <c r="AB47" s="1139"/>
      <c r="AC47" s="1139"/>
      <c r="AD47" s="1139"/>
      <c r="AE47" s="1140"/>
      <c r="AF47" s="1134"/>
      <c r="AG47" s="1142"/>
      <c r="AH47" s="1142"/>
      <c r="AI47" s="1142"/>
      <c r="AJ47" s="1142"/>
      <c r="AK47" s="1142"/>
      <c r="AL47" s="1134"/>
      <c r="AM47" s="1110"/>
      <c r="AN47" s="1111"/>
      <c r="AO47" s="1111"/>
      <c r="AP47" s="1112"/>
      <c r="AQ47" s="1127"/>
      <c r="AR47" s="1128"/>
      <c r="AS47" s="1128"/>
      <c r="AT47" s="1128"/>
      <c r="AU47" s="1128"/>
      <c r="AV47" s="1128"/>
      <c r="AW47" s="1130"/>
      <c r="AX47" s="1130"/>
      <c r="AY47" s="1130"/>
      <c r="AZ47" s="1130"/>
      <c r="BA47" s="271"/>
      <c r="BB47" s="271"/>
      <c r="BC47" s="375"/>
      <c r="BD47" s="2"/>
      <c r="BE47" s="2"/>
      <c r="BF47" s="2"/>
      <c r="BG47" s="2"/>
      <c r="BH47" s="2"/>
      <c r="BI47" s="2"/>
      <c r="BJ47" s="2"/>
      <c r="BK47" s="2"/>
    </row>
    <row r="48" spans="1:63" ht="12" customHeight="1">
      <c r="A48" s="2"/>
      <c r="B48" s="1145"/>
      <c r="C48" s="1146"/>
      <c r="D48" s="543" t="s">
        <v>34</v>
      </c>
      <c r="E48" s="544"/>
      <c r="F48" s="544"/>
      <c r="G48" s="544"/>
      <c r="H48" s="544"/>
      <c r="I48" s="545"/>
      <c r="J48" s="1158"/>
      <c r="K48" s="1159"/>
      <c r="L48" s="1159"/>
      <c r="M48" s="1159"/>
      <c r="N48" s="541" t="s">
        <v>17</v>
      </c>
      <c r="O48" s="1138"/>
      <c r="P48" s="1139"/>
      <c r="Q48" s="1139"/>
      <c r="R48" s="1140"/>
      <c r="S48" s="1139"/>
      <c r="T48" s="1139"/>
      <c r="U48" s="1139"/>
      <c r="V48" s="1140"/>
      <c r="W48" s="1160" t="s">
        <v>17</v>
      </c>
      <c r="X48" s="1138">
        <v>0</v>
      </c>
      <c r="Y48" s="1139"/>
      <c r="Z48" s="1139"/>
      <c r="AA48" s="1140"/>
      <c r="AB48" s="1139">
        <v>0</v>
      </c>
      <c r="AC48" s="1139"/>
      <c r="AD48" s="1139"/>
      <c r="AE48" s="1140"/>
      <c r="AF48" s="1160" t="s">
        <v>17</v>
      </c>
      <c r="AG48" s="1159"/>
      <c r="AH48" s="1159"/>
      <c r="AI48" s="1159"/>
      <c r="AJ48" s="1159"/>
      <c r="AK48" s="1159"/>
      <c r="AL48" s="1160" t="s">
        <v>17</v>
      </c>
      <c r="AM48" s="495">
        <f>O48+S48+X48+AB48+AG48+O50+S50+X50+AB50+AG50</f>
        <v>0</v>
      </c>
      <c r="AN48" s="496"/>
      <c r="AO48" s="496"/>
      <c r="AP48" s="497"/>
      <c r="AQ48" s="1113" t="s">
        <v>115</v>
      </c>
      <c r="AR48" s="1153"/>
      <c r="AS48" s="1153"/>
      <c r="AT48" s="1153"/>
      <c r="AU48" s="1153"/>
      <c r="AV48" s="1153"/>
      <c r="AW48" s="1156">
        <f>ROUNDDOWN(AM48/6,1)</f>
        <v>0</v>
      </c>
      <c r="AX48" s="1156"/>
      <c r="AY48" s="1156"/>
      <c r="AZ48" s="1156"/>
      <c r="BA48" s="381" t="s">
        <v>35</v>
      </c>
      <c r="BB48" s="381"/>
      <c r="BC48" s="382"/>
      <c r="BD48" s="2"/>
      <c r="BE48" s="2"/>
      <c r="BF48" s="2"/>
      <c r="BG48" s="2"/>
      <c r="BH48" s="2"/>
      <c r="BI48" s="2"/>
      <c r="BJ48" s="2"/>
      <c r="BK48" s="2"/>
    </row>
    <row r="49" spans="1:63" ht="12" customHeight="1">
      <c r="A49" s="2"/>
      <c r="B49" s="1145"/>
      <c r="C49" s="1146"/>
      <c r="D49" s="546"/>
      <c r="E49" s="547"/>
      <c r="F49" s="547"/>
      <c r="G49" s="547"/>
      <c r="H49" s="547"/>
      <c r="I49" s="548"/>
      <c r="J49" s="1151"/>
      <c r="K49" s="1142"/>
      <c r="L49" s="1142"/>
      <c r="M49" s="1142"/>
      <c r="N49" s="1152"/>
      <c r="O49" s="1138"/>
      <c r="P49" s="1139"/>
      <c r="Q49" s="1139"/>
      <c r="R49" s="1140"/>
      <c r="S49" s="1139"/>
      <c r="T49" s="1139"/>
      <c r="U49" s="1139"/>
      <c r="V49" s="1140"/>
      <c r="W49" s="1134"/>
      <c r="X49" s="1138"/>
      <c r="Y49" s="1139"/>
      <c r="Z49" s="1139"/>
      <c r="AA49" s="1140"/>
      <c r="AB49" s="1139"/>
      <c r="AC49" s="1139"/>
      <c r="AD49" s="1139"/>
      <c r="AE49" s="1140"/>
      <c r="AF49" s="1134"/>
      <c r="AG49" s="1142"/>
      <c r="AH49" s="1142"/>
      <c r="AI49" s="1142"/>
      <c r="AJ49" s="1142"/>
      <c r="AK49" s="1142"/>
      <c r="AL49" s="1134"/>
      <c r="AM49" s="426"/>
      <c r="AN49" s="427"/>
      <c r="AO49" s="427"/>
      <c r="AP49" s="428"/>
      <c r="AQ49" s="1154"/>
      <c r="AR49" s="1155"/>
      <c r="AS49" s="1155"/>
      <c r="AT49" s="1155"/>
      <c r="AU49" s="1155"/>
      <c r="AV49" s="1155"/>
      <c r="AW49" s="1157"/>
      <c r="AX49" s="1157"/>
      <c r="AY49" s="1157"/>
      <c r="AZ49" s="1157"/>
      <c r="BA49" s="383"/>
      <c r="BB49" s="383"/>
      <c r="BC49" s="384"/>
      <c r="BD49" s="2"/>
      <c r="BE49" s="2"/>
      <c r="BF49" s="2"/>
      <c r="BG49" s="2"/>
      <c r="BH49" s="2"/>
      <c r="BI49" s="2"/>
      <c r="BJ49" s="2"/>
      <c r="BK49" s="2"/>
    </row>
    <row r="50" spans="1:63" ht="12" customHeight="1">
      <c r="A50" s="2"/>
      <c r="B50" s="1145"/>
      <c r="C50" s="1146"/>
      <c r="D50" s="543" t="s">
        <v>36</v>
      </c>
      <c r="E50" s="544"/>
      <c r="F50" s="544"/>
      <c r="G50" s="544"/>
      <c r="H50" s="544"/>
      <c r="I50" s="545"/>
      <c r="J50" s="1158"/>
      <c r="K50" s="1159"/>
      <c r="L50" s="1159"/>
      <c r="M50" s="1159"/>
      <c r="N50" s="541" t="s">
        <v>17</v>
      </c>
      <c r="O50" s="1138"/>
      <c r="P50" s="1139"/>
      <c r="Q50" s="1139"/>
      <c r="R50" s="1140"/>
      <c r="S50" s="1139"/>
      <c r="T50" s="1139"/>
      <c r="U50" s="1139"/>
      <c r="V50" s="1140"/>
      <c r="W50" s="1160" t="s">
        <v>17</v>
      </c>
      <c r="X50" s="1138">
        <v>0</v>
      </c>
      <c r="Y50" s="1139"/>
      <c r="Z50" s="1139"/>
      <c r="AA50" s="1140"/>
      <c r="AB50" s="1139">
        <v>0</v>
      </c>
      <c r="AC50" s="1139"/>
      <c r="AD50" s="1139"/>
      <c r="AE50" s="1140"/>
      <c r="AF50" s="1160" t="s">
        <v>17</v>
      </c>
      <c r="AG50" s="1159"/>
      <c r="AH50" s="1159"/>
      <c r="AI50" s="1159"/>
      <c r="AJ50" s="1159"/>
      <c r="AK50" s="1159"/>
      <c r="AL50" s="1160" t="s">
        <v>17</v>
      </c>
      <c r="AM50" s="426"/>
      <c r="AN50" s="427"/>
      <c r="AO50" s="427"/>
      <c r="AP50" s="428"/>
      <c r="AQ50" s="1154"/>
      <c r="AR50" s="1155"/>
      <c r="AS50" s="1155"/>
      <c r="AT50" s="1155"/>
      <c r="AU50" s="1155"/>
      <c r="AV50" s="1155"/>
      <c r="AW50" s="1157"/>
      <c r="AX50" s="1157"/>
      <c r="AY50" s="1157"/>
      <c r="AZ50" s="1157"/>
      <c r="BA50" s="383"/>
      <c r="BB50" s="383"/>
      <c r="BC50" s="384"/>
      <c r="BD50" s="2"/>
      <c r="BE50" s="2"/>
      <c r="BF50" s="2"/>
      <c r="BG50" s="2"/>
      <c r="BH50" s="2"/>
      <c r="BI50" s="2"/>
      <c r="BJ50" s="2"/>
      <c r="BK50" s="2"/>
    </row>
    <row r="51" spans="1:63" ht="12" customHeight="1">
      <c r="A51" s="2"/>
      <c r="B51" s="1145"/>
      <c r="C51" s="1146"/>
      <c r="D51" s="546"/>
      <c r="E51" s="547"/>
      <c r="F51" s="547"/>
      <c r="G51" s="547"/>
      <c r="H51" s="547"/>
      <c r="I51" s="548"/>
      <c r="J51" s="1151"/>
      <c r="K51" s="1142"/>
      <c r="L51" s="1142"/>
      <c r="M51" s="1142"/>
      <c r="N51" s="1152"/>
      <c r="O51" s="1138"/>
      <c r="P51" s="1139"/>
      <c r="Q51" s="1139"/>
      <c r="R51" s="1140"/>
      <c r="S51" s="1139"/>
      <c r="T51" s="1139"/>
      <c r="U51" s="1139"/>
      <c r="V51" s="1140"/>
      <c r="W51" s="1134"/>
      <c r="X51" s="1138"/>
      <c r="Y51" s="1139"/>
      <c r="Z51" s="1139"/>
      <c r="AA51" s="1140"/>
      <c r="AB51" s="1139"/>
      <c r="AC51" s="1139"/>
      <c r="AD51" s="1139"/>
      <c r="AE51" s="1140"/>
      <c r="AF51" s="1134"/>
      <c r="AG51" s="1142"/>
      <c r="AH51" s="1142"/>
      <c r="AI51" s="1142"/>
      <c r="AJ51" s="1142"/>
      <c r="AK51" s="1142"/>
      <c r="AL51" s="1134"/>
      <c r="AM51" s="429"/>
      <c r="AN51" s="430"/>
      <c r="AO51" s="430"/>
      <c r="AP51" s="431"/>
      <c r="AQ51" s="1127"/>
      <c r="AR51" s="1128"/>
      <c r="AS51" s="1128"/>
      <c r="AT51" s="1128"/>
      <c r="AU51" s="1128"/>
      <c r="AV51" s="1128"/>
      <c r="AW51" s="1130"/>
      <c r="AX51" s="1130"/>
      <c r="AY51" s="1130"/>
      <c r="AZ51" s="1130"/>
      <c r="BA51" s="385"/>
      <c r="BB51" s="385"/>
      <c r="BC51" s="386"/>
      <c r="BD51" s="2"/>
      <c r="BE51" s="2"/>
      <c r="BF51" s="2"/>
      <c r="BG51" s="2"/>
      <c r="BH51" s="2"/>
      <c r="BI51" s="2"/>
      <c r="BJ51" s="2"/>
      <c r="BK51" s="2"/>
    </row>
    <row r="52" spans="1:63" ht="12" customHeight="1">
      <c r="A52" s="2"/>
      <c r="B52" s="1145"/>
      <c r="C52" s="1146"/>
      <c r="D52" s="543" t="s">
        <v>37</v>
      </c>
      <c r="E52" s="1102"/>
      <c r="F52" s="1102"/>
      <c r="G52" s="1102"/>
      <c r="H52" s="1102"/>
      <c r="I52" s="1103"/>
      <c r="J52" s="1107"/>
      <c r="K52" s="1108"/>
      <c r="L52" s="1108"/>
      <c r="M52" s="1108"/>
      <c r="N52" s="1109" t="s">
        <v>17</v>
      </c>
      <c r="O52" s="1138"/>
      <c r="P52" s="1139"/>
      <c r="Q52" s="1139"/>
      <c r="R52" s="1140"/>
      <c r="S52" s="1139"/>
      <c r="T52" s="1139"/>
      <c r="U52" s="1139"/>
      <c r="V52" s="1140"/>
      <c r="W52" s="1160" t="s">
        <v>17</v>
      </c>
      <c r="X52" s="1138">
        <v>0</v>
      </c>
      <c r="Y52" s="1139"/>
      <c r="Z52" s="1139"/>
      <c r="AA52" s="1140"/>
      <c r="AB52" s="1139">
        <v>0</v>
      </c>
      <c r="AC52" s="1139"/>
      <c r="AD52" s="1139"/>
      <c r="AE52" s="1140"/>
      <c r="AF52" s="1160" t="s">
        <v>17</v>
      </c>
      <c r="AG52" s="1159"/>
      <c r="AH52" s="1159"/>
      <c r="AI52" s="1159"/>
      <c r="AJ52" s="1159"/>
      <c r="AK52" s="1159"/>
      <c r="AL52" s="1160" t="s">
        <v>17</v>
      </c>
      <c r="AM52" s="1110">
        <f>O52+S52+X52+AB52+AG52</f>
        <v>0</v>
      </c>
      <c r="AN52" s="1111"/>
      <c r="AO52" s="1111"/>
      <c r="AP52" s="1112"/>
      <c r="AQ52" s="1113" t="s">
        <v>116</v>
      </c>
      <c r="AR52" s="1114"/>
      <c r="AS52" s="1114"/>
      <c r="AT52" s="1114"/>
      <c r="AU52" s="1114"/>
      <c r="AV52" s="1114"/>
      <c r="AW52" s="1130">
        <f>ROUNDDOWN(AM52/15,1)</f>
        <v>0</v>
      </c>
      <c r="AX52" s="1130"/>
      <c r="AY52" s="1130"/>
      <c r="AZ52" s="1130"/>
      <c r="BA52" s="263" t="s">
        <v>17</v>
      </c>
      <c r="BB52" s="263"/>
      <c r="BC52" s="388"/>
      <c r="BD52" s="2"/>
      <c r="BE52" s="2"/>
      <c r="BF52" s="2"/>
      <c r="BG52" s="2"/>
      <c r="BH52" s="2"/>
      <c r="BI52" s="2"/>
      <c r="BJ52" s="2"/>
      <c r="BK52" s="2"/>
    </row>
    <row r="53" spans="1:63" ht="12" customHeight="1">
      <c r="A53" s="2"/>
      <c r="B53" s="1145"/>
      <c r="C53" s="1146"/>
      <c r="D53" s="1104"/>
      <c r="E53" s="1105"/>
      <c r="F53" s="1105"/>
      <c r="G53" s="1105"/>
      <c r="H53" s="1105"/>
      <c r="I53" s="1106"/>
      <c r="J53" s="1107"/>
      <c r="K53" s="1108"/>
      <c r="L53" s="1108"/>
      <c r="M53" s="1108"/>
      <c r="N53" s="1109"/>
      <c r="O53" s="1138"/>
      <c r="P53" s="1139"/>
      <c r="Q53" s="1139"/>
      <c r="R53" s="1140"/>
      <c r="S53" s="1139"/>
      <c r="T53" s="1139"/>
      <c r="U53" s="1139"/>
      <c r="V53" s="1140"/>
      <c r="W53" s="1134"/>
      <c r="X53" s="1138"/>
      <c r="Y53" s="1139"/>
      <c r="Z53" s="1139"/>
      <c r="AA53" s="1140"/>
      <c r="AB53" s="1139"/>
      <c r="AC53" s="1139"/>
      <c r="AD53" s="1139"/>
      <c r="AE53" s="1140"/>
      <c r="AF53" s="1134"/>
      <c r="AG53" s="1142"/>
      <c r="AH53" s="1142"/>
      <c r="AI53" s="1142"/>
      <c r="AJ53" s="1142"/>
      <c r="AK53" s="1142"/>
      <c r="AL53" s="1134"/>
      <c r="AM53" s="1110"/>
      <c r="AN53" s="1111"/>
      <c r="AO53" s="1111"/>
      <c r="AP53" s="1112"/>
      <c r="AQ53" s="1115"/>
      <c r="AR53" s="1116"/>
      <c r="AS53" s="1116"/>
      <c r="AT53" s="1116"/>
      <c r="AU53" s="1116"/>
      <c r="AV53" s="1116"/>
      <c r="AW53" s="1117"/>
      <c r="AX53" s="1117"/>
      <c r="AY53" s="1117"/>
      <c r="AZ53" s="1117"/>
      <c r="BA53" s="271"/>
      <c r="BB53" s="271"/>
      <c r="BC53" s="375"/>
      <c r="BD53" s="2"/>
      <c r="BE53" s="2"/>
      <c r="BF53" s="2"/>
      <c r="BG53" s="2"/>
      <c r="BH53" s="2"/>
      <c r="BI53" s="2"/>
      <c r="BJ53" s="2"/>
      <c r="BK53" s="2"/>
    </row>
    <row r="54" spans="1:63" ht="12" customHeight="1">
      <c r="A54" s="2"/>
      <c r="B54" s="1145"/>
      <c r="C54" s="1146"/>
      <c r="D54" s="543" t="s">
        <v>38</v>
      </c>
      <c r="E54" s="1102"/>
      <c r="F54" s="1102"/>
      <c r="G54" s="1102"/>
      <c r="H54" s="1102"/>
      <c r="I54" s="1103"/>
      <c r="J54" s="1161"/>
      <c r="K54" s="1162"/>
      <c r="L54" s="1162"/>
      <c r="M54" s="1162"/>
      <c r="N54" s="562" t="s">
        <v>17</v>
      </c>
      <c r="O54" s="1138"/>
      <c r="P54" s="1139"/>
      <c r="Q54" s="1139"/>
      <c r="R54" s="1140"/>
      <c r="S54" s="1139"/>
      <c r="T54" s="1139"/>
      <c r="U54" s="1139"/>
      <c r="V54" s="1140"/>
      <c r="W54" s="1160" t="s">
        <v>17</v>
      </c>
      <c r="X54" s="1138">
        <v>0</v>
      </c>
      <c r="Y54" s="1139"/>
      <c r="Z54" s="1139"/>
      <c r="AA54" s="1140"/>
      <c r="AB54" s="1139">
        <v>0</v>
      </c>
      <c r="AC54" s="1139"/>
      <c r="AD54" s="1139"/>
      <c r="AE54" s="1140"/>
      <c r="AF54" s="1160" t="s">
        <v>17</v>
      </c>
      <c r="AG54" s="1159"/>
      <c r="AH54" s="1159"/>
      <c r="AI54" s="1159"/>
      <c r="AJ54" s="1159"/>
      <c r="AK54" s="1159"/>
      <c r="AL54" s="1160" t="s">
        <v>17</v>
      </c>
      <c r="AM54" s="1110">
        <f>O54+S54+X54+AB54+AG54</f>
        <v>0</v>
      </c>
      <c r="AN54" s="1111"/>
      <c r="AO54" s="1111"/>
      <c r="AP54" s="1112"/>
      <c r="AQ54" s="1113" t="s">
        <v>117</v>
      </c>
      <c r="AR54" s="1114"/>
      <c r="AS54" s="1114"/>
      <c r="AT54" s="1114"/>
      <c r="AU54" s="1114"/>
      <c r="AV54" s="1114"/>
      <c r="AW54" s="1117">
        <f>ROUNDDOWN(AM54/30,1)</f>
        <v>0</v>
      </c>
      <c r="AX54" s="1117"/>
      <c r="AY54" s="1117"/>
      <c r="AZ54" s="1117"/>
      <c r="BA54" s="263" t="s">
        <v>17</v>
      </c>
      <c r="BB54" s="263"/>
      <c r="BC54" s="388"/>
      <c r="BD54" s="2"/>
      <c r="BE54" s="2"/>
      <c r="BF54" s="2"/>
      <c r="BG54" s="2"/>
      <c r="BH54" s="2"/>
      <c r="BI54" s="2"/>
      <c r="BJ54" s="2"/>
      <c r="BK54" s="2"/>
    </row>
    <row r="55" spans="1:63" ht="12" customHeight="1">
      <c r="A55" s="2"/>
      <c r="B55" s="1145"/>
      <c r="C55" s="1146"/>
      <c r="D55" s="1104"/>
      <c r="E55" s="1105"/>
      <c r="F55" s="1105"/>
      <c r="G55" s="1105"/>
      <c r="H55" s="1105"/>
      <c r="I55" s="1106"/>
      <c r="J55" s="1161"/>
      <c r="K55" s="1162"/>
      <c r="L55" s="1162"/>
      <c r="M55" s="1162"/>
      <c r="N55" s="562"/>
      <c r="O55" s="1138"/>
      <c r="P55" s="1139"/>
      <c r="Q55" s="1139"/>
      <c r="R55" s="1140"/>
      <c r="S55" s="1139"/>
      <c r="T55" s="1139"/>
      <c r="U55" s="1139"/>
      <c r="V55" s="1140"/>
      <c r="W55" s="1134"/>
      <c r="X55" s="1138"/>
      <c r="Y55" s="1139"/>
      <c r="Z55" s="1139"/>
      <c r="AA55" s="1140"/>
      <c r="AB55" s="1139"/>
      <c r="AC55" s="1139"/>
      <c r="AD55" s="1139"/>
      <c r="AE55" s="1140"/>
      <c r="AF55" s="1134"/>
      <c r="AG55" s="1142"/>
      <c r="AH55" s="1142"/>
      <c r="AI55" s="1142"/>
      <c r="AJ55" s="1142"/>
      <c r="AK55" s="1142"/>
      <c r="AL55" s="1134"/>
      <c r="AM55" s="1110"/>
      <c r="AN55" s="1111"/>
      <c r="AO55" s="1111"/>
      <c r="AP55" s="1112"/>
      <c r="AQ55" s="1115"/>
      <c r="AR55" s="1116"/>
      <c r="AS55" s="1116"/>
      <c r="AT55" s="1116"/>
      <c r="AU55" s="1116"/>
      <c r="AV55" s="1116"/>
      <c r="AW55" s="1117"/>
      <c r="AX55" s="1117"/>
      <c r="AY55" s="1117"/>
      <c r="AZ55" s="1117"/>
      <c r="BA55" s="271"/>
      <c r="BB55" s="271"/>
      <c r="BC55" s="375"/>
      <c r="BD55" s="2"/>
      <c r="BE55" s="2"/>
      <c r="BF55" s="2"/>
      <c r="BG55" s="2"/>
      <c r="BH55" s="2"/>
      <c r="BI55" s="2"/>
      <c r="BJ55" s="2"/>
      <c r="BK55" s="2"/>
    </row>
    <row r="56" spans="1:63" ht="12" customHeight="1">
      <c r="A56" s="2"/>
      <c r="B56" s="1145"/>
      <c r="C56" s="1146"/>
      <c r="D56" s="543" t="s">
        <v>203</v>
      </c>
      <c r="E56" s="1102"/>
      <c r="F56" s="1102"/>
      <c r="G56" s="1102"/>
      <c r="H56" s="1102"/>
      <c r="I56" s="1103"/>
      <c r="J56" s="1188">
        <f>SUM(J46:M55)</f>
        <v>0</v>
      </c>
      <c r="K56" s="1186"/>
      <c r="L56" s="1186"/>
      <c r="M56" s="1186"/>
      <c r="N56" s="541" t="s">
        <v>17</v>
      </c>
      <c r="O56" s="1183">
        <f>SUM(O46:R55)</f>
        <v>0</v>
      </c>
      <c r="P56" s="1184"/>
      <c r="Q56" s="1184"/>
      <c r="R56" s="1185"/>
      <c r="S56" s="1184">
        <f>SUM(S46:V55)</f>
        <v>0</v>
      </c>
      <c r="T56" s="1184"/>
      <c r="U56" s="1184"/>
      <c r="V56" s="1185"/>
      <c r="W56" s="1160" t="s">
        <v>17</v>
      </c>
      <c r="X56" s="1183">
        <f>SUM(X46:AA55)</f>
        <v>0</v>
      </c>
      <c r="Y56" s="1184"/>
      <c r="Z56" s="1184"/>
      <c r="AA56" s="1185"/>
      <c r="AB56" s="1184">
        <f>SUM(AB46:AE55)</f>
        <v>0</v>
      </c>
      <c r="AC56" s="1184"/>
      <c r="AD56" s="1184"/>
      <c r="AE56" s="1185"/>
      <c r="AF56" s="1160" t="s">
        <v>17</v>
      </c>
      <c r="AG56" s="1186">
        <f>SUM(AG46:AK55)</f>
        <v>0</v>
      </c>
      <c r="AH56" s="1186"/>
      <c r="AI56" s="1186"/>
      <c r="AJ56" s="1186"/>
      <c r="AK56" s="1186"/>
      <c r="AL56" s="1160" t="s">
        <v>17</v>
      </c>
      <c r="AM56" s="1110">
        <f>O56+S56+X56+AB56+AG56</f>
        <v>0</v>
      </c>
      <c r="AN56" s="1111"/>
      <c r="AO56" s="1111"/>
      <c r="AP56" s="1112"/>
      <c r="AQ56" s="339" t="s">
        <v>118</v>
      </c>
      <c r="AR56" s="1178"/>
      <c r="AS56" s="1178"/>
      <c r="AT56" s="1178"/>
      <c r="AU56" s="1178"/>
      <c r="AV56" s="1178"/>
      <c r="AW56" s="1181">
        <f>ROUND(AW46+AW48+AW52+AW54,0)</f>
        <v>0</v>
      </c>
      <c r="AX56" s="1181"/>
      <c r="AY56" s="1181"/>
      <c r="AZ56" s="1181"/>
      <c r="BA56" s="489" t="s">
        <v>17</v>
      </c>
      <c r="BB56" s="489"/>
      <c r="BC56" s="541" t="s">
        <v>188</v>
      </c>
      <c r="BD56" s="166" t="s">
        <v>40</v>
      </c>
      <c r="BE56" s="166"/>
      <c r="BF56" s="167"/>
      <c r="BG56" s="167"/>
      <c r="BH56" s="167"/>
      <c r="BI56" s="167"/>
      <c r="BJ56" s="2"/>
      <c r="BK56" s="2"/>
    </row>
    <row r="57" spans="1:63" ht="12" customHeight="1">
      <c r="A57" s="2"/>
      <c r="B57" s="1145"/>
      <c r="C57" s="1146"/>
      <c r="D57" s="1104"/>
      <c r="E57" s="1105"/>
      <c r="F57" s="1105"/>
      <c r="G57" s="1105"/>
      <c r="H57" s="1105"/>
      <c r="I57" s="1106"/>
      <c r="J57" s="1189"/>
      <c r="K57" s="1187"/>
      <c r="L57" s="1187"/>
      <c r="M57" s="1187"/>
      <c r="N57" s="1152"/>
      <c r="O57" s="1183"/>
      <c r="P57" s="1184"/>
      <c r="Q57" s="1184"/>
      <c r="R57" s="1185"/>
      <c r="S57" s="1184"/>
      <c r="T57" s="1184"/>
      <c r="U57" s="1184"/>
      <c r="V57" s="1185"/>
      <c r="W57" s="1134"/>
      <c r="X57" s="1183"/>
      <c r="Y57" s="1184"/>
      <c r="Z57" s="1184"/>
      <c r="AA57" s="1185"/>
      <c r="AB57" s="1184"/>
      <c r="AC57" s="1184"/>
      <c r="AD57" s="1184"/>
      <c r="AE57" s="1185"/>
      <c r="AF57" s="1134"/>
      <c r="AG57" s="1187"/>
      <c r="AH57" s="1187"/>
      <c r="AI57" s="1187"/>
      <c r="AJ57" s="1187"/>
      <c r="AK57" s="1187"/>
      <c r="AL57" s="1134"/>
      <c r="AM57" s="1110"/>
      <c r="AN57" s="1111"/>
      <c r="AO57" s="1111"/>
      <c r="AP57" s="1112"/>
      <c r="AQ57" s="1179"/>
      <c r="AR57" s="1180"/>
      <c r="AS57" s="1180"/>
      <c r="AT57" s="1180"/>
      <c r="AU57" s="1180"/>
      <c r="AV57" s="1180"/>
      <c r="AW57" s="1182"/>
      <c r="AX57" s="1182"/>
      <c r="AY57" s="1182"/>
      <c r="AZ57" s="1182"/>
      <c r="BA57" s="438"/>
      <c r="BB57" s="438"/>
      <c r="BC57" s="1152"/>
      <c r="BD57" s="166"/>
      <c r="BE57" s="166" t="s">
        <v>41</v>
      </c>
      <c r="BF57" s="167"/>
      <c r="BG57" s="167"/>
      <c r="BH57" s="167"/>
      <c r="BI57" s="167"/>
      <c r="BJ57" s="2"/>
      <c r="BK57" s="2"/>
    </row>
    <row r="58" spans="1:63" ht="12" customHeight="1">
      <c r="A58" s="2"/>
      <c r="B58" s="1145"/>
      <c r="C58" s="1146"/>
      <c r="D58" s="465"/>
      <c r="E58" s="564" t="s">
        <v>42</v>
      </c>
      <c r="F58" s="564"/>
      <c r="G58" s="564"/>
      <c r="H58" s="564"/>
      <c r="I58" s="564"/>
      <c r="J58" s="564"/>
      <c r="K58" s="564"/>
      <c r="L58" s="564"/>
      <c r="M58" s="564"/>
      <c r="N58" s="564"/>
      <c r="O58" s="564"/>
      <c r="P58" s="564"/>
      <c r="Q58" s="564"/>
      <c r="R58" s="564"/>
      <c r="S58" s="564"/>
      <c r="T58" s="564"/>
      <c r="U58" s="564"/>
      <c r="V58" s="564"/>
      <c r="W58" s="564"/>
      <c r="X58" s="564"/>
      <c r="Y58" s="564"/>
      <c r="Z58" s="564"/>
      <c r="AA58" s="564"/>
      <c r="AB58" s="564"/>
      <c r="AC58" s="564"/>
      <c r="AD58" s="564"/>
      <c r="AE58" s="564"/>
      <c r="AF58" s="564"/>
      <c r="AG58" s="564"/>
      <c r="AH58" s="564"/>
      <c r="AI58" s="564"/>
      <c r="AJ58" s="564"/>
      <c r="AK58" s="564"/>
      <c r="AL58" s="565"/>
      <c r="AM58" s="1173">
        <f>IF(AND(J56&gt;=1,J56&lt;=90),1,0)</f>
        <v>0</v>
      </c>
      <c r="AN58" s="1173"/>
      <c r="AO58" s="1173"/>
      <c r="AP58" s="1173"/>
      <c r="AQ58" s="1173"/>
      <c r="AR58" s="1173"/>
      <c r="AS58" s="1173"/>
      <c r="AT58" s="1173"/>
      <c r="AU58" s="1173"/>
      <c r="AV58" s="1173"/>
      <c r="AW58" s="1173"/>
      <c r="AX58" s="1173"/>
      <c r="AY58" s="1173"/>
      <c r="AZ58" s="1174"/>
      <c r="BA58" s="452" t="s">
        <v>17</v>
      </c>
      <c r="BB58" s="452"/>
      <c r="BC58" s="562" t="s">
        <v>189</v>
      </c>
      <c r="BD58" s="167"/>
      <c r="BE58" s="167"/>
      <c r="BF58" s="167"/>
      <c r="BG58" s="167"/>
      <c r="BH58" s="167"/>
      <c r="BI58" s="167"/>
      <c r="BJ58" s="2"/>
      <c r="BK58" s="2"/>
    </row>
    <row r="59" spans="1:63" ht="12" customHeight="1">
      <c r="A59" s="2"/>
      <c r="B59" s="1145"/>
      <c r="C59" s="1146"/>
      <c r="D59" s="563"/>
      <c r="E59" s="564"/>
      <c r="F59" s="564"/>
      <c r="G59" s="564"/>
      <c r="H59" s="564"/>
      <c r="I59" s="564"/>
      <c r="J59" s="564"/>
      <c r="K59" s="564"/>
      <c r="L59" s="564"/>
      <c r="M59" s="564"/>
      <c r="N59" s="564"/>
      <c r="O59" s="564"/>
      <c r="P59" s="564"/>
      <c r="Q59" s="564"/>
      <c r="R59" s="564"/>
      <c r="S59" s="564"/>
      <c r="T59" s="564"/>
      <c r="U59" s="564"/>
      <c r="V59" s="564"/>
      <c r="W59" s="564"/>
      <c r="X59" s="564"/>
      <c r="Y59" s="564"/>
      <c r="Z59" s="564"/>
      <c r="AA59" s="564"/>
      <c r="AB59" s="564"/>
      <c r="AC59" s="564"/>
      <c r="AD59" s="564"/>
      <c r="AE59" s="564"/>
      <c r="AF59" s="564"/>
      <c r="AG59" s="564"/>
      <c r="AH59" s="564"/>
      <c r="AI59" s="564"/>
      <c r="AJ59" s="564"/>
      <c r="AK59" s="564"/>
      <c r="AL59" s="565"/>
      <c r="AM59" s="1175"/>
      <c r="AN59" s="1175"/>
      <c r="AO59" s="1175"/>
      <c r="AP59" s="1175"/>
      <c r="AQ59" s="1175"/>
      <c r="AR59" s="1175"/>
      <c r="AS59" s="1175"/>
      <c r="AT59" s="1175"/>
      <c r="AU59" s="1175"/>
      <c r="AV59" s="1175"/>
      <c r="AW59" s="1175"/>
      <c r="AX59" s="1175"/>
      <c r="AY59" s="1175"/>
      <c r="AZ59" s="1176"/>
      <c r="BA59" s="452"/>
      <c r="BB59" s="452"/>
      <c r="BC59" s="562"/>
      <c r="BD59" s="167"/>
      <c r="BE59" s="167"/>
      <c r="BF59" s="167"/>
      <c r="BG59" s="167"/>
      <c r="BH59" s="167"/>
      <c r="BI59" s="167"/>
      <c r="BJ59" s="2"/>
      <c r="BK59" s="2"/>
    </row>
    <row r="60" spans="1:63" ht="12" customHeight="1">
      <c r="A60" s="2"/>
      <c r="B60" s="1145"/>
      <c r="C60" s="1146"/>
      <c r="D60" s="1164"/>
      <c r="E60" s="1166" t="s">
        <v>43</v>
      </c>
      <c r="F60" s="1167"/>
      <c r="G60" s="1167"/>
      <c r="H60" s="1167"/>
      <c r="I60" s="1167"/>
      <c r="J60" s="1167"/>
      <c r="K60" s="1167"/>
      <c r="L60" s="1167"/>
      <c r="M60" s="1167"/>
      <c r="N60" s="1167"/>
      <c r="O60" s="1167"/>
      <c r="P60" s="1167"/>
      <c r="Q60" s="1167"/>
      <c r="R60" s="1167"/>
      <c r="S60" s="1167"/>
      <c r="T60" s="1167"/>
      <c r="U60" s="1167"/>
      <c r="V60" s="1167"/>
      <c r="W60" s="1167"/>
      <c r="X60" s="1167"/>
      <c r="Y60" s="1167"/>
      <c r="Z60" s="1167"/>
      <c r="AA60" s="1167"/>
      <c r="AB60" s="1167"/>
      <c r="AC60" s="1167"/>
      <c r="AD60" s="1167"/>
      <c r="AE60" s="1167"/>
      <c r="AF60" s="1167"/>
      <c r="AG60" s="1167"/>
      <c r="AH60" s="1167"/>
      <c r="AI60" s="1167"/>
      <c r="AJ60" s="1167"/>
      <c r="AK60" s="1167"/>
      <c r="AL60" s="1167"/>
      <c r="AM60" s="395">
        <f>IF(AND((O56+X56)&gt;=1),1,0)</f>
        <v>0</v>
      </c>
      <c r="AN60" s="395"/>
      <c r="AO60" s="395"/>
      <c r="AP60" s="395"/>
      <c r="AQ60" s="395"/>
      <c r="AR60" s="395"/>
      <c r="AS60" s="395"/>
      <c r="AT60" s="395"/>
      <c r="AU60" s="395"/>
      <c r="AV60" s="395"/>
      <c r="AW60" s="395"/>
      <c r="AX60" s="395"/>
      <c r="AY60" s="395"/>
      <c r="AZ60" s="1163"/>
      <c r="BA60" s="489" t="s">
        <v>17</v>
      </c>
      <c r="BB60" s="489"/>
      <c r="BC60" s="541" t="s">
        <v>190</v>
      </c>
      <c r="BD60" s="167"/>
      <c r="BE60" s="167"/>
      <c r="BF60" s="167"/>
      <c r="BG60" s="167"/>
      <c r="BH60" s="167"/>
      <c r="BI60" s="167"/>
      <c r="BJ60" s="2"/>
      <c r="BK60" s="2"/>
    </row>
    <row r="61" spans="1:63" ht="12" customHeight="1">
      <c r="A61" s="2"/>
      <c r="B61" s="1145"/>
      <c r="C61" s="1146"/>
      <c r="D61" s="1165"/>
      <c r="E61" s="1166"/>
      <c r="F61" s="1167"/>
      <c r="G61" s="1167"/>
      <c r="H61" s="1167"/>
      <c r="I61" s="1167"/>
      <c r="J61" s="1167"/>
      <c r="K61" s="1167"/>
      <c r="L61" s="1167"/>
      <c r="M61" s="1167"/>
      <c r="N61" s="1167"/>
      <c r="O61" s="1167"/>
      <c r="P61" s="1167"/>
      <c r="Q61" s="1167"/>
      <c r="R61" s="1167"/>
      <c r="S61" s="1167"/>
      <c r="T61" s="1167"/>
      <c r="U61" s="1167"/>
      <c r="V61" s="1167"/>
      <c r="W61" s="1167"/>
      <c r="X61" s="1167"/>
      <c r="Y61" s="1167"/>
      <c r="Z61" s="1167"/>
      <c r="AA61" s="1167"/>
      <c r="AB61" s="1167"/>
      <c r="AC61" s="1167"/>
      <c r="AD61" s="1167"/>
      <c r="AE61" s="1167"/>
      <c r="AF61" s="1167"/>
      <c r="AG61" s="1167"/>
      <c r="AH61" s="1167"/>
      <c r="AI61" s="1167"/>
      <c r="AJ61" s="1167"/>
      <c r="AK61" s="1167"/>
      <c r="AL61" s="1167"/>
      <c r="AM61" s="395"/>
      <c r="AN61" s="395"/>
      <c r="AO61" s="395"/>
      <c r="AP61" s="395"/>
      <c r="AQ61" s="395"/>
      <c r="AR61" s="395"/>
      <c r="AS61" s="395"/>
      <c r="AT61" s="395"/>
      <c r="AU61" s="395"/>
      <c r="AV61" s="395"/>
      <c r="AW61" s="395"/>
      <c r="AX61" s="395"/>
      <c r="AY61" s="395"/>
      <c r="AZ61" s="1163"/>
      <c r="BA61" s="438"/>
      <c r="BB61" s="438"/>
      <c r="BC61" s="1152"/>
      <c r="BD61" s="167"/>
      <c r="BE61" s="167"/>
      <c r="BF61" s="167"/>
      <c r="BG61" s="167"/>
      <c r="BH61" s="167"/>
      <c r="BI61" s="167"/>
      <c r="BJ61" s="2"/>
      <c r="BK61" s="2"/>
    </row>
    <row r="62" spans="1:63" ht="12" customHeight="1">
      <c r="A62" s="2"/>
      <c r="B62" s="1145"/>
      <c r="C62" s="1146"/>
      <c r="D62" s="563" t="s">
        <v>204</v>
      </c>
      <c r="E62" s="1168"/>
      <c r="F62" s="1168"/>
      <c r="G62" s="1168"/>
      <c r="H62" s="1168"/>
      <c r="I62" s="1168"/>
      <c r="J62" s="1168"/>
      <c r="K62" s="1168"/>
      <c r="L62" s="1168"/>
      <c r="M62" s="1168"/>
      <c r="N62" s="1168"/>
      <c r="O62" s="1168"/>
      <c r="P62" s="1168"/>
      <c r="Q62" s="1168"/>
      <c r="R62" s="1168"/>
      <c r="S62" s="1168"/>
      <c r="T62" s="1168"/>
      <c r="U62" s="1168"/>
      <c r="V62" s="1168"/>
      <c r="W62" s="1168"/>
      <c r="X62" s="1168"/>
      <c r="Y62" s="1168"/>
      <c r="Z62" s="1168"/>
      <c r="AA62" s="1168"/>
      <c r="AB62" s="1168"/>
      <c r="AC62" s="1168"/>
      <c r="AD62" s="1168"/>
      <c r="AE62" s="1168"/>
      <c r="AF62" s="1168"/>
      <c r="AG62" s="1168"/>
      <c r="AH62" s="1168"/>
      <c r="AI62" s="1168"/>
      <c r="AJ62" s="1168"/>
      <c r="AK62" s="1168"/>
      <c r="AL62" s="491"/>
      <c r="AM62" s="1172">
        <f>AW56+AM58+AM60</f>
        <v>0</v>
      </c>
      <c r="AN62" s="1173"/>
      <c r="AO62" s="1173"/>
      <c r="AP62" s="1173"/>
      <c r="AQ62" s="1173"/>
      <c r="AR62" s="1173"/>
      <c r="AS62" s="1173"/>
      <c r="AT62" s="1173"/>
      <c r="AU62" s="1173"/>
      <c r="AV62" s="1173"/>
      <c r="AW62" s="1173"/>
      <c r="AX62" s="1173"/>
      <c r="AY62" s="1173"/>
      <c r="AZ62" s="1174"/>
      <c r="BA62" s="452" t="s">
        <v>17</v>
      </c>
      <c r="BB62" s="452"/>
      <c r="BC62" s="562" t="s">
        <v>191</v>
      </c>
      <c r="BD62" s="167"/>
      <c r="BE62" s="167"/>
      <c r="BF62" s="167"/>
      <c r="BG62" s="167"/>
      <c r="BH62" s="167"/>
      <c r="BI62" s="167"/>
      <c r="BJ62" s="2"/>
      <c r="BK62" s="2"/>
    </row>
    <row r="63" spans="1:63" ht="12" customHeight="1" thickBot="1">
      <c r="A63" s="2"/>
      <c r="B63" s="1145"/>
      <c r="C63" s="1146"/>
      <c r="D63" s="1169"/>
      <c r="E63" s="1170"/>
      <c r="F63" s="1170"/>
      <c r="G63" s="1170"/>
      <c r="H63" s="1170"/>
      <c r="I63" s="1170"/>
      <c r="J63" s="1170"/>
      <c r="K63" s="1170"/>
      <c r="L63" s="1170"/>
      <c r="M63" s="1170"/>
      <c r="N63" s="1170"/>
      <c r="O63" s="1170"/>
      <c r="P63" s="1170"/>
      <c r="Q63" s="1170"/>
      <c r="R63" s="1170"/>
      <c r="S63" s="1170"/>
      <c r="T63" s="1170"/>
      <c r="U63" s="1170"/>
      <c r="V63" s="1170"/>
      <c r="W63" s="1170"/>
      <c r="X63" s="1170"/>
      <c r="Y63" s="1170"/>
      <c r="Z63" s="1170"/>
      <c r="AA63" s="1170"/>
      <c r="AB63" s="1170"/>
      <c r="AC63" s="1170"/>
      <c r="AD63" s="1170"/>
      <c r="AE63" s="1170"/>
      <c r="AF63" s="1170"/>
      <c r="AG63" s="1170"/>
      <c r="AH63" s="1170"/>
      <c r="AI63" s="1170"/>
      <c r="AJ63" s="1170"/>
      <c r="AK63" s="1170"/>
      <c r="AL63" s="1171"/>
      <c r="AM63" s="1175"/>
      <c r="AN63" s="1175"/>
      <c r="AO63" s="1175"/>
      <c r="AP63" s="1175"/>
      <c r="AQ63" s="1175"/>
      <c r="AR63" s="1175"/>
      <c r="AS63" s="1175"/>
      <c r="AT63" s="1175"/>
      <c r="AU63" s="1175"/>
      <c r="AV63" s="1175"/>
      <c r="AW63" s="1175"/>
      <c r="AX63" s="1175"/>
      <c r="AY63" s="1175"/>
      <c r="AZ63" s="1176"/>
      <c r="BA63" s="1177"/>
      <c r="BB63" s="1177"/>
      <c r="BC63" s="562"/>
      <c r="BD63" s="168"/>
      <c r="BE63" s="167"/>
      <c r="BF63" s="167"/>
      <c r="BG63" s="167"/>
      <c r="BH63" s="167"/>
      <c r="BI63" s="167"/>
      <c r="BJ63" s="2"/>
      <c r="BK63" s="2"/>
    </row>
    <row r="64" spans="1:63" ht="24.75" customHeight="1" thickBot="1">
      <c r="A64" s="2"/>
      <c r="B64" s="1207" t="s">
        <v>192</v>
      </c>
      <c r="C64" s="1208"/>
      <c r="D64" s="1208"/>
      <c r="E64" s="1208"/>
      <c r="F64" s="1208"/>
      <c r="G64" s="1208"/>
      <c r="H64" s="1208"/>
      <c r="I64" s="1208"/>
      <c r="J64" s="1208"/>
      <c r="K64" s="1208"/>
      <c r="L64" s="1208"/>
      <c r="M64" s="1208"/>
      <c r="N64" s="1208"/>
      <c r="O64" s="1208"/>
      <c r="P64" s="1208"/>
      <c r="Q64" s="1208"/>
      <c r="R64" s="1208"/>
      <c r="S64" s="1208"/>
      <c r="T64" s="1208"/>
      <c r="U64" s="1208"/>
      <c r="V64" s="1208"/>
      <c r="W64" s="1208"/>
      <c r="X64" s="1208"/>
      <c r="Y64" s="1208"/>
      <c r="Z64" s="1208"/>
      <c r="AA64" s="1208"/>
      <c r="AB64" s="1208"/>
      <c r="AC64" s="1208"/>
      <c r="AD64" s="1208"/>
      <c r="AE64" s="1208"/>
      <c r="AF64" s="1208"/>
      <c r="AG64" s="1208"/>
      <c r="AH64" s="1208"/>
      <c r="AI64" s="1208"/>
      <c r="AJ64" s="1208"/>
      <c r="AK64" s="1208"/>
      <c r="AL64" s="1208"/>
      <c r="AM64" s="1204">
        <f>AM39+AM62</f>
        <v>0</v>
      </c>
      <c r="AN64" s="1205"/>
      <c r="AO64" s="1205"/>
      <c r="AP64" s="1205"/>
      <c r="AQ64" s="1205"/>
      <c r="AR64" s="1205"/>
      <c r="AS64" s="1205"/>
      <c r="AT64" s="1205"/>
      <c r="AU64" s="1205"/>
      <c r="AV64" s="1205"/>
      <c r="AW64" s="1205"/>
      <c r="AX64" s="1205"/>
      <c r="AY64" s="1205"/>
      <c r="AZ64" s="1205"/>
      <c r="BA64" s="1206" t="s">
        <v>184</v>
      </c>
      <c r="BB64" s="1206"/>
      <c r="BC64" s="169" t="s">
        <v>193</v>
      </c>
      <c r="BD64" s="168" t="s">
        <v>224</v>
      </c>
      <c r="BE64" s="167"/>
      <c r="BF64" s="167"/>
      <c r="BG64" s="167"/>
      <c r="BH64" s="167"/>
      <c r="BI64" s="167"/>
      <c r="BJ64" s="2"/>
      <c r="BK64" s="2"/>
    </row>
    <row r="65" spans="1:63" ht="12" customHeight="1">
      <c r="A65" s="2"/>
      <c r="B65" s="463" t="s">
        <v>45</v>
      </c>
      <c r="C65" s="464"/>
      <c r="D65" s="465"/>
      <c r="E65" s="467" t="s">
        <v>46</v>
      </c>
      <c r="F65" s="467"/>
      <c r="G65" s="467"/>
      <c r="H65" s="467"/>
      <c r="I65" s="467"/>
      <c r="J65" s="467"/>
      <c r="K65" s="467"/>
      <c r="L65" s="467"/>
      <c r="M65" s="467"/>
      <c r="N65" s="467"/>
      <c r="O65" s="467"/>
      <c r="P65" s="467"/>
      <c r="Q65" s="467"/>
      <c r="R65" s="467"/>
      <c r="S65" s="467"/>
      <c r="T65" s="467"/>
      <c r="U65" s="467"/>
      <c r="V65" s="467"/>
      <c r="W65" s="467"/>
      <c r="X65" s="467"/>
      <c r="Y65" s="467"/>
      <c r="Z65" s="467"/>
      <c r="AA65" s="467"/>
      <c r="AB65" s="467"/>
      <c r="AC65" s="467"/>
      <c r="AD65" s="467"/>
      <c r="AE65" s="467"/>
      <c r="AF65" s="467"/>
      <c r="AG65" s="467"/>
      <c r="AH65" s="467"/>
      <c r="AI65" s="467"/>
      <c r="AJ65" s="467"/>
      <c r="AK65" s="467"/>
      <c r="AL65" s="468"/>
      <c r="AM65" s="471"/>
      <c r="AN65" s="471"/>
      <c r="AO65" s="471"/>
      <c r="AP65" s="471"/>
      <c r="AQ65" s="471"/>
      <c r="AR65" s="471"/>
      <c r="AS65" s="471"/>
      <c r="AT65" s="471"/>
      <c r="AU65" s="471"/>
      <c r="AV65" s="471"/>
      <c r="AW65" s="471"/>
      <c r="AX65" s="471"/>
      <c r="AY65" s="471"/>
      <c r="AZ65" s="472"/>
      <c r="BA65" s="475" t="s">
        <v>17</v>
      </c>
      <c r="BB65" s="475"/>
      <c r="BC65" s="477" t="s">
        <v>123</v>
      </c>
      <c r="BD65" s="167"/>
      <c r="BE65" s="167"/>
      <c r="BF65" s="167"/>
      <c r="BG65" s="167"/>
      <c r="BH65" s="167"/>
      <c r="BI65" s="167"/>
      <c r="BJ65" s="2"/>
      <c r="BK65" s="2"/>
    </row>
    <row r="66" spans="1:63" ht="12" customHeight="1">
      <c r="A66" s="2"/>
      <c r="B66" s="463"/>
      <c r="C66" s="464"/>
      <c r="D66" s="466"/>
      <c r="E66" s="469"/>
      <c r="F66" s="469"/>
      <c r="G66" s="469"/>
      <c r="H66" s="469"/>
      <c r="I66" s="469"/>
      <c r="J66" s="469"/>
      <c r="K66" s="469"/>
      <c r="L66" s="469"/>
      <c r="M66" s="469"/>
      <c r="N66" s="469"/>
      <c r="O66" s="469"/>
      <c r="P66" s="469"/>
      <c r="Q66" s="469"/>
      <c r="R66" s="469"/>
      <c r="S66" s="469"/>
      <c r="T66" s="469"/>
      <c r="U66" s="469"/>
      <c r="V66" s="469"/>
      <c r="W66" s="469"/>
      <c r="X66" s="469"/>
      <c r="Y66" s="469"/>
      <c r="Z66" s="469"/>
      <c r="AA66" s="469"/>
      <c r="AB66" s="469"/>
      <c r="AC66" s="469"/>
      <c r="AD66" s="469"/>
      <c r="AE66" s="469"/>
      <c r="AF66" s="469"/>
      <c r="AG66" s="469"/>
      <c r="AH66" s="469"/>
      <c r="AI66" s="469"/>
      <c r="AJ66" s="469"/>
      <c r="AK66" s="469"/>
      <c r="AL66" s="470"/>
      <c r="AM66" s="473"/>
      <c r="AN66" s="473"/>
      <c r="AO66" s="473"/>
      <c r="AP66" s="473"/>
      <c r="AQ66" s="473"/>
      <c r="AR66" s="473"/>
      <c r="AS66" s="473"/>
      <c r="AT66" s="473"/>
      <c r="AU66" s="473"/>
      <c r="AV66" s="473"/>
      <c r="AW66" s="473"/>
      <c r="AX66" s="473"/>
      <c r="AY66" s="473"/>
      <c r="AZ66" s="474"/>
      <c r="BA66" s="476"/>
      <c r="BB66" s="476"/>
      <c r="BC66" s="478"/>
      <c r="BD66" s="167"/>
      <c r="BE66" s="167"/>
      <c r="BF66" s="167"/>
      <c r="BG66" s="167"/>
      <c r="BH66" s="167"/>
      <c r="BI66" s="167"/>
      <c r="BJ66" s="2"/>
      <c r="BK66" s="2"/>
    </row>
    <row r="67" spans="1:63" ht="12" customHeight="1">
      <c r="A67" s="2"/>
      <c r="B67" s="463"/>
      <c r="C67" s="464"/>
      <c r="D67" s="465"/>
      <c r="E67" s="480" t="s">
        <v>47</v>
      </c>
      <c r="F67" s="480"/>
      <c r="G67" s="480"/>
      <c r="H67" s="480"/>
      <c r="I67" s="480"/>
      <c r="J67" s="480"/>
      <c r="K67" s="480"/>
      <c r="L67" s="480"/>
      <c r="M67" s="480"/>
      <c r="N67" s="480"/>
      <c r="O67" s="480"/>
      <c r="P67" s="480"/>
      <c r="Q67" s="480"/>
      <c r="R67" s="480"/>
      <c r="S67" s="480"/>
      <c r="T67" s="480"/>
      <c r="U67" s="480"/>
      <c r="V67" s="480"/>
      <c r="W67" s="480"/>
      <c r="X67" s="480"/>
      <c r="Y67" s="480"/>
      <c r="Z67" s="480"/>
      <c r="AA67" s="480"/>
      <c r="AB67" s="480"/>
      <c r="AC67" s="480"/>
      <c r="AD67" s="480"/>
      <c r="AE67" s="480"/>
      <c r="AF67" s="480"/>
      <c r="AG67" s="480"/>
      <c r="AH67" s="480"/>
      <c r="AI67" s="480"/>
      <c r="AJ67" s="480"/>
      <c r="AK67" s="480"/>
      <c r="AL67" s="481"/>
      <c r="AM67" s="484"/>
      <c r="AN67" s="484"/>
      <c r="AO67" s="484"/>
      <c r="AP67" s="484"/>
      <c r="AQ67" s="484"/>
      <c r="AR67" s="484"/>
      <c r="AS67" s="484"/>
      <c r="AT67" s="484"/>
      <c r="AU67" s="484"/>
      <c r="AV67" s="484"/>
      <c r="AW67" s="484"/>
      <c r="AX67" s="484"/>
      <c r="AY67" s="484"/>
      <c r="AZ67" s="485"/>
      <c r="BA67" s="452" t="s">
        <v>17</v>
      </c>
      <c r="BB67" s="452"/>
      <c r="BC67" s="440" t="s">
        <v>124</v>
      </c>
      <c r="BD67" s="167"/>
      <c r="BE67" s="167"/>
      <c r="BF67" s="167"/>
      <c r="BG67" s="167"/>
      <c r="BH67" s="167"/>
      <c r="BI67" s="167"/>
      <c r="BJ67" s="2"/>
      <c r="BK67" s="2"/>
    </row>
    <row r="68" spans="1:63" ht="12" customHeight="1" thickBot="1">
      <c r="A68" s="2"/>
      <c r="B68" s="463"/>
      <c r="C68" s="464"/>
      <c r="D68" s="479"/>
      <c r="E68" s="482"/>
      <c r="F68" s="482"/>
      <c r="G68" s="482"/>
      <c r="H68" s="482"/>
      <c r="I68" s="482"/>
      <c r="J68" s="482"/>
      <c r="K68" s="482"/>
      <c r="L68" s="482"/>
      <c r="M68" s="482"/>
      <c r="N68" s="482"/>
      <c r="O68" s="482"/>
      <c r="P68" s="482"/>
      <c r="Q68" s="482"/>
      <c r="R68" s="482"/>
      <c r="S68" s="482"/>
      <c r="T68" s="482"/>
      <c r="U68" s="482"/>
      <c r="V68" s="482"/>
      <c r="W68" s="482"/>
      <c r="X68" s="482"/>
      <c r="Y68" s="482"/>
      <c r="Z68" s="482"/>
      <c r="AA68" s="482"/>
      <c r="AB68" s="482"/>
      <c r="AC68" s="482"/>
      <c r="AD68" s="482"/>
      <c r="AE68" s="482"/>
      <c r="AF68" s="482"/>
      <c r="AG68" s="482"/>
      <c r="AH68" s="482"/>
      <c r="AI68" s="482"/>
      <c r="AJ68" s="482"/>
      <c r="AK68" s="482"/>
      <c r="AL68" s="483"/>
      <c r="AM68" s="486"/>
      <c r="AN68" s="486"/>
      <c r="AO68" s="486"/>
      <c r="AP68" s="486"/>
      <c r="AQ68" s="486"/>
      <c r="AR68" s="486"/>
      <c r="AS68" s="486"/>
      <c r="AT68" s="486"/>
      <c r="AU68" s="486"/>
      <c r="AV68" s="486"/>
      <c r="AW68" s="486"/>
      <c r="AX68" s="486"/>
      <c r="AY68" s="486"/>
      <c r="AZ68" s="487"/>
      <c r="BA68" s="488"/>
      <c r="BB68" s="488"/>
      <c r="BC68" s="441"/>
      <c r="BD68" s="167"/>
      <c r="BE68" s="167"/>
      <c r="BF68" s="167"/>
      <c r="BG68" s="167"/>
      <c r="BH68" s="167"/>
      <c r="BI68" s="167"/>
      <c r="BJ68" s="2"/>
      <c r="BK68" s="2"/>
    </row>
    <row r="69" spans="1:63" ht="12" customHeight="1">
      <c r="A69" s="2"/>
      <c r="B69" s="442" t="s">
        <v>223</v>
      </c>
      <c r="C69" s="443"/>
      <c r="D69" s="433"/>
      <c r="E69" s="433"/>
      <c r="F69" s="433"/>
      <c r="G69" s="433"/>
      <c r="H69" s="433"/>
      <c r="I69" s="433"/>
      <c r="J69" s="433"/>
      <c r="K69" s="433"/>
      <c r="L69" s="433"/>
      <c r="M69" s="433"/>
      <c r="N69" s="433"/>
      <c r="O69" s="433"/>
      <c r="P69" s="433"/>
      <c r="Q69" s="433"/>
      <c r="R69" s="433"/>
      <c r="S69" s="433"/>
      <c r="T69" s="433"/>
      <c r="U69" s="433"/>
      <c r="V69" s="433"/>
      <c r="W69" s="433"/>
      <c r="X69" s="433"/>
      <c r="Y69" s="433"/>
      <c r="Z69" s="433"/>
      <c r="AA69" s="433"/>
      <c r="AB69" s="433"/>
      <c r="AC69" s="433"/>
      <c r="AD69" s="433"/>
      <c r="AE69" s="433"/>
      <c r="AF69" s="433"/>
      <c r="AG69" s="433"/>
      <c r="AH69" s="433"/>
      <c r="AI69" s="433"/>
      <c r="AJ69" s="433"/>
      <c r="AK69" s="433"/>
      <c r="AL69" s="444"/>
      <c r="AM69" s="448">
        <f>AM64+AM65+AM67</f>
        <v>0</v>
      </c>
      <c r="AN69" s="367"/>
      <c r="AO69" s="367"/>
      <c r="AP69" s="367"/>
      <c r="AQ69" s="367"/>
      <c r="AR69" s="367"/>
      <c r="AS69" s="367"/>
      <c r="AT69" s="367"/>
      <c r="AU69" s="367"/>
      <c r="AV69" s="367"/>
      <c r="AW69" s="367"/>
      <c r="AX69" s="367"/>
      <c r="AY69" s="367"/>
      <c r="AZ69" s="449"/>
      <c r="BA69" s="452" t="s">
        <v>17</v>
      </c>
      <c r="BB69" s="452"/>
      <c r="BC69" s="454" t="s">
        <v>128</v>
      </c>
      <c r="BD69" s="167"/>
      <c r="BE69" s="167"/>
      <c r="BF69" s="167"/>
      <c r="BG69" s="167"/>
      <c r="BH69" s="167"/>
      <c r="BI69" s="167"/>
      <c r="BJ69" s="2"/>
      <c r="BK69" s="2"/>
    </row>
    <row r="70" spans="1:63" ht="12" customHeight="1" thickBot="1">
      <c r="A70" s="2"/>
      <c r="B70" s="445"/>
      <c r="C70" s="446"/>
      <c r="D70" s="446"/>
      <c r="E70" s="446"/>
      <c r="F70" s="446"/>
      <c r="G70" s="446"/>
      <c r="H70" s="446"/>
      <c r="I70" s="446"/>
      <c r="J70" s="446"/>
      <c r="K70" s="446"/>
      <c r="L70" s="446"/>
      <c r="M70" s="446"/>
      <c r="N70" s="446"/>
      <c r="O70" s="446"/>
      <c r="P70" s="446"/>
      <c r="Q70" s="446"/>
      <c r="R70" s="446"/>
      <c r="S70" s="446"/>
      <c r="T70" s="446"/>
      <c r="U70" s="446"/>
      <c r="V70" s="446"/>
      <c r="W70" s="446"/>
      <c r="X70" s="446"/>
      <c r="Y70" s="446"/>
      <c r="Z70" s="446"/>
      <c r="AA70" s="446"/>
      <c r="AB70" s="446"/>
      <c r="AC70" s="446"/>
      <c r="AD70" s="446"/>
      <c r="AE70" s="446"/>
      <c r="AF70" s="446"/>
      <c r="AG70" s="446"/>
      <c r="AH70" s="446"/>
      <c r="AI70" s="446"/>
      <c r="AJ70" s="446"/>
      <c r="AK70" s="446"/>
      <c r="AL70" s="447"/>
      <c r="AM70" s="450"/>
      <c r="AN70" s="450"/>
      <c r="AO70" s="450"/>
      <c r="AP70" s="450"/>
      <c r="AQ70" s="450"/>
      <c r="AR70" s="450"/>
      <c r="AS70" s="450"/>
      <c r="AT70" s="450"/>
      <c r="AU70" s="450"/>
      <c r="AV70" s="450"/>
      <c r="AW70" s="450"/>
      <c r="AX70" s="450"/>
      <c r="AY70" s="450"/>
      <c r="AZ70" s="451"/>
      <c r="BA70" s="453"/>
      <c r="BB70" s="453"/>
      <c r="BC70" s="455"/>
      <c r="BD70" s="168" t="s">
        <v>225</v>
      </c>
      <c r="BE70" s="167"/>
      <c r="BF70" s="167"/>
      <c r="BG70" s="167"/>
      <c r="BH70" s="167"/>
      <c r="BI70" s="167"/>
      <c r="BJ70" s="2"/>
      <c r="BK70" s="2"/>
    </row>
    <row r="71" spans="1:63" ht="4.5" customHeight="1">
      <c r="A71" s="2"/>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137"/>
      <c r="AN71" s="137"/>
      <c r="AO71" s="137"/>
      <c r="AP71" s="137"/>
      <c r="AQ71" s="137"/>
      <c r="AR71" s="137"/>
      <c r="AS71" s="137"/>
      <c r="AT71" s="137"/>
      <c r="AU71" s="137"/>
      <c r="AV71" s="137"/>
      <c r="AW71" s="137"/>
      <c r="AX71" s="137"/>
      <c r="AY71" s="137"/>
      <c r="AZ71" s="137"/>
      <c r="BA71" s="27"/>
      <c r="BB71" s="27"/>
      <c r="BC71" s="27"/>
      <c r="BD71" s="26"/>
      <c r="BE71" s="2"/>
      <c r="BF71" s="2"/>
      <c r="BG71" s="2"/>
      <c r="BH71" s="2"/>
      <c r="BI71" s="2"/>
      <c r="BJ71" s="2"/>
      <c r="BK71" s="2"/>
    </row>
    <row r="72" spans="1:63" ht="15" customHeight="1">
      <c r="A72" s="2" t="s">
        <v>187</v>
      </c>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9"/>
      <c r="AH72" s="29"/>
      <c r="AI72" s="29"/>
      <c r="AJ72" s="29"/>
      <c r="AK72" s="29"/>
      <c r="AL72" s="29"/>
      <c r="AM72" s="29"/>
      <c r="AN72" s="29"/>
      <c r="AO72" s="29"/>
      <c r="AP72" s="29"/>
      <c r="AQ72" s="29"/>
      <c r="AR72" s="2"/>
      <c r="AS72" s="2"/>
      <c r="AT72" s="2"/>
      <c r="AU72" s="2"/>
      <c r="AV72" s="2"/>
      <c r="AW72" s="2"/>
      <c r="AX72" s="2"/>
      <c r="AY72" s="2"/>
      <c r="AZ72" s="2"/>
      <c r="BA72" s="2"/>
      <c r="BB72" s="2"/>
      <c r="BC72" s="2"/>
      <c r="BD72" s="2"/>
      <c r="BE72" s="2"/>
      <c r="BF72" s="2"/>
      <c r="BG72" s="2"/>
      <c r="BH72" s="2"/>
      <c r="BI72" s="2"/>
      <c r="BJ72" s="2"/>
      <c r="BK72" s="2"/>
    </row>
    <row r="73" spans="1:63" ht="12" customHeight="1">
      <c r="A73" s="2"/>
      <c r="B73" s="322" t="s">
        <v>22</v>
      </c>
      <c r="C73" s="323"/>
      <c r="D73" s="247" t="s">
        <v>23</v>
      </c>
      <c r="E73" s="328"/>
      <c r="F73" s="328"/>
      <c r="G73" s="328"/>
      <c r="H73" s="328"/>
      <c r="I73" s="323"/>
      <c r="J73" s="322" t="s">
        <v>48</v>
      </c>
      <c r="K73" s="457"/>
      <c r="L73" s="457"/>
      <c r="M73" s="458"/>
      <c r="N73" s="405" t="s">
        <v>49</v>
      </c>
      <c r="O73" s="406"/>
      <c r="P73" s="406"/>
      <c r="Q73" s="406"/>
      <c r="R73" s="406"/>
      <c r="S73" s="406"/>
      <c r="T73" s="406"/>
      <c r="U73" s="406"/>
      <c r="V73" s="406"/>
      <c r="W73" s="406"/>
      <c r="X73" s="407"/>
      <c r="Y73" s="322" t="s">
        <v>48</v>
      </c>
      <c r="Z73" s="457"/>
      <c r="AA73" s="457"/>
      <c r="AB73" s="458"/>
      <c r="AC73" s="405" t="s">
        <v>50</v>
      </c>
      <c r="AD73" s="406"/>
      <c r="AE73" s="406"/>
      <c r="AF73" s="406"/>
      <c r="AG73" s="406"/>
      <c r="AH73" s="406"/>
      <c r="AI73" s="406"/>
      <c r="AJ73" s="406"/>
      <c r="AK73" s="406"/>
      <c r="AL73" s="407"/>
      <c r="AM73" s="411" t="s">
        <v>51</v>
      </c>
      <c r="AN73" s="411"/>
      <c r="AO73" s="411"/>
      <c r="AP73" s="411"/>
      <c r="AQ73" s="411"/>
      <c r="AR73" s="411"/>
      <c r="AS73" s="411"/>
      <c r="AT73" s="411"/>
      <c r="AU73" s="411"/>
      <c r="AV73" s="411"/>
      <c r="AW73" s="411"/>
      <c r="AX73" s="411"/>
      <c r="AY73" s="411"/>
      <c r="AZ73" s="411"/>
      <c r="BA73" s="411"/>
      <c r="BB73" s="411"/>
      <c r="BC73" s="411"/>
      <c r="BD73" s="2"/>
      <c r="BE73" s="2"/>
      <c r="BF73" s="2"/>
      <c r="BG73" s="2"/>
      <c r="BH73" s="2"/>
      <c r="BI73" s="2"/>
      <c r="BJ73" s="2"/>
      <c r="BK73" s="2"/>
    </row>
    <row r="74" spans="1:63" ht="12" customHeight="1">
      <c r="A74" s="2"/>
      <c r="B74" s="324"/>
      <c r="C74" s="325"/>
      <c r="D74" s="324"/>
      <c r="E74" s="346"/>
      <c r="F74" s="346"/>
      <c r="G74" s="346"/>
      <c r="H74" s="346"/>
      <c r="I74" s="325"/>
      <c r="J74" s="459"/>
      <c r="K74" s="357"/>
      <c r="L74" s="357"/>
      <c r="M74" s="460"/>
      <c r="N74" s="408"/>
      <c r="O74" s="409"/>
      <c r="P74" s="409"/>
      <c r="Q74" s="409"/>
      <c r="R74" s="409"/>
      <c r="S74" s="409"/>
      <c r="T74" s="409"/>
      <c r="U74" s="409"/>
      <c r="V74" s="409"/>
      <c r="W74" s="409"/>
      <c r="X74" s="410"/>
      <c r="Y74" s="459"/>
      <c r="Z74" s="357"/>
      <c r="AA74" s="357"/>
      <c r="AB74" s="460"/>
      <c r="AC74" s="408"/>
      <c r="AD74" s="409"/>
      <c r="AE74" s="409"/>
      <c r="AF74" s="409"/>
      <c r="AG74" s="409"/>
      <c r="AH74" s="409"/>
      <c r="AI74" s="409"/>
      <c r="AJ74" s="409"/>
      <c r="AK74" s="409"/>
      <c r="AL74" s="410"/>
      <c r="AM74" s="411"/>
      <c r="AN74" s="411"/>
      <c r="AO74" s="411"/>
      <c r="AP74" s="411"/>
      <c r="AQ74" s="411"/>
      <c r="AR74" s="411"/>
      <c r="AS74" s="411"/>
      <c r="AT74" s="411"/>
      <c r="AU74" s="411"/>
      <c r="AV74" s="411"/>
      <c r="AW74" s="411"/>
      <c r="AX74" s="411"/>
      <c r="AY74" s="411"/>
      <c r="AZ74" s="411"/>
      <c r="BA74" s="411"/>
      <c r="BB74" s="411"/>
      <c r="BC74" s="411"/>
      <c r="BD74" s="2"/>
      <c r="BE74" s="2"/>
      <c r="BF74" s="2"/>
      <c r="BG74" s="2"/>
      <c r="BH74" s="2"/>
      <c r="BI74" s="2"/>
      <c r="BJ74" s="2"/>
      <c r="BK74" s="2"/>
    </row>
    <row r="75" spans="1:63" ht="12" customHeight="1">
      <c r="A75" s="2"/>
      <c r="B75" s="324"/>
      <c r="C75" s="325"/>
      <c r="D75" s="324"/>
      <c r="E75" s="346"/>
      <c r="F75" s="346"/>
      <c r="G75" s="346"/>
      <c r="H75" s="346"/>
      <c r="I75" s="325"/>
      <c r="J75" s="459"/>
      <c r="K75" s="357"/>
      <c r="L75" s="357"/>
      <c r="M75" s="460"/>
      <c r="N75" s="413" t="s">
        <v>30</v>
      </c>
      <c r="O75" s="357"/>
      <c r="P75" s="357"/>
      <c r="Q75" s="357"/>
      <c r="R75" s="357"/>
      <c r="S75" s="357"/>
      <c r="T75" s="357"/>
      <c r="U75" s="357"/>
      <c r="V75" s="357"/>
      <c r="W75" s="357"/>
      <c r="X75" s="358"/>
      <c r="Y75" s="459"/>
      <c r="Z75" s="357"/>
      <c r="AA75" s="357"/>
      <c r="AB75" s="460"/>
      <c r="AC75" s="413" t="s">
        <v>30</v>
      </c>
      <c r="AD75" s="357"/>
      <c r="AE75" s="357"/>
      <c r="AF75" s="357"/>
      <c r="AG75" s="357"/>
      <c r="AH75" s="357"/>
      <c r="AI75" s="357"/>
      <c r="AJ75" s="357"/>
      <c r="AK75" s="357"/>
      <c r="AL75" s="358"/>
      <c r="AM75" s="411"/>
      <c r="AN75" s="411"/>
      <c r="AO75" s="411"/>
      <c r="AP75" s="411"/>
      <c r="AQ75" s="411"/>
      <c r="AR75" s="411"/>
      <c r="AS75" s="411"/>
      <c r="AT75" s="411"/>
      <c r="AU75" s="411"/>
      <c r="AV75" s="411"/>
      <c r="AW75" s="411"/>
      <c r="AX75" s="411"/>
      <c r="AY75" s="411"/>
      <c r="AZ75" s="411"/>
      <c r="BA75" s="411"/>
      <c r="BB75" s="411"/>
      <c r="BC75" s="411"/>
      <c r="BD75" s="2"/>
      <c r="BE75" s="2"/>
      <c r="BF75" s="2"/>
      <c r="BG75" s="2"/>
      <c r="BH75" s="2"/>
      <c r="BI75" s="2"/>
      <c r="BJ75" s="2"/>
      <c r="BK75" s="2"/>
    </row>
    <row r="76" spans="1:63" ht="12" customHeight="1" thickBot="1">
      <c r="A76" s="2"/>
      <c r="B76" s="326"/>
      <c r="C76" s="327"/>
      <c r="D76" s="326"/>
      <c r="E76" s="456"/>
      <c r="F76" s="456"/>
      <c r="G76" s="456"/>
      <c r="H76" s="456"/>
      <c r="I76" s="327"/>
      <c r="J76" s="461"/>
      <c r="K76" s="360"/>
      <c r="L76" s="360"/>
      <c r="M76" s="462"/>
      <c r="N76" s="414"/>
      <c r="O76" s="360"/>
      <c r="P76" s="360"/>
      <c r="Q76" s="360"/>
      <c r="R76" s="360"/>
      <c r="S76" s="360"/>
      <c r="T76" s="360"/>
      <c r="U76" s="360"/>
      <c r="V76" s="360"/>
      <c r="W76" s="360"/>
      <c r="X76" s="361"/>
      <c r="Y76" s="461"/>
      <c r="Z76" s="360"/>
      <c r="AA76" s="360"/>
      <c r="AB76" s="462"/>
      <c r="AC76" s="414"/>
      <c r="AD76" s="360"/>
      <c r="AE76" s="360"/>
      <c r="AF76" s="360"/>
      <c r="AG76" s="360"/>
      <c r="AH76" s="360"/>
      <c r="AI76" s="360"/>
      <c r="AJ76" s="360"/>
      <c r="AK76" s="360"/>
      <c r="AL76" s="361"/>
      <c r="AM76" s="412"/>
      <c r="AN76" s="412"/>
      <c r="AO76" s="412"/>
      <c r="AP76" s="412"/>
      <c r="AQ76" s="412"/>
      <c r="AR76" s="412"/>
      <c r="AS76" s="412"/>
      <c r="AT76" s="412"/>
      <c r="AU76" s="412"/>
      <c r="AV76" s="412"/>
      <c r="AW76" s="412"/>
      <c r="AX76" s="412"/>
      <c r="AY76" s="412"/>
      <c r="AZ76" s="412"/>
      <c r="BA76" s="412"/>
      <c r="BB76" s="412"/>
      <c r="BC76" s="412"/>
      <c r="BD76" s="2"/>
      <c r="BE76" s="2"/>
      <c r="BF76" s="2"/>
      <c r="BG76" s="2"/>
      <c r="BH76" s="2"/>
      <c r="BI76" s="2"/>
      <c r="BJ76" s="2"/>
      <c r="BK76" s="2"/>
    </row>
    <row r="77" spans="1:63" ht="12" customHeight="1" thickTop="1">
      <c r="A77" s="2"/>
      <c r="B77" s="415" t="s">
        <v>185</v>
      </c>
      <c r="C77" s="416"/>
      <c r="D77" s="420" t="s">
        <v>33</v>
      </c>
      <c r="E77" s="421"/>
      <c r="F77" s="421"/>
      <c r="G77" s="421"/>
      <c r="H77" s="421"/>
      <c r="I77" s="422"/>
      <c r="J77" s="426">
        <f>AM23</f>
        <v>0</v>
      </c>
      <c r="K77" s="427"/>
      <c r="L77" s="427"/>
      <c r="M77" s="428"/>
      <c r="N77" s="432" t="s">
        <v>114</v>
      </c>
      <c r="O77" s="433"/>
      <c r="P77" s="433"/>
      <c r="Q77" s="433"/>
      <c r="R77" s="433"/>
      <c r="S77" s="436">
        <f>ROUNDDOWN(J77/3,1)</f>
        <v>0</v>
      </c>
      <c r="T77" s="436"/>
      <c r="U77" s="436"/>
      <c r="V77" s="436"/>
      <c r="W77" s="438" t="s">
        <v>17</v>
      </c>
      <c r="X77" s="491"/>
      <c r="Y77" s="514">
        <f>AM23</f>
        <v>0</v>
      </c>
      <c r="Z77" s="508"/>
      <c r="AA77" s="508"/>
      <c r="AB77" s="509"/>
      <c r="AC77" s="516" t="s">
        <v>114</v>
      </c>
      <c r="AD77" s="517"/>
      <c r="AE77" s="517"/>
      <c r="AF77" s="517"/>
      <c r="AG77" s="517"/>
      <c r="AH77" s="518">
        <f>AW23</f>
        <v>0</v>
      </c>
      <c r="AI77" s="518"/>
      <c r="AJ77" s="518"/>
      <c r="AK77" s="520" t="s">
        <v>17</v>
      </c>
      <c r="AL77" s="491"/>
      <c r="AM77" s="502" t="s">
        <v>201</v>
      </c>
      <c r="AN77" s="502"/>
      <c r="AO77" s="502"/>
      <c r="AP77" s="502"/>
      <c r="AQ77" s="502"/>
      <c r="AR77" s="502"/>
      <c r="AS77" s="502"/>
      <c r="AT77" s="502"/>
      <c r="AU77" s="502"/>
      <c r="AV77" s="502"/>
      <c r="AW77" s="502"/>
      <c r="AX77" s="502"/>
      <c r="AY77" s="502"/>
      <c r="AZ77" s="502"/>
      <c r="BA77" s="502"/>
      <c r="BB77" s="502"/>
      <c r="BC77" s="502"/>
      <c r="BD77" s="2"/>
      <c r="BE77" s="2"/>
      <c r="BF77" s="2"/>
      <c r="BG77" s="2"/>
      <c r="BH77" s="2"/>
      <c r="BI77" s="2"/>
      <c r="BJ77" s="2"/>
      <c r="BK77" s="2"/>
    </row>
    <row r="78" spans="1:63" ht="12" customHeight="1">
      <c r="A78" s="2"/>
      <c r="B78" s="417"/>
      <c r="C78" s="418"/>
      <c r="D78" s="423"/>
      <c r="E78" s="424"/>
      <c r="F78" s="424"/>
      <c r="G78" s="424"/>
      <c r="H78" s="424"/>
      <c r="I78" s="425"/>
      <c r="J78" s="429"/>
      <c r="K78" s="430"/>
      <c r="L78" s="430"/>
      <c r="M78" s="431"/>
      <c r="N78" s="434"/>
      <c r="O78" s="435"/>
      <c r="P78" s="435"/>
      <c r="Q78" s="435"/>
      <c r="R78" s="435"/>
      <c r="S78" s="437"/>
      <c r="T78" s="437"/>
      <c r="U78" s="437"/>
      <c r="V78" s="437"/>
      <c r="W78" s="439"/>
      <c r="X78" s="501"/>
      <c r="Y78" s="515"/>
      <c r="Z78" s="511"/>
      <c r="AA78" s="511"/>
      <c r="AB78" s="512"/>
      <c r="AC78" s="434"/>
      <c r="AD78" s="435"/>
      <c r="AE78" s="435"/>
      <c r="AF78" s="435"/>
      <c r="AG78" s="435"/>
      <c r="AH78" s="519"/>
      <c r="AI78" s="519"/>
      <c r="AJ78" s="519"/>
      <c r="AK78" s="439"/>
      <c r="AL78" s="501"/>
      <c r="AM78" s="503"/>
      <c r="AN78" s="503"/>
      <c r="AO78" s="503"/>
      <c r="AP78" s="503"/>
      <c r="AQ78" s="503"/>
      <c r="AR78" s="503"/>
      <c r="AS78" s="503"/>
      <c r="AT78" s="503"/>
      <c r="AU78" s="503"/>
      <c r="AV78" s="503"/>
      <c r="AW78" s="503"/>
      <c r="AX78" s="503"/>
      <c r="AY78" s="503"/>
      <c r="AZ78" s="503"/>
      <c r="BA78" s="503"/>
      <c r="BB78" s="503"/>
      <c r="BC78" s="503"/>
      <c r="BD78" s="2"/>
      <c r="BE78" s="2"/>
      <c r="BF78" s="2"/>
      <c r="BG78" s="2"/>
      <c r="BH78" s="2"/>
      <c r="BI78" s="2"/>
      <c r="BJ78" s="2"/>
      <c r="BK78" s="2"/>
    </row>
    <row r="79" spans="1:63" ht="12" customHeight="1">
      <c r="A79" s="2"/>
      <c r="B79" s="417"/>
      <c r="C79" s="418"/>
      <c r="D79" s="492" t="s">
        <v>34</v>
      </c>
      <c r="E79" s="493"/>
      <c r="F79" s="493"/>
      <c r="G79" s="493"/>
      <c r="H79" s="493"/>
      <c r="I79" s="494"/>
      <c r="J79" s="495">
        <f>O25+S25+X25+AB25+AG25</f>
        <v>0</v>
      </c>
      <c r="K79" s="496"/>
      <c r="L79" s="496"/>
      <c r="M79" s="497"/>
      <c r="N79" s="498" t="s">
        <v>125</v>
      </c>
      <c r="O79" s="499"/>
      <c r="P79" s="499"/>
      <c r="Q79" s="499"/>
      <c r="R79" s="499"/>
      <c r="S79" s="500">
        <f>ROUNDDOWN(J79/4,1)</f>
        <v>0</v>
      </c>
      <c r="T79" s="500"/>
      <c r="U79" s="500"/>
      <c r="V79" s="500"/>
      <c r="W79" s="439" t="s">
        <v>17</v>
      </c>
      <c r="X79" s="490"/>
      <c r="Y79" s="504">
        <f>AM25</f>
        <v>0</v>
      </c>
      <c r="Z79" s="505"/>
      <c r="AA79" s="505"/>
      <c r="AB79" s="506"/>
      <c r="AC79" s="498" t="s">
        <v>115</v>
      </c>
      <c r="AD79" s="499"/>
      <c r="AE79" s="499"/>
      <c r="AF79" s="499"/>
      <c r="AG79" s="499"/>
      <c r="AH79" s="513">
        <f>AW25</f>
        <v>0</v>
      </c>
      <c r="AI79" s="513"/>
      <c r="AJ79" s="513"/>
      <c r="AK79" s="489" t="s">
        <v>17</v>
      </c>
      <c r="AL79" s="490"/>
      <c r="AM79" s="503"/>
      <c r="AN79" s="503"/>
      <c r="AO79" s="503"/>
      <c r="AP79" s="503"/>
      <c r="AQ79" s="503"/>
      <c r="AR79" s="503"/>
      <c r="AS79" s="503"/>
      <c r="AT79" s="503"/>
      <c r="AU79" s="503"/>
      <c r="AV79" s="503"/>
      <c r="AW79" s="503"/>
      <c r="AX79" s="503"/>
      <c r="AY79" s="503"/>
      <c r="AZ79" s="503"/>
      <c r="BA79" s="503"/>
      <c r="BB79" s="503"/>
      <c r="BC79" s="503"/>
      <c r="BD79" s="2"/>
      <c r="BE79" s="2"/>
      <c r="BF79" s="2"/>
      <c r="BG79" s="2"/>
      <c r="BH79" s="2"/>
      <c r="BI79" s="2"/>
      <c r="BJ79" s="2"/>
      <c r="BK79" s="2"/>
    </row>
    <row r="80" spans="1:63" ht="12" customHeight="1">
      <c r="A80" s="2"/>
      <c r="B80" s="417"/>
      <c r="C80" s="418"/>
      <c r="D80" s="423"/>
      <c r="E80" s="424"/>
      <c r="F80" s="424"/>
      <c r="G80" s="424"/>
      <c r="H80" s="424"/>
      <c r="I80" s="425"/>
      <c r="J80" s="429"/>
      <c r="K80" s="430"/>
      <c r="L80" s="430"/>
      <c r="M80" s="431"/>
      <c r="N80" s="434"/>
      <c r="O80" s="435"/>
      <c r="P80" s="435"/>
      <c r="Q80" s="435"/>
      <c r="R80" s="435"/>
      <c r="S80" s="437"/>
      <c r="T80" s="437"/>
      <c r="U80" s="437"/>
      <c r="V80" s="437"/>
      <c r="W80" s="439"/>
      <c r="X80" s="501"/>
      <c r="Y80" s="507"/>
      <c r="Z80" s="508"/>
      <c r="AA80" s="508"/>
      <c r="AB80" s="509"/>
      <c r="AC80" s="432"/>
      <c r="AD80" s="433"/>
      <c r="AE80" s="433"/>
      <c r="AF80" s="433"/>
      <c r="AG80" s="433"/>
      <c r="AH80" s="500"/>
      <c r="AI80" s="500"/>
      <c r="AJ80" s="500"/>
      <c r="AK80" s="452"/>
      <c r="AL80" s="491"/>
      <c r="AM80" s="503"/>
      <c r="AN80" s="503"/>
      <c r="AO80" s="503"/>
      <c r="AP80" s="503"/>
      <c r="AQ80" s="503"/>
      <c r="AR80" s="503"/>
      <c r="AS80" s="503"/>
      <c r="AT80" s="503"/>
      <c r="AU80" s="503"/>
      <c r="AV80" s="503"/>
      <c r="AW80" s="503"/>
      <c r="AX80" s="503"/>
      <c r="AY80" s="503"/>
      <c r="AZ80" s="503"/>
      <c r="BA80" s="503"/>
      <c r="BB80" s="503"/>
      <c r="BC80" s="503"/>
      <c r="BD80" s="2"/>
      <c r="BE80" s="2"/>
      <c r="BF80" s="2"/>
      <c r="BG80" s="2"/>
      <c r="BH80" s="2"/>
      <c r="BI80" s="2"/>
      <c r="BJ80" s="2"/>
      <c r="BK80" s="2"/>
    </row>
    <row r="81" spans="1:63" ht="12" customHeight="1">
      <c r="A81" s="2"/>
      <c r="B81" s="417"/>
      <c r="C81" s="418"/>
      <c r="D81" s="492" t="s">
        <v>36</v>
      </c>
      <c r="E81" s="493"/>
      <c r="F81" s="493"/>
      <c r="G81" s="493"/>
      <c r="H81" s="493"/>
      <c r="I81" s="494"/>
      <c r="J81" s="495">
        <f>O27+S27+X27+AB27+AG27</f>
        <v>0</v>
      </c>
      <c r="K81" s="496"/>
      <c r="L81" s="496"/>
      <c r="M81" s="497"/>
      <c r="N81" s="498" t="s">
        <v>126</v>
      </c>
      <c r="O81" s="499"/>
      <c r="P81" s="499"/>
      <c r="Q81" s="499"/>
      <c r="R81" s="499"/>
      <c r="S81" s="500">
        <f>ROUNDDOWN(J81/5,1)</f>
        <v>0</v>
      </c>
      <c r="T81" s="500"/>
      <c r="U81" s="500"/>
      <c r="V81" s="500"/>
      <c r="W81" s="439" t="s">
        <v>17</v>
      </c>
      <c r="X81" s="490"/>
      <c r="Y81" s="507"/>
      <c r="Z81" s="508"/>
      <c r="AA81" s="508"/>
      <c r="AB81" s="509"/>
      <c r="AC81" s="432"/>
      <c r="AD81" s="433"/>
      <c r="AE81" s="433"/>
      <c r="AF81" s="433"/>
      <c r="AG81" s="433"/>
      <c r="AH81" s="500"/>
      <c r="AI81" s="500"/>
      <c r="AJ81" s="500"/>
      <c r="AK81" s="452"/>
      <c r="AL81" s="491"/>
      <c r="AM81" s="503"/>
      <c r="AN81" s="503"/>
      <c r="AO81" s="503"/>
      <c r="AP81" s="503"/>
      <c r="AQ81" s="503"/>
      <c r="AR81" s="503"/>
      <c r="AS81" s="503"/>
      <c r="AT81" s="503"/>
      <c r="AU81" s="503"/>
      <c r="AV81" s="503"/>
      <c r="AW81" s="503"/>
      <c r="AX81" s="503"/>
      <c r="AY81" s="503"/>
      <c r="AZ81" s="503"/>
      <c r="BA81" s="503"/>
      <c r="BB81" s="503"/>
      <c r="BC81" s="503"/>
      <c r="BD81" s="2"/>
      <c r="BE81" s="2"/>
      <c r="BF81" s="2"/>
      <c r="BG81" s="2"/>
      <c r="BH81" s="2"/>
      <c r="BI81" s="2"/>
      <c r="BJ81" s="2"/>
      <c r="BK81" s="2"/>
    </row>
    <row r="82" spans="1:63" ht="12" customHeight="1">
      <c r="A82" s="2"/>
      <c r="B82" s="417"/>
      <c r="C82" s="418"/>
      <c r="D82" s="423"/>
      <c r="E82" s="424"/>
      <c r="F82" s="424"/>
      <c r="G82" s="424"/>
      <c r="H82" s="424"/>
      <c r="I82" s="425"/>
      <c r="J82" s="429"/>
      <c r="K82" s="430"/>
      <c r="L82" s="430"/>
      <c r="M82" s="431"/>
      <c r="N82" s="434"/>
      <c r="O82" s="435"/>
      <c r="P82" s="435"/>
      <c r="Q82" s="435"/>
      <c r="R82" s="435"/>
      <c r="S82" s="437"/>
      <c r="T82" s="437"/>
      <c r="U82" s="437"/>
      <c r="V82" s="437"/>
      <c r="W82" s="439"/>
      <c r="X82" s="501"/>
      <c r="Y82" s="510"/>
      <c r="Z82" s="511"/>
      <c r="AA82" s="511"/>
      <c r="AB82" s="512"/>
      <c r="AC82" s="434"/>
      <c r="AD82" s="435"/>
      <c r="AE82" s="435"/>
      <c r="AF82" s="435"/>
      <c r="AG82" s="435"/>
      <c r="AH82" s="437"/>
      <c r="AI82" s="437"/>
      <c r="AJ82" s="437"/>
      <c r="AK82" s="438"/>
      <c r="AL82" s="501"/>
      <c r="AM82" s="503"/>
      <c r="AN82" s="503"/>
      <c r="AO82" s="503"/>
      <c r="AP82" s="503"/>
      <c r="AQ82" s="503"/>
      <c r="AR82" s="503"/>
      <c r="AS82" s="503"/>
      <c r="AT82" s="503"/>
      <c r="AU82" s="503"/>
      <c r="AV82" s="503"/>
      <c r="AW82" s="503"/>
      <c r="AX82" s="503"/>
      <c r="AY82" s="503"/>
      <c r="AZ82" s="503"/>
      <c r="BA82" s="503"/>
      <c r="BB82" s="503"/>
      <c r="BC82" s="503"/>
      <c r="BD82" s="2"/>
      <c r="BE82" s="2"/>
      <c r="BF82" s="2"/>
      <c r="BG82" s="2"/>
      <c r="BH82" s="2"/>
      <c r="BI82" s="2"/>
      <c r="BJ82" s="2"/>
      <c r="BK82" s="2"/>
    </row>
    <row r="83" spans="1:63" ht="12" customHeight="1">
      <c r="A83" s="2"/>
      <c r="B83" s="417"/>
      <c r="C83" s="419"/>
      <c r="D83" s="492" t="s">
        <v>37</v>
      </c>
      <c r="E83" s="532"/>
      <c r="F83" s="532"/>
      <c r="G83" s="532"/>
      <c r="H83" s="532"/>
      <c r="I83" s="533"/>
      <c r="J83" s="534">
        <f>AM29</f>
        <v>0</v>
      </c>
      <c r="K83" s="496"/>
      <c r="L83" s="496"/>
      <c r="M83" s="497"/>
      <c r="N83" s="521" t="s">
        <v>116</v>
      </c>
      <c r="O83" s="523"/>
      <c r="P83" s="523"/>
      <c r="Q83" s="523"/>
      <c r="R83" s="523"/>
      <c r="S83" s="500">
        <f>ROUNDDOWN(J83/15,1)</f>
        <v>0</v>
      </c>
      <c r="T83" s="500"/>
      <c r="U83" s="500"/>
      <c r="V83" s="500"/>
      <c r="W83" s="489" t="s">
        <v>17</v>
      </c>
      <c r="X83" s="490"/>
      <c r="Y83" s="504">
        <f>AM29</f>
        <v>0</v>
      </c>
      <c r="Z83" s="505"/>
      <c r="AA83" s="505"/>
      <c r="AB83" s="506"/>
      <c r="AC83" s="526" t="s">
        <v>116</v>
      </c>
      <c r="AD83" s="522"/>
      <c r="AE83" s="522"/>
      <c r="AF83" s="522"/>
      <c r="AG83" s="522"/>
      <c r="AH83" s="513">
        <f>AW29</f>
        <v>0</v>
      </c>
      <c r="AI83" s="513"/>
      <c r="AJ83" s="513"/>
      <c r="AK83" s="489" t="s">
        <v>17</v>
      </c>
      <c r="AL83" s="490"/>
      <c r="AM83" s="503"/>
      <c r="AN83" s="503"/>
      <c r="AO83" s="503"/>
      <c r="AP83" s="503"/>
      <c r="AQ83" s="503"/>
      <c r="AR83" s="503"/>
      <c r="AS83" s="503"/>
      <c r="AT83" s="503"/>
      <c r="AU83" s="503"/>
      <c r="AV83" s="503"/>
      <c r="AW83" s="503"/>
      <c r="AX83" s="503"/>
      <c r="AY83" s="503"/>
      <c r="AZ83" s="503"/>
      <c r="BA83" s="503"/>
      <c r="BB83" s="503"/>
      <c r="BC83" s="503"/>
      <c r="BD83" s="2"/>
      <c r="BE83" s="2"/>
      <c r="BF83" s="2"/>
      <c r="BG83" s="2"/>
      <c r="BH83" s="2"/>
      <c r="BI83" s="2"/>
      <c r="BJ83" s="2"/>
      <c r="BK83" s="2"/>
    </row>
    <row r="84" spans="1:63" ht="12" customHeight="1">
      <c r="A84" s="2"/>
      <c r="B84" s="417"/>
      <c r="C84" s="419"/>
      <c r="D84" s="529"/>
      <c r="E84" s="530"/>
      <c r="F84" s="530"/>
      <c r="G84" s="530"/>
      <c r="H84" s="530"/>
      <c r="I84" s="531"/>
      <c r="J84" s="449"/>
      <c r="K84" s="430"/>
      <c r="L84" s="430"/>
      <c r="M84" s="431"/>
      <c r="N84" s="524"/>
      <c r="O84" s="525"/>
      <c r="P84" s="525"/>
      <c r="Q84" s="525"/>
      <c r="R84" s="525"/>
      <c r="S84" s="437"/>
      <c r="T84" s="437"/>
      <c r="U84" s="437"/>
      <c r="V84" s="437"/>
      <c r="W84" s="438"/>
      <c r="X84" s="501"/>
      <c r="Y84" s="510"/>
      <c r="Z84" s="511"/>
      <c r="AA84" s="511"/>
      <c r="AB84" s="512"/>
      <c r="AC84" s="524"/>
      <c r="AD84" s="525"/>
      <c r="AE84" s="525"/>
      <c r="AF84" s="525"/>
      <c r="AG84" s="525"/>
      <c r="AH84" s="437"/>
      <c r="AI84" s="437"/>
      <c r="AJ84" s="437"/>
      <c r="AK84" s="438"/>
      <c r="AL84" s="501"/>
      <c r="AM84" s="503"/>
      <c r="AN84" s="503"/>
      <c r="AO84" s="503"/>
      <c r="AP84" s="503"/>
      <c r="AQ84" s="503"/>
      <c r="AR84" s="503"/>
      <c r="AS84" s="503"/>
      <c r="AT84" s="503"/>
      <c r="AU84" s="503"/>
      <c r="AV84" s="503"/>
      <c r="AW84" s="503"/>
      <c r="AX84" s="503"/>
      <c r="AY84" s="503"/>
      <c r="AZ84" s="503"/>
      <c r="BA84" s="503"/>
      <c r="BB84" s="503"/>
      <c r="BC84" s="503"/>
      <c r="BD84" s="2"/>
      <c r="BE84" s="2"/>
      <c r="BF84" s="2"/>
      <c r="BG84" s="2"/>
      <c r="BH84" s="2"/>
      <c r="BI84" s="2"/>
      <c r="BJ84" s="2"/>
      <c r="BK84" s="2"/>
    </row>
    <row r="85" spans="1:63" ht="12" customHeight="1">
      <c r="A85" s="2"/>
      <c r="B85" s="417"/>
      <c r="C85" s="418"/>
      <c r="D85" s="420" t="s">
        <v>52</v>
      </c>
      <c r="E85" s="527"/>
      <c r="F85" s="527"/>
      <c r="G85" s="527"/>
      <c r="H85" s="527"/>
      <c r="I85" s="528"/>
      <c r="J85" s="426">
        <f>AM31</f>
        <v>0</v>
      </c>
      <c r="K85" s="427"/>
      <c r="L85" s="427"/>
      <c r="M85" s="428"/>
      <c r="N85" s="521" t="s">
        <v>127</v>
      </c>
      <c r="O85" s="523"/>
      <c r="P85" s="523"/>
      <c r="Q85" s="523"/>
      <c r="R85" s="523"/>
      <c r="S85" s="500">
        <f>ROUNDDOWN(J85/24,1)</f>
        <v>0</v>
      </c>
      <c r="T85" s="500"/>
      <c r="U85" s="500"/>
      <c r="V85" s="500"/>
      <c r="W85" s="439" t="s">
        <v>17</v>
      </c>
      <c r="X85" s="491"/>
      <c r="Y85" s="514">
        <f>AM31</f>
        <v>0</v>
      </c>
      <c r="Z85" s="508"/>
      <c r="AA85" s="508"/>
      <c r="AB85" s="509"/>
      <c r="AC85" s="521" t="s">
        <v>117</v>
      </c>
      <c r="AD85" s="522"/>
      <c r="AE85" s="522"/>
      <c r="AF85" s="522"/>
      <c r="AG85" s="523"/>
      <c r="AH85" s="519">
        <f>AW31</f>
        <v>0</v>
      </c>
      <c r="AI85" s="519"/>
      <c r="AJ85" s="519"/>
      <c r="AK85" s="439" t="s">
        <v>17</v>
      </c>
      <c r="AL85" s="491"/>
      <c r="AM85" s="503"/>
      <c r="AN85" s="503"/>
      <c r="AO85" s="503"/>
      <c r="AP85" s="503"/>
      <c r="AQ85" s="503"/>
      <c r="AR85" s="503"/>
      <c r="AS85" s="503"/>
      <c r="AT85" s="503"/>
      <c r="AU85" s="503"/>
      <c r="AV85" s="503"/>
      <c r="AW85" s="503"/>
      <c r="AX85" s="503"/>
      <c r="AY85" s="503"/>
      <c r="AZ85" s="503"/>
      <c r="BA85" s="503"/>
      <c r="BB85" s="503"/>
      <c r="BC85" s="503"/>
      <c r="BD85" s="2"/>
      <c r="BE85" s="2"/>
      <c r="BF85" s="2"/>
      <c r="BG85" s="2"/>
      <c r="BH85" s="2"/>
      <c r="BI85" s="2"/>
      <c r="BJ85" s="2"/>
      <c r="BK85" s="2"/>
    </row>
    <row r="86" spans="1:63" ht="12" customHeight="1">
      <c r="A86" s="2"/>
      <c r="B86" s="417"/>
      <c r="C86" s="418"/>
      <c r="D86" s="529"/>
      <c r="E86" s="530"/>
      <c r="F86" s="530"/>
      <c r="G86" s="530"/>
      <c r="H86" s="530"/>
      <c r="I86" s="531"/>
      <c r="J86" s="429"/>
      <c r="K86" s="430"/>
      <c r="L86" s="430"/>
      <c r="M86" s="431"/>
      <c r="N86" s="524"/>
      <c r="O86" s="525"/>
      <c r="P86" s="525"/>
      <c r="Q86" s="525"/>
      <c r="R86" s="525"/>
      <c r="S86" s="437"/>
      <c r="T86" s="437"/>
      <c r="U86" s="437"/>
      <c r="V86" s="437"/>
      <c r="W86" s="439"/>
      <c r="X86" s="501"/>
      <c r="Y86" s="515"/>
      <c r="Z86" s="511"/>
      <c r="AA86" s="511"/>
      <c r="AB86" s="512"/>
      <c r="AC86" s="524"/>
      <c r="AD86" s="525"/>
      <c r="AE86" s="525"/>
      <c r="AF86" s="525"/>
      <c r="AG86" s="525"/>
      <c r="AH86" s="519"/>
      <c r="AI86" s="519"/>
      <c r="AJ86" s="519"/>
      <c r="AK86" s="439"/>
      <c r="AL86" s="501"/>
      <c r="AM86" s="503"/>
      <c r="AN86" s="503"/>
      <c r="AO86" s="503"/>
      <c r="AP86" s="503"/>
      <c r="AQ86" s="503"/>
      <c r="AR86" s="503"/>
      <c r="AS86" s="503"/>
      <c r="AT86" s="503"/>
      <c r="AU86" s="503"/>
      <c r="AV86" s="503"/>
      <c r="AW86" s="503"/>
      <c r="AX86" s="503"/>
      <c r="AY86" s="503"/>
      <c r="AZ86" s="503"/>
      <c r="BA86" s="503"/>
      <c r="BB86" s="503"/>
      <c r="BC86" s="503"/>
      <c r="BD86" s="2"/>
      <c r="BE86" s="2"/>
      <c r="BF86" s="2"/>
      <c r="BG86" s="2"/>
      <c r="BH86" s="2"/>
      <c r="BI86" s="2"/>
      <c r="BJ86" s="2"/>
      <c r="BK86" s="2"/>
    </row>
    <row r="87" spans="1:63" ht="12" customHeight="1">
      <c r="A87" s="2"/>
      <c r="B87" s="417"/>
      <c r="C87" s="418"/>
      <c r="D87" s="247" t="s">
        <v>53</v>
      </c>
      <c r="E87" s="248"/>
      <c r="F87" s="248"/>
      <c r="G87" s="248"/>
      <c r="H87" s="248"/>
      <c r="I87" s="248"/>
      <c r="J87" s="585"/>
      <c r="K87" s="586"/>
      <c r="L87" s="586"/>
      <c r="M87" s="587"/>
      <c r="N87" s="498" t="s">
        <v>118</v>
      </c>
      <c r="O87" s="499"/>
      <c r="P87" s="499"/>
      <c r="Q87" s="499"/>
      <c r="R87" s="499"/>
      <c r="S87" s="580">
        <f>ROUND(S77+S79+S81+S83+S85,0)</f>
        <v>0</v>
      </c>
      <c r="T87" s="580"/>
      <c r="U87" s="580"/>
      <c r="V87" s="580"/>
      <c r="W87" s="439" t="s">
        <v>17</v>
      </c>
      <c r="X87" s="541" t="s">
        <v>194</v>
      </c>
      <c r="Y87" s="573"/>
      <c r="Z87" s="574"/>
      <c r="AA87" s="574"/>
      <c r="AB87" s="575"/>
      <c r="AC87" s="498" t="s">
        <v>118</v>
      </c>
      <c r="AD87" s="499"/>
      <c r="AE87" s="499"/>
      <c r="AF87" s="499"/>
      <c r="AG87" s="499"/>
      <c r="AH87" s="538">
        <f>AW33</f>
        <v>0</v>
      </c>
      <c r="AI87" s="538"/>
      <c r="AJ87" s="538"/>
      <c r="AK87" s="439" t="s">
        <v>17</v>
      </c>
      <c r="AL87" s="541" t="s">
        <v>129</v>
      </c>
      <c r="AM87" s="579">
        <f>S87-AH87</f>
        <v>0</v>
      </c>
      <c r="AN87" s="580"/>
      <c r="AO87" s="580"/>
      <c r="AP87" s="580"/>
      <c r="AQ87" s="580"/>
      <c r="AR87" s="580"/>
      <c r="AS87" s="580"/>
      <c r="AT87" s="580"/>
      <c r="AU87" s="580"/>
      <c r="AV87" s="580"/>
      <c r="AW87" s="580"/>
      <c r="AX87" s="580"/>
      <c r="AY87" s="580"/>
      <c r="AZ87" s="580"/>
      <c r="BA87" s="170"/>
      <c r="BB87" s="452" t="s">
        <v>17</v>
      </c>
      <c r="BC87" s="562" t="s">
        <v>130</v>
      </c>
      <c r="BD87" s="8" t="s">
        <v>40</v>
      </c>
      <c r="BE87" s="8"/>
      <c r="BF87" s="2"/>
      <c r="BG87" s="2"/>
      <c r="BH87" s="2"/>
      <c r="BI87" s="2"/>
      <c r="BJ87" s="2"/>
      <c r="BK87" s="2"/>
    </row>
    <row r="88" spans="1:63" ht="12" customHeight="1" thickBot="1">
      <c r="A88" s="2"/>
      <c r="B88" s="417"/>
      <c r="C88" s="418"/>
      <c r="D88" s="583"/>
      <c r="E88" s="584"/>
      <c r="F88" s="584"/>
      <c r="G88" s="584"/>
      <c r="H88" s="584"/>
      <c r="I88" s="584"/>
      <c r="J88" s="588"/>
      <c r="K88" s="589"/>
      <c r="L88" s="589"/>
      <c r="M88" s="590"/>
      <c r="N88" s="537"/>
      <c r="O88" s="446"/>
      <c r="P88" s="446"/>
      <c r="Q88" s="446"/>
      <c r="R88" s="446"/>
      <c r="S88" s="582"/>
      <c r="T88" s="582"/>
      <c r="U88" s="582"/>
      <c r="V88" s="582"/>
      <c r="W88" s="540"/>
      <c r="X88" s="542"/>
      <c r="Y88" s="576"/>
      <c r="Z88" s="577"/>
      <c r="AA88" s="577"/>
      <c r="AB88" s="578"/>
      <c r="AC88" s="537"/>
      <c r="AD88" s="446"/>
      <c r="AE88" s="446"/>
      <c r="AF88" s="446"/>
      <c r="AG88" s="446"/>
      <c r="AH88" s="539"/>
      <c r="AI88" s="539"/>
      <c r="AJ88" s="539"/>
      <c r="AK88" s="540"/>
      <c r="AL88" s="542"/>
      <c r="AM88" s="581"/>
      <c r="AN88" s="582"/>
      <c r="AO88" s="582"/>
      <c r="AP88" s="582"/>
      <c r="AQ88" s="582"/>
      <c r="AR88" s="582"/>
      <c r="AS88" s="582"/>
      <c r="AT88" s="582"/>
      <c r="AU88" s="582"/>
      <c r="AV88" s="582"/>
      <c r="AW88" s="582"/>
      <c r="AX88" s="582"/>
      <c r="AY88" s="582"/>
      <c r="AZ88" s="582"/>
      <c r="BA88" s="171"/>
      <c r="BB88" s="453"/>
      <c r="BC88" s="542"/>
      <c r="BD88" s="8"/>
      <c r="BE88" s="8" t="s">
        <v>41</v>
      </c>
      <c r="BF88" s="2"/>
      <c r="BG88" s="2"/>
      <c r="BH88" s="2"/>
      <c r="BI88" s="2"/>
      <c r="BJ88" s="2"/>
      <c r="BK88" s="2"/>
    </row>
    <row r="89" spans="1:63" ht="12" customHeight="1">
      <c r="A89" s="2"/>
      <c r="B89" s="322" t="s">
        <v>22</v>
      </c>
      <c r="C89" s="323"/>
      <c r="D89" s="247" t="s">
        <v>23</v>
      </c>
      <c r="E89" s="328"/>
      <c r="F89" s="328"/>
      <c r="G89" s="328"/>
      <c r="H89" s="328"/>
      <c r="I89" s="323"/>
      <c r="J89" s="322" t="s">
        <v>48</v>
      </c>
      <c r="K89" s="457"/>
      <c r="L89" s="457"/>
      <c r="M89" s="458"/>
      <c r="N89" s="405" t="s">
        <v>49</v>
      </c>
      <c r="O89" s="406"/>
      <c r="P89" s="406"/>
      <c r="Q89" s="406"/>
      <c r="R89" s="406"/>
      <c r="S89" s="406"/>
      <c r="T89" s="406"/>
      <c r="U89" s="406"/>
      <c r="V89" s="406"/>
      <c r="W89" s="406"/>
      <c r="X89" s="407"/>
      <c r="Y89" s="322" t="s">
        <v>48</v>
      </c>
      <c r="Z89" s="457"/>
      <c r="AA89" s="457"/>
      <c r="AB89" s="458"/>
      <c r="AC89" s="405" t="s">
        <v>50</v>
      </c>
      <c r="AD89" s="406"/>
      <c r="AE89" s="406"/>
      <c r="AF89" s="406"/>
      <c r="AG89" s="406"/>
      <c r="AH89" s="406"/>
      <c r="AI89" s="406"/>
      <c r="AJ89" s="406"/>
      <c r="AK89" s="406"/>
      <c r="AL89" s="407"/>
      <c r="AM89" s="411" t="s">
        <v>51</v>
      </c>
      <c r="AN89" s="411"/>
      <c r="AO89" s="411"/>
      <c r="AP89" s="411"/>
      <c r="AQ89" s="411"/>
      <c r="AR89" s="411"/>
      <c r="AS89" s="411"/>
      <c r="AT89" s="411"/>
      <c r="AU89" s="411"/>
      <c r="AV89" s="411"/>
      <c r="AW89" s="411"/>
      <c r="AX89" s="411"/>
      <c r="AY89" s="411"/>
      <c r="AZ89" s="411"/>
      <c r="BA89" s="411"/>
      <c r="BB89" s="411"/>
      <c r="BC89" s="411"/>
      <c r="BD89" s="2"/>
      <c r="BE89" s="2"/>
      <c r="BF89" s="2"/>
      <c r="BG89" s="2"/>
      <c r="BH89" s="2"/>
      <c r="BI89" s="2"/>
      <c r="BJ89" s="2"/>
      <c r="BK89" s="2"/>
    </row>
    <row r="90" spans="1:63" ht="12" customHeight="1">
      <c r="A90" s="2"/>
      <c r="B90" s="324"/>
      <c r="C90" s="325"/>
      <c r="D90" s="324"/>
      <c r="E90" s="346"/>
      <c r="F90" s="346"/>
      <c r="G90" s="346"/>
      <c r="H90" s="346"/>
      <c r="I90" s="325"/>
      <c r="J90" s="459"/>
      <c r="K90" s="357"/>
      <c r="L90" s="357"/>
      <c r="M90" s="460"/>
      <c r="N90" s="408"/>
      <c r="O90" s="409"/>
      <c r="P90" s="409"/>
      <c r="Q90" s="409"/>
      <c r="R90" s="409"/>
      <c r="S90" s="409"/>
      <c r="T90" s="409"/>
      <c r="U90" s="409"/>
      <c r="V90" s="409"/>
      <c r="W90" s="409"/>
      <c r="X90" s="410"/>
      <c r="Y90" s="459"/>
      <c r="Z90" s="357"/>
      <c r="AA90" s="357"/>
      <c r="AB90" s="460"/>
      <c r="AC90" s="408"/>
      <c r="AD90" s="409"/>
      <c r="AE90" s="409"/>
      <c r="AF90" s="409"/>
      <c r="AG90" s="409"/>
      <c r="AH90" s="409"/>
      <c r="AI90" s="409"/>
      <c r="AJ90" s="409"/>
      <c r="AK90" s="409"/>
      <c r="AL90" s="410"/>
      <c r="AM90" s="411"/>
      <c r="AN90" s="411"/>
      <c r="AO90" s="411"/>
      <c r="AP90" s="411"/>
      <c r="AQ90" s="411"/>
      <c r="AR90" s="411"/>
      <c r="AS90" s="411"/>
      <c r="AT90" s="411"/>
      <c r="AU90" s="411"/>
      <c r="AV90" s="411"/>
      <c r="AW90" s="411"/>
      <c r="AX90" s="411"/>
      <c r="AY90" s="411"/>
      <c r="AZ90" s="411"/>
      <c r="BA90" s="411"/>
      <c r="BB90" s="411"/>
      <c r="BC90" s="411"/>
      <c r="BD90" s="2"/>
      <c r="BE90" s="2"/>
      <c r="BF90" s="2"/>
      <c r="BG90" s="2"/>
      <c r="BH90" s="2"/>
      <c r="BI90" s="2"/>
      <c r="BJ90" s="2"/>
      <c r="BK90" s="2"/>
    </row>
    <row r="91" spans="1:63" ht="12" customHeight="1">
      <c r="A91" s="2"/>
      <c r="B91" s="324"/>
      <c r="C91" s="325"/>
      <c r="D91" s="324"/>
      <c r="E91" s="346"/>
      <c r="F91" s="346"/>
      <c r="G91" s="346"/>
      <c r="H91" s="346"/>
      <c r="I91" s="325"/>
      <c r="J91" s="459"/>
      <c r="K91" s="357"/>
      <c r="L91" s="357"/>
      <c r="M91" s="460"/>
      <c r="N91" s="413" t="s">
        <v>30</v>
      </c>
      <c r="O91" s="357"/>
      <c r="P91" s="357"/>
      <c r="Q91" s="357"/>
      <c r="R91" s="357"/>
      <c r="S91" s="357"/>
      <c r="T91" s="357"/>
      <c r="U91" s="357"/>
      <c r="V91" s="357"/>
      <c r="W91" s="357"/>
      <c r="X91" s="358"/>
      <c r="Y91" s="459"/>
      <c r="Z91" s="357"/>
      <c r="AA91" s="357"/>
      <c r="AB91" s="460"/>
      <c r="AC91" s="413" t="s">
        <v>30</v>
      </c>
      <c r="AD91" s="357"/>
      <c r="AE91" s="357"/>
      <c r="AF91" s="357"/>
      <c r="AG91" s="357"/>
      <c r="AH91" s="357"/>
      <c r="AI91" s="357"/>
      <c r="AJ91" s="357"/>
      <c r="AK91" s="357"/>
      <c r="AL91" s="358"/>
      <c r="AM91" s="411"/>
      <c r="AN91" s="411"/>
      <c r="AO91" s="411"/>
      <c r="AP91" s="411"/>
      <c r="AQ91" s="411"/>
      <c r="AR91" s="411"/>
      <c r="AS91" s="411"/>
      <c r="AT91" s="411"/>
      <c r="AU91" s="411"/>
      <c r="AV91" s="411"/>
      <c r="AW91" s="411"/>
      <c r="AX91" s="411"/>
      <c r="AY91" s="411"/>
      <c r="AZ91" s="411"/>
      <c r="BA91" s="411"/>
      <c r="BB91" s="411"/>
      <c r="BC91" s="411"/>
      <c r="BD91" s="2"/>
      <c r="BE91" s="2"/>
      <c r="BF91" s="2"/>
      <c r="BG91" s="2"/>
      <c r="BH91" s="2"/>
      <c r="BI91" s="2"/>
      <c r="BJ91" s="2"/>
      <c r="BK91" s="2"/>
    </row>
    <row r="92" spans="1:63" ht="12" customHeight="1" thickBot="1">
      <c r="A92" s="2"/>
      <c r="B92" s="326"/>
      <c r="C92" s="327"/>
      <c r="D92" s="326"/>
      <c r="E92" s="456"/>
      <c r="F92" s="456"/>
      <c r="G92" s="456"/>
      <c r="H92" s="456"/>
      <c r="I92" s="327"/>
      <c r="J92" s="461"/>
      <c r="K92" s="360"/>
      <c r="L92" s="360"/>
      <c r="M92" s="462"/>
      <c r="N92" s="414"/>
      <c r="O92" s="360"/>
      <c r="P92" s="360"/>
      <c r="Q92" s="360"/>
      <c r="R92" s="360"/>
      <c r="S92" s="360"/>
      <c r="T92" s="360"/>
      <c r="U92" s="360"/>
      <c r="V92" s="360"/>
      <c r="W92" s="360"/>
      <c r="X92" s="361"/>
      <c r="Y92" s="461"/>
      <c r="Z92" s="360"/>
      <c r="AA92" s="360"/>
      <c r="AB92" s="462"/>
      <c r="AC92" s="414"/>
      <c r="AD92" s="360"/>
      <c r="AE92" s="360"/>
      <c r="AF92" s="360"/>
      <c r="AG92" s="360"/>
      <c r="AH92" s="360"/>
      <c r="AI92" s="360"/>
      <c r="AJ92" s="360"/>
      <c r="AK92" s="360"/>
      <c r="AL92" s="361"/>
      <c r="AM92" s="412"/>
      <c r="AN92" s="412"/>
      <c r="AO92" s="412"/>
      <c r="AP92" s="412"/>
      <c r="AQ92" s="412"/>
      <c r="AR92" s="412"/>
      <c r="AS92" s="412"/>
      <c r="AT92" s="412"/>
      <c r="AU92" s="412"/>
      <c r="AV92" s="412"/>
      <c r="AW92" s="412"/>
      <c r="AX92" s="412"/>
      <c r="AY92" s="412"/>
      <c r="AZ92" s="412"/>
      <c r="BA92" s="412"/>
      <c r="BB92" s="412"/>
      <c r="BC92" s="412"/>
      <c r="BD92" s="2"/>
      <c r="BE92" s="2"/>
      <c r="BF92" s="2"/>
      <c r="BG92" s="2"/>
      <c r="BH92" s="2"/>
      <c r="BI92" s="2"/>
      <c r="BJ92" s="2"/>
      <c r="BK92" s="2"/>
    </row>
    <row r="93" spans="1:63" ht="12" customHeight="1" thickTop="1">
      <c r="A93" s="2"/>
      <c r="B93" s="1211" t="s">
        <v>198</v>
      </c>
      <c r="C93" s="1212"/>
      <c r="D93" s="1218" t="s">
        <v>33</v>
      </c>
      <c r="E93" s="1219"/>
      <c r="F93" s="1219"/>
      <c r="G93" s="1219"/>
      <c r="H93" s="1219"/>
      <c r="I93" s="1220"/>
      <c r="J93" s="514">
        <f>AM46</f>
        <v>0</v>
      </c>
      <c r="K93" s="508"/>
      <c r="L93" s="508"/>
      <c r="M93" s="509"/>
      <c r="N93" s="432" t="s">
        <v>114</v>
      </c>
      <c r="O93" s="433"/>
      <c r="P93" s="433"/>
      <c r="Q93" s="433"/>
      <c r="R93" s="433"/>
      <c r="S93" s="436">
        <f>ROUNDDOWN(J93/3,1)</f>
        <v>0</v>
      </c>
      <c r="T93" s="436"/>
      <c r="U93" s="436"/>
      <c r="V93" s="436"/>
      <c r="W93" s="438" t="s">
        <v>17</v>
      </c>
      <c r="X93" s="491"/>
      <c r="Y93" s="1216">
        <f>AM46</f>
        <v>0</v>
      </c>
      <c r="Z93" s="508"/>
      <c r="AA93" s="508"/>
      <c r="AB93" s="509"/>
      <c r="AC93" s="516" t="s">
        <v>114</v>
      </c>
      <c r="AD93" s="517"/>
      <c r="AE93" s="517"/>
      <c r="AF93" s="517"/>
      <c r="AG93" s="517"/>
      <c r="AH93" s="518">
        <f>AW46</f>
        <v>0</v>
      </c>
      <c r="AI93" s="518"/>
      <c r="AJ93" s="518"/>
      <c r="AK93" s="520" t="s">
        <v>17</v>
      </c>
      <c r="AL93" s="491"/>
      <c r="AM93" s="502" t="s">
        <v>202</v>
      </c>
      <c r="AN93" s="502"/>
      <c r="AO93" s="502"/>
      <c r="AP93" s="502"/>
      <c r="AQ93" s="502"/>
      <c r="AR93" s="502"/>
      <c r="AS93" s="502"/>
      <c r="AT93" s="502"/>
      <c r="AU93" s="502"/>
      <c r="AV93" s="502"/>
      <c r="AW93" s="502"/>
      <c r="AX93" s="502"/>
      <c r="AY93" s="502"/>
      <c r="AZ93" s="502"/>
      <c r="BA93" s="502"/>
      <c r="BB93" s="502"/>
      <c r="BC93" s="502"/>
      <c r="BD93" s="167"/>
      <c r="BE93" s="167"/>
      <c r="BF93" s="167"/>
      <c r="BG93" s="167"/>
      <c r="BH93" s="167"/>
      <c r="BI93" s="167"/>
      <c r="BJ93" s="167"/>
      <c r="BK93" s="2"/>
    </row>
    <row r="94" spans="1:63" ht="12" customHeight="1">
      <c r="A94" s="2"/>
      <c r="B94" s="1213"/>
      <c r="C94" s="1214"/>
      <c r="D94" s="1104"/>
      <c r="E94" s="1105"/>
      <c r="F94" s="1105"/>
      <c r="G94" s="1105"/>
      <c r="H94" s="1105"/>
      <c r="I94" s="1106"/>
      <c r="J94" s="515"/>
      <c r="K94" s="511"/>
      <c r="L94" s="511"/>
      <c r="M94" s="512"/>
      <c r="N94" s="434"/>
      <c r="O94" s="435"/>
      <c r="P94" s="435"/>
      <c r="Q94" s="435"/>
      <c r="R94" s="435"/>
      <c r="S94" s="437"/>
      <c r="T94" s="437"/>
      <c r="U94" s="437"/>
      <c r="V94" s="437"/>
      <c r="W94" s="439"/>
      <c r="X94" s="501"/>
      <c r="Y94" s="515"/>
      <c r="Z94" s="511"/>
      <c r="AA94" s="511"/>
      <c r="AB94" s="512"/>
      <c r="AC94" s="434"/>
      <c r="AD94" s="435"/>
      <c r="AE94" s="435"/>
      <c r="AF94" s="435"/>
      <c r="AG94" s="435"/>
      <c r="AH94" s="519"/>
      <c r="AI94" s="519"/>
      <c r="AJ94" s="519"/>
      <c r="AK94" s="439"/>
      <c r="AL94" s="501"/>
      <c r="AM94" s="503"/>
      <c r="AN94" s="503"/>
      <c r="AO94" s="503"/>
      <c r="AP94" s="503"/>
      <c r="AQ94" s="503"/>
      <c r="AR94" s="503"/>
      <c r="AS94" s="503"/>
      <c r="AT94" s="503"/>
      <c r="AU94" s="503"/>
      <c r="AV94" s="503"/>
      <c r="AW94" s="503"/>
      <c r="AX94" s="503"/>
      <c r="AY94" s="503"/>
      <c r="AZ94" s="503"/>
      <c r="BA94" s="503"/>
      <c r="BB94" s="503"/>
      <c r="BC94" s="503"/>
      <c r="BD94" s="167"/>
      <c r="BE94" s="167"/>
      <c r="BF94" s="167"/>
      <c r="BG94" s="167"/>
      <c r="BH94" s="167"/>
      <c r="BI94" s="167"/>
      <c r="BJ94" s="167"/>
      <c r="BK94" s="2"/>
    </row>
    <row r="95" spans="1:63" ht="12" customHeight="1">
      <c r="A95" s="2"/>
      <c r="B95" s="1213"/>
      <c r="C95" s="1214"/>
      <c r="D95" s="543" t="s">
        <v>34</v>
      </c>
      <c r="E95" s="1102"/>
      <c r="F95" s="1102"/>
      <c r="G95" s="1102"/>
      <c r="H95" s="1102"/>
      <c r="I95" s="1103"/>
      <c r="J95" s="1217">
        <f>O48+S48+X48+AB48+AG48</f>
        <v>0</v>
      </c>
      <c r="K95" s="505"/>
      <c r="L95" s="505"/>
      <c r="M95" s="506"/>
      <c r="N95" s="498" t="s">
        <v>125</v>
      </c>
      <c r="O95" s="499"/>
      <c r="P95" s="499"/>
      <c r="Q95" s="499"/>
      <c r="R95" s="499"/>
      <c r="S95" s="500">
        <f>ROUNDDOWN(J95/4,1)</f>
        <v>0</v>
      </c>
      <c r="T95" s="500"/>
      <c r="U95" s="500"/>
      <c r="V95" s="500"/>
      <c r="W95" s="439" t="s">
        <v>17</v>
      </c>
      <c r="X95" s="490"/>
      <c r="Y95" s="504">
        <f>AM48</f>
        <v>0</v>
      </c>
      <c r="Z95" s="505"/>
      <c r="AA95" s="505"/>
      <c r="AB95" s="506"/>
      <c r="AC95" s="498" t="s">
        <v>115</v>
      </c>
      <c r="AD95" s="499"/>
      <c r="AE95" s="499"/>
      <c r="AF95" s="499"/>
      <c r="AG95" s="499"/>
      <c r="AH95" s="513">
        <f>AW48</f>
        <v>0</v>
      </c>
      <c r="AI95" s="513"/>
      <c r="AJ95" s="513"/>
      <c r="AK95" s="489" t="s">
        <v>17</v>
      </c>
      <c r="AL95" s="490"/>
      <c r="AM95" s="503"/>
      <c r="AN95" s="503"/>
      <c r="AO95" s="503"/>
      <c r="AP95" s="503"/>
      <c r="AQ95" s="503"/>
      <c r="AR95" s="503"/>
      <c r="AS95" s="503"/>
      <c r="AT95" s="503"/>
      <c r="AU95" s="503"/>
      <c r="AV95" s="503"/>
      <c r="AW95" s="503"/>
      <c r="AX95" s="503"/>
      <c r="AY95" s="503"/>
      <c r="AZ95" s="503"/>
      <c r="BA95" s="503"/>
      <c r="BB95" s="503"/>
      <c r="BC95" s="503"/>
      <c r="BD95" s="167"/>
      <c r="BE95" s="167"/>
      <c r="BF95" s="167"/>
      <c r="BG95" s="167"/>
      <c r="BH95" s="167"/>
      <c r="BI95" s="167"/>
      <c r="BJ95" s="167"/>
      <c r="BK95" s="2"/>
    </row>
    <row r="96" spans="1:63" ht="12" customHeight="1">
      <c r="A96" s="2"/>
      <c r="B96" s="1213"/>
      <c r="C96" s="1214"/>
      <c r="D96" s="1104"/>
      <c r="E96" s="1105"/>
      <c r="F96" s="1105"/>
      <c r="G96" s="1105"/>
      <c r="H96" s="1105"/>
      <c r="I96" s="1106"/>
      <c r="J96" s="515"/>
      <c r="K96" s="511"/>
      <c r="L96" s="511"/>
      <c r="M96" s="512"/>
      <c r="N96" s="434"/>
      <c r="O96" s="435"/>
      <c r="P96" s="435"/>
      <c r="Q96" s="435"/>
      <c r="R96" s="435"/>
      <c r="S96" s="437"/>
      <c r="T96" s="437"/>
      <c r="U96" s="437"/>
      <c r="V96" s="437"/>
      <c r="W96" s="439"/>
      <c r="X96" s="501"/>
      <c r="Y96" s="507"/>
      <c r="Z96" s="508"/>
      <c r="AA96" s="508"/>
      <c r="AB96" s="509"/>
      <c r="AC96" s="432"/>
      <c r="AD96" s="433"/>
      <c r="AE96" s="433"/>
      <c r="AF96" s="433"/>
      <c r="AG96" s="433"/>
      <c r="AH96" s="500"/>
      <c r="AI96" s="500"/>
      <c r="AJ96" s="500"/>
      <c r="AK96" s="452"/>
      <c r="AL96" s="491"/>
      <c r="AM96" s="503"/>
      <c r="AN96" s="503"/>
      <c r="AO96" s="503"/>
      <c r="AP96" s="503"/>
      <c r="AQ96" s="503"/>
      <c r="AR96" s="503"/>
      <c r="AS96" s="503"/>
      <c r="AT96" s="503"/>
      <c r="AU96" s="503"/>
      <c r="AV96" s="503"/>
      <c r="AW96" s="503"/>
      <c r="AX96" s="503"/>
      <c r="AY96" s="503"/>
      <c r="AZ96" s="503"/>
      <c r="BA96" s="503"/>
      <c r="BB96" s="503"/>
      <c r="BC96" s="503"/>
      <c r="BD96" s="167"/>
      <c r="BE96" s="167"/>
      <c r="BF96" s="167"/>
      <c r="BG96" s="167"/>
      <c r="BH96" s="167"/>
      <c r="BI96" s="167"/>
      <c r="BJ96" s="167"/>
      <c r="BK96" s="2"/>
    </row>
    <row r="97" spans="1:69" ht="12" customHeight="1">
      <c r="A97" s="2"/>
      <c r="B97" s="1213"/>
      <c r="C97" s="1214"/>
      <c r="D97" s="543" t="s">
        <v>36</v>
      </c>
      <c r="E97" s="1102"/>
      <c r="F97" s="1102"/>
      <c r="G97" s="1102"/>
      <c r="H97" s="1102"/>
      <c r="I97" s="1103"/>
      <c r="J97" s="1217">
        <f>O50+S50+X50+AB50+AG50</f>
        <v>0</v>
      </c>
      <c r="K97" s="505"/>
      <c r="L97" s="505"/>
      <c r="M97" s="506"/>
      <c r="N97" s="498" t="s">
        <v>126</v>
      </c>
      <c r="O97" s="499"/>
      <c r="P97" s="499"/>
      <c r="Q97" s="499"/>
      <c r="R97" s="499"/>
      <c r="S97" s="500">
        <f>ROUNDDOWN(J97/5,1)</f>
        <v>0</v>
      </c>
      <c r="T97" s="500"/>
      <c r="U97" s="500"/>
      <c r="V97" s="500"/>
      <c r="W97" s="439" t="s">
        <v>17</v>
      </c>
      <c r="X97" s="490"/>
      <c r="Y97" s="507"/>
      <c r="Z97" s="508"/>
      <c r="AA97" s="508"/>
      <c r="AB97" s="509"/>
      <c r="AC97" s="432"/>
      <c r="AD97" s="433"/>
      <c r="AE97" s="433"/>
      <c r="AF97" s="433"/>
      <c r="AG97" s="433"/>
      <c r="AH97" s="500"/>
      <c r="AI97" s="500"/>
      <c r="AJ97" s="500"/>
      <c r="AK97" s="452"/>
      <c r="AL97" s="491"/>
      <c r="AM97" s="503"/>
      <c r="AN97" s="503"/>
      <c r="AO97" s="503"/>
      <c r="AP97" s="503"/>
      <c r="AQ97" s="503"/>
      <c r="AR97" s="503"/>
      <c r="AS97" s="503"/>
      <c r="AT97" s="503"/>
      <c r="AU97" s="503"/>
      <c r="AV97" s="503"/>
      <c r="AW97" s="503"/>
      <c r="AX97" s="503"/>
      <c r="AY97" s="503"/>
      <c r="AZ97" s="503"/>
      <c r="BA97" s="503"/>
      <c r="BB97" s="503"/>
      <c r="BC97" s="503"/>
      <c r="BD97" s="167"/>
      <c r="BE97" s="167"/>
      <c r="BF97" s="167"/>
      <c r="BG97" s="167"/>
      <c r="BH97" s="167"/>
      <c r="BI97" s="167"/>
      <c r="BJ97" s="167"/>
      <c r="BK97" s="2"/>
    </row>
    <row r="98" spans="1:69" ht="12" customHeight="1">
      <c r="A98" s="2"/>
      <c r="B98" s="1213"/>
      <c r="C98" s="1214"/>
      <c r="D98" s="1104"/>
      <c r="E98" s="1105"/>
      <c r="F98" s="1105"/>
      <c r="G98" s="1105"/>
      <c r="H98" s="1105"/>
      <c r="I98" s="1106"/>
      <c r="J98" s="515"/>
      <c r="K98" s="511"/>
      <c r="L98" s="511"/>
      <c r="M98" s="512"/>
      <c r="N98" s="434"/>
      <c r="O98" s="435"/>
      <c r="P98" s="435"/>
      <c r="Q98" s="435"/>
      <c r="R98" s="435"/>
      <c r="S98" s="437"/>
      <c r="T98" s="437"/>
      <c r="U98" s="437"/>
      <c r="V98" s="437"/>
      <c r="W98" s="439"/>
      <c r="X98" s="501"/>
      <c r="Y98" s="510"/>
      <c r="Z98" s="511"/>
      <c r="AA98" s="511"/>
      <c r="AB98" s="512"/>
      <c r="AC98" s="434"/>
      <c r="AD98" s="435"/>
      <c r="AE98" s="435"/>
      <c r="AF98" s="435"/>
      <c r="AG98" s="435"/>
      <c r="AH98" s="437"/>
      <c r="AI98" s="437"/>
      <c r="AJ98" s="437"/>
      <c r="AK98" s="438"/>
      <c r="AL98" s="501"/>
      <c r="AM98" s="503"/>
      <c r="AN98" s="503"/>
      <c r="AO98" s="503"/>
      <c r="AP98" s="503"/>
      <c r="AQ98" s="503"/>
      <c r="AR98" s="503"/>
      <c r="AS98" s="503"/>
      <c r="AT98" s="503"/>
      <c r="AU98" s="503"/>
      <c r="AV98" s="503"/>
      <c r="AW98" s="503"/>
      <c r="AX98" s="503"/>
      <c r="AY98" s="503"/>
      <c r="AZ98" s="503"/>
      <c r="BA98" s="503"/>
      <c r="BB98" s="503"/>
      <c r="BC98" s="503"/>
      <c r="BD98" s="167"/>
      <c r="BE98" s="167"/>
      <c r="BF98" s="167"/>
      <c r="BG98" s="167"/>
      <c r="BH98" s="167"/>
      <c r="BI98" s="167"/>
      <c r="BJ98" s="167"/>
      <c r="BK98" s="2"/>
    </row>
    <row r="99" spans="1:69" ht="12" customHeight="1">
      <c r="A99" s="2"/>
      <c r="B99" s="1213"/>
      <c r="C99" s="1215"/>
      <c r="D99" s="543" t="s">
        <v>37</v>
      </c>
      <c r="E99" s="544"/>
      <c r="F99" s="544"/>
      <c r="G99" s="544"/>
      <c r="H99" s="544"/>
      <c r="I99" s="545"/>
      <c r="J99" s="504">
        <f>AM52</f>
        <v>0</v>
      </c>
      <c r="K99" s="505"/>
      <c r="L99" s="505"/>
      <c r="M99" s="506"/>
      <c r="N99" s="521" t="s">
        <v>116</v>
      </c>
      <c r="O99" s="523"/>
      <c r="P99" s="523"/>
      <c r="Q99" s="523"/>
      <c r="R99" s="523"/>
      <c r="S99" s="500">
        <f>ROUNDDOWN(J99/15,1)</f>
        <v>0</v>
      </c>
      <c r="T99" s="500"/>
      <c r="U99" s="500"/>
      <c r="V99" s="500"/>
      <c r="W99" s="489" t="s">
        <v>17</v>
      </c>
      <c r="X99" s="490"/>
      <c r="Y99" s="504">
        <f>AM52</f>
        <v>0</v>
      </c>
      <c r="Z99" s="505"/>
      <c r="AA99" s="505"/>
      <c r="AB99" s="506"/>
      <c r="AC99" s="526" t="s">
        <v>116</v>
      </c>
      <c r="AD99" s="522"/>
      <c r="AE99" s="522"/>
      <c r="AF99" s="522"/>
      <c r="AG99" s="522"/>
      <c r="AH99" s="513">
        <f>AW52</f>
        <v>0</v>
      </c>
      <c r="AI99" s="513"/>
      <c r="AJ99" s="513"/>
      <c r="AK99" s="489" t="s">
        <v>17</v>
      </c>
      <c r="AL99" s="490"/>
      <c r="AM99" s="503"/>
      <c r="AN99" s="503"/>
      <c r="AO99" s="503"/>
      <c r="AP99" s="503"/>
      <c r="AQ99" s="503"/>
      <c r="AR99" s="503"/>
      <c r="AS99" s="503"/>
      <c r="AT99" s="503"/>
      <c r="AU99" s="503"/>
      <c r="AV99" s="503"/>
      <c r="AW99" s="503"/>
      <c r="AX99" s="503"/>
      <c r="AY99" s="503"/>
      <c r="AZ99" s="503"/>
      <c r="BA99" s="503"/>
      <c r="BB99" s="503"/>
      <c r="BC99" s="503"/>
      <c r="BD99" s="167"/>
      <c r="BE99" s="167"/>
      <c r="BF99" s="167"/>
      <c r="BG99" s="167"/>
      <c r="BH99" s="167"/>
      <c r="BI99" s="167"/>
      <c r="BJ99" s="167"/>
      <c r="BK99" s="2"/>
    </row>
    <row r="100" spans="1:69" ht="12" customHeight="1">
      <c r="A100" s="2"/>
      <c r="B100" s="1213"/>
      <c r="C100" s="1215"/>
      <c r="D100" s="546"/>
      <c r="E100" s="547"/>
      <c r="F100" s="547"/>
      <c r="G100" s="547"/>
      <c r="H100" s="547"/>
      <c r="I100" s="548"/>
      <c r="J100" s="510"/>
      <c r="K100" s="511"/>
      <c r="L100" s="511"/>
      <c r="M100" s="512"/>
      <c r="N100" s="524"/>
      <c r="O100" s="525"/>
      <c r="P100" s="525"/>
      <c r="Q100" s="525"/>
      <c r="R100" s="525"/>
      <c r="S100" s="437"/>
      <c r="T100" s="437"/>
      <c r="U100" s="437"/>
      <c r="V100" s="437"/>
      <c r="W100" s="438"/>
      <c r="X100" s="501"/>
      <c r="Y100" s="510"/>
      <c r="Z100" s="511"/>
      <c r="AA100" s="511"/>
      <c r="AB100" s="512"/>
      <c r="AC100" s="524"/>
      <c r="AD100" s="525"/>
      <c r="AE100" s="525"/>
      <c r="AF100" s="525"/>
      <c r="AG100" s="525"/>
      <c r="AH100" s="437"/>
      <c r="AI100" s="437"/>
      <c r="AJ100" s="437"/>
      <c r="AK100" s="438"/>
      <c r="AL100" s="501"/>
      <c r="AM100" s="503"/>
      <c r="AN100" s="503"/>
      <c r="AO100" s="503"/>
      <c r="AP100" s="503"/>
      <c r="AQ100" s="503"/>
      <c r="AR100" s="503"/>
      <c r="AS100" s="503"/>
      <c r="AT100" s="503"/>
      <c r="AU100" s="503"/>
      <c r="AV100" s="503"/>
      <c r="AW100" s="503"/>
      <c r="AX100" s="503"/>
      <c r="AY100" s="503"/>
      <c r="AZ100" s="503"/>
      <c r="BA100" s="503"/>
      <c r="BB100" s="503"/>
      <c r="BC100" s="503"/>
      <c r="BD100" s="167"/>
      <c r="BE100" s="167"/>
      <c r="BF100" s="167"/>
      <c r="BG100" s="167"/>
      <c r="BH100" s="167"/>
      <c r="BI100" s="167"/>
      <c r="BJ100" s="167"/>
      <c r="BK100" s="2"/>
    </row>
    <row r="101" spans="1:69" ht="12" customHeight="1">
      <c r="A101" s="2"/>
      <c r="B101" s="1213"/>
      <c r="C101" s="1214"/>
      <c r="D101" s="1218" t="s">
        <v>52</v>
      </c>
      <c r="E101" s="1229"/>
      <c r="F101" s="1229"/>
      <c r="G101" s="1229"/>
      <c r="H101" s="1229"/>
      <c r="I101" s="1230"/>
      <c r="J101" s="514">
        <f>AM54</f>
        <v>0</v>
      </c>
      <c r="K101" s="508"/>
      <c r="L101" s="508"/>
      <c r="M101" s="509"/>
      <c r="N101" s="521" t="s">
        <v>127</v>
      </c>
      <c r="O101" s="523"/>
      <c r="P101" s="523"/>
      <c r="Q101" s="523"/>
      <c r="R101" s="523"/>
      <c r="S101" s="500">
        <f>ROUNDDOWN(J101/24,1)</f>
        <v>0</v>
      </c>
      <c r="T101" s="500"/>
      <c r="U101" s="500"/>
      <c r="V101" s="500"/>
      <c r="W101" s="439" t="s">
        <v>17</v>
      </c>
      <c r="X101" s="491"/>
      <c r="Y101" s="514">
        <f>AM54</f>
        <v>0</v>
      </c>
      <c r="Z101" s="508"/>
      <c r="AA101" s="508"/>
      <c r="AB101" s="509"/>
      <c r="AC101" s="521" t="s">
        <v>117</v>
      </c>
      <c r="AD101" s="522"/>
      <c r="AE101" s="522"/>
      <c r="AF101" s="522"/>
      <c r="AG101" s="523"/>
      <c r="AH101" s="519">
        <f>AW54</f>
        <v>0</v>
      </c>
      <c r="AI101" s="519"/>
      <c r="AJ101" s="519"/>
      <c r="AK101" s="439" t="s">
        <v>17</v>
      </c>
      <c r="AL101" s="491"/>
      <c r="AM101" s="503"/>
      <c r="AN101" s="503"/>
      <c r="AO101" s="503"/>
      <c r="AP101" s="503"/>
      <c r="AQ101" s="503"/>
      <c r="AR101" s="503"/>
      <c r="AS101" s="503"/>
      <c r="AT101" s="503"/>
      <c r="AU101" s="503"/>
      <c r="AV101" s="503"/>
      <c r="AW101" s="503"/>
      <c r="AX101" s="503"/>
      <c r="AY101" s="503"/>
      <c r="AZ101" s="503"/>
      <c r="BA101" s="503"/>
      <c r="BB101" s="503"/>
      <c r="BC101" s="503"/>
      <c r="BD101" s="167"/>
      <c r="BE101" s="167"/>
      <c r="BF101" s="167"/>
      <c r="BG101" s="167"/>
      <c r="BH101" s="167"/>
      <c r="BI101" s="167"/>
      <c r="BJ101" s="167"/>
      <c r="BK101" s="2"/>
    </row>
    <row r="102" spans="1:69" ht="12" customHeight="1">
      <c r="A102" s="2"/>
      <c r="B102" s="1213"/>
      <c r="C102" s="1214"/>
      <c r="D102" s="546"/>
      <c r="E102" s="547"/>
      <c r="F102" s="547"/>
      <c r="G102" s="547"/>
      <c r="H102" s="547"/>
      <c r="I102" s="548"/>
      <c r="J102" s="515"/>
      <c r="K102" s="511"/>
      <c r="L102" s="511"/>
      <c r="M102" s="512"/>
      <c r="N102" s="524"/>
      <c r="O102" s="525"/>
      <c r="P102" s="525"/>
      <c r="Q102" s="525"/>
      <c r="R102" s="525"/>
      <c r="S102" s="437"/>
      <c r="T102" s="437"/>
      <c r="U102" s="437"/>
      <c r="V102" s="437"/>
      <c r="W102" s="439"/>
      <c r="X102" s="501"/>
      <c r="Y102" s="515"/>
      <c r="Z102" s="511"/>
      <c r="AA102" s="511"/>
      <c r="AB102" s="512"/>
      <c r="AC102" s="524"/>
      <c r="AD102" s="525"/>
      <c r="AE102" s="525"/>
      <c r="AF102" s="525"/>
      <c r="AG102" s="525"/>
      <c r="AH102" s="519"/>
      <c r="AI102" s="519"/>
      <c r="AJ102" s="519"/>
      <c r="AK102" s="439"/>
      <c r="AL102" s="501"/>
      <c r="AM102" s="503"/>
      <c r="AN102" s="503"/>
      <c r="AO102" s="503"/>
      <c r="AP102" s="503"/>
      <c r="AQ102" s="503"/>
      <c r="AR102" s="503"/>
      <c r="AS102" s="503"/>
      <c r="AT102" s="503"/>
      <c r="AU102" s="503"/>
      <c r="AV102" s="503"/>
      <c r="AW102" s="503"/>
      <c r="AX102" s="503"/>
      <c r="AY102" s="503"/>
      <c r="AZ102" s="503"/>
      <c r="BA102" s="503"/>
      <c r="BB102" s="503"/>
      <c r="BC102" s="503"/>
      <c r="BD102" s="167"/>
      <c r="BE102" s="167"/>
      <c r="BF102" s="167"/>
      <c r="BG102" s="167"/>
      <c r="BH102" s="167"/>
      <c r="BI102" s="167"/>
      <c r="BJ102" s="167"/>
      <c r="BK102" s="2"/>
    </row>
    <row r="103" spans="1:69" ht="12" customHeight="1">
      <c r="A103" s="2"/>
      <c r="B103" s="1213"/>
      <c r="C103" s="1214"/>
      <c r="D103" s="1231" t="s">
        <v>53</v>
      </c>
      <c r="E103" s="499"/>
      <c r="F103" s="499"/>
      <c r="G103" s="499"/>
      <c r="H103" s="499"/>
      <c r="I103" s="499"/>
      <c r="J103" s="573"/>
      <c r="K103" s="574"/>
      <c r="L103" s="574"/>
      <c r="M103" s="575"/>
      <c r="N103" s="498" t="s">
        <v>118</v>
      </c>
      <c r="O103" s="499"/>
      <c r="P103" s="499"/>
      <c r="Q103" s="499"/>
      <c r="R103" s="499"/>
      <c r="S103" s="580">
        <f>ROUND(S93+S95+S97+S99+S101,0)</f>
        <v>0</v>
      </c>
      <c r="T103" s="580"/>
      <c r="U103" s="580"/>
      <c r="V103" s="580"/>
      <c r="W103" s="439" t="s">
        <v>17</v>
      </c>
      <c r="X103" s="541" t="s">
        <v>195</v>
      </c>
      <c r="Y103" s="573"/>
      <c r="Z103" s="574"/>
      <c r="AA103" s="574"/>
      <c r="AB103" s="575"/>
      <c r="AC103" s="498" t="s">
        <v>118</v>
      </c>
      <c r="AD103" s="499"/>
      <c r="AE103" s="499"/>
      <c r="AF103" s="499"/>
      <c r="AG103" s="499"/>
      <c r="AH103" s="538">
        <f>AW56</f>
        <v>0</v>
      </c>
      <c r="AI103" s="538"/>
      <c r="AJ103" s="538"/>
      <c r="AK103" s="439" t="s">
        <v>17</v>
      </c>
      <c r="AL103" s="541" t="s">
        <v>196</v>
      </c>
      <c r="AM103" s="579">
        <f>S103-AH103</f>
        <v>0</v>
      </c>
      <c r="AN103" s="580"/>
      <c r="AO103" s="580"/>
      <c r="AP103" s="580"/>
      <c r="AQ103" s="580"/>
      <c r="AR103" s="580"/>
      <c r="AS103" s="580"/>
      <c r="AT103" s="580"/>
      <c r="AU103" s="580"/>
      <c r="AV103" s="580"/>
      <c r="AW103" s="580"/>
      <c r="AX103" s="580"/>
      <c r="AY103" s="580"/>
      <c r="AZ103" s="580"/>
      <c r="BA103" s="170"/>
      <c r="BB103" s="452" t="s">
        <v>17</v>
      </c>
      <c r="BC103" s="562" t="s">
        <v>197</v>
      </c>
      <c r="BD103" s="166" t="s">
        <v>40</v>
      </c>
      <c r="BE103" s="166"/>
      <c r="BF103" s="167"/>
      <c r="BG103" s="167"/>
      <c r="BH103" s="167"/>
      <c r="BI103" s="167"/>
      <c r="BJ103" s="167"/>
      <c r="BK103" s="2"/>
    </row>
    <row r="104" spans="1:69" ht="12" customHeight="1" thickBot="1">
      <c r="A104" s="2"/>
      <c r="B104" s="1213"/>
      <c r="C104" s="1214"/>
      <c r="D104" s="1232"/>
      <c r="E104" s="446"/>
      <c r="F104" s="446"/>
      <c r="G104" s="446"/>
      <c r="H104" s="446"/>
      <c r="I104" s="446"/>
      <c r="J104" s="576"/>
      <c r="K104" s="577"/>
      <c r="L104" s="577"/>
      <c r="M104" s="578"/>
      <c r="N104" s="537"/>
      <c r="O104" s="446"/>
      <c r="P104" s="446"/>
      <c r="Q104" s="446"/>
      <c r="R104" s="446"/>
      <c r="S104" s="582"/>
      <c r="T104" s="582"/>
      <c r="U104" s="582"/>
      <c r="V104" s="582"/>
      <c r="W104" s="540"/>
      <c r="X104" s="542"/>
      <c r="Y104" s="576"/>
      <c r="Z104" s="577"/>
      <c r="AA104" s="577"/>
      <c r="AB104" s="578"/>
      <c r="AC104" s="537"/>
      <c r="AD104" s="446"/>
      <c r="AE104" s="446"/>
      <c r="AF104" s="446"/>
      <c r="AG104" s="446"/>
      <c r="AH104" s="539"/>
      <c r="AI104" s="539"/>
      <c r="AJ104" s="539"/>
      <c r="AK104" s="540"/>
      <c r="AL104" s="542"/>
      <c r="AM104" s="581"/>
      <c r="AN104" s="582"/>
      <c r="AO104" s="582"/>
      <c r="AP104" s="582"/>
      <c r="AQ104" s="582"/>
      <c r="AR104" s="582"/>
      <c r="AS104" s="582"/>
      <c r="AT104" s="582"/>
      <c r="AU104" s="582"/>
      <c r="AV104" s="582"/>
      <c r="AW104" s="582"/>
      <c r="AX104" s="582"/>
      <c r="AY104" s="582"/>
      <c r="AZ104" s="582"/>
      <c r="BA104" s="171"/>
      <c r="BB104" s="453"/>
      <c r="BC104" s="542"/>
      <c r="BD104" s="166"/>
      <c r="BE104" s="166" t="s">
        <v>41</v>
      </c>
      <c r="BF104" s="167"/>
      <c r="BG104" s="167"/>
      <c r="BH104" s="167"/>
      <c r="BI104" s="167"/>
      <c r="BJ104" s="167"/>
      <c r="BK104" s="2"/>
    </row>
    <row r="105" spans="1:69" ht="24.75" customHeight="1" thickBot="1">
      <c r="A105" s="2"/>
      <c r="B105" s="1207" t="s">
        <v>200</v>
      </c>
      <c r="C105" s="1208"/>
      <c r="D105" s="1208"/>
      <c r="E105" s="1208"/>
      <c r="F105" s="1208"/>
      <c r="G105" s="1208"/>
      <c r="H105" s="1208"/>
      <c r="I105" s="1208"/>
      <c r="J105" s="1208"/>
      <c r="K105" s="1208"/>
      <c r="L105" s="1208"/>
      <c r="M105" s="1208"/>
      <c r="N105" s="1208"/>
      <c r="O105" s="1208"/>
      <c r="P105" s="1208"/>
      <c r="Q105" s="1208"/>
      <c r="R105" s="1208"/>
      <c r="S105" s="1208"/>
      <c r="T105" s="1208"/>
      <c r="U105" s="1208"/>
      <c r="V105" s="1208"/>
      <c r="W105" s="1208"/>
      <c r="X105" s="1208"/>
      <c r="Y105" s="1208"/>
      <c r="Z105" s="1208"/>
      <c r="AA105" s="1208"/>
      <c r="AB105" s="1208"/>
      <c r="AC105" s="1208"/>
      <c r="AD105" s="1208"/>
      <c r="AE105" s="1208"/>
      <c r="AF105" s="1208"/>
      <c r="AG105" s="1208"/>
      <c r="AH105" s="1208"/>
      <c r="AI105" s="1208"/>
      <c r="AJ105" s="1208"/>
      <c r="AK105" s="1208"/>
      <c r="AL105" s="1208"/>
      <c r="AM105" s="1227">
        <f>AM87+AM103</f>
        <v>0</v>
      </c>
      <c r="AN105" s="1228"/>
      <c r="AO105" s="1228"/>
      <c r="AP105" s="1228"/>
      <c r="AQ105" s="1228"/>
      <c r="AR105" s="1228"/>
      <c r="AS105" s="1228"/>
      <c r="AT105" s="1228"/>
      <c r="AU105" s="1228"/>
      <c r="AV105" s="1228"/>
      <c r="AW105" s="1228"/>
      <c r="AX105" s="1228"/>
      <c r="AY105" s="1228"/>
      <c r="AZ105" s="1228"/>
      <c r="BA105" s="1206" t="s">
        <v>104</v>
      </c>
      <c r="BB105" s="1206"/>
      <c r="BC105" s="169" t="s">
        <v>199</v>
      </c>
      <c r="BD105" s="168" t="s">
        <v>226</v>
      </c>
      <c r="BE105" s="167"/>
      <c r="BF105" s="167"/>
      <c r="BG105" s="167"/>
      <c r="BH105" s="167"/>
      <c r="BI105" s="167"/>
      <c r="BJ105" s="167"/>
      <c r="BK105" s="2"/>
    </row>
    <row r="106" spans="1:69" ht="12" customHeight="1">
      <c r="A106" s="2"/>
      <c r="B106" s="1193" t="s">
        <v>54</v>
      </c>
      <c r="C106" s="1194"/>
      <c r="D106" s="465"/>
      <c r="E106" s="564" t="s">
        <v>227</v>
      </c>
      <c r="F106" s="564"/>
      <c r="G106" s="564"/>
      <c r="H106" s="564"/>
      <c r="I106" s="564"/>
      <c r="J106" s="564"/>
      <c r="K106" s="564"/>
      <c r="L106" s="564"/>
      <c r="M106" s="564"/>
      <c r="N106" s="564"/>
      <c r="O106" s="564"/>
      <c r="P106" s="564"/>
      <c r="Q106" s="564"/>
      <c r="R106" s="564"/>
      <c r="S106" s="564"/>
      <c r="T106" s="564"/>
      <c r="U106" s="564"/>
      <c r="V106" s="564"/>
      <c r="W106" s="564"/>
      <c r="X106" s="564"/>
      <c r="Y106" s="564"/>
      <c r="Z106" s="564"/>
      <c r="AA106" s="564"/>
      <c r="AB106" s="564"/>
      <c r="AC106" s="564"/>
      <c r="AD106" s="564"/>
      <c r="AE106" s="564"/>
      <c r="AF106" s="564"/>
      <c r="AG106" s="564"/>
      <c r="AH106" s="564"/>
      <c r="AI106" s="564"/>
      <c r="AJ106" s="564"/>
      <c r="AK106" s="564"/>
      <c r="AL106" s="565"/>
      <c r="AM106" s="566"/>
      <c r="AN106" s="566"/>
      <c r="AO106" s="566"/>
      <c r="AP106" s="566"/>
      <c r="AQ106" s="566"/>
      <c r="AR106" s="566"/>
      <c r="AS106" s="566"/>
      <c r="AT106" s="566"/>
      <c r="AU106" s="566"/>
      <c r="AV106" s="566"/>
      <c r="AW106" s="566"/>
      <c r="AX106" s="566"/>
      <c r="AY106" s="566"/>
      <c r="AZ106" s="566"/>
      <c r="BA106" s="489" t="s">
        <v>17</v>
      </c>
      <c r="BB106" s="489"/>
      <c r="BC106" s="541" t="s">
        <v>131</v>
      </c>
      <c r="BD106" s="167"/>
      <c r="BE106" s="167"/>
      <c r="BF106" s="167"/>
      <c r="BG106" s="167"/>
      <c r="BH106" s="167"/>
      <c r="BI106" s="167"/>
      <c r="BJ106" s="167"/>
      <c r="BK106" s="2"/>
      <c r="BM106" s="30"/>
    </row>
    <row r="107" spans="1:69" ht="12" customHeight="1" thickBot="1">
      <c r="A107" s="2"/>
      <c r="B107" s="1195"/>
      <c r="C107" s="1196"/>
      <c r="D107" s="563"/>
      <c r="E107" s="564"/>
      <c r="F107" s="564"/>
      <c r="G107" s="564"/>
      <c r="H107" s="564"/>
      <c r="I107" s="564"/>
      <c r="J107" s="564"/>
      <c r="K107" s="564"/>
      <c r="L107" s="564"/>
      <c r="M107" s="564"/>
      <c r="N107" s="564"/>
      <c r="O107" s="564"/>
      <c r="P107" s="564"/>
      <c r="Q107" s="564"/>
      <c r="R107" s="564"/>
      <c r="S107" s="564"/>
      <c r="T107" s="564"/>
      <c r="U107" s="564"/>
      <c r="V107" s="564"/>
      <c r="W107" s="564"/>
      <c r="X107" s="564"/>
      <c r="Y107" s="564"/>
      <c r="Z107" s="564"/>
      <c r="AA107" s="564"/>
      <c r="AB107" s="564"/>
      <c r="AC107" s="564"/>
      <c r="AD107" s="564"/>
      <c r="AE107" s="564"/>
      <c r="AF107" s="564"/>
      <c r="AG107" s="564"/>
      <c r="AH107" s="564"/>
      <c r="AI107" s="564"/>
      <c r="AJ107" s="564"/>
      <c r="AK107" s="564"/>
      <c r="AL107" s="565"/>
      <c r="AM107" s="566"/>
      <c r="AN107" s="566"/>
      <c r="AO107" s="566"/>
      <c r="AP107" s="566"/>
      <c r="AQ107" s="566"/>
      <c r="AR107" s="566"/>
      <c r="AS107" s="566"/>
      <c r="AT107" s="566"/>
      <c r="AU107" s="566"/>
      <c r="AV107" s="566"/>
      <c r="AW107" s="566"/>
      <c r="AX107" s="566"/>
      <c r="AY107" s="566"/>
      <c r="AZ107" s="566"/>
      <c r="BA107" s="452"/>
      <c r="BB107" s="452"/>
      <c r="BC107" s="562"/>
      <c r="BD107" s="167"/>
      <c r="BE107" s="167"/>
      <c r="BF107" s="167"/>
      <c r="BG107" s="167"/>
      <c r="BH107" s="167"/>
      <c r="BI107" s="167"/>
      <c r="BJ107" s="167"/>
      <c r="BK107" s="2"/>
      <c r="BM107" s="30"/>
      <c r="BN107" s="30"/>
    </row>
    <row r="108" spans="1:69" ht="12" customHeight="1" thickTop="1">
      <c r="A108" s="2"/>
      <c r="B108" s="1195"/>
      <c r="C108" s="1196"/>
      <c r="D108" s="567"/>
      <c r="E108" s="569" t="s">
        <v>228</v>
      </c>
      <c r="F108" s="570"/>
      <c r="G108" s="570"/>
      <c r="H108" s="570"/>
      <c r="I108" s="570"/>
      <c r="J108" s="570"/>
      <c r="K108" s="570"/>
      <c r="L108" s="570"/>
      <c r="M108" s="570"/>
      <c r="N108" s="570"/>
      <c r="O108" s="570"/>
      <c r="P108" s="570"/>
      <c r="Q108" s="570"/>
      <c r="R108" s="570"/>
      <c r="S108" s="570"/>
      <c r="T108" s="570"/>
      <c r="U108" s="570"/>
      <c r="V108" s="570"/>
      <c r="W108" s="570"/>
      <c r="X108" s="570"/>
      <c r="Y108" s="570"/>
      <c r="Z108" s="570"/>
      <c r="AA108" s="570"/>
      <c r="AB108" s="570"/>
      <c r="AC108" s="570"/>
      <c r="AD108" s="570"/>
      <c r="AE108" s="570"/>
      <c r="AF108" s="570"/>
      <c r="AG108" s="570"/>
      <c r="AH108" s="570"/>
      <c r="AI108" s="570"/>
      <c r="AJ108" s="570"/>
      <c r="AK108" s="570"/>
      <c r="AL108" s="570"/>
      <c r="AM108" s="535"/>
      <c r="AN108" s="535"/>
      <c r="AO108" s="535"/>
      <c r="AP108" s="535"/>
      <c r="AQ108" s="535"/>
      <c r="AR108" s="535"/>
      <c r="AS108" s="535"/>
      <c r="AT108" s="535"/>
      <c r="AU108" s="535"/>
      <c r="AV108" s="535"/>
      <c r="AW108" s="535"/>
      <c r="AX108" s="535"/>
      <c r="AY108" s="535"/>
      <c r="AZ108" s="535"/>
      <c r="BA108" s="549" t="s">
        <v>17</v>
      </c>
      <c r="BB108" s="549"/>
      <c r="BC108" s="551" t="s">
        <v>132</v>
      </c>
      <c r="BD108" s="167"/>
      <c r="BE108" s="167"/>
      <c r="BF108" s="167"/>
      <c r="BG108" s="167"/>
      <c r="BH108" s="167"/>
      <c r="BI108" s="167"/>
      <c r="BJ108" s="167"/>
      <c r="BK108" s="2"/>
    </row>
    <row r="109" spans="1:69" ht="12" customHeight="1" thickBot="1">
      <c r="A109" s="2"/>
      <c r="B109" s="1195"/>
      <c r="C109" s="1196"/>
      <c r="D109" s="568"/>
      <c r="E109" s="571"/>
      <c r="F109" s="572"/>
      <c r="G109" s="572"/>
      <c r="H109" s="572"/>
      <c r="I109" s="572"/>
      <c r="J109" s="572"/>
      <c r="K109" s="572"/>
      <c r="L109" s="572"/>
      <c r="M109" s="572"/>
      <c r="N109" s="572"/>
      <c r="O109" s="572"/>
      <c r="P109" s="572"/>
      <c r="Q109" s="572"/>
      <c r="R109" s="572"/>
      <c r="S109" s="572"/>
      <c r="T109" s="572"/>
      <c r="U109" s="572"/>
      <c r="V109" s="572"/>
      <c r="W109" s="572"/>
      <c r="X109" s="572"/>
      <c r="Y109" s="572"/>
      <c r="Z109" s="572"/>
      <c r="AA109" s="572"/>
      <c r="AB109" s="572"/>
      <c r="AC109" s="572"/>
      <c r="AD109" s="572"/>
      <c r="AE109" s="572"/>
      <c r="AF109" s="572"/>
      <c r="AG109" s="572"/>
      <c r="AH109" s="572"/>
      <c r="AI109" s="572"/>
      <c r="AJ109" s="572"/>
      <c r="AK109" s="572"/>
      <c r="AL109" s="572"/>
      <c r="AM109" s="536"/>
      <c r="AN109" s="536"/>
      <c r="AO109" s="536"/>
      <c r="AP109" s="536"/>
      <c r="AQ109" s="536"/>
      <c r="AR109" s="536"/>
      <c r="AS109" s="536"/>
      <c r="AT109" s="536"/>
      <c r="AU109" s="536"/>
      <c r="AV109" s="536"/>
      <c r="AW109" s="536"/>
      <c r="AX109" s="536"/>
      <c r="AY109" s="536"/>
      <c r="AZ109" s="536"/>
      <c r="BA109" s="550"/>
      <c r="BB109" s="550"/>
      <c r="BC109" s="552"/>
      <c r="BD109" s="167"/>
      <c r="BE109" s="167"/>
      <c r="BF109" s="167"/>
      <c r="BG109" s="167"/>
      <c r="BH109" s="167"/>
      <c r="BI109" s="167"/>
      <c r="BJ109" s="167"/>
      <c r="BK109" s="2"/>
      <c r="BM109" s="30"/>
      <c r="BN109" s="30"/>
    </row>
    <row r="110" spans="1:69" ht="12" customHeight="1" thickTop="1" thickBot="1">
      <c r="A110" s="2"/>
      <c r="B110" s="1195"/>
      <c r="C110" s="1196"/>
      <c r="D110" s="553"/>
      <c r="E110" s="555" t="s">
        <v>182</v>
      </c>
      <c r="F110" s="555"/>
      <c r="G110" s="555"/>
      <c r="H110" s="555"/>
      <c r="I110" s="555"/>
      <c r="J110" s="555"/>
      <c r="K110" s="555"/>
      <c r="L110" s="555"/>
      <c r="M110" s="555"/>
      <c r="N110" s="555"/>
      <c r="O110" s="555"/>
      <c r="P110" s="555"/>
      <c r="Q110" s="555"/>
      <c r="R110" s="555"/>
      <c r="S110" s="555"/>
      <c r="T110" s="555"/>
      <c r="U110" s="172"/>
      <c r="V110" s="172"/>
      <c r="W110" s="172"/>
      <c r="X110" s="557" t="s">
        <v>55</v>
      </c>
      <c r="Y110" s="557"/>
      <c r="Z110" s="557"/>
      <c r="AA110" s="557"/>
      <c r="AB110" s="557"/>
      <c r="AC110" s="557"/>
      <c r="AD110" s="558" t="e">
        <f>LOOKUP(J33,BP112:BP116,BQ112:BQ116)</f>
        <v>#N/A</v>
      </c>
      <c r="AE110" s="558"/>
      <c r="AF110" s="558"/>
      <c r="AG110" s="558"/>
      <c r="AH110" s="557" t="s">
        <v>17</v>
      </c>
      <c r="AI110" s="557"/>
      <c r="AJ110" s="172"/>
      <c r="AK110" s="172"/>
      <c r="AL110" s="173"/>
      <c r="AM110" s="560"/>
      <c r="AN110" s="560"/>
      <c r="AO110" s="560"/>
      <c r="AP110" s="560"/>
      <c r="AQ110" s="560"/>
      <c r="AR110" s="560"/>
      <c r="AS110" s="560"/>
      <c r="AT110" s="560"/>
      <c r="AU110" s="560"/>
      <c r="AV110" s="560"/>
      <c r="AW110" s="560"/>
      <c r="AX110" s="560"/>
      <c r="AY110" s="560"/>
      <c r="AZ110" s="560"/>
      <c r="BA110" s="561" t="s">
        <v>17</v>
      </c>
      <c r="BB110" s="561"/>
      <c r="BC110" s="655" t="s">
        <v>179</v>
      </c>
      <c r="BD110" s="167"/>
      <c r="BE110" s="167"/>
      <c r="BF110" s="167"/>
      <c r="BG110" s="167"/>
      <c r="BH110" s="167"/>
      <c r="BI110" s="167"/>
      <c r="BJ110" s="167"/>
      <c r="BK110" s="2"/>
      <c r="BP110" s="31"/>
      <c r="BQ110" s="31"/>
    </row>
    <row r="111" spans="1:69" ht="27.75" customHeight="1" thickTop="1" thickBot="1">
      <c r="A111" s="2"/>
      <c r="B111" s="1195"/>
      <c r="C111" s="1196"/>
      <c r="D111" s="554"/>
      <c r="E111" s="556"/>
      <c r="F111" s="556"/>
      <c r="G111" s="556"/>
      <c r="H111" s="556"/>
      <c r="I111" s="556"/>
      <c r="J111" s="556"/>
      <c r="K111" s="556"/>
      <c r="L111" s="556"/>
      <c r="M111" s="556"/>
      <c r="N111" s="556"/>
      <c r="O111" s="556"/>
      <c r="P111" s="556"/>
      <c r="Q111" s="556"/>
      <c r="R111" s="556"/>
      <c r="S111" s="556"/>
      <c r="T111" s="556"/>
      <c r="U111" s="174"/>
      <c r="V111" s="174"/>
      <c r="W111" s="174"/>
      <c r="X111" s="522"/>
      <c r="Y111" s="522"/>
      <c r="Z111" s="522"/>
      <c r="AA111" s="522"/>
      <c r="AB111" s="522"/>
      <c r="AC111" s="522"/>
      <c r="AD111" s="559"/>
      <c r="AE111" s="559"/>
      <c r="AF111" s="559"/>
      <c r="AG111" s="559"/>
      <c r="AH111" s="522"/>
      <c r="AI111" s="522"/>
      <c r="AJ111" s="174"/>
      <c r="AK111" s="174"/>
      <c r="AL111" s="175"/>
      <c r="AM111" s="535"/>
      <c r="AN111" s="535"/>
      <c r="AO111" s="535"/>
      <c r="AP111" s="535"/>
      <c r="AQ111" s="535"/>
      <c r="AR111" s="535"/>
      <c r="AS111" s="535"/>
      <c r="AT111" s="535"/>
      <c r="AU111" s="535"/>
      <c r="AV111" s="535"/>
      <c r="AW111" s="535"/>
      <c r="AX111" s="535"/>
      <c r="AY111" s="535"/>
      <c r="AZ111" s="535"/>
      <c r="BA111" s="549"/>
      <c r="BB111" s="549"/>
      <c r="BC111" s="551"/>
      <c r="BD111" s="167"/>
      <c r="BE111" s="167"/>
      <c r="BF111" s="167"/>
      <c r="BG111" s="167"/>
      <c r="BH111" s="167"/>
      <c r="BI111" s="167"/>
      <c r="BJ111" s="167"/>
      <c r="BK111" s="2"/>
      <c r="BP111" s="32"/>
      <c r="BQ111" s="33"/>
    </row>
    <row r="112" spans="1:69" ht="12" customHeight="1" thickTop="1" thickBot="1">
      <c r="A112" s="2"/>
      <c r="B112" s="1195"/>
      <c r="C112" s="1196"/>
      <c r="D112" s="553"/>
      <c r="E112" s="555" t="s">
        <v>183</v>
      </c>
      <c r="F112" s="555"/>
      <c r="G112" s="555"/>
      <c r="H112" s="555"/>
      <c r="I112" s="555"/>
      <c r="J112" s="555"/>
      <c r="K112" s="555"/>
      <c r="L112" s="555"/>
      <c r="M112" s="555"/>
      <c r="N112" s="555"/>
      <c r="O112" s="555"/>
      <c r="P112" s="555"/>
      <c r="Q112" s="555"/>
      <c r="R112" s="555"/>
      <c r="S112" s="555"/>
      <c r="T112" s="555"/>
      <c r="U112" s="172"/>
      <c r="V112" s="172"/>
      <c r="W112" s="172"/>
      <c r="X112" s="557" t="s">
        <v>55</v>
      </c>
      <c r="Y112" s="557"/>
      <c r="Z112" s="557"/>
      <c r="AA112" s="557"/>
      <c r="AB112" s="557"/>
      <c r="AC112" s="557"/>
      <c r="AD112" s="558" t="e">
        <f>LOOKUP(J56,BP112:BP116,BQ112:BQ116)</f>
        <v>#N/A</v>
      </c>
      <c r="AE112" s="558"/>
      <c r="AF112" s="558"/>
      <c r="AG112" s="558"/>
      <c r="AH112" s="557" t="s">
        <v>17</v>
      </c>
      <c r="AI112" s="557"/>
      <c r="AJ112" s="172"/>
      <c r="AK112" s="172"/>
      <c r="AL112" s="173"/>
      <c r="AM112" s="560"/>
      <c r="AN112" s="560"/>
      <c r="AO112" s="560"/>
      <c r="AP112" s="560"/>
      <c r="AQ112" s="560"/>
      <c r="AR112" s="560"/>
      <c r="AS112" s="560"/>
      <c r="AT112" s="560"/>
      <c r="AU112" s="560"/>
      <c r="AV112" s="560"/>
      <c r="AW112" s="560"/>
      <c r="AX112" s="560"/>
      <c r="AY112" s="560"/>
      <c r="AZ112" s="560"/>
      <c r="BA112" s="561" t="s">
        <v>17</v>
      </c>
      <c r="BB112" s="561"/>
      <c r="BC112" s="655" t="s">
        <v>180</v>
      </c>
      <c r="BD112" s="167"/>
      <c r="BE112" s="167"/>
      <c r="BF112" s="167"/>
      <c r="BG112" s="167"/>
      <c r="BH112" s="167"/>
      <c r="BI112" s="167"/>
      <c r="BJ112" s="167"/>
      <c r="BK112" s="2"/>
      <c r="BP112" s="31">
        <v>1</v>
      </c>
      <c r="BQ112" s="31">
        <v>2</v>
      </c>
    </row>
    <row r="113" spans="1:69" ht="30.75" customHeight="1" thickTop="1" thickBot="1">
      <c r="A113" s="2"/>
      <c r="B113" s="1195"/>
      <c r="C113" s="1196"/>
      <c r="D113" s="554"/>
      <c r="E113" s="556"/>
      <c r="F113" s="556"/>
      <c r="G113" s="556"/>
      <c r="H113" s="556"/>
      <c r="I113" s="556"/>
      <c r="J113" s="556"/>
      <c r="K113" s="556"/>
      <c r="L113" s="556"/>
      <c r="M113" s="556"/>
      <c r="N113" s="556"/>
      <c r="O113" s="556"/>
      <c r="P113" s="556"/>
      <c r="Q113" s="556"/>
      <c r="R113" s="556"/>
      <c r="S113" s="556"/>
      <c r="T113" s="556"/>
      <c r="U113" s="174"/>
      <c r="V113" s="174"/>
      <c r="W113" s="174"/>
      <c r="X113" s="522"/>
      <c r="Y113" s="522"/>
      <c r="Z113" s="522"/>
      <c r="AA113" s="522"/>
      <c r="AB113" s="522"/>
      <c r="AC113" s="522"/>
      <c r="AD113" s="559"/>
      <c r="AE113" s="559"/>
      <c r="AF113" s="559"/>
      <c r="AG113" s="559"/>
      <c r="AH113" s="522"/>
      <c r="AI113" s="522"/>
      <c r="AJ113" s="174"/>
      <c r="AK113" s="174"/>
      <c r="AL113" s="175"/>
      <c r="AM113" s="535"/>
      <c r="AN113" s="535"/>
      <c r="AO113" s="535"/>
      <c r="AP113" s="535"/>
      <c r="AQ113" s="535"/>
      <c r="AR113" s="535"/>
      <c r="AS113" s="535"/>
      <c r="AT113" s="535"/>
      <c r="AU113" s="535"/>
      <c r="AV113" s="535"/>
      <c r="AW113" s="535"/>
      <c r="AX113" s="535"/>
      <c r="AY113" s="535"/>
      <c r="AZ113" s="535"/>
      <c r="BA113" s="549"/>
      <c r="BB113" s="549"/>
      <c r="BC113" s="551"/>
      <c r="BD113" s="167"/>
      <c r="BE113" s="167"/>
      <c r="BF113" s="167"/>
      <c r="BG113" s="167"/>
      <c r="BH113" s="167"/>
      <c r="BI113" s="167"/>
      <c r="BJ113" s="167"/>
      <c r="BK113" s="2"/>
      <c r="BP113" s="32">
        <v>31</v>
      </c>
      <c r="BQ113" s="33">
        <v>3</v>
      </c>
    </row>
    <row r="114" spans="1:69" ht="12" customHeight="1">
      <c r="A114" s="2"/>
      <c r="B114" s="442" t="s">
        <v>229</v>
      </c>
      <c r="C114" s="443"/>
      <c r="D114" s="443"/>
      <c r="E114" s="443"/>
      <c r="F114" s="443"/>
      <c r="G114" s="443"/>
      <c r="H114" s="443"/>
      <c r="I114" s="443"/>
      <c r="J114" s="443"/>
      <c r="K114" s="443"/>
      <c r="L114" s="443"/>
      <c r="M114" s="443"/>
      <c r="N114" s="443"/>
      <c r="O114" s="443"/>
      <c r="P114" s="443"/>
      <c r="Q114" s="443"/>
      <c r="R114" s="443"/>
      <c r="S114" s="443"/>
      <c r="T114" s="443"/>
      <c r="U114" s="443"/>
      <c r="V114" s="443"/>
      <c r="W114" s="443"/>
      <c r="X114" s="443"/>
      <c r="Y114" s="443"/>
      <c r="Z114" s="443"/>
      <c r="AA114" s="443"/>
      <c r="AB114" s="443"/>
      <c r="AC114" s="443"/>
      <c r="AD114" s="443"/>
      <c r="AE114" s="443"/>
      <c r="AF114" s="443"/>
      <c r="AG114" s="443"/>
      <c r="AH114" s="443"/>
      <c r="AI114" s="443"/>
      <c r="AJ114" s="443"/>
      <c r="AK114" s="443"/>
      <c r="AL114" s="443"/>
      <c r="AM114" s="656">
        <f>AM69+AM105+AM106+AM108+AM110+AM112</f>
        <v>0</v>
      </c>
      <c r="AN114" s="657"/>
      <c r="AO114" s="657"/>
      <c r="AP114" s="657"/>
      <c r="AQ114" s="657"/>
      <c r="AR114" s="657"/>
      <c r="AS114" s="657"/>
      <c r="AT114" s="657"/>
      <c r="AU114" s="657"/>
      <c r="AV114" s="657"/>
      <c r="AW114" s="657"/>
      <c r="AX114" s="657"/>
      <c r="AY114" s="657"/>
      <c r="AZ114" s="657"/>
      <c r="BA114" s="660" t="s">
        <v>17</v>
      </c>
      <c r="BB114" s="660"/>
      <c r="BC114" s="661" t="s">
        <v>181</v>
      </c>
      <c r="BD114" s="167"/>
      <c r="BE114" s="167"/>
      <c r="BF114" s="167"/>
      <c r="BG114" s="167"/>
      <c r="BH114" s="167"/>
      <c r="BI114" s="167"/>
      <c r="BJ114" s="167"/>
      <c r="BK114" s="2"/>
      <c r="BP114" s="32">
        <v>61</v>
      </c>
      <c r="BQ114" s="33">
        <v>4</v>
      </c>
    </row>
    <row r="115" spans="1:69" ht="12" customHeight="1" thickBot="1">
      <c r="A115" s="2"/>
      <c r="B115" s="445"/>
      <c r="C115" s="446"/>
      <c r="D115" s="446"/>
      <c r="E115" s="446"/>
      <c r="F115" s="446"/>
      <c r="G115" s="446"/>
      <c r="H115" s="446"/>
      <c r="I115" s="446"/>
      <c r="J115" s="446"/>
      <c r="K115" s="446"/>
      <c r="L115" s="446"/>
      <c r="M115" s="446"/>
      <c r="N115" s="446"/>
      <c r="O115" s="446"/>
      <c r="P115" s="446"/>
      <c r="Q115" s="446"/>
      <c r="R115" s="446"/>
      <c r="S115" s="446"/>
      <c r="T115" s="446"/>
      <c r="U115" s="446"/>
      <c r="V115" s="446"/>
      <c r="W115" s="446"/>
      <c r="X115" s="446"/>
      <c r="Y115" s="446"/>
      <c r="Z115" s="446"/>
      <c r="AA115" s="446"/>
      <c r="AB115" s="446"/>
      <c r="AC115" s="446"/>
      <c r="AD115" s="446"/>
      <c r="AE115" s="446"/>
      <c r="AF115" s="446"/>
      <c r="AG115" s="446"/>
      <c r="AH115" s="446"/>
      <c r="AI115" s="446"/>
      <c r="AJ115" s="446"/>
      <c r="AK115" s="446"/>
      <c r="AL115" s="446"/>
      <c r="AM115" s="658"/>
      <c r="AN115" s="659"/>
      <c r="AO115" s="659"/>
      <c r="AP115" s="659"/>
      <c r="AQ115" s="659"/>
      <c r="AR115" s="659"/>
      <c r="AS115" s="659"/>
      <c r="AT115" s="659"/>
      <c r="AU115" s="659"/>
      <c r="AV115" s="659"/>
      <c r="AW115" s="659"/>
      <c r="AX115" s="659"/>
      <c r="AY115" s="659"/>
      <c r="AZ115" s="659"/>
      <c r="BA115" s="453"/>
      <c r="BB115" s="453"/>
      <c r="BC115" s="455"/>
      <c r="BD115" s="168" t="s">
        <v>230</v>
      </c>
      <c r="BE115" s="167"/>
      <c r="BF115" s="167"/>
      <c r="BG115" s="167"/>
      <c r="BH115" s="167"/>
      <c r="BI115" s="167"/>
      <c r="BJ115" s="167"/>
      <c r="BK115" s="2"/>
      <c r="BP115" s="32">
        <v>91</v>
      </c>
      <c r="BQ115" s="33">
        <v>5</v>
      </c>
    </row>
    <row r="116" spans="1:69" s="36" customFormat="1" ht="12" customHeight="1">
      <c r="A116" s="34"/>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39"/>
      <c r="AN116" s="139"/>
      <c r="AO116" s="139"/>
      <c r="AP116" s="139"/>
      <c r="AQ116" s="139"/>
      <c r="AR116" s="139"/>
      <c r="AS116" s="139"/>
      <c r="AT116" s="139"/>
      <c r="AU116" s="139"/>
      <c r="AV116" s="139"/>
      <c r="AW116" s="139"/>
      <c r="AX116" s="139"/>
      <c r="AY116" s="139"/>
      <c r="AZ116" s="139"/>
      <c r="BA116" s="124"/>
      <c r="BB116" s="124"/>
      <c r="BC116" s="124"/>
      <c r="BD116" s="35"/>
      <c r="BE116" s="34"/>
      <c r="BF116" s="34"/>
      <c r="BG116" s="34"/>
      <c r="BH116" s="34"/>
      <c r="BI116" s="34"/>
      <c r="BJ116" s="34"/>
      <c r="BK116" s="34"/>
      <c r="BP116" s="140"/>
      <c r="BQ116" s="141"/>
    </row>
    <row r="117" spans="1:69" s="36" customFormat="1" ht="12" customHeight="1">
      <c r="A117" s="34"/>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43"/>
      <c r="AN117" s="142"/>
      <c r="AO117" s="142"/>
      <c r="AP117" s="142"/>
      <c r="AQ117" s="142"/>
      <c r="AR117" s="142"/>
      <c r="AS117" s="142"/>
      <c r="AT117" s="142"/>
      <c r="AU117" s="142"/>
      <c r="AV117" s="142"/>
      <c r="AW117" s="142"/>
      <c r="AX117" s="142"/>
      <c r="AY117" s="142"/>
      <c r="AZ117" s="142"/>
      <c r="BA117" s="146"/>
      <c r="BB117" s="146"/>
      <c r="BC117" s="146"/>
      <c r="BD117" s="144"/>
      <c r="BE117" s="34"/>
      <c r="BF117" s="34"/>
      <c r="BG117" s="34"/>
      <c r="BH117" s="34"/>
      <c r="BI117" s="34"/>
      <c r="BJ117" s="34"/>
      <c r="BK117" s="34"/>
      <c r="BP117" s="32"/>
      <c r="BQ117" s="33"/>
    </row>
    <row r="118" spans="1:69" ht="15" customHeight="1">
      <c r="A118" s="2" t="s">
        <v>56</v>
      </c>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142"/>
      <c r="AN118" s="142"/>
      <c r="AO118" s="142"/>
      <c r="AP118" s="142"/>
      <c r="AQ118" s="142"/>
      <c r="AR118" s="142"/>
      <c r="AS118" s="142"/>
      <c r="AT118" s="142"/>
      <c r="AU118" s="142"/>
      <c r="AV118" s="142"/>
      <c r="AW118" s="142"/>
      <c r="AX118" s="142"/>
      <c r="AY118" s="142"/>
      <c r="AZ118" s="142"/>
      <c r="BA118" s="146"/>
      <c r="BB118" s="146"/>
      <c r="BC118" s="146"/>
      <c r="BD118" s="145"/>
      <c r="BE118" s="2"/>
      <c r="BF118" s="2"/>
      <c r="BG118" s="2"/>
      <c r="BH118" s="2"/>
      <c r="BI118" s="2"/>
      <c r="BJ118" s="2"/>
      <c r="BK118" s="2"/>
    </row>
    <row r="119" spans="1:69" ht="15" customHeight="1">
      <c r="A119" s="2"/>
      <c r="B119" s="2" t="s">
        <v>57</v>
      </c>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row>
    <row r="120" spans="1:69" ht="15" customHeight="1">
      <c r="A120" s="2"/>
      <c r="B120" s="6"/>
      <c r="C120" s="38"/>
      <c r="D120" s="632" t="s">
        <v>58</v>
      </c>
      <c r="E120" s="633"/>
      <c r="F120" s="633"/>
      <c r="G120" s="633"/>
      <c r="H120" s="633"/>
      <c r="I120" s="633"/>
      <c r="J120" s="633"/>
      <c r="K120" s="633"/>
      <c r="L120" s="633"/>
      <c r="M120" s="247" t="s">
        <v>59</v>
      </c>
      <c r="N120" s="248"/>
      <c r="O120" s="248"/>
      <c r="P120" s="248"/>
      <c r="Q120" s="248"/>
      <c r="R120" s="248"/>
      <c r="S120" s="248"/>
      <c r="T120" s="248"/>
      <c r="U120" s="248"/>
      <c r="V120" s="248"/>
      <c r="W120" s="248"/>
      <c r="X120" s="248"/>
      <c r="Y120" s="248"/>
      <c r="Z120" s="248"/>
      <c r="AA120" s="248"/>
      <c r="AB120" s="248"/>
      <c r="AC120" s="248"/>
      <c r="AD120" s="248"/>
      <c r="AE120" s="248"/>
      <c r="AF120" s="248"/>
      <c r="AG120" s="248"/>
      <c r="AH120" s="248"/>
      <c r="AI120" s="248"/>
      <c r="AJ120" s="248"/>
      <c r="AK120" s="248"/>
      <c r="AL120" s="248"/>
      <c r="AM120" s="249"/>
      <c r="AN120" s="637" t="s">
        <v>60</v>
      </c>
      <c r="AO120" s="638"/>
      <c r="AP120" s="638"/>
      <c r="AQ120" s="638"/>
      <c r="AR120" s="638"/>
      <c r="AS120" s="639"/>
      <c r="AT120" s="646" t="s">
        <v>61</v>
      </c>
      <c r="AU120" s="647"/>
      <c r="AV120" s="647"/>
      <c r="AW120" s="647"/>
      <c r="AX120" s="647"/>
      <c r="AY120" s="648"/>
      <c r="AZ120" s="637" t="s">
        <v>62</v>
      </c>
      <c r="BA120" s="638"/>
      <c r="BB120" s="638"/>
      <c r="BC120" s="638"/>
      <c r="BD120" s="638"/>
      <c r="BE120" s="639"/>
      <c r="BF120" s="2"/>
      <c r="BG120" s="2"/>
      <c r="BH120" s="2"/>
      <c r="BI120" s="2"/>
      <c r="BJ120" s="2"/>
      <c r="BK120" s="2"/>
    </row>
    <row r="121" spans="1:69" ht="15" customHeight="1">
      <c r="A121" s="2"/>
      <c r="B121" s="6"/>
      <c r="C121" s="38"/>
      <c r="D121" s="633"/>
      <c r="E121" s="633"/>
      <c r="F121" s="633"/>
      <c r="G121" s="633"/>
      <c r="H121" s="633"/>
      <c r="I121" s="633"/>
      <c r="J121" s="633"/>
      <c r="K121" s="633"/>
      <c r="L121" s="633"/>
      <c r="M121" s="634"/>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5"/>
      <c r="AL121" s="635"/>
      <c r="AM121" s="636"/>
      <c r="AN121" s="640"/>
      <c r="AO121" s="641"/>
      <c r="AP121" s="641"/>
      <c r="AQ121" s="641"/>
      <c r="AR121" s="641"/>
      <c r="AS121" s="642"/>
      <c r="AT121" s="649"/>
      <c r="AU121" s="650"/>
      <c r="AV121" s="650"/>
      <c r="AW121" s="650"/>
      <c r="AX121" s="650"/>
      <c r="AY121" s="651"/>
      <c r="AZ121" s="640"/>
      <c r="BA121" s="641"/>
      <c r="BB121" s="641"/>
      <c r="BC121" s="641"/>
      <c r="BD121" s="641"/>
      <c r="BE121" s="642"/>
      <c r="BF121" s="2"/>
      <c r="BG121" s="2"/>
      <c r="BH121" s="2"/>
      <c r="BI121" s="2"/>
      <c r="BJ121" s="2"/>
      <c r="BK121" s="2"/>
    </row>
    <row r="122" spans="1:69" ht="15" customHeight="1">
      <c r="A122" s="2"/>
      <c r="B122" s="6"/>
      <c r="C122" s="38"/>
      <c r="D122" s="633"/>
      <c r="E122" s="633"/>
      <c r="F122" s="633"/>
      <c r="G122" s="633"/>
      <c r="H122" s="633"/>
      <c r="I122" s="633"/>
      <c r="J122" s="633"/>
      <c r="K122" s="633"/>
      <c r="L122" s="633"/>
      <c r="M122" s="250" t="s">
        <v>133</v>
      </c>
      <c r="N122" s="251"/>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2"/>
      <c r="AN122" s="643"/>
      <c r="AO122" s="644"/>
      <c r="AP122" s="644"/>
      <c r="AQ122" s="644"/>
      <c r="AR122" s="644"/>
      <c r="AS122" s="645"/>
      <c r="AT122" s="652"/>
      <c r="AU122" s="653"/>
      <c r="AV122" s="653"/>
      <c r="AW122" s="653"/>
      <c r="AX122" s="653"/>
      <c r="AY122" s="654"/>
      <c r="AZ122" s="643"/>
      <c r="BA122" s="644"/>
      <c r="BB122" s="644"/>
      <c r="BC122" s="644"/>
      <c r="BD122" s="644"/>
      <c r="BE122" s="645"/>
      <c r="BF122" s="2"/>
      <c r="BG122" s="2"/>
      <c r="BH122" s="2"/>
      <c r="BI122" s="2"/>
      <c r="BJ122" s="2"/>
      <c r="BK122" s="2"/>
    </row>
    <row r="123" spans="1:69" ht="15" customHeight="1">
      <c r="A123" s="2"/>
      <c r="B123" s="6"/>
      <c r="C123" s="38"/>
      <c r="D123" s="591"/>
      <c r="E123" s="406"/>
      <c r="F123" s="406"/>
      <c r="G123" s="406"/>
      <c r="H123" s="406"/>
      <c r="I123" s="406"/>
      <c r="J123" s="406"/>
      <c r="K123" s="406"/>
      <c r="L123" s="407"/>
      <c r="M123" s="592"/>
      <c r="N123" s="593"/>
      <c r="O123" s="593"/>
      <c r="P123" s="593"/>
      <c r="Q123" s="593"/>
      <c r="R123" s="593"/>
      <c r="S123" s="593"/>
      <c r="T123" s="593"/>
      <c r="U123" s="593"/>
      <c r="V123" s="593"/>
      <c r="W123" s="593"/>
      <c r="X123" s="593"/>
      <c r="Y123" s="593"/>
      <c r="Z123" s="593"/>
      <c r="AA123" s="593"/>
      <c r="AB123" s="593"/>
      <c r="AC123" s="593"/>
      <c r="AD123" s="593"/>
      <c r="AE123" s="593"/>
      <c r="AF123" s="593"/>
      <c r="AG123" s="593"/>
      <c r="AH123" s="593"/>
      <c r="AI123" s="593"/>
      <c r="AJ123" s="593"/>
      <c r="AK123" s="593"/>
      <c r="AL123" s="593"/>
      <c r="AM123" s="594"/>
      <c r="AN123" s="598"/>
      <c r="AO123" s="599"/>
      <c r="AP123" s="599"/>
      <c r="AQ123" s="599"/>
      <c r="AR123" s="599"/>
      <c r="AS123" s="600"/>
      <c r="AT123" s="607"/>
      <c r="AU123" s="608"/>
      <c r="AV123" s="608"/>
      <c r="AW123" s="608"/>
      <c r="AX123" s="608"/>
      <c r="AY123" s="609"/>
      <c r="AZ123" s="616">
        <f>AN123*AT123</f>
        <v>0</v>
      </c>
      <c r="BA123" s="617"/>
      <c r="BB123" s="617"/>
      <c r="BC123" s="617"/>
      <c r="BD123" s="617"/>
      <c r="BE123" s="618"/>
      <c r="BF123" s="2"/>
      <c r="BG123" s="2"/>
      <c r="BH123" s="2"/>
      <c r="BI123" s="2"/>
      <c r="BJ123" s="2"/>
      <c r="BK123" s="2"/>
    </row>
    <row r="124" spans="1:69" ht="15" customHeight="1">
      <c r="A124" s="2"/>
      <c r="B124" s="6"/>
      <c r="C124" s="38"/>
      <c r="D124" s="625"/>
      <c r="E124" s="409"/>
      <c r="F124" s="409"/>
      <c r="G124" s="409"/>
      <c r="H124" s="409"/>
      <c r="I124" s="409"/>
      <c r="J124" s="409"/>
      <c r="K124" s="409"/>
      <c r="L124" s="410"/>
      <c r="M124" s="595"/>
      <c r="N124" s="596"/>
      <c r="O124" s="596"/>
      <c r="P124" s="596"/>
      <c r="Q124" s="596"/>
      <c r="R124" s="596"/>
      <c r="S124" s="596"/>
      <c r="T124" s="596"/>
      <c r="U124" s="596"/>
      <c r="V124" s="596"/>
      <c r="W124" s="596"/>
      <c r="X124" s="596"/>
      <c r="Y124" s="596"/>
      <c r="Z124" s="596"/>
      <c r="AA124" s="596"/>
      <c r="AB124" s="596"/>
      <c r="AC124" s="596"/>
      <c r="AD124" s="596"/>
      <c r="AE124" s="596"/>
      <c r="AF124" s="596"/>
      <c r="AG124" s="596"/>
      <c r="AH124" s="596"/>
      <c r="AI124" s="596"/>
      <c r="AJ124" s="596"/>
      <c r="AK124" s="596"/>
      <c r="AL124" s="596"/>
      <c r="AM124" s="597"/>
      <c r="AN124" s="601"/>
      <c r="AO124" s="602"/>
      <c r="AP124" s="602"/>
      <c r="AQ124" s="602"/>
      <c r="AR124" s="602"/>
      <c r="AS124" s="603"/>
      <c r="AT124" s="610"/>
      <c r="AU124" s="611"/>
      <c r="AV124" s="611"/>
      <c r="AW124" s="611"/>
      <c r="AX124" s="611"/>
      <c r="AY124" s="612"/>
      <c r="AZ124" s="619"/>
      <c r="BA124" s="620"/>
      <c r="BB124" s="620"/>
      <c r="BC124" s="620"/>
      <c r="BD124" s="620"/>
      <c r="BE124" s="621"/>
      <c r="BF124" s="2"/>
      <c r="BG124" s="2"/>
      <c r="BH124" s="2"/>
      <c r="BI124" s="2"/>
      <c r="BJ124" s="2"/>
      <c r="BK124" s="2"/>
    </row>
    <row r="125" spans="1:69" ht="15" customHeight="1">
      <c r="A125" s="2"/>
      <c r="B125" s="6"/>
      <c r="C125" s="38"/>
      <c r="D125" s="626" t="s">
        <v>134</v>
      </c>
      <c r="E125" s="627"/>
      <c r="F125" s="627"/>
      <c r="G125" s="627"/>
      <c r="H125" s="627"/>
      <c r="I125" s="627"/>
      <c r="J125" s="627"/>
      <c r="K125" s="627"/>
      <c r="L125" s="628"/>
      <c r="M125" s="629"/>
      <c r="N125" s="630"/>
      <c r="O125" s="630"/>
      <c r="P125" s="630"/>
      <c r="Q125" s="630"/>
      <c r="R125" s="630"/>
      <c r="S125" s="630"/>
      <c r="T125" s="630"/>
      <c r="U125" s="630"/>
      <c r="V125" s="630"/>
      <c r="W125" s="630"/>
      <c r="X125" s="630"/>
      <c r="Y125" s="630"/>
      <c r="Z125" s="630"/>
      <c r="AA125" s="630"/>
      <c r="AB125" s="630"/>
      <c r="AC125" s="630"/>
      <c r="AD125" s="630"/>
      <c r="AE125" s="630"/>
      <c r="AF125" s="630"/>
      <c r="AG125" s="630"/>
      <c r="AH125" s="630"/>
      <c r="AI125" s="630"/>
      <c r="AJ125" s="630"/>
      <c r="AK125" s="630"/>
      <c r="AL125" s="630"/>
      <c r="AM125" s="631"/>
      <c r="AN125" s="604"/>
      <c r="AO125" s="605"/>
      <c r="AP125" s="605"/>
      <c r="AQ125" s="605"/>
      <c r="AR125" s="605"/>
      <c r="AS125" s="606"/>
      <c r="AT125" s="613"/>
      <c r="AU125" s="614"/>
      <c r="AV125" s="614"/>
      <c r="AW125" s="614"/>
      <c r="AX125" s="614"/>
      <c r="AY125" s="615"/>
      <c r="AZ125" s="622"/>
      <c r="BA125" s="623"/>
      <c r="BB125" s="623"/>
      <c r="BC125" s="623"/>
      <c r="BD125" s="623"/>
      <c r="BE125" s="624"/>
      <c r="BF125" s="2"/>
      <c r="BG125" s="2"/>
      <c r="BH125" s="2"/>
      <c r="BI125" s="2"/>
      <c r="BJ125" s="2"/>
      <c r="BK125" s="2"/>
    </row>
    <row r="126" spans="1:69" ht="15" customHeight="1">
      <c r="A126" s="2"/>
      <c r="B126" s="6"/>
      <c r="C126" s="6"/>
      <c r="D126" s="732" t="s">
        <v>206</v>
      </c>
      <c r="E126" s="733"/>
      <c r="F126" s="733"/>
      <c r="G126" s="733"/>
      <c r="H126" s="733"/>
      <c r="I126" s="733"/>
      <c r="J126" s="733"/>
      <c r="K126" s="733"/>
      <c r="L126" s="734"/>
      <c r="M126" s="735" t="s">
        <v>207</v>
      </c>
      <c r="N126" s="735"/>
      <c r="O126" s="735"/>
      <c r="P126" s="735"/>
      <c r="Q126" s="735"/>
      <c r="R126" s="735"/>
      <c r="S126" s="735"/>
      <c r="T126" s="735"/>
      <c r="U126" s="735"/>
      <c r="V126" s="735"/>
      <c r="W126" s="735"/>
      <c r="X126" s="735"/>
      <c r="Y126" s="740" t="s">
        <v>63</v>
      </c>
      <c r="Z126" s="741"/>
      <c r="AA126" s="741"/>
      <c r="AB126" s="741"/>
      <c r="AC126" s="741"/>
      <c r="AD126" s="741"/>
      <c r="AE126" s="741"/>
      <c r="AF126" s="741"/>
      <c r="AG126" s="741"/>
      <c r="AH126" s="741"/>
      <c r="AI126" s="741"/>
      <c r="AJ126" s="741"/>
      <c r="AK126" s="741"/>
      <c r="AL126" s="741"/>
      <c r="AM126" s="741"/>
      <c r="AN126" s="741"/>
      <c r="AO126" s="741"/>
      <c r="AP126" s="741"/>
      <c r="AQ126" s="741"/>
      <c r="AR126" s="741"/>
      <c r="AS126" s="741"/>
      <c r="AT126" s="741"/>
      <c r="AU126" s="741"/>
      <c r="AV126" s="741"/>
      <c r="AW126" s="741"/>
      <c r="AX126" s="741"/>
      <c r="AY126" s="741"/>
      <c r="AZ126" s="741"/>
      <c r="BA126" s="741"/>
      <c r="BB126" s="741"/>
      <c r="BC126" s="741"/>
      <c r="BD126" s="741"/>
      <c r="BE126" s="742"/>
      <c r="BF126" s="2"/>
      <c r="BG126" s="2"/>
      <c r="BH126" s="2"/>
      <c r="BI126" s="2"/>
      <c r="BJ126" s="2"/>
      <c r="BK126" s="2"/>
    </row>
    <row r="127" spans="1:69" ht="27.75" customHeight="1">
      <c r="A127" s="2"/>
      <c r="B127" s="6"/>
      <c r="C127" s="6"/>
      <c r="D127" s="736"/>
      <c r="E127" s="737"/>
      <c r="F127" s="737"/>
      <c r="G127" s="737"/>
      <c r="H127" s="737"/>
      <c r="I127" s="737"/>
      <c r="J127" s="737"/>
      <c r="K127" s="737"/>
      <c r="L127" s="738"/>
      <c r="M127" s="739"/>
      <c r="N127" s="739"/>
      <c r="O127" s="739"/>
      <c r="P127" s="739"/>
      <c r="Q127" s="739"/>
      <c r="R127" s="739"/>
      <c r="S127" s="739"/>
      <c r="T127" s="739"/>
      <c r="U127" s="739"/>
      <c r="V127" s="739"/>
      <c r="W127" s="739"/>
      <c r="X127" s="739"/>
      <c r="Y127" s="743"/>
      <c r="Z127" s="744"/>
      <c r="AA127" s="744"/>
      <c r="AB127" s="744"/>
      <c r="AC127" s="744"/>
      <c r="AD127" s="744"/>
      <c r="AE127" s="744"/>
      <c r="AF127" s="744"/>
      <c r="AG127" s="744"/>
      <c r="AH127" s="744"/>
      <c r="AI127" s="744"/>
      <c r="AJ127" s="744"/>
      <c r="AK127" s="744"/>
      <c r="AL127" s="744"/>
      <c r="AM127" s="744"/>
      <c r="AN127" s="744"/>
      <c r="AO127" s="744"/>
      <c r="AP127" s="744"/>
      <c r="AQ127" s="744"/>
      <c r="AR127" s="744"/>
      <c r="AS127" s="744"/>
      <c r="AT127" s="744"/>
      <c r="AU127" s="744"/>
      <c r="AV127" s="744"/>
      <c r="AW127" s="744"/>
      <c r="AX127" s="744"/>
      <c r="AY127" s="744"/>
      <c r="AZ127" s="744"/>
      <c r="BA127" s="744"/>
      <c r="BB127" s="744"/>
      <c r="BC127" s="744"/>
      <c r="BD127" s="744"/>
      <c r="BE127" s="745"/>
      <c r="BF127" s="2"/>
      <c r="BG127" s="2"/>
      <c r="BH127" s="2"/>
      <c r="BI127" s="2"/>
      <c r="BJ127" s="2"/>
      <c r="BK127" s="2"/>
    </row>
    <row r="128" spans="1:69" ht="15" customHeight="1">
      <c r="A128" s="2"/>
      <c r="B128" s="6"/>
      <c r="C128" s="6"/>
      <c r="D128" s="130"/>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135"/>
      <c r="AD128" s="135"/>
      <c r="AE128" s="135"/>
      <c r="AF128" s="135"/>
      <c r="AG128" s="135"/>
      <c r="AH128" s="135"/>
      <c r="AI128" s="135"/>
      <c r="AJ128" s="135"/>
      <c r="AK128" s="135"/>
      <c r="AL128" s="135"/>
      <c r="AM128" s="135"/>
      <c r="AN128" s="135"/>
      <c r="AO128" s="135"/>
      <c r="AP128" s="135"/>
      <c r="AQ128" s="135"/>
      <c r="AR128" s="135"/>
      <c r="AS128" s="135"/>
      <c r="AT128" s="135"/>
      <c r="AU128" s="135"/>
      <c r="AV128" s="135"/>
      <c r="AW128" s="135"/>
      <c r="AX128" s="135"/>
      <c r="AY128" s="135"/>
      <c r="AZ128" s="135"/>
      <c r="BA128" s="135"/>
      <c r="BB128" s="135"/>
      <c r="BC128" s="135"/>
      <c r="BD128" s="135"/>
      <c r="BE128" s="135"/>
      <c r="BF128" s="135"/>
      <c r="BG128" s="135"/>
      <c r="BH128" s="135"/>
      <c r="BI128" s="135"/>
      <c r="BJ128" s="135"/>
      <c r="BK128" s="2"/>
    </row>
    <row r="129" spans="1:63" s="37" customFormat="1">
      <c r="A129" s="2"/>
      <c r="B129" s="2" t="s">
        <v>64</v>
      </c>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39"/>
      <c r="BI129" s="2"/>
      <c r="BJ129" s="2"/>
      <c r="BK129" s="2"/>
    </row>
    <row r="131" spans="1:63" ht="15.75" customHeight="1">
      <c r="A131" s="2"/>
      <c r="B131" s="6"/>
      <c r="C131" s="38"/>
      <c r="D131" s="322" t="s">
        <v>58</v>
      </c>
      <c r="E131" s="457"/>
      <c r="F131" s="457"/>
      <c r="G131" s="457"/>
      <c r="H131" s="457"/>
      <c r="I131" s="457"/>
      <c r="J131" s="457"/>
      <c r="K131" s="457"/>
      <c r="L131" s="457"/>
      <c r="M131" s="700"/>
      <c r="N131" s="322" t="s">
        <v>65</v>
      </c>
      <c r="O131" s="457"/>
      <c r="P131" s="457"/>
      <c r="Q131" s="457"/>
      <c r="R131" s="457"/>
      <c r="S131" s="457"/>
      <c r="T131" s="457"/>
      <c r="U131" s="457"/>
      <c r="V131" s="457"/>
      <c r="W131" s="457"/>
      <c r="X131" s="457"/>
      <c r="Y131" s="457"/>
      <c r="Z131" s="457"/>
      <c r="AA131" s="700"/>
      <c r="AB131" s="707" t="s">
        <v>135</v>
      </c>
      <c r="AC131" s="708"/>
      <c r="AD131" s="708"/>
      <c r="AE131" s="708"/>
      <c r="AF131" s="708"/>
      <c r="AG131" s="709"/>
      <c r="AH131" s="637" t="s">
        <v>66</v>
      </c>
      <c r="AI131" s="716"/>
      <c r="AJ131" s="716"/>
      <c r="AK131" s="716"/>
      <c r="AL131" s="716"/>
      <c r="AM131" s="717"/>
      <c r="AN131" s="646" t="s">
        <v>61</v>
      </c>
      <c r="AO131" s="724"/>
      <c r="AP131" s="724"/>
      <c r="AQ131" s="724"/>
      <c r="AR131" s="724"/>
      <c r="AS131" s="725"/>
      <c r="AT131" s="637" t="s">
        <v>62</v>
      </c>
      <c r="AU131" s="638"/>
      <c r="AV131" s="638"/>
      <c r="AW131" s="638"/>
      <c r="AX131" s="638"/>
      <c r="AY131" s="639"/>
      <c r="AZ131" s="662" t="s">
        <v>67</v>
      </c>
      <c r="BA131" s="663"/>
      <c r="BB131" s="663"/>
      <c r="BC131" s="663"/>
      <c r="BD131" s="663"/>
      <c r="BE131" s="663"/>
      <c r="BF131" s="663"/>
      <c r="BG131" s="663"/>
      <c r="BH131" s="663"/>
      <c r="BI131" s="663"/>
      <c r="BJ131" s="664"/>
      <c r="BK131" s="2"/>
    </row>
    <row r="132" spans="1:63" ht="15.75" customHeight="1">
      <c r="A132" s="2"/>
      <c r="B132" s="6"/>
      <c r="C132" s="38"/>
      <c r="D132" s="459"/>
      <c r="E132" s="357"/>
      <c r="F132" s="357"/>
      <c r="G132" s="357"/>
      <c r="H132" s="357"/>
      <c r="I132" s="357"/>
      <c r="J132" s="357"/>
      <c r="K132" s="357"/>
      <c r="L132" s="357"/>
      <c r="M132" s="358"/>
      <c r="N132" s="704"/>
      <c r="O132" s="705"/>
      <c r="P132" s="705"/>
      <c r="Q132" s="705"/>
      <c r="R132" s="705"/>
      <c r="S132" s="705"/>
      <c r="T132" s="705"/>
      <c r="U132" s="705"/>
      <c r="V132" s="705"/>
      <c r="W132" s="705"/>
      <c r="X132" s="705"/>
      <c r="Y132" s="705"/>
      <c r="Z132" s="705"/>
      <c r="AA132" s="706"/>
      <c r="AB132" s="710"/>
      <c r="AC132" s="711"/>
      <c r="AD132" s="711"/>
      <c r="AE132" s="711"/>
      <c r="AF132" s="711"/>
      <c r="AG132" s="712"/>
      <c r="AH132" s="718"/>
      <c r="AI132" s="719"/>
      <c r="AJ132" s="719"/>
      <c r="AK132" s="719"/>
      <c r="AL132" s="719"/>
      <c r="AM132" s="720"/>
      <c r="AN132" s="726"/>
      <c r="AO132" s="727"/>
      <c r="AP132" s="727"/>
      <c r="AQ132" s="727"/>
      <c r="AR132" s="727"/>
      <c r="AS132" s="728"/>
      <c r="AT132" s="640"/>
      <c r="AU132" s="641"/>
      <c r="AV132" s="641"/>
      <c r="AW132" s="641"/>
      <c r="AX132" s="641"/>
      <c r="AY132" s="642"/>
      <c r="AZ132" s="665"/>
      <c r="BA132" s="666"/>
      <c r="BB132" s="666"/>
      <c r="BC132" s="666"/>
      <c r="BD132" s="666"/>
      <c r="BE132" s="666"/>
      <c r="BF132" s="666"/>
      <c r="BG132" s="666"/>
      <c r="BH132" s="666"/>
      <c r="BI132" s="666"/>
      <c r="BJ132" s="667"/>
      <c r="BK132" s="2"/>
    </row>
    <row r="133" spans="1:63" ht="15.75" customHeight="1">
      <c r="A133" s="2"/>
      <c r="B133" s="6"/>
      <c r="C133" s="38"/>
      <c r="D133" s="701"/>
      <c r="E133" s="702"/>
      <c r="F133" s="702"/>
      <c r="G133" s="702"/>
      <c r="H133" s="702"/>
      <c r="I133" s="702"/>
      <c r="J133" s="702"/>
      <c r="K133" s="702"/>
      <c r="L133" s="702"/>
      <c r="M133" s="703"/>
      <c r="N133" s="668" t="s">
        <v>68</v>
      </c>
      <c r="O133" s="669"/>
      <c r="P133" s="669"/>
      <c r="Q133" s="669"/>
      <c r="R133" s="669"/>
      <c r="S133" s="669"/>
      <c r="T133" s="669"/>
      <c r="U133" s="669"/>
      <c r="V133" s="669"/>
      <c r="W133" s="669"/>
      <c r="X133" s="669"/>
      <c r="Y133" s="669"/>
      <c r="Z133" s="669"/>
      <c r="AA133" s="670"/>
      <c r="AB133" s="713"/>
      <c r="AC133" s="714"/>
      <c r="AD133" s="714"/>
      <c r="AE133" s="714"/>
      <c r="AF133" s="714"/>
      <c r="AG133" s="715"/>
      <c r="AH133" s="721"/>
      <c r="AI133" s="722"/>
      <c r="AJ133" s="722"/>
      <c r="AK133" s="722"/>
      <c r="AL133" s="722"/>
      <c r="AM133" s="723"/>
      <c r="AN133" s="729"/>
      <c r="AO133" s="730"/>
      <c r="AP133" s="730"/>
      <c r="AQ133" s="730"/>
      <c r="AR133" s="730"/>
      <c r="AS133" s="731"/>
      <c r="AT133" s="643"/>
      <c r="AU133" s="644"/>
      <c r="AV133" s="644"/>
      <c r="AW133" s="644"/>
      <c r="AX133" s="644"/>
      <c r="AY133" s="645"/>
      <c r="AZ133" s="671" t="s">
        <v>69</v>
      </c>
      <c r="BA133" s="672"/>
      <c r="BB133" s="673"/>
      <c r="BC133" s="674" t="s">
        <v>70</v>
      </c>
      <c r="BD133" s="672"/>
      <c r="BE133" s="672"/>
      <c r="BF133" s="672"/>
      <c r="BG133" s="672"/>
      <c r="BH133" s="672"/>
      <c r="BI133" s="672"/>
      <c r="BJ133" s="675"/>
      <c r="BK133" s="2"/>
    </row>
    <row r="134" spans="1:63" ht="15.75" customHeight="1">
      <c r="B134" s="40"/>
      <c r="C134" s="41"/>
      <c r="D134" s="676"/>
      <c r="E134" s="677"/>
      <c r="F134" s="677"/>
      <c r="G134" s="677"/>
      <c r="H134" s="677"/>
      <c r="I134" s="677"/>
      <c r="J134" s="677"/>
      <c r="K134" s="677"/>
      <c r="L134" s="677"/>
      <c r="M134" s="678"/>
      <c r="N134" s="592"/>
      <c r="O134" s="593"/>
      <c r="P134" s="593"/>
      <c r="Q134" s="593"/>
      <c r="R134" s="593"/>
      <c r="S134" s="593"/>
      <c r="T134" s="593"/>
      <c r="U134" s="593"/>
      <c r="V134" s="593"/>
      <c r="W134" s="593"/>
      <c r="X134" s="593"/>
      <c r="Y134" s="593"/>
      <c r="Z134" s="593"/>
      <c r="AA134" s="594"/>
      <c r="AB134" s="682"/>
      <c r="AC134" s="683"/>
      <c r="AD134" s="683"/>
      <c r="AE134" s="683"/>
      <c r="AF134" s="683"/>
      <c r="AG134" s="684"/>
      <c r="AH134" s="598"/>
      <c r="AI134" s="599"/>
      <c r="AJ134" s="599"/>
      <c r="AK134" s="599"/>
      <c r="AL134" s="599"/>
      <c r="AM134" s="600"/>
      <c r="AN134" s="607"/>
      <c r="AO134" s="608"/>
      <c r="AP134" s="608"/>
      <c r="AQ134" s="608"/>
      <c r="AR134" s="608"/>
      <c r="AS134" s="609"/>
      <c r="AT134" s="691">
        <f>AH134*AN134</f>
        <v>0</v>
      </c>
      <c r="AU134" s="692"/>
      <c r="AV134" s="692"/>
      <c r="AW134" s="692"/>
      <c r="AX134" s="692"/>
      <c r="AY134" s="693"/>
      <c r="AZ134" s="223"/>
      <c r="BA134" s="224"/>
      <c r="BB134" s="224"/>
      <c r="BC134" s="229"/>
      <c r="BD134" s="224"/>
      <c r="BE134" s="224"/>
      <c r="BF134" s="224"/>
      <c r="BG134" s="224"/>
      <c r="BH134" s="224"/>
      <c r="BI134" s="224"/>
      <c r="BJ134" s="230"/>
    </row>
    <row r="135" spans="1:63" ht="15.75" customHeight="1">
      <c r="B135" s="40"/>
      <c r="C135" s="41"/>
      <c r="D135" s="679"/>
      <c r="E135" s="680"/>
      <c r="F135" s="680"/>
      <c r="G135" s="680"/>
      <c r="H135" s="680"/>
      <c r="I135" s="680"/>
      <c r="J135" s="680"/>
      <c r="K135" s="680"/>
      <c r="L135" s="680"/>
      <c r="M135" s="681"/>
      <c r="N135" s="595"/>
      <c r="O135" s="596"/>
      <c r="P135" s="596"/>
      <c r="Q135" s="596"/>
      <c r="R135" s="596"/>
      <c r="S135" s="596"/>
      <c r="T135" s="596"/>
      <c r="U135" s="596"/>
      <c r="V135" s="596"/>
      <c r="W135" s="596"/>
      <c r="X135" s="596"/>
      <c r="Y135" s="596"/>
      <c r="Z135" s="596"/>
      <c r="AA135" s="597"/>
      <c r="AB135" s="685"/>
      <c r="AC135" s="686"/>
      <c r="AD135" s="686"/>
      <c r="AE135" s="686"/>
      <c r="AF135" s="686"/>
      <c r="AG135" s="687"/>
      <c r="AH135" s="601"/>
      <c r="AI135" s="602"/>
      <c r="AJ135" s="602"/>
      <c r="AK135" s="602"/>
      <c r="AL135" s="602"/>
      <c r="AM135" s="603"/>
      <c r="AN135" s="610"/>
      <c r="AO135" s="611"/>
      <c r="AP135" s="611"/>
      <c r="AQ135" s="611"/>
      <c r="AR135" s="611"/>
      <c r="AS135" s="612"/>
      <c r="AT135" s="694"/>
      <c r="AU135" s="695"/>
      <c r="AV135" s="695"/>
      <c r="AW135" s="695"/>
      <c r="AX135" s="695"/>
      <c r="AY135" s="696"/>
      <c r="AZ135" s="225"/>
      <c r="BA135" s="226"/>
      <c r="BB135" s="226"/>
      <c r="BC135" s="231"/>
      <c r="BD135" s="226"/>
      <c r="BE135" s="226"/>
      <c r="BF135" s="226"/>
      <c r="BG135" s="226"/>
      <c r="BH135" s="226"/>
      <c r="BI135" s="226"/>
      <c r="BJ135" s="232"/>
    </row>
    <row r="136" spans="1:63" ht="15.75" customHeight="1">
      <c r="B136" s="40"/>
      <c r="C136" s="41"/>
      <c r="D136" s="626"/>
      <c r="E136" s="627"/>
      <c r="F136" s="627"/>
      <c r="G136" s="627"/>
      <c r="H136" s="627"/>
      <c r="I136" s="627"/>
      <c r="J136" s="627"/>
      <c r="K136" s="627"/>
      <c r="L136" s="627"/>
      <c r="M136" s="628"/>
      <c r="N136" s="235"/>
      <c r="O136" s="236"/>
      <c r="P136" s="236"/>
      <c r="Q136" s="236"/>
      <c r="R136" s="236"/>
      <c r="S136" s="236"/>
      <c r="T136" s="236"/>
      <c r="U136" s="236"/>
      <c r="V136" s="236"/>
      <c r="W136" s="236"/>
      <c r="X136" s="236"/>
      <c r="Y136" s="236"/>
      <c r="Z136" s="236"/>
      <c r="AA136" s="237"/>
      <c r="AB136" s="688"/>
      <c r="AC136" s="689"/>
      <c r="AD136" s="689"/>
      <c r="AE136" s="689"/>
      <c r="AF136" s="689"/>
      <c r="AG136" s="690"/>
      <c r="AH136" s="604"/>
      <c r="AI136" s="605"/>
      <c r="AJ136" s="605"/>
      <c r="AK136" s="605"/>
      <c r="AL136" s="605"/>
      <c r="AM136" s="606"/>
      <c r="AN136" s="613"/>
      <c r="AO136" s="614"/>
      <c r="AP136" s="614"/>
      <c r="AQ136" s="614"/>
      <c r="AR136" s="614"/>
      <c r="AS136" s="615"/>
      <c r="AT136" s="697"/>
      <c r="AU136" s="698"/>
      <c r="AV136" s="698"/>
      <c r="AW136" s="698"/>
      <c r="AX136" s="698"/>
      <c r="AY136" s="699"/>
      <c r="AZ136" s="227"/>
      <c r="BA136" s="228"/>
      <c r="BB136" s="228"/>
      <c r="BC136" s="233"/>
      <c r="BD136" s="228"/>
      <c r="BE136" s="228"/>
      <c r="BF136" s="228"/>
      <c r="BG136" s="228"/>
      <c r="BH136" s="228"/>
      <c r="BI136" s="228"/>
      <c r="BJ136" s="234"/>
    </row>
    <row r="137" spans="1:63" ht="15.75" customHeight="1">
      <c r="B137" s="40"/>
      <c r="C137" s="41"/>
      <c r="D137" s="676"/>
      <c r="E137" s="677"/>
      <c r="F137" s="677"/>
      <c r="G137" s="677"/>
      <c r="H137" s="677"/>
      <c r="I137" s="677"/>
      <c r="J137" s="677"/>
      <c r="K137" s="677"/>
      <c r="L137" s="677"/>
      <c r="M137" s="678"/>
      <c r="N137" s="592"/>
      <c r="O137" s="593"/>
      <c r="P137" s="593"/>
      <c r="Q137" s="593"/>
      <c r="R137" s="593"/>
      <c r="S137" s="593"/>
      <c r="T137" s="593"/>
      <c r="U137" s="593"/>
      <c r="V137" s="593"/>
      <c r="W137" s="593"/>
      <c r="X137" s="593"/>
      <c r="Y137" s="593"/>
      <c r="Z137" s="593"/>
      <c r="AA137" s="594"/>
      <c r="AB137" s="682"/>
      <c r="AC137" s="683"/>
      <c r="AD137" s="683"/>
      <c r="AE137" s="683"/>
      <c r="AF137" s="683"/>
      <c r="AG137" s="684"/>
      <c r="AH137" s="598"/>
      <c r="AI137" s="599"/>
      <c r="AJ137" s="599"/>
      <c r="AK137" s="599"/>
      <c r="AL137" s="599"/>
      <c r="AM137" s="600"/>
      <c r="AN137" s="607"/>
      <c r="AO137" s="608"/>
      <c r="AP137" s="608"/>
      <c r="AQ137" s="608"/>
      <c r="AR137" s="608"/>
      <c r="AS137" s="609"/>
      <c r="AT137" s="691">
        <f>AH137*AN137</f>
        <v>0</v>
      </c>
      <c r="AU137" s="692"/>
      <c r="AV137" s="692"/>
      <c r="AW137" s="692"/>
      <c r="AX137" s="692"/>
      <c r="AY137" s="693"/>
      <c r="AZ137" s="223"/>
      <c r="BA137" s="224"/>
      <c r="BB137" s="224"/>
      <c r="BC137" s="229"/>
      <c r="BD137" s="224"/>
      <c r="BE137" s="224"/>
      <c r="BF137" s="224"/>
      <c r="BG137" s="224"/>
      <c r="BH137" s="224"/>
      <c r="BI137" s="224"/>
      <c r="BJ137" s="230"/>
    </row>
    <row r="138" spans="1:63" ht="15.75" customHeight="1">
      <c r="B138" s="40"/>
      <c r="C138" s="41"/>
      <c r="D138" s="679"/>
      <c r="E138" s="680"/>
      <c r="F138" s="680"/>
      <c r="G138" s="680"/>
      <c r="H138" s="680"/>
      <c r="I138" s="680"/>
      <c r="J138" s="680"/>
      <c r="K138" s="680"/>
      <c r="L138" s="680"/>
      <c r="M138" s="681"/>
      <c r="N138" s="595"/>
      <c r="O138" s="596"/>
      <c r="P138" s="596"/>
      <c r="Q138" s="596"/>
      <c r="R138" s="596"/>
      <c r="S138" s="596"/>
      <c r="T138" s="596"/>
      <c r="U138" s="596"/>
      <c r="V138" s="596"/>
      <c r="W138" s="596"/>
      <c r="X138" s="596"/>
      <c r="Y138" s="596"/>
      <c r="Z138" s="596"/>
      <c r="AA138" s="597"/>
      <c r="AB138" s="685"/>
      <c r="AC138" s="686"/>
      <c r="AD138" s="686"/>
      <c r="AE138" s="686"/>
      <c r="AF138" s="686"/>
      <c r="AG138" s="687"/>
      <c r="AH138" s="601"/>
      <c r="AI138" s="602"/>
      <c r="AJ138" s="602"/>
      <c r="AK138" s="602"/>
      <c r="AL138" s="602"/>
      <c r="AM138" s="603"/>
      <c r="AN138" s="610"/>
      <c r="AO138" s="611"/>
      <c r="AP138" s="611"/>
      <c r="AQ138" s="611"/>
      <c r="AR138" s="611"/>
      <c r="AS138" s="612"/>
      <c r="AT138" s="694"/>
      <c r="AU138" s="695"/>
      <c r="AV138" s="695"/>
      <c r="AW138" s="695"/>
      <c r="AX138" s="695"/>
      <c r="AY138" s="696"/>
      <c r="AZ138" s="225"/>
      <c r="BA138" s="226"/>
      <c r="BB138" s="226"/>
      <c r="BC138" s="231"/>
      <c r="BD138" s="226"/>
      <c r="BE138" s="226"/>
      <c r="BF138" s="226"/>
      <c r="BG138" s="226"/>
      <c r="BH138" s="226"/>
      <c r="BI138" s="226"/>
      <c r="BJ138" s="232"/>
    </row>
    <row r="139" spans="1:63" ht="15.75" customHeight="1">
      <c r="B139" s="40"/>
      <c r="C139" s="41"/>
      <c r="D139" s="626"/>
      <c r="E139" s="627"/>
      <c r="F139" s="627"/>
      <c r="G139" s="627"/>
      <c r="H139" s="627"/>
      <c r="I139" s="627"/>
      <c r="J139" s="627"/>
      <c r="K139" s="627"/>
      <c r="L139" s="627"/>
      <c r="M139" s="628"/>
      <c r="N139" s="235"/>
      <c r="O139" s="236"/>
      <c r="P139" s="236"/>
      <c r="Q139" s="236"/>
      <c r="R139" s="236"/>
      <c r="S139" s="236"/>
      <c r="T139" s="236"/>
      <c r="U139" s="236"/>
      <c r="V139" s="236"/>
      <c r="W139" s="236"/>
      <c r="X139" s="236"/>
      <c r="Y139" s="236"/>
      <c r="Z139" s="236"/>
      <c r="AA139" s="237"/>
      <c r="AB139" s="688"/>
      <c r="AC139" s="689"/>
      <c r="AD139" s="689"/>
      <c r="AE139" s="689"/>
      <c r="AF139" s="689"/>
      <c r="AG139" s="690"/>
      <c r="AH139" s="604"/>
      <c r="AI139" s="605"/>
      <c r="AJ139" s="605"/>
      <c r="AK139" s="605"/>
      <c r="AL139" s="605"/>
      <c r="AM139" s="606"/>
      <c r="AN139" s="613"/>
      <c r="AO139" s="614"/>
      <c r="AP139" s="614"/>
      <c r="AQ139" s="614"/>
      <c r="AR139" s="614"/>
      <c r="AS139" s="615"/>
      <c r="AT139" s="697"/>
      <c r="AU139" s="698"/>
      <c r="AV139" s="698"/>
      <c r="AW139" s="698"/>
      <c r="AX139" s="698"/>
      <c r="AY139" s="699"/>
      <c r="AZ139" s="227"/>
      <c r="BA139" s="228"/>
      <c r="BB139" s="228"/>
      <c r="BC139" s="233"/>
      <c r="BD139" s="228"/>
      <c r="BE139" s="228"/>
      <c r="BF139" s="228"/>
      <c r="BG139" s="228"/>
      <c r="BH139" s="228"/>
      <c r="BI139" s="228"/>
      <c r="BJ139" s="234"/>
    </row>
    <row r="140" spans="1:63" ht="15.75" customHeight="1">
      <c r="B140" s="40"/>
      <c r="C140" s="41"/>
      <c r="D140" s="676"/>
      <c r="E140" s="677"/>
      <c r="F140" s="677"/>
      <c r="G140" s="677"/>
      <c r="H140" s="677"/>
      <c r="I140" s="677"/>
      <c r="J140" s="677"/>
      <c r="K140" s="677"/>
      <c r="L140" s="677"/>
      <c r="M140" s="678"/>
      <c r="N140" s="592"/>
      <c r="O140" s="593"/>
      <c r="P140" s="593"/>
      <c r="Q140" s="593"/>
      <c r="R140" s="593"/>
      <c r="S140" s="593"/>
      <c r="T140" s="593"/>
      <c r="U140" s="593"/>
      <c r="V140" s="593"/>
      <c r="W140" s="593"/>
      <c r="X140" s="593"/>
      <c r="Y140" s="593"/>
      <c r="Z140" s="593"/>
      <c r="AA140" s="594"/>
      <c r="AB140" s="682"/>
      <c r="AC140" s="683"/>
      <c r="AD140" s="683"/>
      <c r="AE140" s="683"/>
      <c r="AF140" s="683"/>
      <c r="AG140" s="684"/>
      <c r="AH140" s="598"/>
      <c r="AI140" s="599"/>
      <c r="AJ140" s="599"/>
      <c r="AK140" s="599"/>
      <c r="AL140" s="599"/>
      <c r="AM140" s="600"/>
      <c r="AN140" s="607"/>
      <c r="AO140" s="608"/>
      <c r="AP140" s="608"/>
      <c r="AQ140" s="608"/>
      <c r="AR140" s="608"/>
      <c r="AS140" s="609"/>
      <c r="AT140" s="691">
        <f>AH140*AN140</f>
        <v>0</v>
      </c>
      <c r="AU140" s="692"/>
      <c r="AV140" s="692"/>
      <c r="AW140" s="692"/>
      <c r="AX140" s="692"/>
      <c r="AY140" s="693"/>
      <c r="AZ140" s="223"/>
      <c r="BA140" s="224"/>
      <c r="BB140" s="224"/>
      <c r="BC140" s="229"/>
      <c r="BD140" s="224"/>
      <c r="BE140" s="224"/>
      <c r="BF140" s="224"/>
      <c r="BG140" s="224"/>
      <c r="BH140" s="224"/>
      <c r="BI140" s="224"/>
      <c r="BJ140" s="230"/>
    </row>
    <row r="141" spans="1:63" ht="15.75" customHeight="1">
      <c r="B141" s="40"/>
      <c r="C141" s="41"/>
      <c r="D141" s="679"/>
      <c r="E141" s="680"/>
      <c r="F141" s="680"/>
      <c r="G141" s="680"/>
      <c r="H141" s="680"/>
      <c r="I141" s="680"/>
      <c r="J141" s="680"/>
      <c r="K141" s="680"/>
      <c r="L141" s="680"/>
      <c r="M141" s="681"/>
      <c r="N141" s="595"/>
      <c r="O141" s="596"/>
      <c r="P141" s="596"/>
      <c r="Q141" s="596"/>
      <c r="R141" s="596"/>
      <c r="S141" s="596"/>
      <c r="T141" s="596"/>
      <c r="U141" s="596"/>
      <c r="V141" s="596"/>
      <c r="W141" s="596"/>
      <c r="X141" s="596"/>
      <c r="Y141" s="596"/>
      <c r="Z141" s="596"/>
      <c r="AA141" s="597"/>
      <c r="AB141" s="685"/>
      <c r="AC141" s="686"/>
      <c r="AD141" s="686"/>
      <c r="AE141" s="686"/>
      <c r="AF141" s="686"/>
      <c r="AG141" s="687"/>
      <c r="AH141" s="601"/>
      <c r="AI141" s="602"/>
      <c r="AJ141" s="602"/>
      <c r="AK141" s="602"/>
      <c r="AL141" s="602"/>
      <c r="AM141" s="603"/>
      <c r="AN141" s="610"/>
      <c r="AO141" s="611"/>
      <c r="AP141" s="611"/>
      <c r="AQ141" s="611"/>
      <c r="AR141" s="611"/>
      <c r="AS141" s="612"/>
      <c r="AT141" s="694"/>
      <c r="AU141" s="695"/>
      <c r="AV141" s="695"/>
      <c r="AW141" s="695"/>
      <c r="AX141" s="695"/>
      <c r="AY141" s="696"/>
      <c r="AZ141" s="225"/>
      <c r="BA141" s="226"/>
      <c r="BB141" s="226"/>
      <c r="BC141" s="231"/>
      <c r="BD141" s="226"/>
      <c r="BE141" s="226"/>
      <c r="BF141" s="226"/>
      <c r="BG141" s="226"/>
      <c r="BH141" s="226"/>
      <c r="BI141" s="226"/>
      <c r="BJ141" s="232"/>
    </row>
    <row r="142" spans="1:63" ht="15.75" customHeight="1">
      <c r="B142" s="40"/>
      <c r="C142" s="41"/>
      <c r="D142" s="626"/>
      <c r="E142" s="627"/>
      <c r="F142" s="627"/>
      <c r="G142" s="627"/>
      <c r="H142" s="627"/>
      <c r="I142" s="627"/>
      <c r="J142" s="627"/>
      <c r="K142" s="627"/>
      <c r="L142" s="627"/>
      <c r="M142" s="628"/>
      <c r="N142" s="235"/>
      <c r="O142" s="236"/>
      <c r="P142" s="236"/>
      <c r="Q142" s="236"/>
      <c r="R142" s="236"/>
      <c r="S142" s="236"/>
      <c r="T142" s="236"/>
      <c r="U142" s="236"/>
      <c r="V142" s="236"/>
      <c r="W142" s="236"/>
      <c r="X142" s="236"/>
      <c r="Y142" s="236"/>
      <c r="Z142" s="236"/>
      <c r="AA142" s="237"/>
      <c r="AB142" s="688"/>
      <c r="AC142" s="689"/>
      <c r="AD142" s="689"/>
      <c r="AE142" s="689"/>
      <c r="AF142" s="689"/>
      <c r="AG142" s="690"/>
      <c r="AH142" s="604"/>
      <c r="AI142" s="605"/>
      <c r="AJ142" s="605"/>
      <c r="AK142" s="605"/>
      <c r="AL142" s="605"/>
      <c r="AM142" s="606"/>
      <c r="AN142" s="613"/>
      <c r="AO142" s="614"/>
      <c r="AP142" s="614"/>
      <c r="AQ142" s="614"/>
      <c r="AR142" s="614"/>
      <c r="AS142" s="615"/>
      <c r="AT142" s="697"/>
      <c r="AU142" s="698"/>
      <c r="AV142" s="698"/>
      <c r="AW142" s="698"/>
      <c r="AX142" s="698"/>
      <c r="AY142" s="699"/>
      <c r="AZ142" s="227"/>
      <c r="BA142" s="228"/>
      <c r="BB142" s="228"/>
      <c r="BC142" s="233"/>
      <c r="BD142" s="228"/>
      <c r="BE142" s="228"/>
      <c r="BF142" s="228"/>
      <c r="BG142" s="228"/>
      <c r="BH142" s="228"/>
      <c r="BI142" s="228"/>
      <c r="BJ142" s="234"/>
    </row>
    <row r="143" spans="1:63" ht="15.75" customHeight="1">
      <c r="B143" s="40"/>
      <c r="C143" s="41"/>
      <c r="D143" s="676"/>
      <c r="E143" s="677"/>
      <c r="F143" s="677"/>
      <c r="G143" s="677"/>
      <c r="H143" s="677"/>
      <c r="I143" s="677"/>
      <c r="J143" s="677"/>
      <c r="K143" s="677"/>
      <c r="L143" s="677"/>
      <c r="M143" s="678"/>
      <c r="N143" s="592"/>
      <c r="O143" s="593"/>
      <c r="P143" s="593"/>
      <c r="Q143" s="593"/>
      <c r="R143" s="593"/>
      <c r="S143" s="593"/>
      <c r="T143" s="593"/>
      <c r="U143" s="593"/>
      <c r="V143" s="593"/>
      <c r="W143" s="593"/>
      <c r="X143" s="593"/>
      <c r="Y143" s="593"/>
      <c r="Z143" s="593"/>
      <c r="AA143" s="594"/>
      <c r="AB143" s="682"/>
      <c r="AC143" s="683"/>
      <c r="AD143" s="683"/>
      <c r="AE143" s="683"/>
      <c r="AF143" s="683"/>
      <c r="AG143" s="684"/>
      <c r="AH143" s="598"/>
      <c r="AI143" s="599"/>
      <c r="AJ143" s="599"/>
      <c r="AK143" s="599"/>
      <c r="AL143" s="599"/>
      <c r="AM143" s="600"/>
      <c r="AN143" s="607"/>
      <c r="AO143" s="608"/>
      <c r="AP143" s="608"/>
      <c r="AQ143" s="608"/>
      <c r="AR143" s="608"/>
      <c r="AS143" s="609"/>
      <c r="AT143" s="691">
        <f>AH143*AN143</f>
        <v>0</v>
      </c>
      <c r="AU143" s="692"/>
      <c r="AV143" s="692"/>
      <c r="AW143" s="692"/>
      <c r="AX143" s="692"/>
      <c r="AY143" s="693"/>
      <c r="AZ143" s="223"/>
      <c r="BA143" s="224"/>
      <c r="BB143" s="224"/>
      <c r="BC143" s="229"/>
      <c r="BD143" s="224"/>
      <c r="BE143" s="224"/>
      <c r="BF143" s="224"/>
      <c r="BG143" s="224"/>
      <c r="BH143" s="224"/>
      <c r="BI143" s="224"/>
      <c r="BJ143" s="230"/>
    </row>
    <row r="144" spans="1:63" ht="15.75" customHeight="1">
      <c r="B144" s="40"/>
      <c r="C144" s="41"/>
      <c r="D144" s="679"/>
      <c r="E144" s="680"/>
      <c r="F144" s="680"/>
      <c r="G144" s="680"/>
      <c r="H144" s="680"/>
      <c r="I144" s="680"/>
      <c r="J144" s="680"/>
      <c r="K144" s="680"/>
      <c r="L144" s="680"/>
      <c r="M144" s="681"/>
      <c r="N144" s="595"/>
      <c r="O144" s="596"/>
      <c r="P144" s="596"/>
      <c r="Q144" s="596"/>
      <c r="R144" s="596"/>
      <c r="S144" s="596"/>
      <c r="T144" s="596"/>
      <c r="U144" s="596"/>
      <c r="V144" s="596"/>
      <c r="W144" s="596"/>
      <c r="X144" s="596"/>
      <c r="Y144" s="596"/>
      <c r="Z144" s="596"/>
      <c r="AA144" s="597"/>
      <c r="AB144" s="685"/>
      <c r="AC144" s="686"/>
      <c r="AD144" s="686"/>
      <c r="AE144" s="686"/>
      <c r="AF144" s="686"/>
      <c r="AG144" s="687"/>
      <c r="AH144" s="601"/>
      <c r="AI144" s="602"/>
      <c r="AJ144" s="602"/>
      <c r="AK144" s="602"/>
      <c r="AL144" s="602"/>
      <c r="AM144" s="603"/>
      <c r="AN144" s="610"/>
      <c r="AO144" s="611"/>
      <c r="AP144" s="611"/>
      <c r="AQ144" s="611"/>
      <c r="AR144" s="611"/>
      <c r="AS144" s="612"/>
      <c r="AT144" s="694"/>
      <c r="AU144" s="695"/>
      <c r="AV144" s="695"/>
      <c r="AW144" s="695"/>
      <c r="AX144" s="695"/>
      <c r="AY144" s="696"/>
      <c r="AZ144" s="225"/>
      <c r="BA144" s="226"/>
      <c r="BB144" s="226"/>
      <c r="BC144" s="231"/>
      <c r="BD144" s="226"/>
      <c r="BE144" s="226"/>
      <c r="BF144" s="226"/>
      <c r="BG144" s="226"/>
      <c r="BH144" s="226"/>
      <c r="BI144" s="226"/>
      <c r="BJ144" s="232"/>
    </row>
    <row r="145" spans="2:62" ht="15.75" customHeight="1">
      <c r="B145" s="40"/>
      <c r="C145" s="41"/>
      <c r="D145" s="626"/>
      <c r="E145" s="627"/>
      <c r="F145" s="627"/>
      <c r="G145" s="627"/>
      <c r="H145" s="627"/>
      <c r="I145" s="627"/>
      <c r="J145" s="627"/>
      <c r="K145" s="627"/>
      <c r="L145" s="627"/>
      <c r="M145" s="628"/>
      <c r="N145" s="235"/>
      <c r="O145" s="236"/>
      <c r="P145" s="236"/>
      <c r="Q145" s="236"/>
      <c r="R145" s="236"/>
      <c r="S145" s="236"/>
      <c r="T145" s="236"/>
      <c r="U145" s="236"/>
      <c r="V145" s="236"/>
      <c r="W145" s="236"/>
      <c r="X145" s="236"/>
      <c r="Y145" s="236"/>
      <c r="Z145" s="236"/>
      <c r="AA145" s="237"/>
      <c r="AB145" s="688"/>
      <c r="AC145" s="689"/>
      <c r="AD145" s="689"/>
      <c r="AE145" s="689"/>
      <c r="AF145" s="689"/>
      <c r="AG145" s="690"/>
      <c r="AH145" s="604"/>
      <c r="AI145" s="605"/>
      <c r="AJ145" s="605"/>
      <c r="AK145" s="605"/>
      <c r="AL145" s="605"/>
      <c r="AM145" s="606"/>
      <c r="AN145" s="613"/>
      <c r="AO145" s="614"/>
      <c r="AP145" s="614"/>
      <c r="AQ145" s="614"/>
      <c r="AR145" s="614"/>
      <c r="AS145" s="615"/>
      <c r="AT145" s="697"/>
      <c r="AU145" s="698"/>
      <c r="AV145" s="698"/>
      <c r="AW145" s="698"/>
      <c r="AX145" s="698"/>
      <c r="AY145" s="699"/>
      <c r="AZ145" s="227"/>
      <c r="BA145" s="228"/>
      <c r="BB145" s="228"/>
      <c r="BC145" s="233"/>
      <c r="BD145" s="228"/>
      <c r="BE145" s="228"/>
      <c r="BF145" s="228"/>
      <c r="BG145" s="228"/>
      <c r="BH145" s="228"/>
      <c r="BI145" s="228"/>
      <c r="BJ145" s="234"/>
    </row>
    <row r="146" spans="2:62" ht="15.75" customHeight="1">
      <c r="B146" s="40"/>
      <c r="C146" s="41"/>
      <c r="D146" s="676"/>
      <c r="E146" s="677"/>
      <c r="F146" s="677"/>
      <c r="G146" s="677"/>
      <c r="H146" s="677"/>
      <c r="I146" s="677"/>
      <c r="J146" s="677"/>
      <c r="K146" s="677"/>
      <c r="L146" s="677"/>
      <c r="M146" s="678"/>
      <c r="N146" s="592"/>
      <c r="O146" s="593"/>
      <c r="P146" s="593"/>
      <c r="Q146" s="593"/>
      <c r="R146" s="593"/>
      <c r="S146" s="593"/>
      <c r="T146" s="593"/>
      <c r="U146" s="593"/>
      <c r="V146" s="593"/>
      <c r="W146" s="593"/>
      <c r="X146" s="593"/>
      <c r="Y146" s="593"/>
      <c r="Z146" s="593"/>
      <c r="AA146" s="594"/>
      <c r="AB146" s="682"/>
      <c r="AC146" s="683"/>
      <c r="AD146" s="683"/>
      <c r="AE146" s="683"/>
      <c r="AF146" s="683"/>
      <c r="AG146" s="684"/>
      <c r="AH146" s="598"/>
      <c r="AI146" s="599"/>
      <c r="AJ146" s="599"/>
      <c r="AK146" s="599"/>
      <c r="AL146" s="599"/>
      <c r="AM146" s="600"/>
      <c r="AN146" s="607"/>
      <c r="AO146" s="608"/>
      <c r="AP146" s="608"/>
      <c r="AQ146" s="608"/>
      <c r="AR146" s="608"/>
      <c r="AS146" s="609"/>
      <c r="AT146" s="691">
        <f>AH146*AN146</f>
        <v>0</v>
      </c>
      <c r="AU146" s="692"/>
      <c r="AV146" s="692"/>
      <c r="AW146" s="692"/>
      <c r="AX146" s="692"/>
      <c r="AY146" s="693"/>
      <c r="AZ146" s="223"/>
      <c r="BA146" s="224"/>
      <c r="BB146" s="224"/>
      <c r="BC146" s="229"/>
      <c r="BD146" s="224"/>
      <c r="BE146" s="224"/>
      <c r="BF146" s="224"/>
      <c r="BG146" s="224"/>
      <c r="BH146" s="224"/>
      <c r="BI146" s="224"/>
      <c r="BJ146" s="230"/>
    </row>
    <row r="147" spans="2:62" ht="15.75" customHeight="1">
      <c r="B147" s="40"/>
      <c r="C147" s="41"/>
      <c r="D147" s="679"/>
      <c r="E147" s="680"/>
      <c r="F147" s="680"/>
      <c r="G147" s="680"/>
      <c r="H147" s="680"/>
      <c r="I147" s="680"/>
      <c r="J147" s="680"/>
      <c r="K147" s="680"/>
      <c r="L147" s="680"/>
      <c r="M147" s="681"/>
      <c r="N147" s="595"/>
      <c r="O147" s="596"/>
      <c r="P147" s="596"/>
      <c r="Q147" s="596"/>
      <c r="R147" s="596"/>
      <c r="S147" s="596"/>
      <c r="T147" s="596"/>
      <c r="U147" s="596"/>
      <c r="V147" s="596"/>
      <c r="W147" s="596"/>
      <c r="X147" s="596"/>
      <c r="Y147" s="596"/>
      <c r="Z147" s="596"/>
      <c r="AA147" s="597"/>
      <c r="AB147" s="685"/>
      <c r="AC147" s="686"/>
      <c r="AD147" s="686"/>
      <c r="AE147" s="686"/>
      <c r="AF147" s="686"/>
      <c r="AG147" s="687"/>
      <c r="AH147" s="601"/>
      <c r="AI147" s="602"/>
      <c r="AJ147" s="602"/>
      <c r="AK147" s="602"/>
      <c r="AL147" s="602"/>
      <c r="AM147" s="603"/>
      <c r="AN147" s="610"/>
      <c r="AO147" s="611"/>
      <c r="AP147" s="611"/>
      <c r="AQ147" s="611"/>
      <c r="AR147" s="611"/>
      <c r="AS147" s="612"/>
      <c r="AT147" s="694"/>
      <c r="AU147" s="695"/>
      <c r="AV147" s="695"/>
      <c r="AW147" s="695"/>
      <c r="AX147" s="695"/>
      <c r="AY147" s="696"/>
      <c r="AZ147" s="225"/>
      <c r="BA147" s="226"/>
      <c r="BB147" s="226"/>
      <c r="BC147" s="231"/>
      <c r="BD147" s="226"/>
      <c r="BE147" s="226"/>
      <c r="BF147" s="226"/>
      <c r="BG147" s="226"/>
      <c r="BH147" s="226"/>
      <c r="BI147" s="226"/>
      <c r="BJ147" s="232"/>
    </row>
    <row r="148" spans="2:62" ht="15.75" customHeight="1">
      <c r="B148" s="40"/>
      <c r="C148" s="41"/>
      <c r="D148" s="626"/>
      <c r="E148" s="627"/>
      <c r="F148" s="627"/>
      <c r="G148" s="627"/>
      <c r="H148" s="627"/>
      <c r="I148" s="627"/>
      <c r="J148" s="627"/>
      <c r="K148" s="627"/>
      <c r="L148" s="627"/>
      <c r="M148" s="628"/>
      <c r="N148" s="235"/>
      <c r="O148" s="236"/>
      <c r="P148" s="236"/>
      <c r="Q148" s="236"/>
      <c r="R148" s="236"/>
      <c r="S148" s="236"/>
      <c r="T148" s="236"/>
      <c r="U148" s="236"/>
      <c r="V148" s="236"/>
      <c r="W148" s="236"/>
      <c r="X148" s="236"/>
      <c r="Y148" s="236"/>
      <c r="Z148" s="236"/>
      <c r="AA148" s="237"/>
      <c r="AB148" s="688"/>
      <c r="AC148" s="689"/>
      <c r="AD148" s="689"/>
      <c r="AE148" s="689"/>
      <c r="AF148" s="689"/>
      <c r="AG148" s="690"/>
      <c r="AH148" s="604"/>
      <c r="AI148" s="605"/>
      <c r="AJ148" s="605"/>
      <c r="AK148" s="605"/>
      <c r="AL148" s="605"/>
      <c r="AM148" s="606"/>
      <c r="AN148" s="613"/>
      <c r="AO148" s="614"/>
      <c r="AP148" s="614"/>
      <c r="AQ148" s="614"/>
      <c r="AR148" s="614"/>
      <c r="AS148" s="615"/>
      <c r="AT148" s="697"/>
      <c r="AU148" s="698"/>
      <c r="AV148" s="698"/>
      <c r="AW148" s="698"/>
      <c r="AX148" s="698"/>
      <c r="AY148" s="699"/>
      <c r="AZ148" s="227"/>
      <c r="BA148" s="228"/>
      <c r="BB148" s="228"/>
      <c r="BC148" s="233"/>
      <c r="BD148" s="228"/>
      <c r="BE148" s="228"/>
      <c r="BF148" s="228"/>
      <c r="BG148" s="228"/>
      <c r="BH148" s="228"/>
      <c r="BI148" s="228"/>
      <c r="BJ148" s="234"/>
    </row>
    <row r="149" spans="2:62" ht="15.75" customHeight="1">
      <c r="B149" s="40"/>
      <c r="C149" s="41"/>
      <c r="D149" s="676"/>
      <c r="E149" s="677"/>
      <c r="F149" s="677"/>
      <c r="G149" s="677"/>
      <c r="H149" s="677"/>
      <c r="I149" s="677"/>
      <c r="J149" s="677"/>
      <c r="K149" s="677"/>
      <c r="L149" s="677"/>
      <c r="M149" s="678"/>
      <c r="N149" s="592"/>
      <c r="O149" s="593"/>
      <c r="P149" s="593"/>
      <c r="Q149" s="593"/>
      <c r="R149" s="593"/>
      <c r="S149" s="593"/>
      <c r="T149" s="593"/>
      <c r="U149" s="593"/>
      <c r="V149" s="593"/>
      <c r="W149" s="593"/>
      <c r="X149" s="593"/>
      <c r="Y149" s="593"/>
      <c r="Z149" s="593"/>
      <c r="AA149" s="594"/>
      <c r="AB149" s="682"/>
      <c r="AC149" s="683"/>
      <c r="AD149" s="683"/>
      <c r="AE149" s="683"/>
      <c r="AF149" s="683"/>
      <c r="AG149" s="684"/>
      <c r="AH149" s="598"/>
      <c r="AI149" s="599"/>
      <c r="AJ149" s="599"/>
      <c r="AK149" s="599"/>
      <c r="AL149" s="599"/>
      <c r="AM149" s="600"/>
      <c r="AN149" s="607"/>
      <c r="AO149" s="608"/>
      <c r="AP149" s="608"/>
      <c r="AQ149" s="608"/>
      <c r="AR149" s="608"/>
      <c r="AS149" s="609"/>
      <c r="AT149" s="691">
        <f>AH149*AN149</f>
        <v>0</v>
      </c>
      <c r="AU149" s="692"/>
      <c r="AV149" s="692"/>
      <c r="AW149" s="692"/>
      <c r="AX149" s="692"/>
      <c r="AY149" s="693"/>
      <c r="AZ149" s="223"/>
      <c r="BA149" s="224"/>
      <c r="BB149" s="224"/>
      <c r="BC149" s="229"/>
      <c r="BD149" s="224"/>
      <c r="BE149" s="224"/>
      <c r="BF149" s="224"/>
      <c r="BG149" s="224"/>
      <c r="BH149" s="224"/>
      <c r="BI149" s="224"/>
      <c r="BJ149" s="230"/>
    </row>
    <row r="150" spans="2:62" ht="15.75" customHeight="1">
      <c r="B150" s="40"/>
      <c r="C150" s="41"/>
      <c r="D150" s="679"/>
      <c r="E150" s="680"/>
      <c r="F150" s="680"/>
      <c r="G150" s="680"/>
      <c r="H150" s="680"/>
      <c r="I150" s="680"/>
      <c r="J150" s="680"/>
      <c r="K150" s="680"/>
      <c r="L150" s="680"/>
      <c r="M150" s="681"/>
      <c r="N150" s="595"/>
      <c r="O150" s="596"/>
      <c r="P150" s="596"/>
      <c r="Q150" s="596"/>
      <c r="R150" s="596"/>
      <c r="S150" s="596"/>
      <c r="T150" s="596"/>
      <c r="U150" s="596"/>
      <c r="V150" s="596"/>
      <c r="W150" s="596"/>
      <c r="X150" s="596"/>
      <c r="Y150" s="596"/>
      <c r="Z150" s="596"/>
      <c r="AA150" s="597"/>
      <c r="AB150" s="685"/>
      <c r="AC150" s="686"/>
      <c r="AD150" s="686"/>
      <c r="AE150" s="686"/>
      <c r="AF150" s="686"/>
      <c r="AG150" s="687"/>
      <c r="AH150" s="601"/>
      <c r="AI150" s="602"/>
      <c r="AJ150" s="602"/>
      <c r="AK150" s="602"/>
      <c r="AL150" s="602"/>
      <c r="AM150" s="603"/>
      <c r="AN150" s="610"/>
      <c r="AO150" s="611"/>
      <c r="AP150" s="611"/>
      <c r="AQ150" s="611"/>
      <c r="AR150" s="611"/>
      <c r="AS150" s="612"/>
      <c r="AT150" s="694"/>
      <c r="AU150" s="695"/>
      <c r="AV150" s="695"/>
      <c r="AW150" s="695"/>
      <c r="AX150" s="695"/>
      <c r="AY150" s="696"/>
      <c r="AZ150" s="225"/>
      <c r="BA150" s="226"/>
      <c r="BB150" s="226"/>
      <c r="BC150" s="231"/>
      <c r="BD150" s="226"/>
      <c r="BE150" s="226"/>
      <c r="BF150" s="226"/>
      <c r="BG150" s="226"/>
      <c r="BH150" s="226"/>
      <c r="BI150" s="226"/>
      <c r="BJ150" s="232"/>
    </row>
    <row r="151" spans="2:62" ht="15.75" customHeight="1">
      <c r="B151" s="40"/>
      <c r="C151" s="41"/>
      <c r="D151" s="626"/>
      <c r="E151" s="627"/>
      <c r="F151" s="627"/>
      <c r="G151" s="627"/>
      <c r="H151" s="627"/>
      <c r="I151" s="627"/>
      <c r="J151" s="627"/>
      <c r="K151" s="627"/>
      <c r="L151" s="627"/>
      <c r="M151" s="628"/>
      <c r="N151" s="235"/>
      <c r="O151" s="236"/>
      <c r="P151" s="236"/>
      <c r="Q151" s="236"/>
      <c r="R151" s="236"/>
      <c r="S151" s="236"/>
      <c r="T151" s="236"/>
      <c r="U151" s="236"/>
      <c r="V151" s="236"/>
      <c r="W151" s="236"/>
      <c r="X151" s="236"/>
      <c r="Y151" s="236"/>
      <c r="Z151" s="236"/>
      <c r="AA151" s="237"/>
      <c r="AB151" s="688"/>
      <c r="AC151" s="689"/>
      <c r="AD151" s="689"/>
      <c r="AE151" s="689"/>
      <c r="AF151" s="689"/>
      <c r="AG151" s="690"/>
      <c r="AH151" s="604"/>
      <c r="AI151" s="605"/>
      <c r="AJ151" s="605"/>
      <c r="AK151" s="605"/>
      <c r="AL151" s="605"/>
      <c r="AM151" s="606"/>
      <c r="AN151" s="613"/>
      <c r="AO151" s="614"/>
      <c r="AP151" s="614"/>
      <c r="AQ151" s="614"/>
      <c r="AR151" s="614"/>
      <c r="AS151" s="615"/>
      <c r="AT151" s="697"/>
      <c r="AU151" s="698"/>
      <c r="AV151" s="698"/>
      <c r="AW151" s="698"/>
      <c r="AX151" s="698"/>
      <c r="AY151" s="699"/>
      <c r="AZ151" s="227"/>
      <c r="BA151" s="228"/>
      <c r="BB151" s="228"/>
      <c r="BC151" s="233"/>
      <c r="BD151" s="228"/>
      <c r="BE151" s="228"/>
      <c r="BF151" s="228"/>
      <c r="BG151" s="228"/>
      <c r="BH151" s="228"/>
      <c r="BI151" s="228"/>
      <c r="BJ151" s="234"/>
    </row>
    <row r="152" spans="2:62" ht="15.75" customHeight="1">
      <c r="B152" s="40"/>
      <c r="C152" s="41"/>
      <c r="D152" s="676"/>
      <c r="E152" s="677"/>
      <c r="F152" s="677"/>
      <c r="G152" s="677"/>
      <c r="H152" s="677"/>
      <c r="I152" s="677"/>
      <c r="J152" s="677"/>
      <c r="K152" s="677"/>
      <c r="L152" s="677"/>
      <c r="M152" s="678"/>
      <c r="N152" s="592"/>
      <c r="O152" s="593"/>
      <c r="P152" s="593"/>
      <c r="Q152" s="593"/>
      <c r="R152" s="593"/>
      <c r="S152" s="593"/>
      <c r="T152" s="593"/>
      <c r="U152" s="593"/>
      <c r="V152" s="593"/>
      <c r="W152" s="593"/>
      <c r="X152" s="593"/>
      <c r="Y152" s="593"/>
      <c r="Z152" s="593"/>
      <c r="AA152" s="594"/>
      <c r="AB152" s="682"/>
      <c r="AC152" s="683"/>
      <c r="AD152" s="683"/>
      <c r="AE152" s="683"/>
      <c r="AF152" s="683"/>
      <c r="AG152" s="684"/>
      <c r="AH152" s="598"/>
      <c r="AI152" s="599"/>
      <c r="AJ152" s="599"/>
      <c r="AK152" s="599"/>
      <c r="AL152" s="599"/>
      <c r="AM152" s="600"/>
      <c r="AN152" s="607"/>
      <c r="AO152" s="608"/>
      <c r="AP152" s="608"/>
      <c r="AQ152" s="608"/>
      <c r="AR152" s="608"/>
      <c r="AS152" s="609"/>
      <c r="AT152" s="691">
        <f>AH152*AN152</f>
        <v>0</v>
      </c>
      <c r="AU152" s="692"/>
      <c r="AV152" s="692"/>
      <c r="AW152" s="692"/>
      <c r="AX152" s="692"/>
      <c r="AY152" s="693"/>
      <c r="AZ152" s="223"/>
      <c r="BA152" s="224"/>
      <c r="BB152" s="224"/>
      <c r="BC152" s="229"/>
      <c r="BD152" s="224"/>
      <c r="BE152" s="224"/>
      <c r="BF152" s="224"/>
      <c r="BG152" s="224"/>
      <c r="BH152" s="224"/>
      <c r="BI152" s="224"/>
      <c r="BJ152" s="230"/>
    </row>
    <row r="153" spans="2:62" ht="15.75" customHeight="1">
      <c r="B153" s="40"/>
      <c r="C153" s="41"/>
      <c r="D153" s="679"/>
      <c r="E153" s="680"/>
      <c r="F153" s="680"/>
      <c r="G153" s="680"/>
      <c r="H153" s="680"/>
      <c r="I153" s="680"/>
      <c r="J153" s="680"/>
      <c r="K153" s="680"/>
      <c r="L153" s="680"/>
      <c r="M153" s="681"/>
      <c r="N153" s="595"/>
      <c r="O153" s="596"/>
      <c r="P153" s="596"/>
      <c r="Q153" s="596"/>
      <c r="R153" s="596"/>
      <c r="S153" s="596"/>
      <c r="T153" s="596"/>
      <c r="U153" s="596"/>
      <c r="V153" s="596"/>
      <c r="W153" s="596"/>
      <c r="X153" s="596"/>
      <c r="Y153" s="596"/>
      <c r="Z153" s="596"/>
      <c r="AA153" s="597"/>
      <c r="AB153" s="685"/>
      <c r="AC153" s="686"/>
      <c r="AD153" s="686"/>
      <c r="AE153" s="686"/>
      <c r="AF153" s="686"/>
      <c r="AG153" s="687"/>
      <c r="AH153" s="601"/>
      <c r="AI153" s="602"/>
      <c r="AJ153" s="602"/>
      <c r="AK153" s="602"/>
      <c r="AL153" s="602"/>
      <c r="AM153" s="603"/>
      <c r="AN153" s="610"/>
      <c r="AO153" s="611"/>
      <c r="AP153" s="611"/>
      <c r="AQ153" s="611"/>
      <c r="AR153" s="611"/>
      <c r="AS153" s="612"/>
      <c r="AT153" s="694"/>
      <c r="AU153" s="695"/>
      <c r="AV153" s="695"/>
      <c r="AW153" s="695"/>
      <c r="AX153" s="695"/>
      <c r="AY153" s="696"/>
      <c r="AZ153" s="225"/>
      <c r="BA153" s="226"/>
      <c r="BB153" s="226"/>
      <c r="BC153" s="231"/>
      <c r="BD153" s="226"/>
      <c r="BE153" s="226"/>
      <c r="BF153" s="226"/>
      <c r="BG153" s="226"/>
      <c r="BH153" s="226"/>
      <c r="BI153" s="226"/>
      <c r="BJ153" s="232"/>
    </row>
    <row r="154" spans="2:62" ht="15.75" customHeight="1">
      <c r="B154" s="40"/>
      <c r="C154" s="41"/>
      <c r="D154" s="626"/>
      <c r="E154" s="627"/>
      <c r="F154" s="627"/>
      <c r="G154" s="627"/>
      <c r="H154" s="627"/>
      <c r="I154" s="627"/>
      <c r="J154" s="627"/>
      <c r="K154" s="627"/>
      <c r="L154" s="627"/>
      <c r="M154" s="628"/>
      <c r="N154" s="235"/>
      <c r="O154" s="236"/>
      <c r="P154" s="236"/>
      <c r="Q154" s="236"/>
      <c r="R154" s="236"/>
      <c r="S154" s="236"/>
      <c r="T154" s="236"/>
      <c r="U154" s="236"/>
      <c r="V154" s="236"/>
      <c r="W154" s="236"/>
      <c r="X154" s="236"/>
      <c r="Y154" s="236"/>
      <c r="Z154" s="236"/>
      <c r="AA154" s="237"/>
      <c r="AB154" s="688"/>
      <c r="AC154" s="689"/>
      <c r="AD154" s="689"/>
      <c r="AE154" s="689"/>
      <c r="AF154" s="689"/>
      <c r="AG154" s="690"/>
      <c r="AH154" s="604"/>
      <c r="AI154" s="605"/>
      <c r="AJ154" s="605"/>
      <c r="AK154" s="605"/>
      <c r="AL154" s="605"/>
      <c r="AM154" s="606"/>
      <c r="AN154" s="613"/>
      <c r="AO154" s="614"/>
      <c r="AP154" s="614"/>
      <c r="AQ154" s="614"/>
      <c r="AR154" s="614"/>
      <c r="AS154" s="615"/>
      <c r="AT154" s="697"/>
      <c r="AU154" s="698"/>
      <c r="AV154" s="698"/>
      <c r="AW154" s="698"/>
      <c r="AX154" s="698"/>
      <c r="AY154" s="699"/>
      <c r="AZ154" s="227"/>
      <c r="BA154" s="228"/>
      <c r="BB154" s="228"/>
      <c r="BC154" s="233"/>
      <c r="BD154" s="228"/>
      <c r="BE154" s="228"/>
      <c r="BF154" s="228"/>
      <c r="BG154" s="228"/>
      <c r="BH154" s="228"/>
      <c r="BI154" s="228"/>
      <c r="BJ154" s="234"/>
    </row>
    <row r="155" spans="2:62" ht="15.75" customHeight="1">
      <c r="B155" s="40"/>
      <c r="C155" s="41"/>
      <c r="D155" s="676"/>
      <c r="E155" s="677"/>
      <c r="F155" s="677"/>
      <c r="G155" s="677"/>
      <c r="H155" s="677"/>
      <c r="I155" s="677"/>
      <c r="J155" s="677"/>
      <c r="K155" s="677"/>
      <c r="L155" s="677"/>
      <c r="M155" s="678"/>
      <c r="N155" s="592"/>
      <c r="O155" s="593"/>
      <c r="P155" s="593"/>
      <c r="Q155" s="593"/>
      <c r="R155" s="593"/>
      <c r="S155" s="593"/>
      <c r="T155" s="593"/>
      <c r="U155" s="593"/>
      <c r="V155" s="593"/>
      <c r="W155" s="593"/>
      <c r="X155" s="593"/>
      <c r="Y155" s="593"/>
      <c r="Z155" s="593"/>
      <c r="AA155" s="594"/>
      <c r="AB155" s="682"/>
      <c r="AC155" s="683"/>
      <c r="AD155" s="683"/>
      <c r="AE155" s="683"/>
      <c r="AF155" s="683"/>
      <c r="AG155" s="684"/>
      <c r="AH155" s="598"/>
      <c r="AI155" s="599"/>
      <c r="AJ155" s="599"/>
      <c r="AK155" s="599"/>
      <c r="AL155" s="599"/>
      <c r="AM155" s="600"/>
      <c r="AN155" s="607"/>
      <c r="AO155" s="608"/>
      <c r="AP155" s="608"/>
      <c r="AQ155" s="608"/>
      <c r="AR155" s="608"/>
      <c r="AS155" s="609"/>
      <c r="AT155" s="691">
        <f>AH155*AN155</f>
        <v>0</v>
      </c>
      <c r="AU155" s="692"/>
      <c r="AV155" s="692"/>
      <c r="AW155" s="692"/>
      <c r="AX155" s="692"/>
      <c r="AY155" s="693"/>
      <c r="AZ155" s="223"/>
      <c r="BA155" s="224"/>
      <c r="BB155" s="224"/>
      <c r="BC155" s="229"/>
      <c r="BD155" s="224"/>
      <c r="BE155" s="224"/>
      <c r="BF155" s="224"/>
      <c r="BG155" s="224"/>
      <c r="BH155" s="224"/>
      <c r="BI155" s="224"/>
      <c r="BJ155" s="230"/>
    </row>
    <row r="156" spans="2:62" ht="15.75" customHeight="1">
      <c r="B156" s="40"/>
      <c r="C156" s="41"/>
      <c r="D156" s="679"/>
      <c r="E156" s="680"/>
      <c r="F156" s="680"/>
      <c r="G156" s="680"/>
      <c r="H156" s="680"/>
      <c r="I156" s="680"/>
      <c r="J156" s="680"/>
      <c r="K156" s="680"/>
      <c r="L156" s="680"/>
      <c r="M156" s="681"/>
      <c r="N156" s="595"/>
      <c r="O156" s="596"/>
      <c r="P156" s="596"/>
      <c r="Q156" s="596"/>
      <c r="R156" s="596"/>
      <c r="S156" s="596"/>
      <c r="T156" s="596"/>
      <c r="U156" s="596"/>
      <c r="V156" s="596"/>
      <c r="W156" s="596"/>
      <c r="X156" s="596"/>
      <c r="Y156" s="596"/>
      <c r="Z156" s="596"/>
      <c r="AA156" s="597"/>
      <c r="AB156" s="685"/>
      <c r="AC156" s="686"/>
      <c r="AD156" s="686"/>
      <c r="AE156" s="686"/>
      <c r="AF156" s="686"/>
      <c r="AG156" s="687"/>
      <c r="AH156" s="601"/>
      <c r="AI156" s="602"/>
      <c r="AJ156" s="602"/>
      <c r="AK156" s="602"/>
      <c r="AL156" s="602"/>
      <c r="AM156" s="603"/>
      <c r="AN156" s="610"/>
      <c r="AO156" s="611"/>
      <c r="AP156" s="611"/>
      <c r="AQ156" s="611"/>
      <c r="AR156" s="611"/>
      <c r="AS156" s="612"/>
      <c r="AT156" s="694"/>
      <c r="AU156" s="695"/>
      <c r="AV156" s="695"/>
      <c r="AW156" s="695"/>
      <c r="AX156" s="695"/>
      <c r="AY156" s="696"/>
      <c r="AZ156" s="225"/>
      <c r="BA156" s="226"/>
      <c r="BB156" s="226"/>
      <c r="BC156" s="231"/>
      <c r="BD156" s="226"/>
      <c r="BE156" s="226"/>
      <c r="BF156" s="226"/>
      <c r="BG156" s="226"/>
      <c r="BH156" s="226"/>
      <c r="BI156" s="226"/>
      <c r="BJ156" s="232"/>
    </row>
    <row r="157" spans="2:62" ht="15.75" customHeight="1">
      <c r="B157" s="40"/>
      <c r="C157" s="41"/>
      <c r="D157" s="626"/>
      <c r="E157" s="627"/>
      <c r="F157" s="627"/>
      <c r="G157" s="627"/>
      <c r="H157" s="627"/>
      <c r="I157" s="627"/>
      <c r="J157" s="627"/>
      <c r="K157" s="627"/>
      <c r="L157" s="627"/>
      <c r="M157" s="628"/>
      <c r="N157" s="235"/>
      <c r="O157" s="236"/>
      <c r="P157" s="236"/>
      <c r="Q157" s="236"/>
      <c r="R157" s="236"/>
      <c r="S157" s="236"/>
      <c r="T157" s="236"/>
      <c r="U157" s="236"/>
      <c r="V157" s="236"/>
      <c r="W157" s="236"/>
      <c r="X157" s="236"/>
      <c r="Y157" s="236"/>
      <c r="Z157" s="236"/>
      <c r="AA157" s="237"/>
      <c r="AB157" s="688"/>
      <c r="AC157" s="689"/>
      <c r="AD157" s="689"/>
      <c r="AE157" s="689"/>
      <c r="AF157" s="689"/>
      <c r="AG157" s="690"/>
      <c r="AH157" s="604"/>
      <c r="AI157" s="605"/>
      <c r="AJ157" s="605"/>
      <c r="AK157" s="605"/>
      <c r="AL157" s="605"/>
      <c r="AM157" s="606"/>
      <c r="AN157" s="613"/>
      <c r="AO157" s="614"/>
      <c r="AP157" s="614"/>
      <c r="AQ157" s="614"/>
      <c r="AR157" s="614"/>
      <c r="AS157" s="615"/>
      <c r="AT157" s="697"/>
      <c r="AU157" s="698"/>
      <c r="AV157" s="698"/>
      <c r="AW157" s="698"/>
      <c r="AX157" s="698"/>
      <c r="AY157" s="699"/>
      <c r="AZ157" s="227"/>
      <c r="BA157" s="228"/>
      <c r="BB157" s="228"/>
      <c r="BC157" s="233"/>
      <c r="BD157" s="228"/>
      <c r="BE157" s="228"/>
      <c r="BF157" s="228"/>
      <c r="BG157" s="228"/>
      <c r="BH157" s="228"/>
      <c r="BI157" s="228"/>
      <c r="BJ157" s="234"/>
    </row>
    <row r="158" spans="2:62" ht="15.75" customHeight="1">
      <c r="B158" s="40"/>
      <c r="C158" s="41"/>
      <c r="D158" s="676"/>
      <c r="E158" s="677"/>
      <c r="F158" s="677"/>
      <c r="G158" s="677"/>
      <c r="H158" s="677"/>
      <c r="I158" s="677"/>
      <c r="J158" s="677"/>
      <c r="K158" s="677"/>
      <c r="L158" s="677"/>
      <c r="M158" s="678"/>
      <c r="N158" s="592"/>
      <c r="O158" s="593"/>
      <c r="P158" s="593"/>
      <c r="Q158" s="593"/>
      <c r="R158" s="593"/>
      <c r="S158" s="593"/>
      <c r="T158" s="593"/>
      <c r="U158" s="593"/>
      <c r="V158" s="593"/>
      <c r="W158" s="593"/>
      <c r="X158" s="593"/>
      <c r="Y158" s="593"/>
      <c r="Z158" s="593"/>
      <c r="AA158" s="594"/>
      <c r="AB158" s="682"/>
      <c r="AC158" s="683"/>
      <c r="AD158" s="683"/>
      <c r="AE158" s="683"/>
      <c r="AF158" s="683"/>
      <c r="AG158" s="684"/>
      <c r="AH158" s="598"/>
      <c r="AI158" s="599"/>
      <c r="AJ158" s="599"/>
      <c r="AK158" s="599"/>
      <c r="AL158" s="599"/>
      <c r="AM158" s="600"/>
      <c r="AN158" s="607"/>
      <c r="AO158" s="608"/>
      <c r="AP158" s="608"/>
      <c r="AQ158" s="608"/>
      <c r="AR158" s="608"/>
      <c r="AS158" s="609"/>
      <c r="AT158" s="691">
        <f>AH158*AN158</f>
        <v>0</v>
      </c>
      <c r="AU158" s="692"/>
      <c r="AV158" s="692"/>
      <c r="AW158" s="692"/>
      <c r="AX158" s="692"/>
      <c r="AY158" s="693"/>
      <c r="AZ158" s="223"/>
      <c r="BA158" s="224"/>
      <c r="BB158" s="224"/>
      <c r="BC158" s="229"/>
      <c r="BD158" s="224"/>
      <c r="BE158" s="224"/>
      <c r="BF158" s="224"/>
      <c r="BG158" s="224"/>
      <c r="BH158" s="224"/>
      <c r="BI158" s="224"/>
      <c r="BJ158" s="230"/>
    </row>
    <row r="159" spans="2:62" ht="15.75" customHeight="1">
      <c r="B159" s="40"/>
      <c r="C159" s="41"/>
      <c r="D159" s="679"/>
      <c r="E159" s="680"/>
      <c r="F159" s="680"/>
      <c r="G159" s="680"/>
      <c r="H159" s="680"/>
      <c r="I159" s="680"/>
      <c r="J159" s="680"/>
      <c r="K159" s="680"/>
      <c r="L159" s="680"/>
      <c r="M159" s="681"/>
      <c r="N159" s="595"/>
      <c r="O159" s="596"/>
      <c r="P159" s="596"/>
      <c r="Q159" s="596"/>
      <c r="R159" s="596"/>
      <c r="S159" s="596"/>
      <c r="T159" s="596"/>
      <c r="U159" s="596"/>
      <c r="V159" s="596"/>
      <c r="W159" s="596"/>
      <c r="X159" s="596"/>
      <c r="Y159" s="596"/>
      <c r="Z159" s="596"/>
      <c r="AA159" s="597"/>
      <c r="AB159" s="685"/>
      <c r="AC159" s="686"/>
      <c r="AD159" s="686"/>
      <c r="AE159" s="686"/>
      <c r="AF159" s="686"/>
      <c r="AG159" s="687"/>
      <c r="AH159" s="601"/>
      <c r="AI159" s="602"/>
      <c r="AJ159" s="602"/>
      <c r="AK159" s="602"/>
      <c r="AL159" s="602"/>
      <c r="AM159" s="603"/>
      <c r="AN159" s="610"/>
      <c r="AO159" s="611"/>
      <c r="AP159" s="611"/>
      <c r="AQ159" s="611"/>
      <c r="AR159" s="611"/>
      <c r="AS159" s="612"/>
      <c r="AT159" s="694"/>
      <c r="AU159" s="695"/>
      <c r="AV159" s="695"/>
      <c r="AW159" s="695"/>
      <c r="AX159" s="695"/>
      <c r="AY159" s="696"/>
      <c r="AZ159" s="225"/>
      <c r="BA159" s="226"/>
      <c r="BB159" s="226"/>
      <c r="BC159" s="231"/>
      <c r="BD159" s="226"/>
      <c r="BE159" s="226"/>
      <c r="BF159" s="226"/>
      <c r="BG159" s="226"/>
      <c r="BH159" s="226"/>
      <c r="BI159" s="226"/>
      <c r="BJ159" s="232"/>
    </row>
    <row r="160" spans="2:62" ht="15.75" customHeight="1">
      <c r="B160" s="40"/>
      <c r="C160" s="41"/>
      <c r="D160" s="626"/>
      <c r="E160" s="627"/>
      <c r="F160" s="627"/>
      <c r="G160" s="627"/>
      <c r="H160" s="627"/>
      <c r="I160" s="627"/>
      <c r="J160" s="627"/>
      <c r="K160" s="627"/>
      <c r="L160" s="627"/>
      <c r="M160" s="628"/>
      <c r="N160" s="235"/>
      <c r="O160" s="236"/>
      <c r="P160" s="236"/>
      <c r="Q160" s="236"/>
      <c r="R160" s="236"/>
      <c r="S160" s="236"/>
      <c r="T160" s="236"/>
      <c r="U160" s="236"/>
      <c r="V160" s="236"/>
      <c r="W160" s="236"/>
      <c r="X160" s="236"/>
      <c r="Y160" s="236"/>
      <c r="Z160" s="236"/>
      <c r="AA160" s="237"/>
      <c r="AB160" s="688"/>
      <c r="AC160" s="689"/>
      <c r="AD160" s="689"/>
      <c r="AE160" s="689"/>
      <c r="AF160" s="689"/>
      <c r="AG160" s="690"/>
      <c r="AH160" s="604"/>
      <c r="AI160" s="605"/>
      <c r="AJ160" s="605"/>
      <c r="AK160" s="605"/>
      <c r="AL160" s="605"/>
      <c r="AM160" s="606"/>
      <c r="AN160" s="613"/>
      <c r="AO160" s="614"/>
      <c r="AP160" s="614"/>
      <c r="AQ160" s="614"/>
      <c r="AR160" s="614"/>
      <c r="AS160" s="615"/>
      <c r="AT160" s="697"/>
      <c r="AU160" s="698"/>
      <c r="AV160" s="698"/>
      <c r="AW160" s="698"/>
      <c r="AX160" s="698"/>
      <c r="AY160" s="699"/>
      <c r="AZ160" s="227"/>
      <c r="BA160" s="228"/>
      <c r="BB160" s="228"/>
      <c r="BC160" s="233"/>
      <c r="BD160" s="228"/>
      <c r="BE160" s="228"/>
      <c r="BF160" s="228"/>
      <c r="BG160" s="228"/>
      <c r="BH160" s="228"/>
      <c r="BI160" s="228"/>
      <c r="BJ160" s="234"/>
    </row>
    <row r="161" spans="1:63" ht="15.75" customHeight="1">
      <c r="B161" s="40"/>
      <c r="C161" s="41"/>
      <c r="D161" s="676"/>
      <c r="E161" s="677"/>
      <c r="F161" s="677"/>
      <c r="G161" s="677"/>
      <c r="H161" s="677"/>
      <c r="I161" s="677"/>
      <c r="J161" s="677"/>
      <c r="K161" s="677"/>
      <c r="L161" s="677"/>
      <c r="M161" s="678"/>
      <c r="N161" s="592"/>
      <c r="O161" s="593"/>
      <c r="P161" s="593"/>
      <c r="Q161" s="593"/>
      <c r="R161" s="593"/>
      <c r="S161" s="593"/>
      <c r="T161" s="593"/>
      <c r="U161" s="593"/>
      <c r="V161" s="593"/>
      <c r="W161" s="593"/>
      <c r="X161" s="593"/>
      <c r="Y161" s="593"/>
      <c r="Z161" s="593"/>
      <c r="AA161" s="594"/>
      <c r="AB161" s="682"/>
      <c r="AC161" s="683"/>
      <c r="AD161" s="683"/>
      <c r="AE161" s="683"/>
      <c r="AF161" s="683"/>
      <c r="AG161" s="684"/>
      <c r="AH161" s="598"/>
      <c r="AI161" s="599"/>
      <c r="AJ161" s="599"/>
      <c r="AK161" s="599"/>
      <c r="AL161" s="599"/>
      <c r="AM161" s="600"/>
      <c r="AN161" s="607"/>
      <c r="AO161" s="608"/>
      <c r="AP161" s="608"/>
      <c r="AQ161" s="608"/>
      <c r="AR161" s="608"/>
      <c r="AS161" s="609"/>
      <c r="AT161" s="691">
        <f>AH161*AN161</f>
        <v>0</v>
      </c>
      <c r="AU161" s="692"/>
      <c r="AV161" s="692"/>
      <c r="AW161" s="692"/>
      <c r="AX161" s="692"/>
      <c r="AY161" s="693"/>
      <c r="AZ161" s="223"/>
      <c r="BA161" s="224"/>
      <c r="BB161" s="224"/>
      <c r="BC161" s="229"/>
      <c r="BD161" s="224"/>
      <c r="BE161" s="224"/>
      <c r="BF161" s="224"/>
      <c r="BG161" s="224"/>
      <c r="BH161" s="224"/>
      <c r="BI161" s="224"/>
      <c r="BJ161" s="230"/>
    </row>
    <row r="162" spans="1:63" ht="15.75" customHeight="1">
      <c r="B162" s="40"/>
      <c r="C162" s="41"/>
      <c r="D162" s="679"/>
      <c r="E162" s="680"/>
      <c r="F162" s="680"/>
      <c r="G162" s="680"/>
      <c r="H162" s="680"/>
      <c r="I162" s="680"/>
      <c r="J162" s="680"/>
      <c r="K162" s="680"/>
      <c r="L162" s="680"/>
      <c r="M162" s="681"/>
      <c r="N162" s="595"/>
      <c r="O162" s="596"/>
      <c r="P162" s="596"/>
      <c r="Q162" s="596"/>
      <c r="R162" s="596"/>
      <c r="S162" s="596"/>
      <c r="T162" s="596"/>
      <c r="U162" s="596"/>
      <c r="V162" s="596"/>
      <c r="W162" s="596"/>
      <c r="X162" s="596"/>
      <c r="Y162" s="596"/>
      <c r="Z162" s="596"/>
      <c r="AA162" s="597"/>
      <c r="AB162" s="685"/>
      <c r="AC162" s="686"/>
      <c r="AD162" s="686"/>
      <c r="AE162" s="686"/>
      <c r="AF162" s="686"/>
      <c r="AG162" s="687"/>
      <c r="AH162" s="601"/>
      <c r="AI162" s="602"/>
      <c r="AJ162" s="602"/>
      <c r="AK162" s="602"/>
      <c r="AL162" s="602"/>
      <c r="AM162" s="603"/>
      <c r="AN162" s="610"/>
      <c r="AO162" s="611"/>
      <c r="AP162" s="611"/>
      <c r="AQ162" s="611"/>
      <c r="AR162" s="611"/>
      <c r="AS162" s="612"/>
      <c r="AT162" s="694"/>
      <c r="AU162" s="695"/>
      <c r="AV162" s="695"/>
      <c r="AW162" s="695"/>
      <c r="AX162" s="695"/>
      <c r="AY162" s="696"/>
      <c r="AZ162" s="225"/>
      <c r="BA162" s="226"/>
      <c r="BB162" s="226"/>
      <c r="BC162" s="231"/>
      <c r="BD162" s="226"/>
      <c r="BE162" s="226"/>
      <c r="BF162" s="226"/>
      <c r="BG162" s="226"/>
      <c r="BH162" s="226"/>
      <c r="BI162" s="226"/>
      <c r="BJ162" s="232"/>
    </row>
    <row r="163" spans="1:63" ht="15.75" customHeight="1">
      <c r="B163" s="40"/>
      <c r="C163" s="41"/>
      <c r="D163" s="626"/>
      <c r="E163" s="627"/>
      <c r="F163" s="627"/>
      <c r="G163" s="627"/>
      <c r="H163" s="627"/>
      <c r="I163" s="627"/>
      <c r="J163" s="627"/>
      <c r="K163" s="627"/>
      <c r="L163" s="627"/>
      <c r="M163" s="628"/>
      <c r="N163" s="235"/>
      <c r="O163" s="236"/>
      <c r="P163" s="236"/>
      <c r="Q163" s="236"/>
      <c r="R163" s="236"/>
      <c r="S163" s="236"/>
      <c r="T163" s="236"/>
      <c r="U163" s="236"/>
      <c r="V163" s="236"/>
      <c r="W163" s="236"/>
      <c r="X163" s="236"/>
      <c r="Y163" s="236"/>
      <c r="Z163" s="236"/>
      <c r="AA163" s="237"/>
      <c r="AB163" s="688"/>
      <c r="AC163" s="689"/>
      <c r="AD163" s="689"/>
      <c r="AE163" s="689"/>
      <c r="AF163" s="689"/>
      <c r="AG163" s="690"/>
      <c r="AH163" s="604"/>
      <c r="AI163" s="605"/>
      <c r="AJ163" s="605"/>
      <c r="AK163" s="605"/>
      <c r="AL163" s="605"/>
      <c r="AM163" s="606"/>
      <c r="AN163" s="613"/>
      <c r="AO163" s="614"/>
      <c r="AP163" s="614"/>
      <c r="AQ163" s="614"/>
      <c r="AR163" s="614"/>
      <c r="AS163" s="615"/>
      <c r="AT163" s="697"/>
      <c r="AU163" s="698"/>
      <c r="AV163" s="698"/>
      <c r="AW163" s="698"/>
      <c r="AX163" s="698"/>
      <c r="AY163" s="699"/>
      <c r="AZ163" s="227"/>
      <c r="BA163" s="228"/>
      <c r="BB163" s="228"/>
      <c r="BC163" s="233"/>
      <c r="BD163" s="228"/>
      <c r="BE163" s="228"/>
      <c r="BF163" s="228"/>
      <c r="BG163" s="228"/>
      <c r="BH163" s="228"/>
      <c r="BI163" s="228"/>
      <c r="BJ163" s="234"/>
    </row>
    <row r="164" spans="1:63" ht="12" customHeight="1">
      <c r="A164" s="2"/>
      <c r="B164" s="2"/>
      <c r="C164" s="2"/>
      <c r="D164" s="747"/>
      <c r="E164" s="748"/>
      <c r="F164" s="748"/>
      <c r="G164" s="748"/>
      <c r="H164" s="748"/>
      <c r="I164" s="748"/>
      <c r="J164" s="748"/>
      <c r="K164" s="748"/>
      <c r="L164" s="748"/>
      <c r="M164" s="748"/>
      <c r="N164" s="748"/>
      <c r="O164" s="748"/>
      <c r="P164" s="748"/>
      <c r="Q164" s="748"/>
      <c r="R164" s="748"/>
      <c r="S164" s="748"/>
      <c r="T164" s="748"/>
      <c r="U164" s="748"/>
      <c r="V164" s="748"/>
      <c r="W164" s="748"/>
      <c r="X164" s="748"/>
      <c r="Y164" s="748"/>
      <c r="Z164" s="748"/>
      <c r="AA164" s="42"/>
      <c r="AB164" s="247" t="s">
        <v>29</v>
      </c>
      <c r="AC164" s="248"/>
      <c r="AD164" s="248"/>
      <c r="AE164" s="248"/>
      <c r="AF164" s="248"/>
      <c r="AG164" s="249"/>
      <c r="AH164" s="752"/>
      <c r="AI164" s="752"/>
      <c r="AJ164" s="752"/>
      <c r="AK164" s="753"/>
      <c r="AL164" s="758" t="s">
        <v>17</v>
      </c>
      <c r="AM164" s="249"/>
      <c r="AN164" s="247" t="s">
        <v>71</v>
      </c>
      <c r="AO164" s="328"/>
      <c r="AP164" s="328"/>
      <c r="AQ164" s="328"/>
      <c r="AR164" s="328"/>
      <c r="AS164" s="328"/>
      <c r="AT164" s="328"/>
      <c r="AU164" s="328"/>
      <c r="AV164" s="328"/>
      <c r="AW164" s="328"/>
      <c r="AX164" s="328"/>
      <c r="AY164" s="323"/>
      <c r="AZ164" s="763">
        <f>SUM(AT134:AY163)</f>
        <v>0</v>
      </c>
      <c r="BA164" s="764"/>
      <c r="BB164" s="764"/>
      <c r="BC164" s="764"/>
      <c r="BD164" s="764"/>
      <c r="BE164" s="764"/>
      <c r="BF164" s="764"/>
      <c r="BG164" s="764"/>
      <c r="BH164" s="764"/>
      <c r="BI164" s="764"/>
      <c r="BJ164" s="765"/>
      <c r="BK164" s="2"/>
    </row>
    <row r="165" spans="1:63" ht="12" customHeight="1">
      <c r="A165" s="2"/>
      <c r="B165" s="2"/>
      <c r="C165" s="2"/>
      <c r="D165" s="749"/>
      <c r="E165" s="749"/>
      <c r="F165" s="749"/>
      <c r="G165" s="749"/>
      <c r="H165" s="749"/>
      <c r="I165" s="749"/>
      <c r="J165" s="749"/>
      <c r="K165" s="749"/>
      <c r="L165" s="749"/>
      <c r="M165" s="749"/>
      <c r="N165" s="749"/>
      <c r="O165" s="749"/>
      <c r="P165" s="749"/>
      <c r="Q165" s="749"/>
      <c r="R165" s="749"/>
      <c r="S165" s="749"/>
      <c r="T165" s="749"/>
      <c r="U165" s="749"/>
      <c r="V165" s="749"/>
      <c r="W165" s="749"/>
      <c r="X165" s="749"/>
      <c r="Y165" s="749"/>
      <c r="Z165" s="750"/>
      <c r="AA165" s="38"/>
      <c r="AB165" s="751"/>
      <c r="AC165" s="341"/>
      <c r="AD165" s="341"/>
      <c r="AE165" s="341"/>
      <c r="AF165" s="341"/>
      <c r="AG165" s="342"/>
      <c r="AH165" s="754"/>
      <c r="AI165" s="754"/>
      <c r="AJ165" s="754"/>
      <c r="AK165" s="755"/>
      <c r="AL165" s="759"/>
      <c r="AM165" s="342"/>
      <c r="AN165" s="751"/>
      <c r="AO165" s="346"/>
      <c r="AP165" s="346"/>
      <c r="AQ165" s="346"/>
      <c r="AR165" s="346"/>
      <c r="AS165" s="346"/>
      <c r="AT165" s="346"/>
      <c r="AU165" s="346"/>
      <c r="AV165" s="346"/>
      <c r="AW165" s="346"/>
      <c r="AX165" s="346"/>
      <c r="AY165" s="325"/>
      <c r="AZ165" s="766"/>
      <c r="BA165" s="767"/>
      <c r="BB165" s="767"/>
      <c r="BC165" s="767"/>
      <c r="BD165" s="767"/>
      <c r="BE165" s="767"/>
      <c r="BF165" s="767"/>
      <c r="BG165" s="767"/>
      <c r="BH165" s="767"/>
      <c r="BI165" s="767"/>
      <c r="BJ165" s="768"/>
      <c r="BK165" s="2"/>
    </row>
    <row r="166" spans="1:63" ht="12" customHeight="1">
      <c r="A166" s="2"/>
      <c r="B166" s="2"/>
      <c r="C166" s="2"/>
      <c r="D166" s="2"/>
      <c r="E166" s="2"/>
      <c r="F166" s="2"/>
      <c r="G166" s="2"/>
      <c r="H166" s="2"/>
      <c r="I166" s="2"/>
      <c r="J166" s="2"/>
      <c r="K166" s="2"/>
      <c r="L166" s="2"/>
      <c r="M166" s="2"/>
      <c r="N166" s="2"/>
      <c r="O166" s="2"/>
      <c r="P166" s="2"/>
      <c r="Q166" s="2"/>
      <c r="R166" s="2"/>
      <c r="S166" s="2"/>
      <c r="T166" s="2"/>
      <c r="U166" s="2"/>
      <c r="V166" s="2"/>
      <c r="W166" s="2"/>
      <c r="X166" s="6"/>
      <c r="Y166" s="6"/>
      <c r="Z166" s="6"/>
      <c r="AA166" s="38"/>
      <c r="AB166" s="250"/>
      <c r="AC166" s="251"/>
      <c r="AD166" s="251"/>
      <c r="AE166" s="251"/>
      <c r="AF166" s="251"/>
      <c r="AG166" s="252"/>
      <c r="AH166" s="756"/>
      <c r="AI166" s="756"/>
      <c r="AJ166" s="756"/>
      <c r="AK166" s="757"/>
      <c r="AL166" s="760"/>
      <c r="AM166" s="252"/>
      <c r="AN166" s="402"/>
      <c r="AO166" s="761"/>
      <c r="AP166" s="761"/>
      <c r="AQ166" s="761"/>
      <c r="AR166" s="761"/>
      <c r="AS166" s="761"/>
      <c r="AT166" s="761"/>
      <c r="AU166" s="761"/>
      <c r="AV166" s="761"/>
      <c r="AW166" s="761"/>
      <c r="AX166" s="761"/>
      <c r="AY166" s="762"/>
      <c r="AZ166" s="769"/>
      <c r="BA166" s="770"/>
      <c r="BB166" s="770"/>
      <c r="BC166" s="770"/>
      <c r="BD166" s="770"/>
      <c r="BE166" s="770"/>
      <c r="BF166" s="770"/>
      <c r="BG166" s="770"/>
      <c r="BH166" s="770"/>
      <c r="BI166" s="770"/>
      <c r="BJ166" s="771"/>
      <c r="BK166" s="2"/>
    </row>
    <row r="167" spans="1:63" ht="3.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row>
    <row r="168" spans="1:63" ht="12" customHeight="1">
      <c r="A168" s="2"/>
      <c r="B168" s="2" t="s">
        <v>72</v>
      </c>
      <c r="C168" s="2"/>
      <c r="D168" s="39"/>
      <c r="E168" s="39"/>
      <c r="F168" s="39"/>
      <c r="G168" s="39"/>
      <c r="H168" s="39"/>
      <c r="I168" s="39"/>
      <c r="J168" s="39"/>
      <c r="K168" s="39"/>
      <c r="L168" s="39"/>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row>
    <row r="169" spans="1:63" ht="15.75" customHeight="1">
      <c r="A169" s="2"/>
      <c r="B169" s="6"/>
      <c r="C169" s="38"/>
      <c r="D169" s="322" t="s">
        <v>58</v>
      </c>
      <c r="E169" s="457"/>
      <c r="F169" s="457"/>
      <c r="G169" s="457"/>
      <c r="H169" s="457"/>
      <c r="I169" s="457"/>
      <c r="J169" s="457"/>
      <c r="K169" s="457"/>
      <c r="L169" s="457"/>
      <c r="M169" s="700"/>
      <c r="N169" s="632" t="s">
        <v>65</v>
      </c>
      <c r="O169" s="632"/>
      <c r="P169" s="632"/>
      <c r="Q169" s="632"/>
      <c r="R169" s="632"/>
      <c r="S169" s="632"/>
      <c r="T169" s="632"/>
      <c r="U169" s="632"/>
      <c r="V169" s="632"/>
      <c r="W169" s="632"/>
      <c r="X169" s="632"/>
      <c r="Y169" s="632"/>
      <c r="Z169" s="632"/>
      <c r="AA169" s="632"/>
      <c r="AB169" s="707" t="s">
        <v>135</v>
      </c>
      <c r="AC169" s="708"/>
      <c r="AD169" s="708"/>
      <c r="AE169" s="708"/>
      <c r="AF169" s="708"/>
      <c r="AG169" s="709"/>
      <c r="AH169" s="457" t="s">
        <v>58</v>
      </c>
      <c r="AI169" s="457"/>
      <c r="AJ169" s="457"/>
      <c r="AK169" s="457"/>
      <c r="AL169" s="457"/>
      <c r="AM169" s="457"/>
      <c r="AN169" s="457"/>
      <c r="AO169" s="457"/>
      <c r="AP169" s="457"/>
      <c r="AQ169" s="700"/>
      <c r="AR169" s="632" t="s">
        <v>65</v>
      </c>
      <c r="AS169" s="632"/>
      <c r="AT169" s="632"/>
      <c r="AU169" s="632"/>
      <c r="AV169" s="632"/>
      <c r="AW169" s="632"/>
      <c r="AX169" s="632"/>
      <c r="AY169" s="632"/>
      <c r="AZ169" s="632"/>
      <c r="BA169" s="632"/>
      <c r="BB169" s="632"/>
      <c r="BC169" s="632"/>
      <c r="BD169" s="632"/>
      <c r="BE169" s="632"/>
      <c r="BF169" s="707" t="s">
        <v>135</v>
      </c>
      <c r="BG169" s="708"/>
      <c r="BH169" s="708"/>
      <c r="BI169" s="708"/>
      <c r="BJ169" s="708"/>
      <c r="BK169" s="709"/>
    </row>
    <row r="170" spans="1:63" ht="15.75" customHeight="1">
      <c r="A170" s="2"/>
      <c r="B170" s="6"/>
      <c r="C170" s="38"/>
      <c r="D170" s="459"/>
      <c r="E170" s="357"/>
      <c r="F170" s="357"/>
      <c r="G170" s="357"/>
      <c r="H170" s="357"/>
      <c r="I170" s="357"/>
      <c r="J170" s="357"/>
      <c r="K170" s="357"/>
      <c r="L170" s="357"/>
      <c r="M170" s="358"/>
      <c r="N170" s="746"/>
      <c r="O170" s="746"/>
      <c r="P170" s="746"/>
      <c r="Q170" s="746"/>
      <c r="R170" s="746"/>
      <c r="S170" s="746"/>
      <c r="T170" s="746"/>
      <c r="U170" s="746"/>
      <c r="V170" s="746"/>
      <c r="W170" s="746"/>
      <c r="X170" s="746"/>
      <c r="Y170" s="746"/>
      <c r="Z170" s="746"/>
      <c r="AA170" s="746"/>
      <c r="AB170" s="710"/>
      <c r="AC170" s="711"/>
      <c r="AD170" s="711"/>
      <c r="AE170" s="711"/>
      <c r="AF170" s="711"/>
      <c r="AG170" s="712"/>
      <c r="AH170" s="357"/>
      <c r="AI170" s="357"/>
      <c r="AJ170" s="357"/>
      <c r="AK170" s="357"/>
      <c r="AL170" s="357"/>
      <c r="AM170" s="357"/>
      <c r="AN170" s="357"/>
      <c r="AO170" s="357"/>
      <c r="AP170" s="357"/>
      <c r="AQ170" s="358"/>
      <c r="AR170" s="746"/>
      <c r="AS170" s="746"/>
      <c r="AT170" s="746"/>
      <c r="AU170" s="746"/>
      <c r="AV170" s="746"/>
      <c r="AW170" s="746"/>
      <c r="AX170" s="746"/>
      <c r="AY170" s="746"/>
      <c r="AZ170" s="746"/>
      <c r="BA170" s="746"/>
      <c r="BB170" s="746"/>
      <c r="BC170" s="746"/>
      <c r="BD170" s="746"/>
      <c r="BE170" s="746"/>
      <c r="BF170" s="710"/>
      <c r="BG170" s="711"/>
      <c r="BH170" s="711"/>
      <c r="BI170" s="711"/>
      <c r="BJ170" s="711"/>
      <c r="BK170" s="712"/>
    </row>
    <row r="171" spans="1:63" ht="15.75" customHeight="1">
      <c r="A171" s="2"/>
      <c r="B171" s="6"/>
      <c r="C171" s="38"/>
      <c r="D171" s="701"/>
      <c r="E171" s="702"/>
      <c r="F171" s="702"/>
      <c r="G171" s="702"/>
      <c r="H171" s="702"/>
      <c r="I171" s="702"/>
      <c r="J171" s="702"/>
      <c r="K171" s="702"/>
      <c r="L171" s="702"/>
      <c r="M171" s="703"/>
      <c r="N171" s="668" t="s">
        <v>68</v>
      </c>
      <c r="O171" s="669"/>
      <c r="P171" s="669"/>
      <c r="Q171" s="669"/>
      <c r="R171" s="669"/>
      <c r="S171" s="669"/>
      <c r="T171" s="669"/>
      <c r="U171" s="669"/>
      <c r="V171" s="669"/>
      <c r="W171" s="669"/>
      <c r="X171" s="669"/>
      <c r="Y171" s="669"/>
      <c r="Z171" s="669"/>
      <c r="AA171" s="670"/>
      <c r="AB171" s="713"/>
      <c r="AC171" s="714"/>
      <c r="AD171" s="714"/>
      <c r="AE171" s="714"/>
      <c r="AF171" s="714"/>
      <c r="AG171" s="715"/>
      <c r="AH171" s="702"/>
      <c r="AI171" s="702"/>
      <c r="AJ171" s="702"/>
      <c r="AK171" s="702"/>
      <c r="AL171" s="702"/>
      <c r="AM171" s="702"/>
      <c r="AN171" s="702"/>
      <c r="AO171" s="702"/>
      <c r="AP171" s="702"/>
      <c r="AQ171" s="703"/>
      <c r="AR171" s="668" t="s">
        <v>68</v>
      </c>
      <c r="AS171" s="669"/>
      <c r="AT171" s="669"/>
      <c r="AU171" s="669"/>
      <c r="AV171" s="669"/>
      <c r="AW171" s="669"/>
      <c r="AX171" s="669"/>
      <c r="AY171" s="669"/>
      <c r="AZ171" s="669"/>
      <c r="BA171" s="669"/>
      <c r="BB171" s="669"/>
      <c r="BC171" s="669"/>
      <c r="BD171" s="669"/>
      <c r="BE171" s="670"/>
      <c r="BF171" s="713"/>
      <c r="BG171" s="714"/>
      <c r="BH171" s="714"/>
      <c r="BI171" s="714"/>
      <c r="BJ171" s="714"/>
      <c r="BK171" s="715"/>
    </row>
    <row r="172" spans="1:63" ht="15.75" customHeight="1">
      <c r="B172" s="40"/>
      <c r="C172" s="41"/>
      <c r="D172" s="676"/>
      <c r="E172" s="677"/>
      <c r="F172" s="677"/>
      <c r="G172" s="677"/>
      <c r="H172" s="677"/>
      <c r="I172" s="677"/>
      <c r="J172" s="677"/>
      <c r="K172" s="677"/>
      <c r="L172" s="677"/>
      <c r="M172" s="678"/>
      <c r="N172" s="772"/>
      <c r="O172" s="773"/>
      <c r="P172" s="773"/>
      <c r="Q172" s="773"/>
      <c r="R172" s="773"/>
      <c r="S172" s="773"/>
      <c r="T172" s="773"/>
      <c r="U172" s="773"/>
      <c r="V172" s="773"/>
      <c r="W172" s="773"/>
      <c r="X172" s="773"/>
      <c r="Y172" s="773"/>
      <c r="Z172" s="773"/>
      <c r="AA172" s="774"/>
      <c r="AB172" s="778"/>
      <c r="AC172" s="779"/>
      <c r="AD172" s="779"/>
      <c r="AE172" s="779"/>
      <c r="AF172" s="779"/>
      <c r="AG172" s="780"/>
      <c r="AH172" s="676"/>
      <c r="AI172" s="677"/>
      <c r="AJ172" s="677"/>
      <c r="AK172" s="677"/>
      <c r="AL172" s="677"/>
      <c r="AM172" s="677"/>
      <c r="AN172" s="677"/>
      <c r="AO172" s="677"/>
      <c r="AP172" s="677"/>
      <c r="AQ172" s="678"/>
      <c r="AR172" s="787"/>
      <c r="AS172" s="787"/>
      <c r="AT172" s="787"/>
      <c r="AU172" s="787"/>
      <c r="AV172" s="787"/>
      <c r="AW172" s="787"/>
      <c r="AX172" s="787"/>
      <c r="AY172" s="787"/>
      <c r="AZ172" s="787"/>
      <c r="BA172" s="787"/>
      <c r="BB172" s="787"/>
      <c r="BC172" s="787"/>
      <c r="BD172" s="787"/>
      <c r="BE172" s="787"/>
      <c r="BF172" s="778"/>
      <c r="BG172" s="779"/>
      <c r="BH172" s="779"/>
      <c r="BI172" s="779"/>
      <c r="BJ172" s="779"/>
      <c r="BK172" s="780"/>
    </row>
    <row r="173" spans="1:63" ht="15.75" customHeight="1">
      <c r="B173" s="40"/>
      <c r="C173" s="41"/>
      <c r="D173" s="679"/>
      <c r="E173" s="680"/>
      <c r="F173" s="680"/>
      <c r="G173" s="680"/>
      <c r="H173" s="680"/>
      <c r="I173" s="680"/>
      <c r="J173" s="680"/>
      <c r="K173" s="680"/>
      <c r="L173" s="680"/>
      <c r="M173" s="681"/>
      <c r="N173" s="775"/>
      <c r="O173" s="776"/>
      <c r="P173" s="776"/>
      <c r="Q173" s="776"/>
      <c r="R173" s="776"/>
      <c r="S173" s="776"/>
      <c r="T173" s="776"/>
      <c r="U173" s="776"/>
      <c r="V173" s="776"/>
      <c r="W173" s="776"/>
      <c r="X173" s="776"/>
      <c r="Y173" s="776"/>
      <c r="Z173" s="776"/>
      <c r="AA173" s="777"/>
      <c r="AB173" s="781"/>
      <c r="AC173" s="782"/>
      <c r="AD173" s="782"/>
      <c r="AE173" s="782"/>
      <c r="AF173" s="782"/>
      <c r="AG173" s="783"/>
      <c r="AH173" s="679"/>
      <c r="AI173" s="680"/>
      <c r="AJ173" s="680"/>
      <c r="AK173" s="680"/>
      <c r="AL173" s="680"/>
      <c r="AM173" s="680"/>
      <c r="AN173" s="680"/>
      <c r="AO173" s="680"/>
      <c r="AP173" s="680"/>
      <c r="AQ173" s="681"/>
      <c r="AR173" s="788"/>
      <c r="AS173" s="788"/>
      <c r="AT173" s="788"/>
      <c r="AU173" s="788"/>
      <c r="AV173" s="788"/>
      <c r="AW173" s="788"/>
      <c r="AX173" s="788"/>
      <c r="AY173" s="788"/>
      <c r="AZ173" s="788"/>
      <c r="BA173" s="788"/>
      <c r="BB173" s="788"/>
      <c r="BC173" s="788"/>
      <c r="BD173" s="788"/>
      <c r="BE173" s="788"/>
      <c r="BF173" s="781"/>
      <c r="BG173" s="782"/>
      <c r="BH173" s="782"/>
      <c r="BI173" s="782"/>
      <c r="BJ173" s="782"/>
      <c r="BK173" s="783"/>
    </row>
    <row r="174" spans="1:63" ht="15.75" customHeight="1">
      <c r="B174" s="40"/>
      <c r="C174" s="41"/>
      <c r="D174" s="626"/>
      <c r="E174" s="627"/>
      <c r="F174" s="627"/>
      <c r="G174" s="627"/>
      <c r="H174" s="627"/>
      <c r="I174" s="627"/>
      <c r="J174" s="627"/>
      <c r="K174" s="627"/>
      <c r="L174" s="627"/>
      <c r="M174" s="628"/>
      <c r="N174" s="235"/>
      <c r="O174" s="236"/>
      <c r="P174" s="236"/>
      <c r="Q174" s="236"/>
      <c r="R174" s="236"/>
      <c r="S174" s="236"/>
      <c r="T174" s="236"/>
      <c r="U174" s="236"/>
      <c r="V174" s="236"/>
      <c r="W174" s="236"/>
      <c r="X174" s="236"/>
      <c r="Y174" s="236"/>
      <c r="Z174" s="236"/>
      <c r="AA174" s="237"/>
      <c r="AB174" s="784"/>
      <c r="AC174" s="785"/>
      <c r="AD174" s="785"/>
      <c r="AE174" s="785"/>
      <c r="AF174" s="785"/>
      <c r="AG174" s="786"/>
      <c r="AH174" s="626"/>
      <c r="AI174" s="627"/>
      <c r="AJ174" s="627"/>
      <c r="AK174" s="627"/>
      <c r="AL174" s="627"/>
      <c r="AM174" s="627"/>
      <c r="AN174" s="627"/>
      <c r="AO174" s="627"/>
      <c r="AP174" s="627"/>
      <c r="AQ174" s="628"/>
      <c r="AR174" s="789"/>
      <c r="AS174" s="789"/>
      <c r="AT174" s="789"/>
      <c r="AU174" s="789"/>
      <c r="AV174" s="789"/>
      <c r="AW174" s="789"/>
      <c r="AX174" s="789"/>
      <c r="AY174" s="789"/>
      <c r="AZ174" s="789"/>
      <c r="BA174" s="789"/>
      <c r="BB174" s="789"/>
      <c r="BC174" s="789"/>
      <c r="BD174" s="789"/>
      <c r="BE174" s="789"/>
      <c r="BF174" s="784"/>
      <c r="BG174" s="785"/>
      <c r="BH174" s="785"/>
      <c r="BI174" s="785"/>
      <c r="BJ174" s="785"/>
      <c r="BK174" s="786"/>
    </row>
    <row r="175" spans="1:63" ht="15.75" customHeight="1">
      <c r="B175" s="40"/>
      <c r="C175" s="41"/>
      <c r="D175" s="676"/>
      <c r="E175" s="677"/>
      <c r="F175" s="677"/>
      <c r="G175" s="677"/>
      <c r="H175" s="677"/>
      <c r="I175" s="677"/>
      <c r="J175" s="677"/>
      <c r="K175" s="677"/>
      <c r="L175" s="677"/>
      <c r="M175" s="678"/>
      <c r="N175" s="772"/>
      <c r="O175" s="773"/>
      <c r="P175" s="773"/>
      <c r="Q175" s="773"/>
      <c r="R175" s="773"/>
      <c r="S175" s="773"/>
      <c r="T175" s="773"/>
      <c r="U175" s="773"/>
      <c r="V175" s="773"/>
      <c r="W175" s="773"/>
      <c r="X175" s="773"/>
      <c r="Y175" s="773"/>
      <c r="Z175" s="773"/>
      <c r="AA175" s="774"/>
      <c r="AB175" s="778"/>
      <c r="AC175" s="779"/>
      <c r="AD175" s="779"/>
      <c r="AE175" s="779"/>
      <c r="AF175" s="779"/>
      <c r="AG175" s="780"/>
      <c r="AH175" s="676"/>
      <c r="AI175" s="677"/>
      <c r="AJ175" s="677"/>
      <c r="AK175" s="677"/>
      <c r="AL175" s="677"/>
      <c r="AM175" s="677"/>
      <c r="AN175" s="677"/>
      <c r="AO175" s="677"/>
      <c r="AP175" s="677"/>
      <c r="AQ175" s="678"/>
      <c r="AR175" s="787"/>
      <c r="AS175" s="787"/>
      <c r="AT175" s="787"/>
      <c r="AU175" s="787"/>
      <c r="AV175" s="787"/>
      <c r="AW175" s="787"/>
      <c r="AX175" s="787"/>
      <c r="AY175" s="787"/>
      <c r="AZ175" s="787"/>
      <c r="BA175" s="787"/>
      <c r="BB175" s="787"/>
      <c r="BC175" s="787"/>
      <c r="BD175" s="787"/>
      <c r="BE175" s="787"/>
      <c r="BF175" s="778"/>
      <c r="BG175" s="779"/>
      <c r="BH175" s="779"/>
      <c r="BI175" s="779"/>
      <c r="BJ175" s="779"/>
      <c r="BK175" s="780"/>
    </row>
    <row r="176" spans="1:63" ht="15.75" customHeight="1">
      <c r="B176" s="40"/>
      <c r="C176" s="41"/>
      <c r="D176" s="679"/>
      <c r="E176" s="680"/>
      <c r="F176" s="680"/>
      <c r="G176" s="680"/>
      <c r="H176" s="680"/>
      <c r="I176" s="680"/>
      <c r="J176" s="680"/>
      <c r="K176" s="680"/>
      <c r="L176" s="680"/>
      <c r="M176" s="681"/>
      <c r="N176" s="775"/>
      <c r="O176" s="776"/>
      <c r="P176" s="776"/>
      <c r="Q176" s="776"/>
      <c r="R176" s="776"/>
      <c r="S176" s="776"/>
      <c r="T176" s="776"/>
      <c r="U176" s="776"/>
      <c r="V176" s="776"/>
      <c r="W176" s="776"/>
      <c r="X176" s="776"/>
      <c r="Y176" s="776"/>
      <c r="Z176" s="776"/>
      <c r="AA176" s="777"/>
      <c r="AB176" s="781"/>
      <c r="AC176" s="782"/>
      <c r="AD176" s="782"/>
      <c r="AE176" s="782"/>
      <c r="AF176" s="782"/>
      <c r="AG176" s="783"/>
      <c r="AH176" s="679"/>
      <c r="AI176" s="680"/>
      <c r="AJ176" s="680"/>
      <c r="AK176" s="680"/>
      <c r="AL176" s="680"/>
      <c r="AM176" s="680"/>
      <c r="AN176" s="680"/>
      <c r="AO176" s="680"/>
      <c r="AP176" s="680"/>
      <c r="AQ176" s="681"/>
      <c r="AR176" s="788"/>
      <c r="AS176" s="788"/>
      <c r="AT176" s="788"/>
      <c r="AU176" s="788"/>
      <c r="AV176" s="788"/>
      <c r="AW176" s="788"/>
      <c r="AX176" s="788"/>
      <c r="AY176" s="788"/>
      <c r="AZ176" s="788"/>
      <c r="BA176" s="788"/>
      <c r="BB176" s="788"/>
      <c r="BC176" s="788"/>
      <c r="BD176" s="788"/>
      <c r="BE176" s="788"/>
      <c r="BF176" s="781"/>
      <c r="BG176" s="782"/>
      <c r="BH176" s="782"/>
      <c r="BI176" s="782"/>
      <c r="BJ176" s="782"/>
      <c r="BK176" s="783"/>
    </row>
    <row r="177" spans="2:63" ht="15.75" customHeight="1">
      <c r="B177" s="40"/>
      <c r="C177" s="41"/>
      <c r="D177" s="626"/>
      <c r="E177" s="627"/>
      <c r="F177" s="627"/>
      <c r="G177" s="627"/>
      <c r="H177" s="627"/>
      <c r="I177" s="627"/>
      <c r="J177" s="627"/>
      <c r="K177" s="627"/>
      <c r="L177" s="627"/>
      <c r="M177" s="628"/>
      <c r="N177" s="235"/>
      <c r="O177" s="236"/>
      <c r="P177" s="236"/>
      <c r="Q177" s="236"/>
      <c r="R177" s="236"/>
      <c r="S177" s="236"/>
      <c r="T177" s="236"/>
      <c r="U177" s="236"/>
      <c r="V177" s="236"/>
      <c r="W177" s="236"/>
      <c r="X177" s="236"/>
      <c r="Y177" s="236"/>
      <c r="Z177" s="236"/>
      <c r="AA177" s="237"/>
      <c r="AB177" s="784"/>
      <c r="AC177" s="785"/>
      <c r="AD177" s="785"/>
      <c r="AE177" s="785"/>
      <c r="AF177" s="785"/>
      <c r="AG177" s="786"/>
      <c r="AH177" s="626"/>
      <c r="AI177" s="627"/>
      <c r="AJ177" s="627"/>
      <c r="AK177" s="627"/>
      <c r="AL177" s="627"/>
      <c r="AM177" s="627"/>
      <c r="AN177" s="627"/>
      <c r="AO177" s="627"/>
      <c r="AP177" s="627"/>
      <c r="AQ177" s="628"/>
      <c r="AR177" s="789"/>
      <c r="AS177" s="789"/>
      <c r="AT177" s="789"/>
      <c r="AU177" s="789"/>
      <c r="AV177" s="789"/>
      <c r="AW177" s="789"/>
      <c r="AX177" s="789"/>
      <c r="AY177" s="789"/>
      <c r="AZ177" s="789"/>
      <c r="BA177" s="789"/>
      <c r="BB177" s="789"/>
      <c r="BC177" s="789"/>
      <c r="BD177" s="789"/>
      <c r="BE177" s="789"/>
      <c r="BF177" s="784"/>
      <c r="BG177" s="785"/>
      <c r="BH177" s="785"/>
      <c r="BI177" s="785"/>
      <c r="BJ177" s="785"/>
      <c r="BK177" s="786"/>
    </row>
    <row r="178" spans="2:63" ht="15.75" customHeight="1">
      <c r="B178" s="40"/>
      <c r="C178" s="41"/>
      <c r="D178" s="676"/>
      <c r="E178" s="677"/>
      <c r="F178" s="677"/>
      <c r="G178" s="677"/>
      <c r="H178" s="677"/>
      <c r="I178" s="677"/>
      <c r="J178" s="677"/>
      <c r="K178" s="677"/>
      <c r="L178" s="677"/>
      <c r="M178" s="678"/>
      <c r="N178" s="772"/>
      <c r="O178" s="773"/>
      <c r="P178" s="773"/>
      <c r="Q178" s="773"/>
      <c r="R178" s="773"/>
      <c r="S178" s="773"/>
      <c r="T178" s="773"/>
      <c r="U178" s="773"/>
      <c r="V178" s="773"/>
      <c r="W178" s="773"/>
      <c r="X178" s="773"/>
      <c r="Y178" s="773"/>
      <c r="Z178" s="773"/>
      <c r="AA178" s="774"/>
      <c r="AB178" s="778"/>
      <c r="AC178" s="779"/>
      <c r="AD178" s="779"/>
      <c r="AE178" s="779"/>
      <c r="AF178" s="779"/>
      <c r="AG178" s="780"/>
      <c r="AH178" s="676"/>
      <c r="AI178" s="677"/>
      <c r="AJ178" s="677"/>
      <c r="AK178" s="677"/>
      <c r="AL178" s="677"/>
      <c r="AM178" s="677"/>
      <c r="AN178" s="677"/>
      <c r="AO178" s="677"/>
      <c r="AP178" s="677"/>
      <c r="AQ178" s="678"/>
      <c r="AR178" s="787"/>
      <c r="AS178" s="787"/>
      <c r="AT178" s="787"/>
      <c r="AU178" s="787"/>
      <c r="AV178" s="787"/>
      <c r="AW178" s="787"/>
      <c r="AX178" s="787"/>
      <c r="AY178" s="787"/>
      <c r="AZ178" s="787"/>
      <c r="BA178" s="787"/>
      <c r="BB178" s="787"/>
      <c r="BC178" s="787"/>
      <c r="BD178" s="787"/>
      <c r="BE178" s="787"/>
      <c r="BF178" s="778"/>
      <c r="BG178" s="779"/>
      <c r="BH178" s="779"/>
      <c r="BI178" s="779"/>
      <c r="BJ178" s="779"/>
      <c r="BK178" s="780"/>
    </row>
    <row r="179" spans="2:63" ht="15.75" customHeight="1">
      <c r="B179" s="40"/>
      <c r="C179" s="41"/>
      <c r="D179" s="679"/>
      <c r="E179" s="680"/>
      <c r="F179" s="680"/>
      <c r="G179" s="680"/>
      <c r="H179" s="680"/>
      <c r="I179" s="680"/>
      <c r="J179" s="680"/>
      <c r="K179" s="680"/>
      <c r="L179" s="680"/>
      <c r="M179" s="681"/>
      <c r="N179" s="775"/>
      <c r="O179" s="776"/>
      <c r="P179" s="776"/>
      <c r="Q179" s="776"/>
      <c r="R179" s="776"/>
      <c r="S179" s="776"/>
      <c r="T179" s="776"/>
      <c r="U179" s="776"/>
      <c r="V179" s="776"/>
      <c r="W179" s="776"/>
      <c r="X179" s="776"/>
      <c r="Y179" s="776"/>
      <c r="Z179" s="776"/>
      <c r="AA179" s="777"/>
      <c r="AB179" s="781"/>
      <c r="AC179" s="782"/>
      <c r="AD179" s="782"/>
      <c r="AE179" s="782"/>
      <c r="AF179" s="782"/>
      <c r="AG179" s="783"/>
      <c r="AH179" s="679"/>
      <c r="AI179" s="680"/>
      <c r="AJ179" s="680"/>
      <c r="AK179" s="680"/>
      <c r="AL179" s="680"/>
      <c r="AM179" s="680"/>
      <c r="AN179" s="680"/>
      <c r="AO179" s="680"/>
      <c r="AP179" s="680"/>
      <c r="AQ179" s="681"/>
      <c r="AR179" s="788"/>
      <c r="AS179" s="788"/>
      <c r="AT179" s="788"/>
      <c r="AU179" s="788"/>
      <c r="AV179" s="788"/>
      <c r="AW179" s="788"/>
      <c r="AX179" s="788"/>
      <c r="AY179" s="788"/>
      <c r="AZ179" s="788"/>
      <c r="BA179" s="788"/>
      <c r="BB179" s="788"/>
      <c r="BC179" s="788"/>
      <c r="BD179" s="788"/>
      <c r="BE179" s="788"/>
      <c r="BF179" s="781"/>
      <c r="BG179" s="782"/>
      <c r="BH179" s="782"/>
      <c r="BI179" s="782"/>
      <c r="BJ179" s="782"/>
      <c r="BK179" s="783"/>
    </row>
    <row r="180" spans="2:63" ht="15.75" customHeight="1">
      <c r="B180" s="40"/>
      <c r="C180" s="41"/>
      <c r="D180" s="626"/>
      <c r="E180" s="627"/>
      <c r="F180" s="627"/>
      <c r="G180" s="627"/>
      <c r="H180" s="627"/>
      <c r="I180" s="627"/>
      <c r="J180" s="627"/>
      <c r="K180" s="627"/>
      <c r="L180" s="627"/>
      <c r="M180" s="628"/>
      <c r="N180" s="235"/>
      <c r="O180" s="236"/>
      <c r="P180" s="236"/>
      <c r="Q180" s="236"/>
      <c r="R180" s="236"/>
      <c r="S180" s="236"/>
      <c r="T180" s="236"/>
      <c r="U180" s="236"/>
      <c r="V180" s="236"/>
      <c r="W180" s="236"/>
      <c r="X180" s="236"/>
      <c r="Y180" s="236"/>
      <c r="Z180" s="236"/>
      <c r="AA180" s="237"/>
      <c r="AB180" s="784"/>
      <c r="AC180" s="785"/>
      <c r="AD180" s="785"/>
      <c r="AE180" s="785"/>
      <c r="AF180" s="785"/>
      <c r="AG180" s="786"/>
      <c r="AH180" s="626"/>
      <c r="AI180" s="627"/>
      <c r="AJ180" s="627"/>
      <c r="AK180" s="627"/>
      <c r="AL180" s="627"/>
      <c r="AM180" s="627"/>
      <c r="AN180" s="627"/>
      <c r="AO180" s="627"/>
      <c r="AP180" s="627"/>
      <c r="AQ180" s="628"/>
      <c r="AR180" s="789"/>
      <c r="AS180" s="789"/>
      <c r="AT180" s="789"/>
      <c r="AU180" s="789"/>
      <c r="AV180" s="789"/>
      <c r="AW180" s="789"/>
      <c r="AX180" s="789"/>
      <c r="AY180" s="789"/>
      <c r="AZ180" s="789"/>
      <c r="BA180" s="789"/>
      <c r="BB180" s="789"/>
      <c r="BC180" s="789"/>
      <c r="BD180" s="789"/>
      <c r="BE180" s="789"/>
      <c r="BF180" s="784"/>
      <c r="BG180" s="785"/>
      <c r="BH180" s="785"/>
      <c r="BI180" s="785"/>
      <c r="BJ180" s="785"/>
      <c r="BK180" s="786"/>
    </row>
    <row r="181" spans="2:63" ht="15.75" customHeight="1">
      <c r="B181" s="40"/>
      <c r="C181" s="41"/>
      <c r="D181" s="676"/>
      <c r="E181" s="677"/>
      <c r="F181" s="677"/>
      <c r="G181" s="677"/>
      <c r="H181" s="677"/>
      <c r="I181" s="677"/>
      <c r="J181" s="677"/>
      <c r="K181" s="677"/>
      <c r="L181" s="677"/>
      <c r="M181" s="678"/>
      <c r="N181" s="772"/>
      <c r="O181" s="773"/>
      <c r="P181" s="773"/>
      <c r="Q181" s="773"/>
      <c r="R181" s="773"/>
      <c r="S181" s="773"/>
      <c r="T181" s="773"/>
      <c r="U181" s="773"/>
      <c r="V181" s="773"/>
      <c r="W181" s="773"/>
      <c r="X181" s="773"/>
      <c r="Y181" s="773"/>
      <c r="Z181" s="773"/>
      <c r="AA181" s="774"/>
      <c r="AB181" s="778"/>
      <c r="AC181" s="779"/>
      <c r="AD181" s="779"/>
      <c r="AE181" s="779"/>
      <c r="AF181" s="779"/>
      <c r="AG181" s="780"/>
      <c r="AH181" s="676"/>
      <c r="AI181" s="677"/>
      <c r="AJ181" s="677"/>
      <c r="AK181" s="677"/>
      <c r="AL181" s="677"/>
      <c r="AM181" s="677"/>
      <c r="AN181" s="677"/>
      <c r="AO181" s="677"/>
      <c r="AP181" s="677"/>
      <c r="AQ181" s="678"/>
      <c r="AR181" s="787"/>
      <c r="AS181" s="787"/>
      <c r="AT181" s="787"/>
      <c r="AU181" s="787"/>
      <c r="AV181" s="787"/>
      <c r="AW181" s="787"/>
      <c r="AX181" s="787"/>
      <c r="AY181" s="787"/>
      <c r="AZ181" s="787"/>
      <c r="BA181" s="787"/>
      <c r="BB181" s="787"/>
      <c r="BC181" s="787"/>
      <c r="BD181" s="787"/>
      <c r="BE181" s="787"/>
      <c r="BF181" s="790"/>
      <c r="BG181" s="683"/>
      <c r="BH181" s="683"/>
      <c r="BI181" s="683"/>
      <c r="BJ181" s="683"/>
      <c r="BK181" s="684"/>
    </row>
    <row r="182" spans="2:63" ht="15.75" customHeight="1">
      <c r="B182" s="40"/>
      <c r="C182" s="41"/>
      <c r="D182" s="679"/>
      <c r="E182" s="680"/>
      <c r="F182" s="680"/>
      <c r="G182" s="680"/>
      <c r="H182" s="680"/>
      <c r="I182" s="680"/>
      <c r="J182" s="680"/>
      <c r="K182" s="680"/>
      <c r="L182" s="680"/>
      <c r="M182" s="681"/>
      <c r="N182" s="775"/>
      <c r="O182" s="776"/>
      <c r="P182" s="776"/>
      <c r="Q182" s="776"/>
      <c r="R182" s="776"/>
      <c r="S182" s="776"/>
      <c r="T182" s="776"/>
      <c r="U182" s="776"/>
      <c r="V182" s="776"/>
      <c r="W182" s="776"/>
      <c r="X182" s="776"/>
      <c r="Y182" s="776"/>
      <c r="Z182" s="776"/>
      <c r="AA182" s="777"/>
      <c r="AB182" s="781"/>
      <c r="AC182" s="782"/>
      <c r="AD182" s="782"/>
      <c r="AE182" s="782"/>
      <c r="AF182" s="782"/>
      <c r="AG182" s="783"/>
      <c r="AH182" s="679"/>
      <c r="AI182" s="680"/>
      <c r="AJ182" s="680"/>
      <c r="AK182" s="680"/>
      <c r="AL182" s="680"/>
      <c r="AM182" s="680"/>
      <c r="AN182" s="680"/>
      <c r="AO182" s="680"/>
      <c r="AP182" s="680"/>
      <c r="AQ182" s="681"/>
      <c r="AR182" s="788"/>
      <c r="AS182" s="788"/>
      <c r="AT182" s="788"/>
      <c r="AU182" s="788"/>
      <c r="AV182" s="788"/>
      <c r="AW182" s="788"/>
      <c r="AX182" s="788"/>
      <c r="AY182" s="788"/>
      <c r="AZ182" s="788"/>
      <c r="BA182" s="788"/>
      <c r="BB182" s="788"/>
      <c r="BC182" s="788"/>
      <c r="BD182" s="788"/>
      <c r="BE182" s="788"/>
      <c r="BF182" s="685"/>
      <c r="BG182" s="686"/>
      <c r="BH182" s="686"/>
      <c r="BI182" s="686"/>
      <c r="BJ182" s="686"/>
      <c r="BK182" s="687"/>
    </row>
    <row r="183" spans="2:63" ht="15.75" customHeight="1">
      <c r="B183" s="40"/>
      <c r="C183" s="41"/>
      <c r="D183" s="626"/>
      <c r="E183" s="627"/>
      <c r="F183" s="627"/>
      <c r="G183" s="627"/>
      <c r="H183" s="627"/>
      <c r="I183" s="627"/>
      <c r="J183" s="627"/>
      <c r="K183" s="627"/>
      <c r="L183" s="627"/>
      <c r="M183" s="628"/>
      <c r="N183" s="235"/>
      <c r="O183" s="236"/>
      <c r="P183" s="236"/>
      <c r="Q183" s="236"/>
      <c r="R183" s="236"/>
      <c r="S183" s="236"/>
      <c r="T183" s="236"/>
      <c r="U183" s="236"/>
      <c r="V183" s="236"/>
      <c r="W183" s="236"/>
      <c r="X183" s="236"/>
      <c r="Y183" s="236"/>
      <c r="Z183" s="236"/>
      <c r="AA183" s="237"/>
      <c r="AB183" s="784"/>
      <c r="AC183" s="785"/>
      <c r="AD183" s="785"/>
      <c r="AE183" s="785"/>
      <c r="AF183" s="785"/>
      <c r="AG183" s="786"/>
      <c r="AH183" s="626"/>
      <c r="AI183" s="627"/>
      <c r="AJ183" s="627"/>
      <c r="AK183" s="627"/>
      <c r="AL183" s="627"/>
      <c r="AM183" s="627"/>
      <c r="AN183" s="627"/>
      <c r="AO183" s="627"/>
      <c r="AP183" s="627"/>
      <c r="AQ183" s="628"/>
      <c r="AR183" s="789"/>
      <c r="AS183" s="789"/>
      <c r="AT183" s="789"/>
      <c r="AU183" s="789"/>
      <c r="AV183" s="789"/>
      <c r="AW183" s="789"/>
      <c r="AX183" s="789"/>
      <c r="AY183" s="789"/>
      <c r="AZ183" s="789"/>
      <c r="BA183" s="789"/>
      <c r="BB183" s="789"/>
      <c r="BC183" s="789"/>
      <c r="BD183" s="789"/>
      <c r="BE183" s="789"/>
      <c r="BF183" s="688"/>
      <c r="BG183" s="689"/>
      <c r="BH183" s="689"/>
      <c r="BI183" s="689"/>
      <c r="BJ183" s="689"/>
      <c r="BK183" s="690"/>
    </row>
    <row r="184" spans="2:63" ht="15.75" customHeight="1">
      <c r="B184" s="40"/>
      <c r="C184" s="41"/>
      <c r="D184" s="676"/>
      <c r="E184" s="677"/>
      <c r="F184" s="677"/>
      <c r="G184" s="677"/>
      <c r="H184" s="677"/>
      <c r="I184" s="677"/>
      <c r="J184" s="677"/>
      <c r="K184" s="677"/>
      <c r="L184" s="677"/>
      <c r="M184" s="678"/>
      <c r="N184" s="772"/>
      <c r="O184" s="773"/>
      <c r="P184" s="773"/>
      <c r="Q184" s="773"/>
      <c r="R184" s="773"/>
      <c r="S184" s="773"/>
      <c r="T184" s="773"/>
      <c r="U184" s="773"/>
      <c r="V184" s="773"/>
      <c r="W184" s="773"/>
      <c r="X184" s="773"/>
      <c r="Y184" s="773"/>
      <c r="Z184" s="773"/>
      <c r="AA184" s="774"/>
      <c r="AB184" s="778"/>
      <c r="AC184" s="779"/>
      <c r="AD184" s="779"/>
      <c r="AE184" s="779"/>
      <c r="AF184" s="779"/>
      <c r="AG184" s="780"/>
      <c r="AH184" s="676"/>
      <c r="AI184" s="677"/>
      <c r="AJ184" s="677"/>
      <c r="AK184" s="677"/>
      <c r="AL184" s="677"/>
      <c r="AM184" s="677"/>
      <c r="AN184" s="677"/>
      <c r="AO184" s="677"/>
      <c r="AP184" s="677"/>
      <c r="AQ184" s="678"/>
      <c r="AR184" s="787"/>
      <c r="AS184" s="787"/>
      <c r="AT184" s="787"/>
      <c r="AU184" s="787"/>
      <c r="AV184" s="787"/>
      <c r="AW184" s="787"/>
      <c r="AX184" s="787"/>
      <c r="AY184" s="787"/>
      <c r="AZ184" s="787"/>
      <c r="BA184" s="787"/>
      <c r="BB184" s="787"/>
      <c r="BC184" s="787"/>
      <c r="BD184" s="787"/>
      <c r="BE184" s="787"/>
      <c r="BF184" s="790"/>
      <c r="BG184" s="683"/>
      <c r="BH184" s="683"/>
      <c r="BI184" s="683"/>
      <c r="BJ184" s="683"/>
      <c r="BK184" s="684"/>
    </row>
    <row r="185" spans="2:63" ht="15.75" customHeight="1">
      <c r="B185" s="40"/>
      <c r="C185" s="41"/>
      <c r="D185" s="679"/>
      <c r="E185" s="680"/>
      <c r="F185" s="680"/>
      <c r="G185" s="680"/>
      <c r="H185" s="680"/>
      <c r="I185" s="680"/>
      <c r="J185" s="680"/>
      <c r="K185" s="680"/>
      <c r="L185" s="680"/>
      <c r="M185" s="681"/>
      <c r="N185" s="775"/>
      <c r="O185" s="776"/>
      <c r="P185" s="776"/>
      <c r="Q185" s="776"/>
      <c r="R185" s="776"/>
      <c r="S185" s="776"/>
      <c r="T185" s="776"/>
      <c r="U185" s="776"/>
      <c r="V185" s="776"/>
      <c r="W185" s="776"/>
      <c r="X185" s="776"/>
      <c r="Y185" s="776"/>
      <c r="Z185" s="776"/>
      <c r="AA185" s="777"/>
      <c r="AB185" s="781"/>
      <c r="AC185" s="782"/>
      <c r="AD185" s="782"/>
      <c r="AE185" s="782"/>
      <c r="AF185" s="782"/>
      <c r="AG185" s="783"/>
      <c r="AH185" s="679"/>
      <c r="AI185" s="680"/>
      <c r="AJ185" s="680"/>
      <c r="AK185" s="680"/>
      <c r="AL185" s="680"/>
      <c r="AM185" s="680"/>
      <c r="AN185" s="680"/>
      <c r="AO185" s="680"/>
      <c r="AP185" s="680"/>
      <c r="AQ185" s="681"/>
      <c r="AR185" s="788"/>
      <c r="AS185" s="788"/>
      <c r="AT185" s="788"/>
      <c r="AU185" s="788"/>
      <c r="AV185" s="788"/>
      <c r="AW185" s="788"/>
      <c r="AX185" s="788"/>
      <c r="AY185" s="788"/>
      <c r="AZ185" s="788"/>
      <c r="BA185" s="788"/>
      <c r="BB185" s="788"/>
      <c r="BC185" s="788"/>
      <c r="BD185" s="788"/>
      <c r="BE185" s="788"/>
      <c r="BF185" s="685"/>
      <c r="BG185" s="686"/>
      <c r="BH185" s="686"/>
      <c r="BI185" s="686"/>
      <c r="BJ185" s="686"/>
      <c r="BK185" s="687"/>
    </row>
    <row r="186" spans="2:63" ht="15.75" customHeight="1">
      <c r="B186" s="40"/>
      <c r="C186" s="41"/>
      <c r="D186" s="626"/>
      <c r="E186" s="627"/>
      <c r="F186" s="627"/>
      <c r="G186" s="627"/>
      <c r="H186" s="627"/>
      <c r="I186" s="627"/>
      <c r="J186" s="627"/>
      <c r="K186" s="627"/>
      <c r="L186" s="627"/>
      <c r="M186" s="628"/>
      <c r="N186" s="235"/>
      <c r="O186" s="236"/>
      <c r="P186" s="236"/>
      <c r="Q186" s="236"/>
      <c r="R186" s="236"/>
      <c r="S186" s="236"/>
      <c r="T186" s="236"/>
      <c r="U186" s="236"/>
      <c r="V186" s="236"/>
      <c r="W186" s="236"/>
      <c r="X186" s="236"/>
      <c r="Y186" s="236"/>
      <c r="Z186" s="236"/>
      <c r="AA186" s="237"/>
      <c r="AB186" s="784"/>
      <c r="AC186" s="785"/>
      <c r="AD186" s="785"/>
      <c r="AE186" s="785"/>
      <c r="AF186" s="785"/>
      <c r="AG186" s="786"/>
      <c r="AH186" s="626"/>
      <c r="AI186" s="627"/>
      <c r="AJ186" s="627"/>
      <c r="AK186" s="627"/>
      <c r="AL186" s="627"/>
      <c r="AM186" s="627"/>
      <c r="AN186" s="627"/>
      <c r="AO186" s="627"/>
      <c r="AP186" s="627"/>
      <c r="AQ186" s="628"/>
      <c r="AR186" s="789"/>
      <c r="AS186" s="789"/>
      <c r="AT186" s="789"/>
      <c r="AU186" s="789"/>
      <c r="AV186" s="789"/>
      <c r="AW186" s="789"/>
      <c r="AX186" s="789"/>
      <c r="AY186" s="789"/>
      <c r="AZ186" s="789"/>
      <c r="BA186" s="789"/>
      <c r="BB186" s="789"/>
      <c r="BC186" s="789"/>
      <c r="BD186" s="789"/>
      <c r="BE186" s="789"/>
      <c r="BF186" s="688"/>
      <c r="BG186" s="689"/>
      <c r="BH186" s="689"/>
      <c r="BI186" s="689"/>
      <c r="BJ186" s="689"/>
      <c r="BK186" s="690"/>
    </row>
    <row r="187" spans="2:63" ht="15.75" customHeight="1">
      <c r="B187" s="40"/>
      <c r="C187" s="41"/>
      <c r="D187" s="676"/>
      <c r="E187" s="677"/>
      <c r="F187" s="677"/>
      <c r="G187" s="677"/>
      <c r="H187" s="677"/>
      <c r="I187" s="677"/>
      <c r="J187" s="677"/>
      <c r="K187" s="677"/>
      <c r="L187" s="677"/>
      <c r="M187" s="678"/>
      <c r="N187" s="772"/>
      <c r="O187" s="773"/>
      <c r="P187" s="773"/>
      <c r="Q187" s="773"/>
      <c r="R187" s="773"/>
      <c r="S187" s="773"/>
      <c r="T187" s="773"/>
      <c r="U187" s="773"/>
      <c r="V187" s="773"/>
      <c r="W187" s="773"/>
      <c r="X187" s="773"/>
      <c r="Y187" s="773"/>
      <c r="Z187" s="773"/>
      <c r="AA187" s="774"/>
      <c r="AB187" s="778"/>
      <c r="AC187" s="779"/>
      <c r="AD187" s="779"/>
      <c r="AE187" s="779"/>
      <c r="AF187" s="779"/>
      <c r="AG187" s="780"/>
      <c r="AH187" s="676"/>
      <c r="AI187" s="677"/>
      <c r="AJ187" s="677"/>
      <c r="AK187" s="677"/>
      <c r="AL187" s="677"/>
      <c r="AM187" s="677"/>
      <c r="AN187" s="677"/>
      <c r="AO187" s="677"/>
      <c r="AP187" s="677"/>
      <c r="AQ187" s="678"/>
      <c r="AR187" s="787"/>
      <c r="AS187" s="787"/>
      <c r="AT187" s="787"/>
      <c r="AU187" s="787"/>
      <c r="AV187" s="787"/>
      <c r="AW187" s="787"/>
      <c r="AX187" s="787"/>
      <c r="AY187" s="787"/>
      <c r="AZ187" s="787"/>
      <c r="BA187" s="787"/>
      <c r="BB187" s="787"/>
      <c r="BC187" s="787"/>
      <c r="BD187" s="787"/>
      <c r="BE187" s="787"/>
      <c r="BF187" s="790"/>
      <c r="BG187" s="683"/>
      <c r="BH187" s="683"/>
      <c r="BI187" s="683"/>
      <c r="BJ187" s="683"/>
      <c r="BK187" s="684"/>
    </row>
    <row r="188" spans="2:63" ht="15.75" customHeight="1">
      <c r="B188" s="40"/>
      <c r="C188" s="41"/>
      <c r="D188" s="679"/>
      <c r="E188" s="680"/>
      <c r="F188" s="680"/>
      <c r="G188" s="680"/>
      <c r="H188" s="680"/>
      <c r="I188" s="680"/>
      <c r="J188" s="680"/>
      <c r="K188" s="680"/>
      <c r="L188" s="680"/>
      <c r="M188" s="681"/>
      <c r="N188" s="775"/>
      <c r="O188" s="776"/>
      <c r="P188" s="776"/>
      <c r="Q188" s="776"/>
      <c r="R188" s="776"/>
      <c r="S188" s="776"/>
      <c r="T188" s="776"/>
      <c r="U188" s="776"/>
      <c r="V188" s="776"/>
      <c r="W188" s="776"/>
      <c r="X188" s="776"/>
      <c r="Y188" s="776"/>
      <c r="Z188" s="776"/>
      <c r="AA188" s="777"/>
      <c r="AB188" s="781"/>
      <c r="AC188" s="782"/>
      <c r="AD188" s="782"/>
      <c r="AE188" s="782"/>
      <c r="AF188" s="782"/>
      <c r="AG188" s="783"/>
      <c r="AH188" s="679"/>
      <c r="AI188" s="680"/>
      <c r="AJ188" s="680"/>
      <c r="AK188" s="680"/>
      <c r="AL188" s="680"/>
      <c r="AM188" s="680"/>
      <c r="AN188" s="680"/>
      <c r="AO188" s="680"/>
      <c r="AP188" s="680"/>
      <c r="AQ188" s="681"/>
      <c r="AR188" s="788"/>
      <c r="AS188" s="788"/>
      <c r="AT188" s="788"/>
      <c r="AU188" s="788"/>
      <c r="AV188" s="788"/>
      <c r="AW188" s="788"/>
      <c r="AX188" s="788"/>
      <c r="AY188" s="788"/>
      <c r="AZ188" s="788"/>
      <c r="BA188" s="788"/>
      <c r="BB188" s="788"/>
      <c r="BC188" s="788"/>
      <c r="BD188" s="788"/>
      <c r="BE188" s="788"/>
      <c r="BF188" s="685"/>
      <c r="BG188" s="686"/>
      <c r="BH188" s="686"/>
      <c r="BI188" s="686"/>
      <c r="BJ188" s="686"/>
      <c r="BK188" s="687"/>
    </row>
    <row r="189" spans="2:63" ht="15.75" customHeight="1">
      <c r="B189" s="40"/>
      <c r="C189" s="41"/>
      <c r="D189" s="626"/>
      <c r="E189" s="627"/>
      <c r="F189" s="627"/>
      <c r="G189" s="627"/>
      <c r="H189" s="627"/>
      <c r="I189" s="627"/>
      <c r="J189" s="627"/>
      <c r="K189" s="627"/>
      <c r="L189" s="627"/>
      <c r="M189" s="628"/>
      <c r="N189" s="235"/>
      <c r="O189" s="236"/>
      <c r="P189" s="236"/>
      <c r="Q189" s="236"/>
      <c r="R189" s="236"/>
      <c r="S189" s="236"/>
      <c r="T189" s="236"/>
      <c r="U189" s="236"/>
      <c r="V189" s="236"/>
      <c r="W189" s="236"/>
      <c r="X189" s="236"/>
      <c r="Y189" s="236"/>
      <c r="Z189" s="236"/>
      <c r="AA189" s="237"/>
      <c r="AB189" s="784"/>
      <c r="AC189" s="785"/>
      <c r="AD189" s="785"/>
      <c r="AE189" s="785"/>
      <c r="AF189" s="785"/>
      <c r="AG189" s="786"/>
      <c r="AH189" s="626"/>
      <c r="AI189" s="627"/>
      <c r="AJ189" s="627"/>
      <c r="AK189" s="627"/>
      <c r="AL189" s="627"/>
      <c r="AM189" s="627"/>
      <c r="AN189" s="627"/>
      <c r="AO189" s="627"/>
      <c r="AP189" s="627"/>
      <c r="AQ189" s="628"/>
      <c r="AR189" s="789"/>
      <c r="AS189" s="789"/>
      <c r="AT189" s="789"/>
      <c r="AU189" s="789"/>
      <c r="AV189" s="789"/>
      <c r="AW189" s="789"/>
      <c r="AX189" s="789"/>
      <c r="AY189" s="789"/>
      <c r="AZ189" s="789"/>
      <c r="BA189" s="789"/>
      <c r="BB189" s="789"/>
      <c r="BC189" s="789"/>
      <c r="BD189" s="789"/>
      <c r="BE189" s="789"/>
      <c r="BF189" s="688"/>
      <c r="BG189" s="689"/>
      <c r="BH189" s="689"/>
      <c r="BI189" s="689"/>
      <c r="BJ189" s="689"/>
      <c r="BK189" s="690"/>
    </row>
    <row r="190" spans="2:63" ht="15.75" customHeight="1">
      <c r="B190" s="40"/>
      <c r="C190" s="41"/>
      <c r="D190" s="676"/>
      <c r="E190" s="677"/>
      <c r="F190" s="677"/>
      <c r="G190" s="677"/>
      <c r="H190" s="677"/>
      <c r="I190" s="677"/>
      <c r="J190" s="677"/>
      <c r="K190" s="677"/>
      <c r="L190" s="677"/>
      <c r="M190" s="678"/>
      <c r="N190" s="772"/>
      <c r="O190" s="773"/>
      <c r="P190" s="773"/>
      <c r="Q190" s="773"/>
      <c r="R190" s="773"/>
      <c r="S190" s="773"/>
      <c r="T190" s="773"/>
      <c r="U190" s="773"/>
      <c r="V190" s="773"/>
      <c r="W190" s="773"/>
      <c r="X190" s="773"/>
      <c r="Y190" s="773"/>
      <c r="Z190" s="773"/>
      <c r="AA190" s="774"/>
      <c r="AB190" s="778"/>
      <c r="AC190" s="779"/>
      <c r="AD190" s="779"/>
      <c r="AE190" s="779"/>
      <c r="AF190" s="779"/>
      <c r="AG190" s="780"/>
      <c r="AH190" s="676"/>
      <c r="AI190" s="677"/>
      <c r="AJ190" s="677"/>
      <c r="AK190" s="677"/>
      <c r="AL190" s="677"/>
      <c r="AM190" s="677"/>
      <c r="AN190" s="677"/>
      <c r="AO190" s="677"/>
      <c r="AP190" s="677"/>
      <c r="AQ190" s="678"/>
      <c r="AR190" s="787"/>
      <c r="AS190" s="787"/>
      <c r="AT190" s="787"/>
      <c r="AU190" s="787"/>
      <c r="AV190" s="787"/>
      <c r="AW190" s="787"/>
      <c r="AX190" s="787"/>
      <c r="AY190" s="787"/>
      <c r="AZ190" s="787"/>
      <c r="BA190" s="787"/>
      <c r="BB190" s="787"/>
      <c r="BC190" s="787"/>
      <c r="BD190" s="787"/>
      <c r="BE190" s="787"/>
      <c r="BF190" s="790"/>
      <c r="BG190" s="683"/>
      <c r="BH190" s="683"/>
      <c r="BI190" s="683"/>
      <c r="BJ190" s="683"/>
      <c r="BK190" s="684"/>
    </row>
    <row r="191" spans="2:63" ht="15.75" customHeight="1">
      <c r="B191" s="40"/>
      <c r="C191" s="41"/>
      <c r="D191" s="679"/>
      <c r="E191" s="680"/>
      <c r="F191" s="680"/>
      <c r="G191" s="680"/>
      <c r="H191" s="680"/>
      <c r="I191" s="680"/>
      <c r="J191" s="680"/>
      <c r="K191" s="680"/>
      <c r="L191" s="680"/>
      <c r="M191" s="681"/>
      <c r="N191" s="775"/>
      <c r="O191" s="776"/>
      <c r="P191" s="776"/>
      <c r="Q191" s="776"/>
      <c r="R191" s="776"/>
      <c r="S191" s="776"/>
      <c r="T191" s="776"/>
      <c r="U191" s="776"/>
      <c r="V191" s="776"/>
      <c r="W191" s="776"/>
      <c r="X191" s="776"/>
      <c r="Y191" s="776"/>
      <c r="Z191" s="776"/>
      <c r="AA191" s="777"/>
      <c r="AB191" s="781"/>
      <c r="AC191" s="782"/>
      <c r="AD191" s="782"/>
      <c r="AE191" s="782"/>
      <c r="AF191" s="782"/>
      <c r="AG191" s="783"/>
      <c r="AH191" s="679"/>
      <c r="AI191" s="680"/>
      <c r="AJ191" s="680"/>
      <c r="AK191" s="680"/>
      <c r="AL191" s="680"/>
      <c r="AM191" s="680"/>
      <c r="AN191" s="680"/>
      <c r="AO191" s="680"/>
      <c r="AP191" s="680"/>
      <c r="AQ191" s="681"/>
      <c r="AR191" s="788"/>
      <c r="AS191" s="788"/>
      <c r="AT191" s="788"/>
      <c r="AU191" s="788"/>
      <c r="AV191" s="788"/>
      <c r="AW191" s="788"/>
      <c r="AX191" s="788"/>
      <c r="AY191" s="788"/>
      <c r="AZ191" s="788"/>
      <c r="BA191" s="788"/>
      <c r="BB191" s="788"/>
      <c r="BC191" s="788"/>
      <c r="BD191" s="788"/>
      <c r="BE191" s="788"/>
      <c r="BF191" s="685"/>
      <c r="BG191" s="686"/>
      <c r="BH191" s="686"/>
      <c r="BI191" s="686"/>
      <c r="BJ191" s="686"/>
      <c r="BK191" s="687"/>
    </row>
    <row r="192" spans="2:63" ht="15.75" customHeight="1">
      <c r="B192" s="40"/>
      <c r="C192" s="41"/>
      <c r="D192" s="626"/>
      <c r="E192" s="627"/>
      <c r="F192" s="627"/>
      <c r="G192" s="627"/>
      <c r="H192" s="627"/>
      <c r="I192" s="627"/>
      <c r="J192" s="627"/>
      <c r="K192" s="627"/>
      <c r="L192" s="627"/>
      <c r="M192" s="628"/>
      <c r="N192" s="235"/>
      <c r="O192" s="236"/>
      <c r="P192" s="236"/>
      <c r="Q192" s="236"/>
      <c r="R192" s="236"/>
      <c r="S192" s="236"/>
      <c r="T192" s="236"/>
      <c r="U192" s="236"/>
      <c r="V192" s="236"/>
      <c r="W192" s="236"/>
      <c r="X192" s="236"/>
      <c r="Y192" s="236"/>
      <c r="Z192" s="236"/>
      <c r="AA192" s="237"/>
      <c r="AB192" s="784"/>
      <c r="AC192" s="785"/>
      <c r="AD192" s="785"/>
      <c r="AE192" s="785"/>
      <c r="AF192" s="785"/>
      <c r="AG192" s="786"/>
      <c r="AH192" s="626"/>
      <c r="AI192" s="627"/>
      <c r="AJ192" s="627"/>
      <c r="AK192" s="627"/>
      <c r="AL192" s="627"/>
      <c r="AM192" s="627"/>
      <c r="AN192" s="627"/>
      <c r="AO192" s="627"/>
      <c r="AP192" s="627"/>
      <c r="AQ192" s="628"/>
      <c r="AR192" s="789"/>
      <c r="AS192" s="789"/>
      <c r="AT192" s="789"/>
      <c r="AU192" s="789"/>
      <c r="AV192" s="789"/>
      <c r="AW192" s="789"/>
      <c r="AX192" s="789"/>
      <c r="AY192" s="789"/>
      <c r="AZ192" s="789"/>
      <c r="BA192" s="789"/>
      <c r="BB192" s="789"/>
      <c r="BC192" s="789"/>
      <c r="BD192" s="789"/>
      <c r="BE192" s="789"/>
      <c r="BF192" s="688"/>
      <c r="BG192" s="689"/>
      <c r="BH192" s="689"/>
      <c r="BI192" s="689"/>
      <c r="BJ192" s="689"/>
      <c r="BK192" s="690"/>
    </row>
    <row r="193" spans="1:63" ht="15.75" customHeight="1">
      <c r="B193" s="40"/>
      <c r="C193" s="41"/>
      <c r="D193" s="676"/>
      <c r="E193" s="677"/>
      <c r="F193" s="677"/>
      <c r="G193" s="677"/>
      <c r="H193" s="677"/>
      <c r="I193" s="677"/>
      <c r="J193" s="677"/>
      <c r="K193" s="677"/>
      <c r="L193" s="677"/>
      <c r="M193" s="678"/>
      <c r="N193" s="772"/>
      <c r="O193" s="773"/>
      <c r="P193" s="773"/>
      <c r="Q193" s="773"/>
      <c r="R193" s="773"/>
      <c r="S193" s="773"/>
      <c r="T193" s="773"/>
      <c r="U193" s="773"/>
      <c r="V193" s="773"/>
      <c r="W193" s="773"/>
      <c r="X193" s="773"/>
      <c r="Y193" s="773"/>
      <c r="Z193" s="773"/>
      <c r="AA193" s="774"/>
      <c r="AB193" s="778"/>
      <c r="AC193" s="779"/>
      <c r="AD193" s="779"/>
      <c r="AE193" s="779"/>
      <c r="AF193" s="779"/>
      <c r="AG193" s="780"/>
      <c r="AH193" s="676"/>
      <c r="AI193" s="677"/>
      <c r="AJ193" s="677"/>
      <c r="AK193" s="677"/>
      <c r="AL193" s="677"/>
      <c r="AM193" s="677"/>
      <c r="AN193" s="677"/>
      <c r="AO193" s="677"/>
      <c r="AP193" s="677"/>
      <c r="AQ193" s="678"/>
      <c r="AR193" s="787"/>
      <c r="AS193" s="787"/>
      <c r="AT193" s="787"/>
      <c r="AU193" s="787"/>
      <c r="AV193" s="787"/>
      <c r="AW193" s="787"/>
      <c r="AX193" s="787"/>
      <c r="AY193" s="787"/>
      <c r="AZ193" s="787"/>
      <c r="BA193" s="787"/>
      <c r="BB193" s="787"/>
      <c r="BC193" s="787"/>
      <c r="BD193" s="787"/>
      <c r="BE193" s="787"/>
      <c r="BF193" s="790"/>
      <c r="BG193" s="683"/>
      <c r="BH193" s="683"/>
      <c r="BI193" s="683"/>
      <c r="BJ193" s="683"/>
      <c r="BK193" s="684"/>
    </row>
    <row r="194" spans="1:63" ht="15.75" customHeight="1">
      <c r="B194" s="40"/>
      <c r="C194" s="41"/>
      <c r="D194" s="679"/>
      <c r="E194" s="680"/>
      <c r="F194" s="680"/>
      <c r="G194" s="680"/>
      <c r="H194" s="680"/>
      <c r="I194" s="680"/>
      <c r="J194" s="680"/>
      <c r="K194" s="680"/>
      <c r="L194" s="680"/>
      <c r="M194" s="681"/>
      <c r="N194" s="775"/>
      <c r="O194" s="776"/>
      <c r="P194" s="776"/>
      <c r="Q194" s="776"/>
      <c r="R194" s="776"/>
      <c r="S194" s="776"/>
      <c r="T194" s="776"/>
      <c r="U194" s="776"/>
      <c r="V194" s="776"/>
      <c r="W194" s="776"/>
      <c r="X194" s="776"/>
      <c r="Y194" s="776"/>
      <c r="Z194" s="776"/>
      <c r="AA194" s="777"/>
      <c r="AB194" s="781"/>
      <c r="AC194" s="782"/>
      <c r="AD194" s="782"/>
      <c r="AE194" s="782"/>
      <c r="AF194" s="782"/>
      <c r="AG194" s="783"/>
      <c r="AH194" s="679"/>
      <c r="AI194" s="680"/>
      <c r="AJ194" s="680"/>
      <c r="AK194" s="680"/>
      <c r="AL194" s="680"/>
      <c r="AM194" s="680"/>
      <c r="AN194" s="680"/>
      <c r="AO194" s="680"/>
      <c r="AP194" s="680"/>
      <c r="AQ194" s="681"/>
      <c r="AR194" s="788"/>
      <c r="AS194" s="788"/>
      <c r="AT194" s="788"/>
      <c r="AU194" s="788"/>
      <c r="AV194" s="788"/>
      <c r="AW194" s="788"/>
      <c r="AX194" s="788"/>
      <c r="AY194" s="788"/>
      <c r="AZ194" s="788"/>
      <c r="BA194" s="788"/>
      <c r="BB194" s="788"/>
      <c r="BC194" s="788"/>
      <c r="BD194" s="788"/>
      <c r="BE194" s="788"/>
      <c r="BF194" s="685"/>
      <c r="BG194" s="686"/>
      <c r="BH194" s="686"/>
      <c r="BI194" s="686"/>
      <c r="BJ194" s="686"/>
      <c r="BK194" s="687"/>
    </row>
    <row r="195" spans="1:63" ht="15.75" customHeight="1">
      <c r="B195" s="40"/>
      <c r="C195" s="41"/>
      <c r="D195" s="626"/>
      <c r="E195" s="627"/>
      <c r="F195" s="627"/>
      <c r="G195" s="627"/>
      <c r="H195" s="627"/>
      <c r="I195" s="627"/>
      <c r="J195" s="627"/>
      <c r="K195" s="627"/>
      <c r="L195" s="627"/>
      <c r="M195" s="628"/>
      <c r="N195" s="235"/>
      <c r="O195" s="236"/>
      <c r="P195" s="236"/>
      <c r="Q195" s="236"/>
      <c r="R195" s="236"/>
      <c r="S195" s="236"/>
      <c r="T195" s="236"/>
      <c r="U195" s="236"/>
      <c r="V195" s="236"/>
      <c r="W195" s="236"/>
      <c r="X195" s="236"/>
      <c r="Y195" s="236"/>
      <c r="Z195" s="236"/>
      <c r="AA195" s="237"/>
      <c r="AB195" s="784"/>
      <c r="AC195" s="785"/>
      <c r="AD195" s="785"/>
      <c r="AE195" s="785"/>
      <c r="AF195" s="785"/>
      <c r="AG195" s="786"/>
      <c r="AH195" s="626"/>
      <c r="AI195" s="627"/>
      <c r="AJ195" s="627"/>
      <c r="AK195" s="627"/>
      <c r="AL195" s="627"/>
      <c r="AM195" s="627"/>
      <c r="AN195" s="627"/>
      <c r="AO195" s="627"/>
      <c r="AP195" s="627"/>
      <c r="AQ195" s="628"/>
      <c r="AR195" s="789"/>
      <c r="AS195" s="789"/>
      <c r="AT195" s="789"/>
      <c r="AU195" s="789"/>
      <c r="AV195" s="789"/>
      <c r="AW195" s="789"/>
      <c r="AX195" s="789"/>
      <c r="AY195" s="789"/>
      <c r="AZ195" s="789"/>
      <c r="BA195" s="789"/>
      <c r="BB195" s="789"/>
      <c r="BC195" s="789"/>
      <c r="BD195" s="789"/>
      <c r="BE195" s="789"/>
      <c r="BF195" s="688"/>
      <c r="BG195" s="689"/>
      <c r="BH195" s="689"/>
      <c r="BI195" s="689"/>
      <c r="BJ195" s="689"/>
      <c r="BK195" s="690"/>
    </row>
    <row r="196" spans="1:63" ht="15.75" customHeight="1">
      <c r="B196" s="40"/>
      <c r="C196" s="41"/>
      <c r="D196" s="676"/>
      <c r="E196" s="677"/>
      <c r="F196" s="677"/>
      <c r="G196" s="677"/>
      <c r="H196" s="677"/>
      <c r="I196" s="677"/>
      <c r="J196" s="677"/>
      <c r="K196" s="677"/>
      <c r="L196" s="677"/>
      <c r="M196" s="678"/>
      <c r="N196" s="772"/>
      <c r="O196" s="773"/>
      <c r="P196" s="773"/>
      <c r="Q196" s="773"/>
      <c r="R196" s="773"/>
      <c r="S196" s="773"/>
      <c r="T196" s="773"/>
      <c r="U196" s="773"/>
      <c r="V196" s="773"/>
      <c r="W196" s="773"/>
      <c r="X196" s="773"/>
      <c r="Y196" s="773"/>
      <c r="Z196" s="773"/>
      <c r="AA196" s="774"/>
      <c r="AB196" s="778"/>
      <c r="AC196" s="779"/>
      <c r="AD196" s="779"/>
      <c r="AE196" s="779"/>
      <c r="AF196" s="779"/>
      <c r="AG196" s="780"/>
      <c r="AH196" s="676"/>
      <c r="AI196" s="677"/>
      <c r="AJ196" s="677"/>
      <c r="AK196" s="677"/>
      <c r="AL196" s="677"/>
      <c r="AM196" s="677"/>
      <c r="AN196" s="677"/>
      <c r="AO196" s="677"/>
      <c r="AP196" s="677"/>
      <c r="AQ196" s="678"/>
      <c r="AR196" s="787"/>
      <c r="AS196" s="787"/>
      <c r="AT196" s="787"/>
      <c r="AU196" s="787"/>
      <c r="AV196" s="787"/>
      <c r="AW196" s="787"/>
      <c r="AX196" s="787"/>
      <c r="AY196" s="787"/>
      <c r="AZ196" s="787"/>
      <c r="BA196" s="787"/>
      <c r="BB196" s="787"/>
      <c r="BC196" s="787"/>
      <c r="BD196" s="787"/>
      <c r="BE196" s="787"/>
      <c r="BF196" s="790"/>
      <c r="BG196" s="683"/>
      <c r="BH196" s="683"/>
      <c r="BI196" s="683"/>
      <c r="BJ196" s="683"/>
      <c r="BK196" s="684"/>
    </row>
    <row r="197" spans="1:63" ht="15.75" customHeight="1">
      <c r="B197" s="40"/>
      <c r="C197" s="41"/>
      <c r="D197" s="679"/>
      <c r="E197" s="680"/>
      <c r="F197" s="680"/>
      <c r="G197" s="680"/>
      <c r="H197" s="680"/>
      <c r="I197" s="680"/>
      <c r="J197" s="680"/>
      <c r="K197" s="680"/>
      <c r="L197" s="680"/>
      <c r="M197" s="681"/>
      <c r="N197" s="775"/>
      <c r="O197" s="776"/>
      <c r="P197" s="776"/>
      <c r="Q197" s="776"/>
      <c r="R197" s="776"/>
      <c r="S197" s="776"/>
      <c r="T197" s="776"/>
      <c r="U197" s="776"/>
      <c r="V197" s="776"/>
      <c r="W197" s="776"/>
      <c r="X197" s="776"/>
      <c r="Y197" s="776"/>
      <c r="Z197" s="776"/>
      <c r="AA197" s="777"/>
      <c r="AB197" s="781"/>
      <c r="AC197" s="782"/>
      <c r="AD197" s="782"/>
      <c r="AE197" s="782"/>
      <c r="AF197" s="782"/>
      <c r="AG197" s="783"/>
      <c r="AH197" s="679"/>
      <c r="AI197" s="680"/>
      <c r="AJ197" s="680"/>
      <c r="AK197" s="680"/>
      <c r="AL197" s="680"/>
      <c r="AM197" s="680"/>
      <c r="AN197" s="680"/>
      <c r="AO197" s="680"/>
      <c r="AP197" s="680"/>
      <c r="AQ197" s="681"/>
      <c r="AR197" s="788"/>
      <c r="AS197" s="788"/>
      <c r="AT197" s="788"/>
      <c r="AU197" s="788"/>
      <c r="AV197" s="788"/>
      <c r="AW197" s="788"/>
      <c r="AX197" s="788"/>
      <c r="AY197" s="788"/>
      <c r="AZ197" s="788"/>
      <c r="BA197" s="788"/>
      <c r="BB197" s="788"/>
      <c r="BC197" s="788"/>
      <c r="BD197" s="788"/>
      <c r="BE197" s="788"/>
      <c r="BF197" s="685"/>
      <c r="BG197" s="686"/>
      <c r="BH197" s="686"/>
      <c r="BI197" s="686"/>
      <c r="BJ197" s="686"/>
      <c r="BK197" s="687"/>
    </row>
    <row r="198" spans="1:63" ht="15.75" customHeight="1">
      <c r="B198" s="40"/>
      <c r="C198" s="41"/>
      <c r="D198" s="626"/>
      <c r="E198" s="627"/>
      <c r="F198" s="627"/>
      <c r="G198" s="627"/>
      <c r="H198" s="627"/>
      <c r="I198" s="627"/>
      <c r="J198" s="627"/>
      <c r="K198" s="627"/>
      <c r="L198" s="627"/>
      <c r="M198" s="628"/>
      <c r="N198" s="235"/>
      <c r="O198" s="236"/>
      <c r="P198" s="236"/>
      <c r="Q198" s="236"/>
      <c r="R198" s="236"/>
      <c r="S198" s="236"/>
      <c r="T198" s="236"/>
      <c r="U198" s="236"/>
      <c r="V198" s="236"/>
      <c r="W198" s="236"/>
      <c r="X198" s="236"/>
      <c r="Y198" s="236"/>
      <c r="Z198" s="236"/>
      <c r="AA198" s="237"/>
      <c r="AB198" s="784"/>
      <c r="AC198" s="785"/>
      <c r="AD198" s="785"/>
      <c r="AE198" s="785"/>
      <c r="AF198" s="785"/>
      <c r="AG198" s="786"/>
      <c r="AH198" s="626"/>
      <c r="AI198" s="627"/>
      <c r="AJ198" s="627"/>
      <c r="AK198" s="627"/>
      <c r="AL198" s="627"/>
      <c r="AM198" s="627"/>
      <c r="AN198" s="627"/>
      <c r="AO198" s="627"/>
      <c r="AP198" s="627"/>
      <c r="AQ198" s="628"/>
      <c r="AR198" s="789"/>
      <c r="AS198" s="789"/>
      <c r="AT198" s="789"/>
      <c r="AU198" s="789"/>
      <c r="AV198" s="789"/>
      <c r="AW198" s="789"/>
      <c r="AX198" s="789"/>
      <c r="AY198" s="789"/>
      <c r="AZ198" s="789"/>
      <c r="BA198" s="789"/>
      <c r="BB198" s="789"/>
      <c r="BC198" s="789"/>
      <c r="BD198" s="789"/>
      <c r="BE198" s="789"/>
      <c r="BF198" s="688"/>
      <c r="BG198" s="689"/>
      <c r="BH198" s="689"/>
      <c r="BI198" s="689"/>
      <c r="BJ198" s="689"/>
      <c r="BK198" s="690"/>
    </row>
    <row r="199" spans="1:63" ht="15.75" customHeight="1">
      <c r="B199" s="40"/>
      <c r="C199" s="41"/>
      <c r="D199" s="676"/>
      <c r="E199" s="677"/>
      <c r="F199" s="677"/>
      <c r="G199" s="677"/>
      <c r="H199" s="677"/>
      <c r="I199" s="677"/>
      <c r="J199" s="677"/>
      <c r="K199" s="677"/>
      <c r="L199" s="677"/>
      <c r="M199" s="678"/>
      <c r="N199" s="772"/>
      <c r="O199" s="773"/>
      <c r="P199" s="773"/>
      <c r="Q199" s="773"/>
      <c r="R199" s="773"/>
      <c r="S199" s="773"/>
      <c r="T199" s="773"/>
      <c r="U199" s="773"/>
      <c r="V199" s="773"/>
      <c r="W199" s="773"/>
      <c r="X199" s="773"/>
      <c r="Y199" s="773"/>
      <c r="Z199" s="773"/>
      <c r="AA199" s="774"/>
      <c r="AB199" s="778"/>
      <c r="AC199" s="779"/>
      <c r="AD199" s="779"/>
      <c r="AE199" s="779"/>
      <c r="AF199" s="779"/>
      <c r="AG199" s="780"/>
      <c r="AH199" s="676"/>
      <c r="AI199" s="677"/>
      <c r="AJ199" s="677"/>
      <c r="AK199" s="677"/>
      <c r="AL199" s="677"/>
      <c r="AM199" s="677"/>
      <c r="AN199" s="677"/>
      <c r="AO199" s="677"/>
      <c r="AP199" s="677"/>
      <c r="AQ199" s="678"/>
      <c r="AR199" s="787"/>
      <c r="AS199" s="787"/>
      <c r="AT199" s="787"/>
      <c r="AU199" s="787"/>
      <c r="AV199" s="787"/>
      <c r="AW199" s="787"/>
      <c r="AX199" s="787"/>
      <c r="AY199" s="787"/>
      <c r="AZ199" s="787"/>
      <c r="BA199" s="787"/>
      <c r="BB199" s="787"/>
      <c r="BC199" s="787"/>
      <c r="BD199" s="787"/>
      <c r="BE199" s="787"/>
      <c r="BF199" s="790"/>
      <c r="BG199" s="683"/>
      <c r="BH199" s="683"/>
      <c r="BI199" s="683"/>
      <c r="BJ199" s="683"/>
      <c r="BK199" s="684"/>
    </row>
    <row r="200" spans="1:63" ht="15.75" customHeight="1">
      <c r="B200" s="40"/>
      <c r="C200" s="41"/>
      <c r="D200" s="679"/>
      <c r="E200" s="680"/>
      <c r="F200" s="680"/>
      <c r="G200" s="680"/>
      <c r="H200" s="680"/>
      <c r="I200" s="680"/>
      <c r="J200" s="680"/>
      <c r="K200" s="680"/>
      <c r="L200" s="680"/>
      <c r="M200" s="681"/>
      <c r="N200" s="775"/>
      <c r="O200" s="776"/>
      <c r="P200" s="776"/>
      <c r="Q200" s="776"/>
      <c r="R200" s="776"/>
      <c r="S200" s="776"/>
      <c r="T200" s="776"/>
      <c r="U200" s="776"/>
      <c r="V200" s="776"/>
      <c r="W200" s="776"/>
      <c r="X200" s="776"/>
      <c r="Y200" s="776"/>
      <c r="Z200" s="776"/>
      <c r="AA200" s="777"/>
      <c r="AB200" s="781"/>
      <c r="AC200" s="782"/>
      <c r="AD200" s="782"/>
      <c r="AE200" s="782"/>
      <c r="AF200" s="782"/>
      <c r="AG200" s="783"/>
      <c r="AH200" s="679"/>
      <c r="AI200" s="680"/>
      <c r="AJ200" s="680"/>
      <c r="AK200" s="680"/>
      <c r="AL200" s="680"/>
      <c r="AM200" s="680"/>
      <c r="AN200" s="680"/>
      <c r="AO200" s="680"/>
      <c r="AP200" s="680"/>
      <c r="AQ200" s="681"/>
      <c r="AR200" s="788"/>
      <c r="AS200" s="788"/>
      <c r="AT200" s="788"/>
      <c r="AU200" s="788"/>
      <c r="AV200" s="788"/>
      <c r="AW200" s="788"/>
      <c r="AX200" s="788"/>
      <c r="AY200" s="788"/>
      <c r="AZ200" s="788"/>
      <c r="BA200" s="788"/>
      <c r="BB200" s="788"/>
      <c r="BC200" s="788"/>
      <c r="BD200" s="788"/>
      <c r="BE200" s="788"/>
      <c r="BF200" s="685"/>
      <c r="BG200" s="686"/>
      <c r="BH200" s="686"/>
      <c r="BI200" s="686"/>
      <c r="BJ200" s="686"/>
      <c r="BK200" s="687"/>
    </row>
    <row r="201" spans="1:63" ht="15.75" customHeight="1">
      <c r="B201" s="40"/>
      <c r="C201" s="41"/>
      <c r="D201" s="626"/>
      <c r="E201" s="627"/>
      <c r="F201" s="627"/>
      <c r="G201" s="627"/>
      <c r="H201" s="627"/>
      <c r="I201" s="627"/>
      <c r="J201" s="627"/>
      <c r="K201" s="627"/>
      <c r="L201" s="627"/>
      <c r="M201" s="628"/>
      <c r="N201" s="235"/>
      <c r="O201" s="236"/>
      <c r="P201" s="236"/>
      <c r="Q201" s="236"/>
      <c r="R201" s="236"/>
      <c r="S201" s="236"/>
      <c r="T201" s="236"/>
      <c r="U201" s="236"/>
      <c r="V201" s="236"/>
      <c r="W201" s="236"/>
      <c r="X201" s="236"/>
      <c r="Y201" s="236"/>
      <c r="Z201" s="236"/>
      <c r="AA201" s="237"/>
      <c r="AB201" s="784"/>
      <c r="AC201" s="785"/>
      <c r="AD201" s="785"/>
      <c r="AE201" s="785"/>
      <c r="AF201" s="785"/>
      <c r="AG201" s="786"/>
      <c r="AH201" s="626"/>
      <c r="AI201" s="627"/>
      <c r="AJ201" s="627"/>
      <c r="AK201" s="627"/>
      <c r="AL201" s="627"/>
      <c r="AM201" s="627"/>
      <c r="AN201" s="627"/>
      <c r="AO201" s="627"/>
      <c r="AP201" s="627"/>
      <c r="AQ201" s="628"/>
      <c r="AR201" s="789"/>
      <c r="AS201" s="789"/>
      <c r="AT201" s="789"/>
      <c r="AU201" s="789"/>
      <c r="AV201" s="789"/>
      <c r="AW201" s="789"/>
      <c r="AX201" s="789"/>
      <c r="AY201" s="789"/>
      <c r="AZ201" s="789"/>
      <c r="BA201" s="789"/>
      <c r="BB201" s="789"/>
      <c r="BC201" s="789"/>
      <c r="BD201" s="789"/>
      <c r="BE201" s="789"/>
      <c r="BF201" s="688"/>
      <c r="BG201" s="689"/>
      <c r="BH201" s="689"/>
      <c r="BI201" s="689"/>
      <c r="BJ201" s="689"/>
      <c r="BK201" s="690"/>
    </row>
    <row r="202" spans="1:63" ht="15.75" customHeight="1">
      <c r="B202" s="40"/>
      <c r="C202" s="41"/>
      <c r="D202" s="676"/>
      <c r="E202" s="677"/>
      <c r="F202" s="677"/>
      <c r="G202" s="677"/>
      <c r="H202" s="677"/>
      <c r="I202" s="677"/>
      <c r="J202" s="677"/>
      <c r="K202" s="677"/>
      <c r="L202" s="677"/>
      <c r="M202" s="678"/>
      <c r="N202" s="772"/>
      <c r="O202" s="773"/>
      <c r="P202" s="773"/>
      <c r="Q202" s="773"/>
      <c r="R202" s="773"/>
      <c r="S202" s="773"/>
      <c r="T202" s="773"/>
      <c r="U202" s="773"/>
      <c r="V202" s="773"/>
      <c r="W202" s="773"/>
      <c r="X202" s="773"/>
      <c r="Y202" s="773"/>
      <c r="Z202" s="773"/>
      <c r="AA202" s="774"/>
      <c r="AB202" s="778"/>
      <c r="AC202" s="779"/>
      <c r="AD202" s="779"/>
      <c r="AE202" s="779"/>
      <c r="AF202" s="779"/>
      <c r="AG202" s="780"/>
      <c r="AH202" s="676"/>
      <c r="AI202" s="677"/>
      <c r="AJ202" s="677"/>
      <c r="AK202" s="677"/>
      <c r="AL202" s="677"/>
      <c r="AM202" s="677"/>
      <c r="AN202" s="677"/>
      <c r="AO202" s="677"/>
      <c r="AP202" s="677"/>
      <c r="AQ202" s="678"/>
      <c r="AR202" s="787"/>
      <c r="AS202" s="787"/>
      <c r="AT202" s="787"/>
      <c r="AU202" s="787"/>
      <c r="AV202" s="787"/>
      <c r="AW202" s="787"/>
      <c r="AX202" s="787"/>
      <c r="AY202" s="787"/>
      <c r="AZ202" s="787"/>
      <c r="BA202" s="787"/>
      <c r="BB202" s="787"/>
      <c r="BC202" s="787"/>
      <c r="BD202" s="787"/>
      <c r="BE202" s="787"/>
      <c r="BF202" s="790"/>
      <c r="BG202" s="683"/>
      <c r="BH202" s="683"/>
      <c r="BI202" s="683"/>
      <c r="BJ202" s="683"/>
      <c r="BK202" s="684"/>
    </row>
    <row r="203" spans="1:63" ht="15.75" customHeight="1">
      <c r="B203" s="40"/>
      <c r="C203" s="41"/>
      <c r="D203" s="679"/>
      <c r="E203" s="680"/>
      <c r="F203" s="680"/>
      <c r="G203" s="680"/>
      <c r="H203" s="680"/>
      <c r="I203" s="680"/>
      <c r="J203" s="680"/>
      <c r="K203" s="680"/>
      <c r="L203" s="680"/>
      <c r="M203" s="681"/>
      <c r="N203" s="775"/>
      <c r="O203" s="776"/>
      <c r="P203" s="776"/>
      <c r="Q203" s="776"/>
      <c r="R203" s="776"/>
      <c r="S203" s="776"/>
      <c r="T203" s="776"/>
      <c r="U203" s="776"/>
      <c r="V203" s="776"/>
      <c r="W203" s="776"/>
      <c r="X203" s="776"/>
      <c r="Y203" s="776"/>
      <c r="Z203" s="776"/>
      <c r="AA203" s="777"/>
      <c r="AB203" s="781"/>
      <c r="AC203" s="782"/>
      <c r="AD203" s="782"/>
      <c r="AE203" s="782"/>
      <c r="AF203" s="782"/>
      <c r="AG203" s="783"/>
      <c r="AH203" s="679"/>
      <c r="AI203" s="680"/>
      <c r="AJ203" s="680"/>
      <c r="AK203" s="680"/>
      <c r="AL203" s="680"/>
      <c r="AM203" s="680"/>
      <c r="AN203" s="680"/>
      <c r="AO203" s="680"/>
      <c r="AP203" s="680"/>
      <c r="AQ203" s="681"/>
      <c r="AR203" s="788"/>
      <c r="AS203" s="788"/>
      <c r="AT203" s="788"/>
      <c r="AU203" s="788"/>
      <c r="AV203" s="788"/>
      <c r="AW203" s="788"/>
      <c r="AX203" s="788"/>
      <c r="AY203" s="788"/>
      <c r="AZ203" s="788"/>
      <c r="BA203" s="788"/>
      <c r="BB203" s="788"/>
      <c r="BC203" s="788"/>
      <c r="BD203" s="788"/>
      <c r="BE203" s="788"/>
      <c r="BF203" s="685"/>
      <c r="BG203" s="686"/>
      <c r="BH203" s="686"/>
      <c r="BI203" s="686"/>
      <c r="BJ203" s="686"/>
      <c r="BK203" s="687"/>
    </row>
    <row r="204" spans="1:63" ht="15.75" customHeight="1">
      <c r="B204" s="40"/>
      <c r="C204" s="41"/>
      <c r="D204" s="626"/>
      <c r="E204" s="627"/>
      <c r="F204" s="627"/>
      <c r="G204" s="627"/>
      <c r="H204" s="627"/>
      <c r="I204" s="627"/>
      <c r="J204" s="627"/>
      <c r="K204" s="627"/>
      <c r="L204" s="627"/>
      <c r="M204" s="628"/>
      <c r="N204" s="235"/>
      <c r="O204" s="236"/>
      <c r="P204" s="236"/>
      <c r="Q204" s="236"/>
      <c r="R204" s="236"/>
      <c r="S204" s="236"/>
      <c r="T204" s="236"/>
      <c r="U204" s="236"/>
      <c r="V204" s="236"/>
      <c r="W204" s="236"/>
      <c r="X204" s="236"/>
      <c r="Y204" s="236"/>
      <c r="Z204" s="236"/>
      <c r="AA204" s="237"/>
      <c r="AB204" s="784"/>
      <c r="AC204" s="785"/>
      <c r="AD204" s="785"/>
      <c r="AE204" s="785"/>
      <c r="AF204" s="785"/>
      <c r="AG204" s="786"/>
      <c r="AH204" s="626"/>
      <c r="AI204" s="627"/>
      <c r="AJ204" s="627"/>
      <c r="AK204" s="627"/>
      <c r="AL204" s="627"/>
      <c r="AM204" s="627"/>
      <c r="AN204" s="627"/>
      <c r="AO204" s="627"/>
      <c r="AP204" s="627"/>
      <c r="AQ204" s="628"/>
      <c r="AR204" s="789"/>
      <c r="AS204" s="789"/>
      <c r="AT204" s="789"/>
      <c r="AU204" s="789"/>
      <c r="AV204" s="789"/>
      <c r="AW204" s="789"/>
      <c r="AX204" s="789"/>
      <c r="AY204" s="789"/>
      <c r="AZ204" s="789"/>
      <c r="BA204" s="789"/>
      <c r="BB204" s="789"/>
      <c r="BC204" s="789"/>
      <c r="BD204" s="789"/>
      <c r="BE204" s="789"/>
      <c r="BF204" s="688"/>
      <c r="BG204" s="689"/>
      <c r="BH204" s="689"/>
      <c r="BI204" s="689"/>
      <c r="BJ204" s="689"/>
      <c r="BK204" s="690"/>
    </row>
    <row r="205" spans="1:63" ht="15.75" customHeight="1">
      <c r="B205" s="40"/>
      <c r="C205" s="41"/>
      <c r="D205" s="676"/>
      <c r="E205" s="677"/>
      <c r="F205" s="677"/>
      <c r="G205" s="677"/>
      <c r="H205" s="677"/>
      <c r="I205" s="677"/>
      <c r="J205" s="677"/>
      <c r="K205" s="677"/>
      <c r="L205" s="677"/>
      <c r="M205" s="678"/>
      <c r="N205" s="772"/>
      <c r="O205" s="773"/>
      <c r="P205" s="773"/>
      <c r="Q205" s="773"/>
      <c r="R205" s="773"/>
      <c r="S205" s="773"/>
      <c r="T205" s="773"/>
      <c r="U205" s="773"/>
      <c r="V205" s="773"/>
      <c r="W205" s="773"/>
      <c r="X205" s="773"/>
      <c r="Y205" s="773"/>
      <c r="Z205" s="773"/>
      <c r="AA205" s="774"/>
      <c r="AB205" s="778"/>
      <c r="AC205" s="779"/>
      <c r="AD205" s="779"/>
      <c r="AE205" s="779"/>
      <c r="AF205" s="779"/>
      <c r="AG205" s="780"/>
      <c r="AH205" s="676"/>
      <c r="AI205" s="677"/>
      <c r="AJ205" s="677"/>
      <c r="AK205" s="677"/>
      <c r="AL205" s="677"/>
      <c r="AM205" s="677"/>
      <c r="AN205" s="677"/>
      <c r="AO205" s="677"/>
      <c r="AP205" s="677"/>
      <c r="AQ205" s="678"/>
      <c r="AR205" s="787"/>
      <c r="AS205" s="787"/>
      <c r="AT205" s="787"/>
      <c r="AU205" s="787"/>
      <c r="AV205" s="787"/>
      <c r="AW205" s="787"/>
      <c r="AX205" s="787"/>
      <c r="AY205" s="787"/>
      <c r="AZ205" s="787"/>
      <c r="BA205" s="787"/>
      <c r="BB205" s="787"/>
      <c r="BC205" s="787"/>
      <c r="BD205" s="787"/>
      <c r="BE205" s="787"/>
      <c r="BF205" s="790"/>
      <c r="BG205" s="683"/>
      <c r="BH205" s="683"/>
      <c r="BI205" s="683"/>
      <c r="BJ205" s="683"/>
      <c r="BK205" s="684"/>
    </row>
    <row r="206" spans="1:63" ht="15.75" customHeight="1">
      <c r="B206" s="40"/>
      <c r="C206" s="41"/>
      <c r="D206" s="679"/>
      <c r="E206" s="680"/>
      <c r="F206" s="680"/>
      <c r="G206" s="680"/>
      <c r="H206" s="680"/>
      <c r="I206" s="680"/>
      <c r="J206" s="680"/>
      <c r="K206" s="680"/>
      <c r="L206" s="680"/>
      <c r="M206" s="681"/>
      <c r="N206" s="775"/>
      <c r="O206" s="776"/>
      <c r="P206" s="776"/>
      <c r="Q206" s="776"/>
      <c r="R206" s="776"/>
      <c r="S206" s="776"/>
      <c r="T206" s="776"/>
      <c r="U206" s="776"/>
      <c r="V206" s="776"/>
      <c r="W206" s="776"/>
      <c r="X206" s="776"/>
      <c r="Y206" s="776"/>
      <c r="Z206" s="776"/>
      <c r="AA206" s="777"/>
      <c r="AB206" s="781"/>
      <c r="AC206" s="782"/>
      <c r="AD206" s="782"/>
      <c r="AE206" s="782"/>
      <c r="AF206" s="782"/>
      <c r="AG206" s="783"/>
      <c r="AH206" s="679"/>
      <c r="AI206" s="680"/>
      <c r="AJ206" s="680"/>
      <c r="AK206" s="680"/>
      <c r="AL206" s="680"/>
      <c r="AM206" s="680"/>
      <c r="AN206" s="680"/>
      <c r="AO206" s="680"/>
      <c r="AP206" s="680"/>
      <c r="AQ206" s="681"/>
      <c r="AR206" s="788"/>
      <c r="AS206" s="788"/>
      <c r="AT206" s="788"/>
      <c r="AU206" s="788"/>
      <c r="AV206" s="788"/>
      <c r="AW206" s="788"/>
      <c r="AX206" s="788"/>
      <c r="AY206" s="788"/>
      <c r="AZ206" s="788"/>
      <c r="BA206" s="788"/>
      <c r="BB206" s="788"/>
      <c r="BC206" s="788"/>
      <c r="BD206" s="788"/>
      <c r="BE206" s="788"/>
      <c r="BF206" s="685"/>
      <c r="BG206" s="686"/>
      <c r="BH206" s="686"/>
      <c r="BI206" s="686"/>
      <c r="BJ206" s="686"/>
      <c r="BK206" s="687"/>
    </row>
    <row r="207" spans="1:63" ht="15.75" customHeight="1">
      <c r="B207" s="40"/>
      <c r="C207" s="41"/>
      <c r="D207" s="626"/>
      <c r="E207" s="627"/>
      <c r="F207" s="627"/>
      <c r="G207" s="627"/>
      <c r="H207" s="627"/>
      <c r="I207" s="627"/>
      <c r="J207" s="627"/>
      <c r="K207" s="627"/>
      <c r="L207" s="627"/>
      <c r="M207" s="628"/>
      <c r="N207" s="235"/>
      <c r="O207" s="236"/>
      <c r="P207" s="236"/>
      <c r="Q207" s="236"/>
      <c r="R207" s="236"/>
      <c r="S207" s="236"/>
      <c r="T207" s="236"/>
      <c r="U207" s="236"/>
      <c r="V207" s="236"/>
      <c r="W207" s="236"/>
      <c r="X207" s="236"/>
      <c r="Y207" s="236"/>
      <c r="Z207" s="236"/>
      <c r="AA207" s="237"/>
      <c r="AB207" s="784"/>
      <c r="AC207" s="785"/>
      <c r="AD207" s="785"/>
      <c r="AE207" s="785"/>
      <c r="AF207" s="785"/>
      <c r="AG207" s="786"/>
      <c r="AH207" s="626"/>
      <c r="AI207" s="627"/>
      <c r="AJ207" s="627"/>
      <c r="AK207" s="627"/>
      <c r="AL207" s="627"/>
      <c r="AM207" s="627"/>
      <c r="AN207" s="627"/>
      <c r="AO207" s="627"/>
      <c r="AP207" s="627"/>
      <c r="AQ207" s="628"/>
      <c r="AR207" s="789"/>
      <c r="AS207" s="789"/>
      <c r="AT207" s="789"/>
      <c r="AU207" s="789"/>
      <c r="AV207" s="789"/>
      <c r="AW207" s="789"/>
      <c r="AX207" s="789"/>
      <c r="AY207" s="789"/>
      <c r="AZ207" s="789"/>
      <c r="BA207" s="789"/>
      <c r="BB207" s="789"/>
      <c r="BC207" s="789"/>
      <c r="BD207" s="789"/>
      <c r="BE207" s="789"/>
      <c r="BF207" s="688"/>
      <c r="BG207" s="689"/>
      <c r="BH207" s="689"/>
      <c r="BI207" s="689"/>
      <c r="BJ207" s="689"/>
      <c r="BK207" s="690"/>
    </row>
    <row r="208" spans="1:63" ht="12" customHeight="1">
      <c r="A208" s="2"/>
      <c r="B208" s="2"/>
      <c r="C208" s="2"/>
      <c r="AY208" s="815" t="s">
        <v>73</v>
      </c>
      <c r="AZ208" s="328"/>
      <c r="BA208" s="328"/>
      <c r="BB208" s="328"/>
      <c r="BC208" s="328"/>
      <c r="BD208" s="328"/>
      <c r="BE208" s="323"/>
      <c r="BF208" s="816"/>
      <c r="BG208" s="817"/>
      <c r="BH208" s="817"/>
      <c r="BI208" s="817"/>
      <c r="BJ208" s="818"/>
      <c r="BK208" s="825" t="s">
        <v>17</v>
      </c>
    </row>
    <row r="209" spans="1:66" ht="12" customHeight="1">
      <c r="A209" s="2"/>
      <c r="B209" s="2"/>
      <c r="C209" s="2"/>
      <c r="AY209" s="324"/>
      <c r="AZ209" s="346"/>
      <c r="BA209" s="346"/>
      <c r="BB209" s="346"/>
      <c r="BC209" s="346"/>
      <c r="BD209" s="346"/>
      <c r="BE209" s="325"/>
      <c r="BF209" s="819"/>
      <c r="BG209" s="820"/>
      <c r="BH209" s="820"/>
      <c r="BI209" s="820"/>
      <c r="BJ209" s="821"/>
      <c r="BK209" s="826"/>
    </row>
    <row r="210" spans="1:66" ht="9" customHeight="1">
      <c r="A210" s="2"/>
      <c r="B210" s="2"/>
      <c r="C210" s="2"/>
      <c r="AY210" s="402"/>
      <c r="AZ210" s="761"/>
      <c r="BA210" s="761"/>
      <c r="BB210" s="761"/>
      <c r="BC210" s="761"/>
      <c r="BD210" s="761"/>
      <c r="BE210" s="762"/>
      <c r="BF210" s="822"/>
      <c r="BG210" s="823"/>
      <c r="BH210" s="823"/>
      <c r="BI210" s="823"/>
      <c r="BJ210" s="824"/>
      <c r="BK210" s="827"/>
    </row>
    <row r="211" spans="1:66" ht="14.25" customHeight="1">
      <c r="A211" s="2" t="s">
        <v>74</v>
      </c>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row>
    <row r="212" spans="1:66">
      <c r="B212" s="3" t="s">
        <v>243</v>
      </c>
    </row>
    <row r="214" spans="1:66" ht="15.75" customHeight="1">
      <c r="A214" s="2"/>
      <c r="B214" s="6"/>
      <c r="C214" s="6"/>
      <c r="D214" s="632" t="s">
        <v>65</v>
      </c>
      <c r="E214" s="632"/>
      <c r="F214" s="632"/>
      <c r="G214" s="632"/>
      <c r="H214" s="632"/>
      <c r="I214" s="632"/>
      <c r="J214" s="632"/>
      <c r="K214" s="632"/>
      <c r="L214" s="632"/>
      <c r="M214" s="632"/>
      <c r="N214" s="632"/>
      <c r="O214" s="632"/>
      <c r="P214" s="632"/>
      <c r="Q214" s="632"/>
      <c r="R214" s="632"/>
      <c r="S214" s="632"/>
      <c r="T214" s="632"/>
      <c r="U214" s="632"/>
      <c r="V214" s="632"/>
      <c r="W214" s="632"/>
      <c r="X214" s="322" t="s">
        <v>135</v>
      </c>
      <c r="Y214" s="457"/>
      <c r="Z214" s="457"/>
      <c r="AA214" s="457"/>
      <c r="AB214" s="457"/>
      <c r="AC214" s="457"/>
      <c r="AD214" s="700"/>
      <c r="AE214" s="637" t="s">
        <v>75</v>
      </c>
      <c r="AF214" s="716"/>
      <c r="AG214" s="716"/>
      <c r="AH214" s="716"/>
      <c r="AI214" s="716"/>
      <c r="AJ214" s="716"/>
      <c r="AK214" s="716"/>
      <c r="AL214" s="716"/>
      <c r="AM214" s="717"/>
      <c r="AN214" s="637" t="s">
        <v>66</v>
      </c>
      <c r="AO214" s="716"/>
      <c r="AP214" s="716"/>
      <c r="AQ214" s="716"/>
      <c r="AR214" s="716"/>
      <c r="AS214" s="717"/>
      <c r="AT214" s="646" t="s">
        <v>61</v>
      </c>
      <c r="AU214" s="828"/>
      <c r="AV214" s="828"/>
      <c r="AW214" s="828"/>
      <c r="AX214" s="828"/>
      <c r="AY214" s="829"/>
      <c r="AZ214" s="637" t="s">
        <v>62</v>
      </c>
      <c r="BA214" s="716"/>
      <c r="BB214" s="716"/>
      <c r="BC214" s="716"/>
      <c r="BD214" s="716"/>
      <c r="BE214" s="717"/>
      <c r="BF214" s="633" t="s">
        <v>76</v>
      </c>
      <c r="BG214" s="633"/>
      <c r="BH214" s="633"/>
      <c r="BI214" s="633"/>
      <c r="BJ214" s="633"/>
      <c r="BK214" s="633"/>
    </row>
    <row r="215" spans="1:66" ht="15.75" customHeight="1">
      <c r="A215" s="2"/>
      <c r="B215" s="6"/>
      <c r="C215" s="6"/>
      <c r="D215" s="632"/>
      <c r="E215" s="632"/>
      <c r="F215" s="632"/>
      <c r="G215" s="632"/>
      <c r="H215" s="632"/>
      <c r="I215" s="632"/>
      <c r="J215" s="632"/>
      <c r="K215" s="632"/>
      <c r="L215" s="632"/>
      <c r="M215" s="632"/>
      <c r="N215" s="632"/>
      <c r="O215" s="632"/>
      <c r="P215" s="632"/>
      <c r="Q215" s="632"/>
      <c r="R215" s="632"/>
      <c r="S215" s="632"/>
      <c r="T215" s="632"/>
      <c r="U215" s="632"/>
      <c r="V215" s="632"/>
      <c r="W215" s="632"/>
      <c r="X215" s="459"/>
      <c r="Y215" s="357"/>
      <c r="Z215" s="357"/>
      <c r="AA215" s="357"/>
      <c r="AB215" s="357"/>
      <c r="AC215" s="357"/>
      <c r="AD215" s="358"/>
      <c r="AE215" s="718"/>
      <c r="AF215" s="719"/>
      <c r="AG215" s="719"/>
      <c r="AH215" s="719"/>
      <c r="AI215" s="719"/>
      <c r="AJ215" s="719"/>
      <c r="AK215" s="719"/>
      <c r="AL215" s="719"/>
      <c r="AM215" s="720"/>
      <c r="AN215" s="718"/>
      <c r="AO215" s="719"/>
      <c r="AP215" s="719"/>
      <c r="AQ215" s="719"/>
      <c r="AR215" s="719"/>
      <c r="AS215" s="720"/>
      <c r="AT215" s="830"/>
      <c r="AU215" s="831"/>
      <c r="AV215" s="831"/>
      <c r="AW215" s="831"/>
      <c r="AX215" s="831"/>
      <c r="AY215" s="832"/>
      <c r="AZ215" s="718"/>
      <c r="BA215" s="719"/>
      <c r="BB215" s="719"/>
      <c r="BC215" s="719"/>
      <c r="BD215" s="719"/>
      <c r="BE215" s="720"/>
      <c r="BF215" s="633"/>
      <c r="BG215" s="633"/>
      <c r="BH215" s="633"/>
      <c r="BI215" s="633"/>
      <c r="BJ215" s="633"/>
      <c r="BK215" s="633"/>
    </row>
    <row r="216" spans="1:66" ht="15.75" customHeight="1">
      <c r="A216" s="2"/>
      <c r="B216" s="6"/>
      <c r="C216" s="6"/>
      <c r="D216" s="411" t="s">
        <v>77</v>
      </c>
      <c r="E216" s="411"/>
      <c r="F216" s="411"/>
      <c r="G216" s="411"/>
      <c r="H216" s="411"/>
      <c r="I216" s="411"/>
      <c r="J216" s="411"/>
      <c r="K216" s="411"/>
      <c r="L216" s="411"/>
      <c r="M216" s="411"/>
      <c r="N216" s="411"/>
      <c r="O216" s="411"/>
      <c r="P216" s="411"/>
      <c r="Q216" s="411"/>
      <c r="R216" s="411"/>
      <c r="S216" s="411"/>
      <c r="T216" s="411"/>
      <c r="U216" s="411"/>
      <c r="V216" s="411"/>
      <c r="W216" s="411"/>
      <c r="X216" s="701"/>
      <c r="Y216" s="702"/>
      <c r="Z216" s="702"/>
      <c r="AA216" s="702"/>
      <c r="AB216" s="702"/>
      <c r="AC216" s="702"/>
      <c r="AD216" s="703"/>
      <c r="AE216" s="721"/>
      <c r="AF216" s="722"/>
      <c r="AG216" s="722"/>
      <c r="AH216" s="722"/>
      <c r="AI216" s="722"/>
      <c r="AJ216" s="722"/>
      <c r="AK216" s="722"/>
      <c r="AL216" s="722"/>
      <c r="AM216" s="723"/>
      <c r="AN216" s="721"/>
      <c r="AO216" s="722"/>
      <c r="AP216" s="722"/>
      <c r="AQ216" s="722"/>
      <c r="AR216" s="722"/>
      <c r="AS216" s="723"/>
      <c r="AT216" s="833"/>
      <c r="AU216" s="834"/>
      <c r="AV216" s="834"/>
      <c r="AW216" s="834"/>
      <c r="AX216" s="834"/>
      <c r="AY216" s="835"/>
      <c r="AZ216" s="721"/>
      <c r="BA216" s="722"/>
      <c r="BB216" s="722"/>
      <c r="BC216" s="722"/>
      <c r="BD216" s="722"/>
      <c r="BE216" s="723"/>
      <c r="BF216" s="633"/>
      <c r="BG216" s="633"/>
      <c r="BH216" s="633"/>
      <c r="BI216" s="633"/>
      <c r="BJ216" s="633"/>
      <c r="BK216" s="633"/>
    </row>
    <row r="217" spans="1:66" ht="15.75" customHeight="1">
      <c r="B217" s="40"/>
      <c r="C217" s="40"/>
      <c r="D217" s="676"/>
      <c r="E217" s="677"/>
      <c r="F217" s="677"/>
      <c r="G217" s="677"/>
      <c r="H217" s="677"/>
      <c r="I217" s="677"/>
      <c r="J217" s="677"/>
      <c r="K217" s="677"/>
      <c r="L217" s="677"/>
      <c r="M217" s="677"/>
      <c r="N217" s="677"/>
      <c r="O217" s="677"/>
      <c r="P217" s="677"/>
      <c r="Q217" s="677"/>
      <c r="R217" s="677"/>
      <c r="S217" s="677"/>
      <c r="T217" s="677"/>
      <c r="U217" s="677"/>
      <c r="V217" s="677"/>
      <c r="W217" s="678"/>
      <c r="X217" s="794"/>
      <c r="Y217" s="795"/>
      <c r="Z217" s="795"/>
      <c r="AA217" s="795"/>
      <c r="AB217" s="795"/>
      <c r="AC217" s="795"/>
      <c r="AD217" s="796"/>
      <c r="AE217" s="803" t="s">
        <v>78</v>
      </c>
      <c r="AF217" s="804"/>
      <c r="AG217" s="804"/>
      <c r="AH217" s="804"/>
      <c r="AI217" s="805"/>
      <c r="AJ217" s="806"/>
      <c r="AK217" s="807"/>
      <c r="AL217" s="808"/>
      <c r="AM217" s="809" t="s">
        <v>18</v>
      </c>
      <c r="AN217" s="598"/>
      <c r="AO217" s="599"/>
      <c r="AP217" s="599"/>
      <c r="AQ217" s="599"/>
      <c r="AR217" s="599"/>
      <c r="AS217" s="600"/>
      <c r="AT217" s="607"/>
      <c r="AU217" s="608"/>
      <c r="AV217" s="608"/>
      <c r="AW217" s="608"/>
      <c r="AX217" s="608"/>
      <c r="AY217" s="609"/>
      <c r="AZ217" s="691">
        <f>AN217*AT217</f>
        <v>0</v>
      </c>
      <c r="BA217" s="692"/>
      <c r="BB217" s="692"/>
      <c r="BC217" s="692"/>
      <c r="BD217" s="692"/>
      <c r="BE217" s="693"/>
      <c r="BF217" s="836"/>
      <c r="BG217" s="837"/>
      <c r="BH217" s="837"/>
      <c r="BI217" s="837"/>
      <c r="BJ217" s="837"/>
      <c r="BK217" s="838"/>
    </row>
    <row r="218" spans="1:66" ht="15.75" customHeight="1">
      <c r="B218" s="40"/>
      <c r="C218" s="40"/>
      <c r="D218" s="791"/>
      <c r="E218" s="792"/>
      <c r="F218" s="792"/>
      <c r="G218" s="792"/>
      <c r="H218" s="792"/>
      <c r="I218" s="792"/>
      <c r="J218" s="792"/>
      <c r="K218" s="792"/>
      <c r="L218" s="792"/>
      <c r="M218" s="792"/>
      <c r="N218" s="792"/>
      <c r="O218" s="792"/>
      <c r="P218" s="792"/>
      <c r="Q218" s="792"/>
      <c r="R218" s="792"/>
      <c r="S218" s="792"/>
      <c r="T218" s="792"/>
      <c r="U218" s="792"/>
      <c r="V218" s="792"/>
      <c r="W218" s="793"/>
      <c r="X218" s="797"/>
      <c r="Y218" s="798"/>
      <c r="Z218" s="798"/>
      <c r="AA218" s="798"/>
      <c r="AB218" s="798"/>
      <c r="AC218" s="798"/>
      <c r="AD218" s="799"/>
      <c r="AE218" s="842" t="s">
        <v>78</v>
      </c>
      <c r="AF218" s="843"/>
      <c r="AG218" s="843"/>
      <c r="AH218" s="843"/>
      <c r="AI218" s="844"/>
      <c r="AJ218" s="845"/>
      <c r="AK218" s="846"/>
      <c r="AL218" s="847"/>
      <c r="AM218" s="810"/>
      <c r="AN218" s="601"/>
      <c r="AO218" s="602"/>
      <c r="AP218" s="602"/>
      <c r="AQ218" s="602"/>
      <c r="AR218" s="602"/>
      <c r="AS218" s="603"/>
      <c r="AT218" s="610"/>
      <c r="AU218" s="611"/>
      <c r="AV218" s="611"/>
      <c r="AW218" s="611"/>
      <c r="AX218" s="611"/>
      <c r="AY218" s="612"/>
      <c r="AZ218" s="694"/>
      <c r="BA218" s="695"/>
      <c r="BB218" s="695"/>
      <c r="BC218" s="695"/>
      <c r="BD218" s="695"/>
      <c r="BE218" s="696"/>
      <c r="BF218" s="839"/>
      <c r="BG218" s="840"/>
      <c r="BH218" s="840"/>
      <c r="BI218" s="840"/>
      <c r="BJ218" s="840"/>
      <c r="BK218" s="841"/>
    </row>
    <row r="219" spans="1:66" ht="15.75" customHeight="1">
      <c r="B219" s="40"/>
      <c r="C219" s="40"/>
      <c r="D219" s="812"/>
      <c r="E219" s="813"/>
      <c r="F219" s="813"/>
      <c r="G219" s="813"/>
      <c r="H219" s="813"/>
      <c r="I219" s="813"/>
      <c r="J219" s="813"/>
      <c r="K219" s="813"/>
      <c r="L219" s="813"/>
      <c r="M219" s="813"/>
      <c r="N219" s="813"/>
      <c r="O219" s="813"/>
      <c r="P219" s="813"/>
      <c r="Q219" s="813"/>
      <c r="R219" s="813"/>
      <c r="S219" s="813"/>
      <c r="T219" s="813"/>
      <c r="U219" s="813"/>
      <c r="V219" s="813"/>
      <c r="W219" s="814"/>
      <c r="X219" s="800"/>
      <c r="Y219" s="801"/>
      <c r="Z219" s="801"/>
      <c r="AA219" s="801"/>
      <c r="AB219" s="801"/>
      <c r="AC219" s="801"/>
      <c r="AD219" s="802"/>
      <c r="AE219" s="848" t="s">
        <v>78</v>
      </c>
      <c r="AF219" s="849"/>
      <c r="AG219" s="849"/>
      <c r="AH219" s="849"/>
      <c r="AI219" s="850"/>
      <c r="AJ219" s="851"/>
      <c r="AK219" s="852"/>
      <c r="AL219" s="853"/>
      <c r="AM219" s="811"/>
      <c r="AN219" s="604"/>
      <c r="AO219" s="605"/>
      <c r="AP219" s="605"/>
      <c r="AQ219" s="605"/>
      <c r="AR219" s="605"/>
      <c r="AS219" s="606"/>
      <c r="AT219" s="613"/>
      <c r="AU219" s="614"/>
      <c r="AV219" s="614"/>
      <c r="AW219" s="614"/>
      <c r="AX219" s="614"/>
      <c r="AY219" s="615"/>
      <c r="AZ219" s="697"/>
      <c r="BA219" s="698"/>
      <c r="BB219" s="698"/>
      <c r="BC219" s="698"/>
      <c r="BD219" s="698"/>
      <c r="BE219" s="699"/>
      <c r="BF219" s="250" t="s">
        <v>79</v>
      </c>
      <c r="BG219" s="251"/>
      <c r="BH219" s="251"/>
      <c r="BI219" s="251"/>
      <c r="BJ219" s="251"/>
      <c r="BK219" s="252"/>
    </row>
    <row r="220" spans="1:66" ht="15.75" customHeight="1">
      <c r="B220" s="40"/>
      <c r="C220" s="40"/>
      <c r="D220" s="676"/>
      <c r="E220" s="677"/>
      <c r="F220" s="677"/>
      <c r="G220" s="677"/>
      <c r="H220" s="677"/>
      <c r="I220" s="677"/>
      <c r="J220" s="677"/>
      <c r="K220" s="677"/>
      <c r="L220" s="677"/>
      <c r="M220" s="677"/>
      <c r="N220" s="677"/>
      <c r="O220" s="677"/>
      <c r="P220" s="677"/>
      <c r="Q220" s="677"/>
      <c r="R220" s="677"/>
      <c r="S220" s="677"/>
      <c r="T220" s="677"/>
      <c r="U220" s="677"/>
      <c r="V220" s="677"/>
      <c r="W220" s="678"/>
      <c r="X220" s="794"/>
      <c r="Y220" s="795"/>
      <c r="Z220" s="795"/>
      <c r="AA220" s="795"/>
      <c r="AB220" s="795"/>
      <c r="AC220" s="795"/>
      <c r="AD220" s="796"/>
      <c r="AE220" s="803" t="s">
        <v>78</v>
      </c>
      <c r="AF220" s="804"/>
      <c r="AG220" s="804"/>
      <c r="AH220" s="804"/>
      <c r="AI220" s="805"/>
      <c r="AJ220" s="806"/>
      <c r="AK220" s="807"/>
      <c r="AL220" s="808"/>
      <c r="AM220" s="809" t="s">
        <v>18</v>
      </c>
      <c r="AN220" s="598"/>
      <c r="AO220" s="599"/>
      <c r="AP220" s="599"/>
      <c r="AQ220" s="599"/>
      <c r="AR220" s="599"/>
      <c r="AS220" s="600"/>
      <c r="AT220" s="607"/>
      <c r="AU220" s="608"/>
      <c r="AV220" s="608"/>
      <c r="AW220" s="608"/>
      <c r="AX220" s="608"/>
      <c r="AY220" s="609"/>
      <c r="AZ220" s="691">
        <f>AN220*AT220</f>
        <v>0</v>
      </c>
      <c r="BA220" s="692"/>
      <c r="BB220" s="692"/>
      <c r="BC220" s="692"/>
      <c r="BD220" s="692"/>
      <c r="BE220" s="693"/>
      <c r="BF220" s="836"/>
      <c r="BG220" s="837"/>
      <c r="BH220" s="837"/>
      <c r="BI220" s="837"/>
      <c r="BJ220" s="837"/>
      <c r="BK220" s="838"/>
      <c r="BL220" s="43"/>
      <c r="BM220" s="44"/>
    </row>
    <row r="221" spans="1:66" ht="15.75" customHeight="1">
      <c r="B221" s="40"/>
      <c r="C221" s="40"/>
      <c r="D221" s="791"/>
      <c r="E221" s="792"/>
      <c r="F221" s="792"/>
      <c r="G221" s="792"/>
      <c r="H221" s="792"/>
      <c r="I221" s="792"/>
      <c r="J221" s="792"/>
      <c r="K221" s="792"/>
      <c r="L221" s="792"/>
      <c r="M221" s="792"/>
      <c r="N221" s="792"/>
      <c r="O221" s="792"/>
      <c r="P221" s="792"/>
      <c r="Q221" s="792"/>
      <c r="R221" s="792"/>
      <c r="S221" s="792"/>
      <c r="T221" s="792"/>
      <c r="U221" s="792"/>
      <c r="V221" s="792"/>
      <c r="W221" s="793"/>
      <c r="X221" s="797"/>
      <c r="Y221" s="798"/>
      <c r="Z221" s="798"/>
      <c r="AA221" s="798"/>
      <c r="AB221" s="798"/>
      <c r="AC221" s="798"/>
      <c r="AD221" s="799"/>
      <c r="AE221" s="842" t="s">
        <v>78</v>
      </c>
      <c r="AF221" s="843"/>
      <c r="AG221" s="843"/>
      <c r="AH221" s="843"/>
      <c r="AI221" s="844"/>
      <c r="AJ221" s="845"/>
      <c r="AK221" s="846"/>
      <c r="AL221" s="847"/>
      <c r="AM221" s="810"/>
      <c r="AN221" s="601"/>
      <c r="AO221" s="602"/>
      <c r="AP221" s="602"/>
      <c r="AQ221" s="602"/>
      <c r="AR221" s="602"/>
      <c r="AS221" s="603"/>
      <c r="AT221" s="610"/>
      <c r="AU221" s="611"/>
      <c r="AV221" s="611"/>
      <c r="AW221" s="611"/>
      <c r="AX221" s="611"/>
      <c r="AY221" s="612"/>
      <c r="AZ221" s="694"/>
      <c r="BA221" s="695"/>
      <c r="BB221" s="695"/>
      <c r="BC221" s="695"/>
      <c r="BD221" s="695"/>
      <c r="BE221" s="696"/>
      <c r="BF221" s="839"/>
      <c r="BG221" s="840"/>
      <c r="BH221" s="840"/>
      <c r="BI221" s="840"/>
      <c r="BJ221" s="840"/>
      <c r="BK221" s="841"/>
      <c r="BL221" s="43"/>
      <c r="BM221" s="44"/>
    </row>
    <row r="222" spans="1:66" ht="15.75" customHeight="1">
      <c r="B222" s="40"/>
      <c r="C222" s="40"/>
      <c r="D222" s="812"/>
      <c r="E222" s="813"/>
      <c r="F222" s="813"/>
      <c r="G222" s="813"/>
      <c r="H222" s="813"/>
      <c r="I222" s="813"/>
      <c r="J222" s="813"/>
      <c r="K222" s="813"/>
      <c r="L222" s="813"/>
      <c r="M222" s="813"/>
      <c r="N222" s="813"/>
      <c r="O222" s="813"/>
      <c r="P222" s="813"/>
      <c r="Q222" s="813"/>
      <c r="R222" s="813"/>
      <c r="S222" s="813"/>
      <c r="T222" s="813"/>
      <c r="U222" s="813"/>
      <c r="V222" s="813"/>
      <c r="W222" s="814"/>
      <c r="X222" s="800"/>
      <c r="Y222" s="801"/>
      <c r="Z222" s="801"/>
      <c r="AA222" s="801"/>
      <c r="AB222" s="801"/>
      <c r="AC222" s="801"/>
      <c r="AD222" s="802"/>
      <c r="AE222" s="848" t="s">
        <v>78</v>
      </c>
      <c r="AF222" s="849"/>
      <c r="AG222" s="849"/>
      <c r="AH222" s="849"/>
      <c r="AI222" s="850"/>
      <c r="AJ222" s="851"/>
      <c r="AK222" s="852"/>
      <c r="AL222" s="853"/>
      <c r="AM222" s="811"/>
      <c r="AN222" s="604"/>
      <c r="AO222" s="605"/>
      <c r="AP222" s="605"/>
      <c r="AQ222" s="605"/>
      <c r="AR222" s="605"/>
      <c r="AS222" s="606"/>
      <c r="AT222" s="613"/>
      <c r="AU222" s="614"/>
      <c r="AV222" s="614"/>
      <c r="AW222" s="614"/>
      <c r="AX222" s="614"/>
      <c r="AY222" s="615"/>
      <c r="AZ222" s="697"/>
      <c r="BA222" s="698"/>
      <c r="BB222" s="698"/>
      <c r="BC222" s="698"/>
      <c r="BD222" s="698"/>
      <c r="BE222" s="699"/>
      <c r="BF222" s="250" t="s">
        <v>79</v>
      </c>
      <c r="BG222" s="251"/>
      <c r="BH222" s="251"/>
      <c r="BI222" s="251"/>
      <c r="BJ222" s="251"/>
      <c r="BK222" s="252"/>
      <c r="BL222" s="45"/>
      <c r="BM222" s="46"/>
      <c r="BN222" s="37"/>
    </row>
    <row r="223" spans="1:66" ht="15.75" customHeight="1">
      <c r="B223" s="40"/>
      <c r="C223" s="40"/>
      <c r="D223" s="676"/>
      <c r="E223" s="677"/>
      <c r="F223" s="677"/>
      <c r="G223" s="677"/>
      <c r="H223" s="677"/>
      <c r="I223" s="677"/>
      <c r="J223" s="677"/>
      <c r="K223" s="677"/>
      <c r="L223" s="677"/>
      <c r="M223" s="677"/>
      <c r="N223" s="677"/>
      <c r="O223" s="677"/>
      <c r="P223" s="677"/>
      <c r="Q223" s="677"/>
      <c r="R223" s="677"/>
      <c r="S223" s="677"/>
      <c r="T223" s="677"/>
      <c r="U223" s="677"/>
      <c r="V223" s="677"/>
      <c r="W223" s="678"/>
      <c r="X223" s="859"/>
      <c r="Y223" s="860"/>
      <c r="Z223" s="860"/>
      <c r="AA223" s="860"/>
      <c r="AB223" s="860"/>
      <c r="AC223" s="860"/>
      <c r="AD223" s="861"/>
      <c r="AE223" s="803" t="s">
        <v>78</v>
      </c>
      <c r="AF223" s="804"/>
      <c r="AG223" s="804"/>
      <c r="AH223" s="804"/>
      <c r="AI223" s="805"/>
      <c r="AJ223" s="806"/>
      <c r="AK223" s="807"/>
      <c r="AL223" s="808"/>
      <c r="AM223" s="809" t="s">
        <v>18</v>
      </c>
      <c r="AN223" s="598"/>
      <c r="AO223" s="599"/>
      <c r="AP223" s="599"/>
      <c r="AQ223" s="599"/>
      <c r="AR223" s="599"/>
      <c r="AS223" s="600"/>
      <c r="AT223" s="607"/>
      <c r="AU223" s="608"/>
      <c r="AV223" s="608"/>
      <c r="AW223" s="608"/>
      <c r="AX223" s="608"/>
      <c r="AY223" s="609"/>
      <c r="AZ223" s="691">
        <f>AN223*AT223</f>
        <v>0</v>
      </c>
      <c r="BA223" s="692"/>
      <c r="BB223" s="692"/>
      <c r="BC223" s="692"/>
      <c r="BD223" s="692"/>
      <c r="BE223" s="693"/>
      <c r="BF223" s="836"/>
      <c r="BG223" s="837"/>
      <c r="BH223" s="837"/>
      <c r="BI223" s="837"/>
      <c r="BJ223" s="837"/>
      <c r="BK223" s="838"/>
      <c r="BL223" s="47"/>
      <c r="BM223" s="47"/>
      <c r="BN223" s="37"/>
    </row>
    <row r="224" spans="1:66" ht="15.75" customHeight="1">
      <c r="B224" s="40"/>
      <c r="C224" s="40"/>
      <c r="D224" s="791"/>
      <c r="E224" s="792"/>
      <c r="F224" s="792"/>
      <c r="G224" s="792"/>
      <c r="H224" s="792"/>
      <c r="I224" s="792"/>
      <c r="J224" s="792"/>
      <c r="K224" s="792"/>
      <c r="L224" s="792"/>
      <c r="M224" s="792"/>
      <c r="N224" s="792"/>
      <c r="O224" s="792"/>
      <c r="P224" s="792"/>
      <c r="Q224" s="792"/>
      <c r="R224" s="792"/>
      <c r="S224" s="792"/>
      <c r="T224" s="792"/>
      <c r="U224" s="792"/>
      <c r="V224" s="792"/>
      <c r="W224" s="793"/>
      <c r="X224" s="862"/>
      <c r="Y224" s="863"/>
      <c r="Z224" s="863"/>
      <c r="AA224" s="863"/>
      <c r="AB224" s="863"/>
      <c r="AC224" s="863"/>
      <c r="AD224" s="864"/>
      <c r="AE224" s="842" t="s">
        <v>78</v>
      </c>
      <c r="AF224" s="843"/>
      <c r="AG224" s="843"/>
      <c r="AH224" s="843"/>
      <c r="AI224" s="844"/>
      <c r="AJ224" s="845"/>
      <c r="AK224" s="846"/>
      <c r="AL224" s="847"/>
      <c r="AM224" s="810"/>
      <c r="AN224" s="601"/>
      <c r="AO224" s="602"/>
      <c r="AP224" s="602"/>
      <c r="AQ224" s="602"/>
      <c r="AR224" s="602"/>
      <c r="AS224" s="603"/>
      <c r="AT224" s="610"/>
      <c r="AU224" s="611"/>
      <c r="AV224" s="611"/>
      <c r="AW224" s="611"/>
      <c r="AX224" s="611"/>
      <c r="AY224" s="612"/>
      <c r="AZ224" s="694"/>
      <c r="BA224" s="695"/>
      <c r="BB224" s="695"/>
      <c r="BC224" s="695"/>
      <c r="BD224" s="695"/>
      <c r="BE224" s="696"/>
      <c r="BF224" s="839"/>
      <c r="BG224" s="840"/>
      <c r="BH224" s="840"/>
      <c r="BI224" s="840"/>
      <c r="BJ224" s="840"/>
      <c r="BK224" s="841"/>
      <c r="BL224" s="47"/>
      <c r="BM224" s="47"/>
      <c r="BN224" s="37"/>
    </row>
    <row r="225" spans="1:68" ht="15.75" customHeight="1">
      <c r="B225" s="40"/>
      <c r="C225" s="40"/>
      <c r="D225" s="812"/>
      <c r="E225" s="813"/>
      <c r="F225" s="813"/>
      <c r="G225" s="813"/>
      <c r="H225" s="813"/>
      <c r="I225" s="813"/>
      <c r="J225" s="813"/>
      <c r="K225" s="813"/>
      <c r="L225" s="813"/>
      <c r="M225" s="813"/>
      <c r="N225" s="813"/>
      <c r="O225" s="813"/>
      <c r="P225" s="813"/>
      <c r="Q225" s="813"/>
      <c r="R225" s="813"/>
      <c r="S225" s="813"/>
      <c r="T225" s="813"/>
      <c r="U225" s="813"/>
      <c r="V225" s="813"/>
      <c r="W225" s="814"/>
      <c r="X225" s="865"/>
      <c r="Y225" s="866"/>
      <c r="Z225" s="866"/>
      <c r="AA225" s="866"/>
      <c r="AB225" s="866"/>
      <c r="AC225" s="866"/>
      <c r="AD225" s="867"/>
      <c r="AE225" s="848" t="s">
        <v>78</v>
      </c>
      <c r="AF225" s="849"/>
      <c r="AG225" s="849"/>
      <c r="AH225" s="849"/>
      <c r="AI225" s="850"/>
      <c r="AJ225" s="851"/>
      <c r="AK225" s="852"/>
      <c r="AL225" s="853"/>
      <c r="AM225" s="811"/>
      <c r="AN225" s="604"/>
      <c r="AO225" s="605"/>
      <c r="AP225" s="605"/>
      <c r="AQ225" s="605"/>
      <c r="AR225" s="605"/>
      <c r="AS225" s="606"/>
      <c r="AT225" s="613"/>
      <c r="AU225" s="614"/>
      <c r="AV225" s="614"/>
      <c r="AW225" s="614"/>
      <c r="AX225" s="614"/>
      <c r="AY225" s="615"/>
      <c r="AZ225" s="697"/>
      <c r="BA225" s="698"/>
      <c r="BB225" s="698"/>
      <c r="BC225" s="698"/>
      <c r="BD225" s="698"/>
      <c r="BE225" s="699"/>
      <c r="BF225" s="250" t="s">
        <v>79</v>
      </c>
      <c r="BG225" s="251"/>
      <c r="BH225" s="251"/>
      <c r="BI225" s="251"/>
      <c r="BJ225" s="251"/>
      <c r="BK225" s="252"/>
      <c r="BL225" s="37"/>
      <c r="BM225" s="37"/>
      <c r="BN225" s="37"/>
    </row>
    <row r="226" spans="1:68" ht="15.75" customHeight="1">
      <c r="A226" s="2"/>
      <c r="B226" s="6"/>
      <c r="C226" s="6"/>
      <c r="D226" s="854"/>
      <c r="E226" s="854"/>
      <c r="F226" s="854"/>
      <c r="G226" s="854"/>
      <c r="H226" s="854"/>
      <c r="I226" s="854"/>
      <c r="J226" s="855"/>
      <c r="K226" s="855"/>
      <c r="L226" s="855"/>
      <c r="M226" s="855"/>
      <c r="N226" s="855"/>
      <c r="O226" s="855"/>
      <c r="P226" s="855"/>
      <c r="Q226" s="855"/>
      <c r="R226" s="855"/>
      <c r="S226" s="855"/>
      <c r="T226" s="855"/>
      <c r="U226" s="855"/>
      <c r="V226" s="855"/>
      <c r="W226" s="855"/>
      <c r="X226" s="855"/>
      <c r="Y226" s="855"/>
      <c r="Z226" s="855"/>
      <c r="AA226" s="855"/>
      <c r="AB226" s="855"/>
      <c r="AC226" s="855"/>
      <c r="AD226" s="855"/>
      <c r="AE226" s="855"/>
      <c r="AF226" s="855"/>
      <c r="AG226" s="855"/>
      <c r="AH226" s="855"/>
      <c r="AI226" s="855"/>
      <c r="AJ226" s="855"/>
      <c r="AK226" s="855"/>
      <c r="AL226" s="855"/>
      <c r="AM226" s="855"/>
      <c r="AN226" s="855"/>
      <c r="AO226" s="855"/>
      <c r="AP226" s="855"/>
      <c r="AQ226" s="855"/>
      <c r="AR226" s="855"/>
      <c r="AS226" s="856"/>
      <c r="AT226" s="632" t="s">
        <v>80</v>
      </c>
      <c r="AU226" s="632"/>
      <c r="AV226" s="632"/>
      <c r="AW226" s="632"/>
      <c r="AX226" s="632"/>
      <c r="AY226" s="632"/>
      <c r="AZ226" s="857">
        <f>SUM(AZ217:BE225)</f>
        <v>0</v>
      </c>
      <c r="BA226" s="857"/>
      <c r="BB226" s="857"/>
      <c r="BC226" s="857"/>
      <c r="BD226" s="857"/>
      <c r="BE226" s="857"/>
      <c r="BF226" s="857"/>
      <c r="BG226" s="857"/>
      <c r="BH226" s="857"/>
      <c r="BI226" s="857"/>
      <c r="BJ226" s="857"/>
      <c r="BK226" s="857"/>
    </row>
    <row r="227" spans="1:68" ht="15.75" customHeight="1">
      <c r="A227" s="2"/>
      <c r="B227" s="6"/>
      <c r="C227" s="6"/>
      <c r="D227" s="854"/>
      <c r="E227" s="854"/>
      <c r="F227" s="854"/>
      <c r="G227" s="854"/>
      <c r="H227" s="854"/>
      <c r="I227" s="854"/>
      <c r="J227" s="854"/>
      <c r="K227" s="854"/>
      <c r="L227" s="854"/>
      <c r="M227" s="854"/>
      <c r="N227" s="854"/>
      <c r="O227" s="854"/>
      <c r="P227" s="854"/>
      <c r="Q227" s="854"/>
      <c r="R227" s="854"/>
      <c r="S227" s="854"/>
      <c r="T227" s="854"/>
      <c r="U227" s="854"/>
      <c r="V227" s="854"/>
      <c r="W227" s="854"/>
      <c r="X227" s="854"/>
      <c r="Y227" s="854"/>
      <c r="Z227" s="854"/>
      <c r="AA227" s="854"/>
      <c r="AB227" s="854"/>
      <c r="AC227" s="854"/>
      <c r="AD227" s="854"/>
      <c r="AE227" s="854"/>
      <c r="AF227" s="854"/>
      <c r="AG227" s="854"/>
      <c r="AH227" s="854"/>
      <c r="AI227" s="854"/>
      <c r="AJ227" s="854"/>
      <c r="AK227" s="854"/>
      <c r="AL227" s="854"/>
      <c r="AM227" s="854"/>
      <c r="AN227" s="854"/>
      <c r="AO227" s="854"/>
      <c r="AP227" s="854"/>
      <c r="AQ227" s="854"/>
      <c r="AR227" s="854"/>
      <c r="AS227" s="858"/>
      <c r="AT227" s="632"/>
      <c r="AU227" s="632"/>
      <c r="AV227" s="632"/>
      <c r="AW227" s="632"/>
      <c r="AX227" s="632"/>
      <c r="AY227" s="632"/>
      <c r="AZ227" s="857"/>
      <c r="BA227" s="857"/>
      <c r="BB227" s="857"/>
      <c r="BC227" s="857"/>
      <c r="BD227" s="857"/>
      <c r="BE227" s="857"/>
      <c r="BF227" s="857"/>
      <c r="BG227" s="857"/>
      <c r="BH227" s="857"/>
      <c r="BI227" s="857"/>
      <c r="BJ227" s="857"/>
      <c r="BK227" s="857"/>
    </row>
    <row r="228" spans="1:68" ht="15" customHeight="1">
      <c r="A228" s="2" t="s">
        <v>141</v>
      </c>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row>
    <row r="229" spans="1:68" ht="1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row>
    <row r="230" spans="1:68" ht="9"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row>
    <row r="231" spans="1:68" ht="15" customHeight="1">
      <c r="A231" s="112" t="s">
        <v>142</v>
      </c>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c r="AD231" s="51"/>
      <c r="AE231" s="51"/>
      <c r="AF231" s="51"/>
      <c r="AG231" s="51"/>
      <c r="AH231" s="51"/>
      <c r="AI231" s="51"/>
      <c r="AJ231" s="51"/>
      <c r="AK231" s="51"/>
      <c r="AL231" s="51"/>
      <c r="AM231" s="51"/>
      <c r="AN231" s="51"/>
      <c r="AO231" s="51"/>
      <c r="AP231" s="51"/>
      <c r="AQ231" s="51"/>
      <c r="AR231" s="51"/>
      <c r="AS231" s="51"/>
      <c r="AT231" s="51"/>
      <c r="AU231" s="51"/>
      <c r="AV231" s="51"/>
      <c r="AW231" s="51"/>
      <c r="AX231" s="51"/>
      <c r="AY231" s="51"/>
      <c r="AZ231" s="51"/>
      <c r="BA231" s="51"/>
      <c r="BB231" s="51"/>
      <c r="BC231" s="51"/>
      <c r="BD231" s="51"/>
      <c r="BE231" s="51"/>
      <c r="BF231" s="51"/>
      <c r="BG231" s="51"/>
      <c r="BH231" s="51"/>
      <c r="BI231" s="51"/>
      <c r="BJ231" s="51"/>
      <c r="BK231" s="51"/>
      <c r="BL231" s="51"/>
      <c r="BM231" s="51"/>
      <c r="BN231" s="51"/>
    </row>
    <row r="232" spans="1:68" ht="15" customHeight="1">
      <c r="A232" s="112"/>
      <c r="B232" s="95" t="s">
        <v>143</v>
      </c>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51"/>
      <c r="BH232" s="51"/>
      <c r="BI232" s="51"/>
      <c r="BJ232" s="51"/>
      <c r="BK232" s="51"/>
      <c r="BL232" s="51"/>
      <c r="BM232" s="51"/>
      <c r="BN232" s="51"/>
    </row>
    <row r="233" spans="1:68" ht="10.5" customHeight="1">
      <c r="A233" s="112"/>
      <c r="B233" s="95"/>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c r="AA233" s="51"/>
      <c r="AB233" s="51"/>
      <c r="AC233" s="51"/>
      <c r="AD233" s="51"/>
      <c r="AE233" s="51"/>
      <c r="AF233" s="51"/>
      <c r="AG233" s="51"/>
      <c r="AH233" s="51"/>
      <c r="AI233" s="51"/>
      <c r="AJ233" s="51"/>
      <c r="AK233" s="51"/>
      <c r="AL233" s="51"/>
      <c r="AM233" s="51"/>
      <c r="AN233" s="51"/>
      <c r="AO233" s="51"/>
      <c r="AP233" s="51"/>
      <c r="AQ233" s="51"/>
      <c r="AR233" s="51"/>
      <c r="AS233" s="51"/>
      <c r="AT233" s="51"/>
      <c r="AU233" s="51"/>
      <c r="AV233" s="51"/>
      <c r="AW233" s="51"/>
      <c r="AX233" s="51"/>
      <c r="AY233" s="51"/>
      <c r="AZ233" s="51"/>
      <c r="BA233" s="51"/>
      <c r="BB233" s="51"/>
      <c r="BC233" s="51"/>
      <c r="BD233" s="51"/>
      <c r="BE233" s="51"/>
      <c r="BF233" s="51"/>
      <c r="BG233" s="51"/>
      <c r="BH233" s="51"/>
      <c r="BI233" s="51"/>
      <c r="BJ233" s="51"/>
      <c r="BK233" s="51"/>
      <c r="BL233" s="51"/>
      <c r="BM233" s="51"/>
      <c r="BN233" s="51"/>
    </row>
    <row r="234" spans="1:68" s="37" customFormat="1">
      <c r="A234" s="2"/>
      <c r="C234" s="136" t="s">
        <v>81</v>
      </c>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39"/>
      <c r="BI234" s="2"/>
      <c r="BJ234" s="2"/>
      <c r="BK234" s="2"/>
    </row>
    <row r="236" spans="1:68" ht="14.25" customHeight="1">
      <c r="A236" s="2"/>
      <c r="B236" s="6"/>
      <c r="C236" s="38"/>
      <c r="D236" s="322" t="s">
        <v>58</v>
      </c>
      <c r="E236" s="457"/>
      <c r="F236" s="457"/>
      <c r="G236" s="457"/>
      <c r="H236" s="457"/>
      <c r="I236" s="700"/>
      <c r="J236" s="247" t="s">
        <v>59</v>
      </c>
      <c r="K236" s="248"/>
      <c r="L236" s="248"/>
      <c r="M236" s="248"/>
      <c r="N236" s="248"/>
      <c r="O236" s="248"/>
      <c r="P236" s="248"/>
      <c r="Q236" s="248"/>
      <c r="R236" s="248"/>
      <c r="S236" s="248"/>
      <c r="T236" s="248"/>
      <c r="U236" s="248"/>
      <c r="V236" s="248"/>
      <c r="W236" s="248"/>
      <c r="X236" s="248"/>
      <c r="Y236" s="248"/>
      <c r="Z236" s="248"/>
      <c r="AA236" s="248"/>
      <c r="AB236" s="248"/>
      <c r="AC236" s="248"/>
      <c r="AD236" s="248"/>
      <c r="AE236" s="248"/>
      <c r="AF236" s="249"/>
      <c r="AG236" s="707" t="s">
        <v>135</v>
      </c>
      <c r="AH236" s="708"/>
      <c r="AI236" s="708"/>
      <c r="AJ236" s="708"/>
      <c r="AK236" s="708"/>
      <c r="AL236" s="709"/>
      <c r="AM236" s="637" t="s">
        <v>60</v>
      </c>
      <c r="AN236" s="638"/>
      <c r="AO236" s="638"/>
      <c r="AP236" s="638"/>
      <c r="AQ236" s="638"/>
      <c r="AR236" s="639"/>
      <c r="AS236" s="646" t="s">
        <v>61</v>
      </c>
      <c r="AT236" s="647"/>
      <c r="AU236" s="647"/>
      <c r="AV236" s="647"/>
      <c r="AW236" s="647"/>
      <c r="AX236" s="648"/>
      <c r="AY236" s="637" t="s">
        <v>62</v>
      </c>
      <c r="AZ236" s="638"/>
      <c r="BA236" s="638"/>
      <c r="BB236" s="638"/>
      <c r="BC236" s="638"/>
      <c r="BD236" s="639"/>
      <c r="BE236" s="2"/>
      <c r="BF236" s="2"/>
      <c r="BG236" s="2"/>
      <c r="BH236" s="2"/>
      <c r="BI236" s="2"/>
      <c r="BJ236" s="2"/>
      <c r="BK236" s="2"/>
    </row>
    <row r="237" spans="1:68" ht="14.25" customHeight="1">
      <c r="A237" s="2"/>
      <c r="B237" s="6"/>
      <c r="C237" s="38"/>
      <c r="D237" s="459"/>
      <c r="E237" s="357"/>
      <c r="F237" s="357"/>
      <c r="G237" s="357"/>
      <c r="H237" s="357"/>
      <c r="I237" s="358"/>
      <c r="J237" s="751"/>
      <c r="K237" s="341"/>
      <c r="L237" s="341"/>
      <c r="M237" s="341"/>
      <c r="N237" s="341"/>
      <c r="O237" s="341"/>
      <c r="P237" s="341"/>
      <c r="Q237" s="341"/>
      <c r="R237" s="341"/>
      <c r="S237" s="341"/>
      <c r="T237" s="341"/>
      <c r="U237" s="341"/>
      <c r="V237" s="341"/>
      <c r="W237" s="341"/>
      <c r="X237" s="341"/>
      <c r="Y237" s="341"/>
      <c r="Z237" s="341"/>
      <c r="AA237" s="341"/>
      <c r="AB237" s="341"/>
      <c r="AC237" s="341"/>
      <c r="AD237" s="341"/>
      <c r="AE237" s="341"/>
      <c r="AF237" s="342"/>
      <c r="AG237" s="710"/>
      <c r="AH237" s="711"/>
      <c r="AI237" s="711"/>
      <c r="AJ237" s="711"/>
      <c r="AK237" s="711"/>
      <c r="AL237" s="712"/>
      <c r="AM237" s="640"/>
      <c r="AN237" s="641"/>
      <c r="AO237" s="641"/>
      <c r="AP237" s="641"/>
      <c r="AQ237" s="641"/>
      <c r="AR237" s="642"/>
      <c r="AS237" s="649"/>
      <c r="AT237" s="650"/>
      <c r="AU237" s="650"/>
      <c r="AV237" s="650"/>
      <c r="AW237" s="650"/>
      <c r="AX237" s="651"/>
      <c r="AY237" s="640"/>
      <c r="AZ237" s="641"/>
      <c r="BA237" s="641"/>
      <c r="BB237" s="641"/>
      <c r="BC237" s="641"/>
      <c r="BD237" s="642"/>
      <c r="BE237" s="2"/>
      <c r="BF237" s="2"/>
      <c r="BG237" s="2"/>
      <c r="BH237" s="2"/>
      <c r="BI237" s="2"/>
      <c r="BJ237" s="2"/>
      <c r="BK237" s="2"/>
    </row>
    <row r="238" spans="1:68" ht="14.25" customHeight="1">
      <c r="A238" s="2"/>
      <c r="B238" s="6"/>
      <c r="C238" s="38"/>
      <c r="D238" s="701"/>
      <c r="E238" s="702"/>
      <c r="F238" s="702"/>
      <c r="G238" s="702"/>
      <c r="H238" s="702"/>
      <c r="I238" s="703"/>
      <c r="J238" s="250"/>
      <c r="K238" s="251"/>
      <c r="L238" s="251"/>
      <c r="M238" s="251"/>
      <c r="N238" s="251"/>
      <c r="O238" s="251"/>
      <c r="P238" s="251"/>
      <c r="Q238" s="251"/>
      <c r="R238" s="251"/>
      <c r="S238" s="251"/>
      <c r="T238" s="251"/>
      <c r="U238" s="251"/>
      <c r="V238" s="251"/>
      <c r="W238" s="251"/>
      <c r="X238" s="251"/>
      <c r="Y238" s="251"/>
      <c r="Z238" s="251"/>
      <c r="AA238" s="251"/>
      <c r="AB238" s="251"/>
      <c r="AC238" s="251"/>
      <c r="AD238" s="251"/>
      <c r="AE238" s="251"/>
      <c r="AF238" s="252"/>
      <c r="AG238" s="713"/>
      <c r="AH238" s="714"/>
      <c r="AI238" s="714"/>
      <c r="AJ238" s="714"/>
      <c r="AK238" s="714"/>
      <c r="AL238" s="715"/>
      <c r="AM238" s="643"/>
      <c r="AN238" s="644"/>
      <c r="AO238" s="644"/>
      <c r="AP238" s="644"/>
      <c r="AQ238" s="644"/>
      <c r="AR238" s="645"/>
      <c r="AS238" s="652"/>
      <c r="AT238" s="653"/>
      <c r="AU238" s="653"/>
      <c r="AV238" s="653"/>
      <c r="AW238" s="653"/>
      <c r="AX238" s="654"/>
      <c r="AY238" s="643"/>
      <c r="AZ238" s="644"/>
      <c r="BA238" s="644"/>
      <c r="BB238" s="644"/>
      <c r="BC238" s="644"/>
      <c r="BD238" s="645"/>
      <c r="BE238" s="2"/>
      <c r="BF238" s="2"/>
      <c r="BG238" s="2"/>
      <c r="BH238" s="2"/>
      <c r="BI238" s="2"/>
      <c r="BJ238" s="2"/>
      <c r="BK238" s="2"/>
      <c r="BP238" s="176"/>
    </row>
    <row r="239" spans="1:68" ht="14.25" customHeight="1">
      <c r="B239" s="40"/>
      <c r="C239" s="41"/>
      <c r="D239" s="676"/>
      <c r="E239" s="677"/>
      <c r="F239" s="677"/>
      <c r="G239" s="677"/>
      <c r="H239" s="677"/>
      <c r="I239" s="678"/>
      <c r="J239" s="592"/>
      <c r="K239" s="593"/>
      <c r="L239" s="593"/>
      <c r="M239" s="593"/>
      <c r="N239" s="593"/>
      <c r="O239" s="593"/>
      <c r="P239" s="593"/>
      <c r="Q239" s="593"/>
      <c r="R239" s="593"/>
      <c r="S239" s="593"/>
      <c r="T239" s="593"/>
      <c r="U239" s="593"/>
      <c r="V239" s="593"/>
      <c r="W239" s="593"/>
      <c r="X239" s="593"/>
      <c r="Y239" s="593"/>
      <c r="Z239" s="593"/>
      <c r="AA239" s="593"/>
      <c r="AB239" s="593"/>
      <c r="AC239" s="593"/>
      <c r="AD239" s="593"/>
      <c r="AE239" s="593"/>
      <c r="AF239" s="594"/>
      <c r="AG239" s="868"/>
      <c r="AH239" s="872"/>
      <c r="AI239" s="872"/>
      <c r="AJ239" s="872"/>
      <c r="AK239" s="872"/>
      <c r="AL239" s="873"/>
      <c r="AM239" s="598"/>
      <c r="AN239" s="599"/>
      <c r="AO239" s="599"/>
      <c r="AP239" s="599"/>
      <c r="AQ239" s="599"/>
      <c r="AR239" s="600"/>
      <c r="AS239" s="607"/>
      <c r="AT239" s="608"/>
      <c r="AU239" s="608"/>
      <c r="AV239" s="608"/>
      <c r="AW239" s="608"/>
      <c r="AX239" s="609"/>
      <c r="AY239" s="691">
        <f>AM239*AS239</f>
        <v>0</v>
      </c>
      <c r="AZ239" s="692"/>
      <c r="BA239" s="692"/>
      <c r="BB239" s="692"/>
      <c r="BC239" s="692"/>
      <c r="BD239" s="693"/>
    </row>
    <row r="240" spans="1:68" ht="14.25" customHeight="1">
      <c r="B240" s="40"/>
      <c r="C240" s="41"/>
      <c r="D240" s="679"/>
      <c r="E240" s="680"/>
      <c r="F240" s="680"/>
      <c r="G240" s="680"/>
      <c r="H240" s="680"/>
      <c r="I240" s="681"/>
      <c r="J240" s="595"/>
      <c r="K240" s="596"/>
      <c r="L240" s="596"/>
      <c r="M240" s="596"/>
      <c r="N240" s="596"/>
      <c r="O240" s="596"/>
      <c r="P240" s="596"/>
      <c r="Q240" s="596"/>
      <c r="R240" s="596"/>
      <c r="S240" s="596"/>
      <c r="T240" s="596"/>
      <c r="U240" s="596"/>
      <c r="V240" s="596"/>
      <c r="W240" s="596"/>
      <c r="X240" s="596"/>
      <c r="Y240" s="596"/>
      <c r="Z240" s="596"/>
      <c r="AA240" s="596"/>
      <c r="AB240" s="596"/>
      <c r="AC240" s="596"/>
      <c r="AD240" s="596"/>
      <c r="AE240" s="596"/>
      <c r="AF240" s="597"/>
      <c r="AG240" s="874"/>
      <c r="AH240" s="875"/>
      <c r="AI240" s="875"/>
      <c r="AJ240" s="875"/>
      <c r="AK240" s="875"/>
      <c r="AL240" s="876"/>
      <c r="AM240" s="601"/>
      <c r="AN240" s="602"/>
      <c r="AO240" s="602"/>
      <c r="AP240" s="602"/>
      <c r="AQ240" s="602"/>
      <c r="AR240" s="603"/>
      <c r="AS240" s="610"/>
      <c r="AT240" s="611"/>
      <c r="AU240" s="611"/>
      <c r="AV240" s="611"/>
      <c r="AW240" s="611"/>
      <c r="AX240" s="612"/>
      <c r="AY240" s="694"/>
      <c r="AZ240" s="695"/>
      <c r="BA240" s="695"/>
      <c r="BB240" s="695"/>
      <c r="BC240" s="695"/>
      <c r="BD240" s="696"/>
    </row>
    <row r="241" spans="1:63" ht="14.25" customHeight="1">
      <c r="B241" s="40"/>
      <c r="C241" s="41"/>
      <c r="D241" s="626"/>
      <c r="E241" s="627"/>
      <c r="F241" s="627"/>
      <c r="G241" s="627"/>
      <c r="H241" s="627"/>
      <c r="I241" s="628"/>
      <c r="J241" s="869" t="s">
        <v>247</v>
      </c>
      <c r="K241" s="870"/>
      <c r="L241" s="870"/>
      <c r="M241" s="870"/>
      <c r="N241" s="870"/>
      <c r="O241" s="870"/>
      <c r="P241" s="870"/>
      <c r="Q241" s="870"/>
      <c r="R241" s="870"/>
      <c r="S241" s="870"/>
      <c r="T241" s="870"/>
      <c r="U241" s="870"/>
      <c r="V241" s="870"/>
      <c r="W241" s="870"/>
      <c r="X241" s="870"/>
      <c r="Y241" s="870"/>
      <c r="Z241" s="870"/>
      <c r="AA241" s="870"/>
      <c r="AB241" s="870"/>
      <c r="AC241" s="870"/>
      <c r="AD241" s="870"/>
      <c r="AE241" s="870"/>
      <c r="AF241" s="871"/>
      <c r="AG241" s="877"/>
      <c r="AH241" s="878"/>
      <c r="AI241" s="878"/>
      <c r="AJ241" s="878"/>
      <c r="AK241" s="878"/>
      <c r="AL241" s="879"/>
      <c r="AM241" s="604"/>
      <c r="AN241" s="605"/>
      <c r="AO241" s="605"/>
      <c r="AP241" s="605"/>
      <c r="AQ241" s="605"/>
      <c r="AR241" s="606"/>
      <c r="AS241" s="613"/>
      <c r="AT241" s="614"/>
      <c r="AU241" s="614"/>
      <c r="AV241" s="614"/>
      <c r="AW241" s="614"/>
      <c r="AX241" s="615"/>
      <c r="AY241" s="697"/>
      <c r="AZ241" s="698"/>
      <c r="BA241" s="698"/>
      <c r="BB241" s="698"/>
      <c r="BC241" s="698"/>
      <c r="BD241" s="699"/>
    </row>
    <row r="242" spans="1:63" ht="14.25" customHeight="1">
      <c r="B242" s="40"/>
      <c r="C242" s="41"/>
      <c r="D242" s="676"/>
      <c r="E242" s="677"/>
      <c r="F242" s="677"/>
      <c r="G242" s="677"/>
      <c r="H242" s="677"/>
      <c r="I242" s="678"/>
      <c r="J242" s="592"/>
      <c r="K242" s="593"/>
      <c r="L242" s="593"/>
      <c r="M242" s="593"/>
      <c r="N242" s="593"/>
      <c r="O242" s="593"/>
      <c r="P242" s="593"/>
      <c r="Q242" s="593"/>
      <c r="R242" s="593"/>
      <c r="S242" s="593"/>
      <c r="T242" s="593"/>
      <c r="U242" s="593"/>
      <c r="V242" s="593"/>
      <c r="W242" s="593"/>
      <c r="X242" s="593"/>
      <c r="Y242" s="593"/>
      <c r="Z242" s="593"/>
      <c r="AA242" s="593"/>
      <c r="AB242" s="593"/>
      <c r="AC242" s="593"/>
      <c r="AD242" s="593"/>
      <c r="AE242" s="593"/>
      <c r="AF242" s="594"/>
      <c r="AG242" s="868"/>
      <c r="AH242" s="683"/>
      <c r="AI242" s="683"/>
      <c r="AJ242" s="683"/>
      <c r="AK242" s="683"/>
      <c r="AL242" s="684"/>
      <c r="AM242" s="598"/>
      <c r="AN242" s="599"/>
      <c r="AO242" s="599"/>
      <c r="AP242" s="599"/>
      <c r="AQ242" s="599"/>
      <c r="AR242" s="600"/>
      <c r="AS242" s="607"/>
      <c r="AT242" s="608"/>
      <c r="AU242" s="608"/>
      <c r="AV242" s="608"/>
      <c r="AW242" s="608"/>
      <c r="AX242" s="609"/>
      <c r="AY242" s="691">
        <f>AM242*AS242</f>
        <v>0</v>
      </c>
      <c r="AZ242" s="692"/>
      <c r="BA242" s="692"/>
      <c r="BB242" s="692"/>
      <c r="BC242" s="692"/>
      <c r="BD242" s="693"/>
    </row>
    <row r="243" spans="1:63" ht="14.25" customHeight="1">
      <c r="B243" s="40"/>
      <c r="C243" s="41"/>
      <c r="D243" s="679"/>
      <c r="E243" s="680"/>
      <c r="F243" s="680"/>
      <c r="G243" s="680"/>
      <c r="H243" s="680"/>
      <c r="I243" s="681"/>
      <c r="J243" s="595"/>
      <c r="K243" s="596"/>
      <c r="L243" s="596"/>
      <c r="M243" s="596"/>
      <c r="N243" s="596"/>
      <c r="O243" s="596"/>
      <c r="P243" s="596"/>
      <c r="Q243" s="596"/>
      <c r="R243" s="596"/>
      <c r="S243" s="596"/>
      <c r="T243" s="596"/>
      <c r="U243" s="596"/>
      <c r="V243" s="596"/>
      <c r="W243" s="596"/>
      <c r="X243" s="596"/>
      <c r="Y243" s="596"/>
      <c r="Z243" s="596"/>
      <c r="AA243" s="596"/>
      <c r="AB243" s="596"/>
      <c r="AC243" s="596"/>
      <c r="AD243" s="596"/>
      <c r="AE243" s="596"/>
      <c r="AF243" s="597"/>
      <c r="AG243" s="685"/>
      <c r="AH243" s="686"/>
      <c r="AI243" s="686"/>
      <c r="AJ243" s="686"/>
      <c r="AK243" s="686"/>
      <c r="AL243" s="687"/>
      <c r="AM243" s="601"/>
      <c r="AN243" s="602"/>
      <c r="AO243" s="602"/>
      <c r="AP243" s="602"/>
      <c r="AQ243" s="602"/>
      <c r="AR243" s="603"/>
      <c r="AS243" s="610"/>
      <c r="AT243" s="611"/>
      <c r="AU243" s="611"/>
      <c r="AV243" s="611"/>
      <c r="AW243" s="611"/>
      <c r="AX243" s="612"/>
      <c r="AY243" s="694"/>
      <c r="AZ243" s="695"/>
      <c r="BA243" s="695"/>
      <c r="BB243" s="695"/>
      <c r="BC243" s="695"/>
      <c r="BD243" s="696"/>
    </row>
    <row r="244" spans="1:63" ht="14.25" customHeight="1">
      <c r="B244" s="40"/>
      <c r="C244" s="41"/>
      <c r="D244" s="626"/>
      <c r="E244" s="627"/>
      <c r="F244" s="627"/>
      <c r="G244" s="627"/>
      <c r="H244" s="627"/>
      <c r="I244" s="628"/>
      <c r="J244" s="869" t="s">
        <v>247</v>
      </c>
      <c r="K244" s="870"/>
      <c r="L244" s="870"/>
      <c r="M244" s="870"/>
      <c r="N244" s="870"/>
      <c r="O244" s="870"/>
      <c r="P244" s="870"/>
      <c r="Q244" s="870"/>
      <c r="R244" s="870"/>
      <c r="S244" s="870"/>
      <c r="T244" s="870"/>
      <c r="U244" s="870"/>
      <c r="V244" s="870"/>
      <c r="W244" s="870"/>
      <c r="X244" s="870"/>
      <c r="Y244" s="870"/>
      <c r="Z244" s="870"/>
      <c r="AA244" s="870"/>
      <c r="AB244" s="870"/>
      <c r="AC244" s="870"/>
      <c r="AD244" s="870"/>
      <c r="AE244" s="870"/>
      <c r="AF244" s="871"/>
      <c r="AG244" s="688"/>
      <c r="AH244" s="689"/>
      <c r="AI244" s="689"/>
      <c r="AJ244" s="689"/>
      <c r="AK244" s="689"/>
      <c r="AL244" s="690"/>
      <c r="AM244" s="604"/>
      <c r="AN244" s="605"/>
      <c r="AO244" s="605"/>
      <c r="AP244" s="605"/>
      <c r="AQ244" s="605"/>
      <c r="AR244" s="606"/>
      <c r="AS244" s="613"/>
      <c r="AT244" s="614"/>
      <c r="AU244" s="614"/>
      <c r="AV244" s="614"/>
      <c r="AW244" s="614"/>
      <c r="AX244" s="615"/>
      <c r="AY244" s="697"/>
      <c r="AZ244" s="698"/>
      <c r="BA244" s="698"/>
      <c r="BB244" s="698"/>
      <c r="BC244" s="698"/>
      <c r="BD244" s="699"/>
    </row>
    <row r="245" spans="1:63" ht="15" customHeight="1">
      <c r="D245" s="676"/>
      <c r="E245" s="677"/>
      <c r="F245" s="677"/>
      <c r="G245" s="677"/>
      <c r="H245" s="677"/>
      <c r="I245" s="678"/>
      <c r="J245" s="592"/>
      <c r="K245" s="593"/>
      <c r="L245" s="593"/>
      <c r="M245" s="593"/>
      <c r="N245" s="593"/>
      <c r="O245" s="593"/>
      <c r="P245" s="593"/>
      <c r="Q245" s="593"/>
      <c r="R245" s="593"/>
      <c r="S245" s="593"/>
      <c r="T245" s="593"/>
      <c r="U245" s="593"/>
      <c r="V245" s="593"/>
      <c r="W245" s="593"/>
      <c r="X245" s="593"/>
      <c r="Y245" s="593"/>
      <c r="Z245" s="593"/>
      <c r="AA245" s="593"/>
      <c r="AB245" s="593"/>
      <c r="AC245" s="593"/>
      <c r="AD245" s="593"/>
      <c r="AE245" s="593"/>
      <c r="AF245" s="594"/>
      <c r="AG245" s="868"/>
      <c r="AH245" s="683"/>
      <c r="AI245" s="683"/>
      <c r="AJ245" s="683"/>
      <c r="AK245" s="683"/>
      <c r="AL245" s="684"/>
      <c r="AM245" s="598"/>
      <c r="AN245" s="599"/>
      <c r="AO245" s="599"/>
      <c r="AP245" s="599"/>
      <c r="AQ245" s="599"/>
      <c r="AR245" s="600"/>
      <c r="AS245" s="607"/>
      <c r="AT245" s="608"/>
      <c r="AU245" s="608"/>
      <c r="AV245" s="608"/>
      <c r="AW245" s="608"/>
      <c r="AX245" s="609"/>
      <c r="AY245" s="691">
        <f>AM245*AS245</f>
        <v>0</v>
      </c>
      <c r="AZ245" s="692"/>
      <c r="BA245" s="692"/>
      <c r="BB245" s="692"/>
      <c r="BC245" s="692"/>
      <c r="BD245" s="693"/>
    </row>
    <row r="246" spans="1:63" ht="15" customHeight="1">
      <c r="D246" s="679"/>
      <c r="E246" s="680"/>
      <c r="F246" s="680"/>
      <c r="G246" s="680"/>
      <c r="H246" s="680"/>
      <c r="I246" s="681"/>
      <c r="J246" s="595"/>
      <c r="K246" s="596"/>
      <c r="L246" s="596"/>
      <c r="M246" s="596"/>
      <c r="N246" s="596"/>
      <c r="O246" s="596"/>
      <c r="P246" s="596"/>
      <c r="Q246" s="596"/>
      <c r="R246" s="596"/>
      <c r="S246" s="596"/>
      <c r="T246" s="596"/>
      <c r="U246" s="596"/>
      <c r="V246" s="596"/>
      <c r="W246" s="596"/>
      <c r="X246" s="596"/>
      <c r="Y246" s="596"/>
      <c r="Z246" s="596"/>
      <c r="AA246" s="596"/>
      <c r="AB246" s="596"/>
      <c r="AC246" s="596"/>
      <c r="AD246" s="596"/>
      <c r="AE246" s="596"/>
      <c r="AF246" s="597"/>
      <c r="AG246" s="685"/>
      <c r="AH246" s="686"/>
      <c r="AI246" s="686"/>
      <c r="AJ246" s="686"/>
      <c r="AK246" s="686"/>
      <c r="AL246" s="687"/>
      <c r="AM246" s="601"/>
      <c r="AN246" s="602"/>
      <c r="AO246" s="602"/>
      <c r="AP246" s="602"/>
      <c r="AQ246" s="602"/>
      <c r="AR246" s="603"/>
      <c r="AS246" s="610"/>
      <c r="AT246" s="611"/>
      <c r="AU246" s="611"/>
      <c r="AV246" s="611"/>
      <c r="AW246" s="611"/>
      <c r="AX246" s="612"/>
      <c r="AY246" s="694"/>
      <c r="AZ246" s="695"/>
      <c r="BA246" s="695"/>
      <c r="BB246" s="695"/>
      <c r="BC246" s="695"/>
      <c r="BD246" s="696"/>
    </row>
    <row r="247" spans="1:63" ht="15" customHeight="1">
      <c r="D247" s="626"/>
      <c r="E247" s="627"/>
      <c r="F247" s="627"/>
      <c r="G247" s="627"/>
      <c r="H247" s="627"/>
      <c r="I247" s="628"/>
      <c r="J247" s="869" t="s">
        <v>247</v>
      </c>
      <c r="K247" s="870"/>
      <c r="L247" s="870"/>
      <c r="M247" s="870"/>
      <c r="N247" s="870"/>
      <c r="O247" s="870"/>
      <c r="P247" s="870"/>
      <c r="Q247" s="870"/>
      <c r="R247" s="870"/>
      <c r="S247" s="870"/>
      <c r="T247" s="870"/>
      <c r="U247" s="870"/>
      <c r="V247" s="870"/>
      <c r="W247" s="870"/>
      <c r="X247" s="870"/>
      <c r="Y247" s="870"/>
      <c r="Z247" s="870"/>
      <c r="AA247" s="870"/>
      <c r="AB247" s="870"/>
      <c r="AC247" s="870"/>
      <c r="AD247" s="870"/>
      <c r="AE247" s="870"/>
      <c r="AF247" s="871"/>
      <c r="AG247" s="688"/>
      <c r="AH247" s="689"/>
      <c r="AI247" s="689"/>
      <c r="AJ247" s="689"/>
      <c r="AK247" s="689"/>
      <c r="AL247" s="690"/>
      <c r="AM247" s="604"/>
      <c r="AN247" s="605"/>
      <c r="AO247" s="605"/>
      <c r="AP247" s="605"/>
      <c r="AQ247" s="605"/>
      <c r="AR247" s="606"/>
      <c r="AS247" s="613"/>
      <c r="AT247" s="614"/>
      <c r="AU247" s="614"/>
      <c r="AV247" s="614"/>
      <c r="AW247" s="614"/>
      <c r="AX247" s="615"/>
      <c r="AY247" s="697"/>
      <c r="AZ247" s="698"/>
      <c r="BA247" s="698"/>
      <c r="BB247" s="698"/>
      <c r="BC247" s="698"/>
      <c r="BD247" s="699"/>
    </row>
    <row r="248" spans="1:63" ht="12" customHeight="1">
      <c r="A248" s="2"/>
      <c r="B248" s="2"/>
      <c r="C248" s="2"/>
      <c r="D248" s="120"/>
      <c r="E248" s="121"/>
      <c r="F248" s="121"/>
      <c r="G248" s="121"/>
      <c r="H248" s="121"/>
      <c r="I248" s="121"/>
      <c r="J248" s="121"/>
      <c r="K248" s="121"/>
      <c r="L248" s="121"/>
      <c r="M248" s="121"/>
      <c r="N248" s="121"/>
      <c r="O248" s="121"/>
      <c r="P248" s="121"/>
      <c r="Q248" s="121"/>
      <c r="R248" s="121"/>
      <c r="S248" s="121"/>
      <c r="T248" s="121"/>
      <c r="V248" s="247" t="s">
        <v>29</v>
      </c>
      <c r="W248" s="248"/>
      <c r="X248" s="248"/>
      <c r="Y248" s="248"/>
      <c r="Z248" s="248"/>
      <c r="AA248" s="249"/>
      <c r="AB248" s="884"/>
      <c r="AC248" s="752"/>
      <c r="AD248" s="752"/>
      <c r="AE248" s="753"/>
      <c r="AF248" s="758" t="s">
        <v>17</v>
      </c>
      <c r="AG248" s="887"/>
      <c r="AH248" s="247" t="s">
        <v>144</v>
      </c>
      <c r="AI248" s="248"/>
      <c r="AJ248" s="248"/>
      <c r="AK248" s="248"/>
      <c r="AL248" s="248"/>
      <c r="AM248" s="248"/>
      <c r="AN248" s="248"/>
      <c r="AO248" s="248"/>
      <c r="AP248" s="248"/>
      <c r="AQ248" s="248"/>
      <c r="AR248" s="248"/>
      <c r="AS248" s="249"/>
      <c r="AT248" s="763">
        <f>SUM(AY239:BD247)</f>
        <v>0</v>
      </c>
      <c r="AU248" s="890"/>
      <c r="AV248" s="890"/>
      <c r="AW248" s="890"/>
      <c r="AX248" s="890"/>
      <c r="AY248" s="890"/>
      <c r="AZ248" s="890"/>
      <c r="BA248" s="890"/>
      <c r="BB248" s="890"/>
      <c r="BC248" s="890"/>
      <c r="BD248" s="765"/>
      <c r="BK248" s="2"/>
    </row>
    <row r="249" spans="1:63" ht="12" customHeight="1">
      <c r="A249" s="2"/>
      <c r="B249" s="2"/>
      <c r="C249" s="2"/>
      <c r="D249" s="122"/>
      <c r="E249" s="122"/>
      <c r="F249" s="122"/>
      <c r="G249" s="122"/>
      <c r="H249" s="122"/>
      <c r="I249" s="122"/>
      <c r="J249" s="122"/>
      <c r="K249" s="122"/>
      <c r="L249" s="122"/>
      <c r="M249" s="122"/>
      <c r="N249" s="122"/>
      <c r="O249" s="122"/>
      <c r="P249" s="122"/>
      <c r="Q249" s="122"/>
      <c r="R249" s="122"/>
      <c r="S249" s="122"/>
      <c r="T249" s="122"/>
      <c r="V249" s="751"/>
      <c r="W249" s="341"/>
      <c r="X249" s="341"/>
      <c r="Y249" s="341"/>
      <c r="Z249" s="341"/>
      <c r="AA249" s="342"/>
      <c r="AB249" s="885"/>
      <c r="AC249" s="754"/>
      <c r="AD249" s="754"/>
      <c r="AE249" s="755"/>
      <c r="AF249" s="759"/>
      <c r="AG249" s="888"/>
      <c r="AH249" s="751"/>
      <c r="AI249" s="341"/>
      <c r="AJ249" s="341"/>
      <c r="AK249" s="341"/>
      <c r="AL249" s="341"/>
      <c r="AM249" s="341"/>
      <c r="AN249" s="341"/>
      <c r="AO249" s="341"/>
      <c r="AP249" s="341"/>
      <c r="AQ249" s="341"/>
      <c r="AR249" s="341"/>
      <c r="AS249" s="342"/>
      <c r="AT249" s="766"/>
      <c r="AU249" s="767"/>
      <c r="AV249" s="767"/>
      <c r="AW249" s="767"/>
      <c r="AX249" s="767"/>
      <c r="AY249" s="767"/>
      <c r="AZ249" s="767"/>
      <c r="BA249" s="767"/>
      <c r="BB249" s="767"/>
      <c r="BC249" s="767"/>
      <c r="BD249" s="768"/>
      <c r="BK249" s="2"/>
    </row>
    <row r="250" spans="1:63" ht="12" customHeight="1">
      <c r="A250" s="2"/>
      <c r="B250" s="2"/>
      <c r="C250" s="2"/>
      <c r="D250" s="2"/>
      <c r="E250" s="2"/>
      <c r="F250" s="2"/>
      <c r="G250" s="2"/>
      <c r="H250" s="2"/>
      <c r="I250" s="2"/>
      <c r="J250" s="2"/>
      <c r="K250" s="2"/>
      <c r="L250" s="2"/>
      <c r="M250" s="2"/>
      <c r="N250" s="2"/>
      <c r="O250" s="2"/>
      <c r="P250" s="2"/>
      <c r="Q250" s="2"/>
      <c r="R250" s="2"/>
      <c r="S250" s="2"/>
      <c r="T250" s="2"/>
      <c r="V250" s="250"/>
      <c r="W250" s="251"/>
      <c r="X250" s="251"/>
      <c r="Y250" s="251"/>
      <c r="Z250" s="251"/>
      <c r="AA250" s="252"/>
      <c r="AB250" s="886"/>
      <c r="AC250" s="756"/>
      <c r="AD250" s="756"/>
      <c r="AE250" s="757"/>
      <c r="AF250" s="760"/>
      <c r="AG250" s="889"/>
      <c r="AH250" s="250"/>
      <c r="AI250" s="251"/>
      <c r="AJ250" s="251"/>
      <c r="AK250" s="251"/>
      <c r="AL250" s="251"/>
      <c r="AM250" s="251"/>
      <c r="AN250" s="251"/>
      <c r="AO250" s="251"/>
      <c r="AP250" s="251"/>
      <c r="AQ250" s="251"/>
      <c r="AR250" s="251"/>
      <c r="AS250" s="252"/>
      <c r="AT250" s="769"/>
      <c r="AU250" s="770"/>
      <c r="AV250" s="770"/>
      <c r="AW250" s="770"/>
      <c r="AX250" s="770"/>
      <c r="AY250" s="770"/>
      <c r="AZ250" s="770"/>
      <c r="BA250" s="770"/>
      <c r="BB250" s="770"/>
      <c r="BC250" s="770"/>
      <c r="BD250" s="771"/>
      <c r="BK250" s="2"/>
    </row>
    <row r="251" spans="1:63" ht="6.75" customHeight="1">
      <c r="A251" s="2"/>
      <c r="B251" s="6"/>
      <c r="C251" s="6"/>
      <c r="D251" s="48"/>
      <c r="E251" s="48"/>
      <c r="F251" s="48"/>
      <c r="G251" s="48"/>
      <c r="H251" s="48"/>
      <c r="I251" s="48"/>
      <c r="J251" s="48"/>
      <c r="K251" s="48"/>
      <c r="L251" s="48"/>
      <c r="M251" s="48"/>
      <c r="N251" s="28"/>
      <c r="O251" s="28"/>
      <c r="P251" s="28"/>
      <c r="Q251" s="28"/>
      <c r="R251" s="28"/>
      <c r="S251" s="28"/>
      <c r="T251" s="28"/>
      <c r="U251" s="28"/>
      <c r="V251" s="28"/>
      <c r="W251" s="28"/>
      <c r="X251" s="28"/>
      <c r="Y251" s="28"/>
      <c r="Z251" s="28"/>
      <c r="AA251" s="28"/>
      <c r="AB251" s="28"/>
      <c r="AC251" s="28"/>
      <c r="AD251" s="28"/>
      <c r="AE251" s="28"/>
      <c r="AF251" s="28"/>
      <c r="AG251" s="27"/>
      <c r="AH251" s="27"/>
      <c r="AI251" s="27"/>
      <c r="AJ251" s="27"/>
      <c r="AK251" s="27"/>
      <c r="AL251" s="27"/>
      <c r="AM251" s="27"/>
      <c r="AN251" s="49"/>
      <c r="AO251" s="49"/>
      <c r="AP251" s="49"/>
      <c r="AQ251" s="49"/>
      <c r="AR251" s="49"/>
      <c r="AS251" s="49"/>
      <c r="AT251" s="29"/>
      <c r="AU251" s="29"/>
      <c r="AV251" s="29"/>
      <c r="AW251" s="29"/>
      <c r="AX251" s="29"/>
      <c r="AY251" s="29"/>
      <c r="AZ251" s="50"/>
      <c r="BA251" s="50"/>
      <c r="BB251" s="50"/>
      <c r="BC251" s="50"/>
      <c r="BD251" s="50"/>
      <c r="BE251" s="50"/>
      <c r="BF251" s="2"/>
      <c r="BG251" s="2"/>
      <c r="BH251" s="2"/>
      <c r="BI251" s="2"/>
      <c r="BJ251" s="2"/>
      <c r="BK251" s="2"/>
    </row>
    <row r="252" spans="1:63" ht="12" customHeight="1">
      <c r="A252" s="2"/>
      <c r="C252" s="136" t="s">
        <v>82</v>
      </c>
      <c r="D252" s="39"/>
      <c r="E252" s="39"/>
      <c r="F252" s="39"/>
      <c r="G252" s="39"/>
      <c r="H252" s="39"/>
      <c r="I252" s="39"/>
      <c r="J252" s="39"/>
      <c r="K252" s="39"/>
      <c r="L252" s="39"/>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row>
    <row r="253" spans="1:63" ht="14.25" customHeight="1">
      <c r="A253" s="2"/>
      <c r="B253" s="6"/>
      <c r="C253" s="38"/>
      <c r="D253" s="322" t="s">
        <v>58</v>
      </c>
      <c r="E253" s="457"/>
      <c r="F253" s="457"/>
      <c r="G253" s="457"/>
      <c r="H253" s="457"/>
      <c r="I253" s="700"/>
      <c r="J253" s="632" t="s">
        <v>65</v>
      </c>
      <c r="K253" s="632"/>
      <c r="L253" s="632"/>
      <c r="M253" s="632"/>
      <c r="N253" s="632"/>
      <c r="O253" s="632"/>
      <c r="P253" s="632"/>
      <c r="Q253" s="632"/>
      <c r="R253" s="632"/>
      <c r="S253" s="632"/>
      <c r="T253" s="632"/>
      <c r="U253" s="632"/>
      <c r="V253" s="632"/>
      <c r="W253" s="632"/>
      <c r="X253" s="632"/>
      <c r="Y253" s="632"/>
      <c r="Z253" s="1202"/>
      <c r="AA253" s="1203" t="s">
        <v>175</v>
      </c>
      <c r="AB253" s="1203"/>
      <c r="AC253" s="1203"/>
      <c r="AD253" s="1203"/>
      <c r="AE253" s="1203"/>
      <c r="AF253" s="1203"/>
      <c r="AG253" s="322" t="s">
        <v>58</v>
      </c>
      <c r="AH253" s="457"/>
      <c r="AI253" s="457"/>
      <c r="AJ253" s="457"/>
      <c r="AK253" s="457"/>
      <c r="AL253" s="700"/>
      <c r="AM253" s="632" t="s">
        <v>65</v>
      </c>
      <c r="AN253" s="632"/>
      <c r="AO253" s="632"/>
      <c r="AP253" s="632"/>
      <c r="AQ253" s="632"/>
      <c r="AR253" s="632"/>
      <c r="AS253" s="632"/>
      <c r="AT253" s="632"/>
      <c r="AU253" s="632"/>
      <c r="AV253" s="632"/>
      <c r="AW253" s="632"/>
      <c r="AX253" s="632"/>
      <c r="AY253" s="632"/>
      <c r="AZ253" s="632"/>
      <c r="BA253" s="632"/>
      <c r="BB253" s="632"/>
      <c r="BC253" s="1202"/>
      <c r="BD253" s="1203" t="s">
        <v>175</v>
      </c>
      <c r="BE253" s="1203"/>
      <c r="BF253" s="1203"/>
      <c r="BG253" s="1203"/>
      <c r="BH253" s="1203"/>
      <c r="BI253" s="1203"/>
      <c r="BJ253" s="2"/>
    </row>
    <row r="254" spans="1:63" ht="14.25" customHeight="1">
      <c r="A254" s="2"/>
      <c r="B254" s="6"/>
      <c r="C254" s="38"/>
      <c r="D254" s="459"/>
      <c r="E254" s="357"/>
      <c r="F254" s="357"/>
      <c r="G254" s="357"/>
      <c r="H254" s="357"/>
      <c r="I254" s="358"/>
      <c r="J254" s="632"/>
      <c r="K254" s="632"/>
      <c r="L254" s="632"/>
      <c r="M254" s="632"/>
      <c r="N254" s="632"/>
      <c r="O254" s="632"/>
      <c r="P254" s="632"/>
      <c r="Q254" s="632"/>
      <c r="R254" s="632"/>
      <c r="S254" s="632"/>
      <c r="T254" s="632"/>
      <c r="U254" s="632"/>
      <c r="V254" s="632"/>
      <c r="W254" s="632"/>
      <c r="X254" s="632"/>
      <c r="Y254" s="632"/>
      <c r="Z254" s="1202"/>
      <c r="AA254" s="1203"/>
      <c r="AB254" s="1203"/>
      <c r="AC254" s="1203"/>
      <c r="AD254" s="1203"/>
      <c r="AE254" s="1203"/>
      <c r="AF254" s="1203"/>
      <c r="AG254" s="459"/>
      <c r="AH254" s="357"/>
      <c r="AI254" s="357"/>
      <c r="AJ254" s="357"/>
      <c r="AK254" s="357"/>
      <c r="AL254" s="358"/>
      <c r="AM254" s="632"/>
      <c r="AN254" s="632"/>
      <c r="AO254" s="632"/>
      <c r="AP254" s="632"/>
      <c r="AQ254" s="632"/>
      <c r="AR254" s="632"/>
      <c r="AS254" s="632"/>
      <c r="AT254" s="632"/>
      <c r="AU254" s="632"/>
      <c r="AV254" s="632"/>
      <c r="AW254" s="632"/>
      <c r="AX254" s="632"/>
      <c r="AY254" s="632"/>
      <c r="AZ254" s="632"/>
      <c r="BA254" s="632"/>
      <c r="BB254" s="632"/>
      <c r="BC254" s="1202"/>
      <c r="BD254" s="1203"/>
      <c r="BE254" s="1203"/>
      <c r="BF254" s="1203"/>
      <c r="BG254" s="1203"/>
      <c r="BH254" s="1203"/>
      <c r="BI254" s="1203"/>
      <c r="BJ254" s="2"/>
      <c r="BK254" s="2"/>
    </row>
    <row r="255" spans="1:63" ht="14.25" customHeight="1">
      <c r="A255" s="2"/>
      <c r="B255" s="6"/>
      <c r="C255" s="38"/>
      <c r="D255" s="701"/>
      <c r="E255" s="702"/>
      <c r="F255" s="702"/>
      <c r="G255" s="702"/>
      <c r="H255" s="702"/>
      <c r="I255" s="703"/>
      <c r="J255" s="701" t="s">
        <v>176</v>
      </c>
      <c r="K255" s="702"/>
      <c r="L255" s="702"/>
      <c r="M255" s="702"/>
      <c r="N255" s="702"/>
      <c r="O255" s="702"/>
      <c r="P255" s="702"/>
      <c r="Q255" s="702"/>
      <c r="R255" s="702"/>
      <c r="S255" s="702"/>
      <c r="T255" s="702"/>
      <c r="U255" s="702"/>
      <c r="V255" s="702"/>
      <c r="W255" s="702"/>
      <c r="X255" s="702"/>
      <c r="Y255" s="702"/>
      <c r="Z255" s="702"/>
      <c r="AA255" s="1203"/>
      <c r="AB255" s="1203"/>
      <c r="AC255" s="1203"/>
      <c r="AD255" s="1203"/>
      <c r="AE255" s="1203"/>
      <c r="AF255" s="1203"/>
      <c r="AG255" s="701"/>
      <c r="AH255" s="702"/>
      <c r="AI255" s="702"/>
      <c r="AJ255" s="702"/>
      <c r="AK255" s="702"/>
      <c r="AL255" s="703"/>
      <c r="AM255" s="701" t="s">
        <v>176</v>
      </c>
      <c r="AN255" s="702"/>
      <c r="AO255" s="702"/>
      <c r="AP255" s="702"/>
      <c r="AQ255" s="702"/>
      <c r="AR255" s="702"/>
      <c r="AS255" s="702"/>
      <c r="AT255" s="702"/>
      <c r="AU255" s="702"/>
      <c r="AV255" s="702"/>
      <c r="AW255" s="702"/>
      <c r="AX255" s="702"/>
      <c r="AY255" s="702"/>
      <c r="AZ255" s="702"/>
      <c r="BA255" s="702"/>
      <c r="BB255" s="702"/>
      <c r="BC255" s="702"/>
      <c r="BD255" s="1203"/>
      <c r="BE255" s="1203"/>
      <c r="BF255" s="1203"/>
      <c r="BG255" s="1203"/>
      <c r="BH255" s="1203"/>
      <c r="BI255" s="1203"/>
      <c r="BJ255" s="2"/>
      <c r="BK255" s="2"/>
    </row>
    <row r="256" spans="1:63" ht="14.25" customHeight="1">
      <c r="B256" s="40"/>
      <c r="C256" s="41"/>
      <c r="D256" s="676"/>
      <c r="E256" s="677"/>
      <c r="F256" s="677"/>
      <c r="G256" s="677"/>
      <c r="H256" s="677"/>
      <c r="I256" s="678"/>
      <c r="J256" s="592"/>
      <c r="K256" s="593"/>
      <c r="L256" s="593"/>
      <c r="M256" s="593"/>
      <c r="N256" s="593"/>
      <c r="O256" s="593"/>
      <c r="P256" s="593"/>
      <c r="Q256" s="593"/>
      <c r="R256" s="593"/>
      <c r="S256" s="593"/>
      <c r="T256" s="593"/>
      <c r="U256" s="593"/>
      <c r="V256" s="593"/>
      <c r="W256" s="593"/>
      <c r="X256" s="593"/>
      <c r="Y256" s="593"/>
      <c r="Z256" s="593"/>
      <c r="AA256" s="883"/>
      <c r="AB256" s="880"/>
      <c r="AC256" s="880"/>
      <c r="AD256" s="880"/>
      <c r="AE256" s="880"/>
      <c r="AF256" s="880"/>
      <c r="AG256" s="676"/>
      <c r="AH256" s="677"/>
      <c r="AI256" s="677"/>
      <c r="AJ256" s="677"/>
      <c r="AK256" s="677"/>
      <c r="AL256" s="678"/>
      <c r="AM256" s="592"/>
      <c r="AN256" s="593"/>
      <c r="AO256" s="593"/>
      <c r="AP256" s="593"/>
      <c r="AQ256" s="593"/>
      <c r="AR256" s="593"/>
      <c r="AS256" s="593"/>
      <c r="AT256" s="593"/>
      <c r="AU256" s="593"/>
      <c r="AV256" s="593"/>
      <c r="AW256" s="593"/>
      <c r="AX256" s="593"/>
      <c r="AY256" s="593"/>
      <c r="AZ256" s="593"/>
      <c r="BA256" s="593"/>
      <c r="BB256" s="593"/>
      <c r="BC256" s="593"/>
      <c r="BD256" s="880"/>
      <c r="BE256" s="880"/>
      <c r="BF256" s="880"/>
      <c r="BG256" s="880"/>
      <c r="BH256" s="880"/>
      <c r="BI256" s="880"/>
    </row>
    <row r="257" spans="1:68" ht="14.25" customHeight="1">
      <c r="B257" s="40"/>
      <c r="C257" s="41"/>
      <c r="D257" s="679"/>
      <c r="E257" s="680"/>
      <c r="F257" s="680"/>
      <c r="G257" s="680"/>
      <c r="H257" s="680"/>
      <c r="I257" s="681"/>
      <c r="J257" s="595"/>
      <c r="K257" s="596"/>
      <c r="L257" s="596"/>
      <c r="M257" s="596"/>
      <c r="N257" s="596"/>
      <c r="O257" s="596"/>
      <c r="P257" s="596"/>
      <c r="Q257" s="596"/>
      <c r="R257" s="596"/>
      <c r="S257" s="596"/>
      <c r="T257" s="596"/>
      <c r="U257" s="596"/>
      <c r="V257" s="596"/>
      <c r="W257" s="596"/>
      <c r="X257" s="596"/>
      <c r="Y257" s="596"/>
      <c r="Z257" s="596"/>
      <c r="AA257" s="880"/>
      <c r="AB257" s="880"/>
      <c r="AC257" s="880"/>
      <c r="AD257" s="880"/>
      <c r="AE257" s="880"/>
      <c r="AF257" s="880"/>
      <c r="AG257" s="679"/>
      <c r="AH257" s="680"/>
      <c r="AI257" s="680"/>
      <c r="AJ257" s="680"/>
      <c r="AK257" s="680"/>
      <c r="AL257" s="681"/>
      <c r="AM257" s="595"/>
      <c r="AN257" s="596"/>
      <c r="AO257" s="596"/>
      <c r="AP257" s="596"/>
      <c r="AQ257" s="596"/>
      <c r="AR257" s="596"/>
      <c r="AS257" s="596"/>
      <c r="AT257" s="596"/>
      <c r="AU257" s="596"/>
      <c r="AV257" s="596"/>
      <c r="AW257" s="596"/>
      <c r="AX257" s="596"/>
      <c r="AY257" s="596"/>
      <c r="AZ257" s="596"/>
      <c r="BA257" s="596"/>
      <c r="BB257" s="596"/>
      <c r="BC257" s="596"/>
      <c r="BD257" s="880"/>
      <c r="BE257" s="880"/>
      <c r="BF257" s="880"/>
      <c r="BG257" s="880"/>
      <c r="BH257" s="880"/>
      <c r="BI257" s="880"/>
    </row>
    <row r="258" spans="1:68" ht="14.25" customHeight="1">
      <c r="B258" s="40"/>
      <c r="C258" s="41"/>
      <c r="D258" s="626"/>
      <c r="E258" s="627"/>
      <c r="F258" s="627"/>
      <c r="G258" s="627"/>
      <c r="H258" s="627"/>
      <c r="I258" s="628"/>
      <c r="J258" s="881" t="s">
        <v>248</v>
      </c>
      <c r="K258" s="882"/>
      <c r="L258" s="882"/>
      <c r="M258" s="882"/>
      <c r="N258" s="882"/>
      <c r="O258" s="882"/>
      <c r="P258" s="882"/>
      <c r="Q258" s="882"/>
      <c r="R258" s="882"/>
      <c r="S258" s="882"/>
      <c r="T258" s="882"/>
      <c r="U258" s="882"/>
      <c r="V258" s="882"/>
      <c r="W258" s="882"/>
      <c r="X258" s="882"/>
      <c r="Y258" s="882"/>
      <c r="Z258" s="882"/>
      <c r="AA258" s="880"/>
      <c r="AB258" s="880"/>
      <c r="AC258" s="880"/>
      <c r="AD258" s="880"/>
      <c r="AE258" s="880"/>
      <c r="AF258" s="880"/>
      <c r="AG258" s="626"/>
      <c r="AH258" s="627"/>
      <c r="AI258" s="627"/>
      <c r="AJ258" s="627"/>
      <c r="AK258" s="627"/>
      <c r="AL258" s="628"/>
      <c r="AM258" s="881" t="s">
        <v>248</v>
      </c>
      <c r="AN258" s="882"/>
      <c r="AO258" s="882"/>
      <c r="AP258" s="882"/>
      <c r="AQ258" s="882"/>
      <c r="AR258" s="882"/>
      <c r="AS258" s="882"/>
      <c r="AT258" s="882"/>
      <c r="AU258" s="882"/>
      <c r="AV258" s="882"/>
      <c r="AW258" s="882"/>
      <c r="AX258" s="882"/>
      <c r="AY258" s="882"/>
      <c r="AZ258" s="882"/>
      <c r="BA258" s="882"/>
      <c r="BB258" s="882"/>
      <c r="BC258" s="882"/>
      <c r="BD258" s="880"/>
      <c r="BE258" s="880"/>
      <c r="BF258" s="880"/>
      <c r="BG258" s="880"/>
      <c r="BH258" s="880"/>
      <c r="BI258" s="880"/>
    </row>
    <row r="259" spans="1:68" ht="14.25" customHeight="1">
      <c r="B259" s="40"/>
      <c r="C259" s="41"/>
      <c r="D259" s="676"/>
      <c r="E259" s="677"/>
      <c r="F259" s="677"/>
      <c r="G259" s="677"/>
      <c r="H259" s="677"/>
      <c r="I259" s="678"/>
      <c r="J259" s="592"/>
      <c r="K259" s="593"/>
      <c r="L259" s="593"/>
      <c r="M259" s="593"/>
      <c r="N259" s="593"/>
      <c r="O259" s="593"/>
      <c r="P259" s="593"/>
      <c r="Q259" s="593"/>
      <c r="R259" s="593"/>
      <c r="S259" s="593"/>
      <c r="T259" s="593"/>
      <c r="U259" s="593"/>
      <c r="V259" s="593"/>
      <c r="W259" s="593"/>
      <c r="X259" s="593"/>
      <c r="Y259" s="593"/>
      <c r="Z259" s="593"/>
      <c r="AA259" s="883"/>
      <c r="AB259" s="880"/>
      <c r="AC259" s="880"/>
      <c r="AD259" s="880"/>
      <c r="AE259" s="880"/>
      <c r="AF259" s="880"/>
      <c r="AG259" s="676"/>
      <c r="AH259" s="677"/>
      <c r="AI259" s="677"/>
      <c r="AJ259" s="677"/>
      <c r="AK259" s="677"/>
      <c r="AL259" s="678"/>
      <c r="AM259" s="592"/>
      <c r="AN259" s="593"/>
      <c r="AO259" s="593"/>
      <c r="AP259" s="593"/>
      <c r="AQ259" s="593"/>
      <c r="AR259" s="593"/>
      <c r="AS259" s="593"/>
      <c r="AT259" s="593"/>
      <c r="AU259" s="593"/>
      <c r="AV259" s="593"/>
      <c r="AW259" s="593"/>
      <c r="AX259" s="593"/>
      <c r="AY259" s="593"/>
      <c r="AZ259" s="593"/>
      <c r="BA259" s="593"/>
      <c r="BB259" s="593"/>
      <c r="BC259" s="593"/>
      <c r="BD259" s="880"/>
      <c r="BE259" s="880"/>
      <c r="BF259" s="880"/>
      <c r="BG259" s="880"/>
      <c r="BH259" s="880"/>
      <c r="BI259" s="880"/>
    </row>
    <row r="260" spans="1:68" ht="14.25" customHeight="1">
      <c r="B260" s="40"/>
      <c r="C260" s="41"/>
      <c r="D260" s="679"/>
      <c r="E260" s="680"/>
      <c r="F260" s="680"/>
      <c r="G260" s="680"/>
      <c r="H260" s="680"/>
      <c r="I260" s="681"/>
      <c r="J260" s="595"/>
      <c r="K260" s="596"/>
      <c r="L260" s="596"/>
      <c r="M260" s="596"/>
      <c r="N260" s="596"/>
      <c r="O260" s="596"/>
      <c r="P260" s="596"/>
      <c r="Q260" s="596"/>
      <c r="R260" s="596"/>
      <c r="S260" s="596"/>
      <c r="T260" s="596"/>
      <c r="U260" s="596"/>
      <c r="V260" s="596"/>
      <c r="W260" s="596"/>
      <c r="X260" s="596"/>
      <c r="Y260" s="596"/>
      <c r="Z260" s="596"/>
      <c r="AA260" s="880"/>
      <c r="AB260" s="880"/>
      <c r="AC260" s="880"/>
      <c r="AD260" s="880"/>
      <c r="AE260" s="880"/>
      <c r="AF260" s="880"/>
      <c r="AG260" s="679"/>
      <c r="AH260" s="680"/>
      <c r="AI260" s="680"/>
      <c r="AJ260" s="680"/>
      <c r="AK260" s="680"/>
      <c r="AL260" s="681"/>
      <c r="AM260" s="595"/>
      <c r="AN260" s="596"/>
      <c r="AO260" s="596"/>
      <c r="AP260" s="596"/>
      <c r="AQ260" s="596"/>
      <c r="AR260" s="596"/>
      <c r="AS260" s="596"/>
      <c r="AT260" s="596"/>
      <c r="AU260" s="596"/>
      <c r="AV260" s="596"/>
      <c r="AW260" s="596"/>
      <c r="AX260" s="596"/>
      <c r="AY260" s="596"/>
      <c r="AZ260" s="596"/>
      <c r="BA260" s="596"/>
      <c r="BB260" s="596"/>
      <c r="BC260" s="596"/>
      <c r="BD260" s="880"/>
      <c r="BE260" s="880"/>
      <c r="BF260" s="880"/>
      <c r="BG260" s="880"/>
      <c r="BH260" s="880"/>
      <c r="BI260" s="880"/>
    </row>
    <row r="261" spans="1:68" ht="14.25" customHeight="1">
      <c r="B261" s="40"/>
      <c r="C261" s="41"/>
      <c r="D261" s="626"/>
      <c r="E261" s="627"/>
      <c r="F261" s="627"/>
      <c r="G261" s="627"/>
      <c r="H261" s="627"/>
      <c r="I261" s="628"/>
      <c r="J261" s="881" t="s">
        <v>248</v>
      </c>
      <c r="K261" s="882"/>
      <c r="L261" s="882"/>
      <c r="M261" s="882"/>
      <c r="N261" s="882"/>
      <c r="O261" s="882"/>
      <c r="P261" s="882"/>
      <c r="Q261" s="882"/>
      <c r="R261" s="882"/>
      <c r="S261" s="882"/>
      <c r="T261" s="882"/>
      <c r="U261" s="882"/>
      <c r="V261" s="882"/>
      <c r="W261" s="882"/>
      <c r="X261" s="882"/>
      <c r="Y261" s="882"/>
      <c r="Z261" s="882"/>
      <c r="AA261" s="880"/>
      <c r="AB261" s="880"/>
      <c r="AC261" s="880"/>
      <c r="AD261" s="880"/>
      <c r="AE261" s="880"/>
      <c r="AF261" s="880"/>
      <c r="AG261" s="626"/>
      <c r="AH261" s="627"/>
      <c r="AI261" s="627"/>
      <c r="AJ261" s="627"/>
      <c r="AK261" s="627"/>
      <c r="AL261" s="628"/>
      <c r="AM261" s="881" t="s">
        <v>248</v>
      </c>
      <c r="AN261" s="882"/>
      <c r="AO261" s="882"/>
      <c r="AP261" s="882"/>
      <c r="AQ261" s="882"/>
      <c r="AR261" s="882"/>
      <c r="AS261" s="882"/>
      <c r="AT261" s="882"/>
      <c r="AU261" s="882"/>
      <c r="AV261" s="882"/>
      <c r="AW261" s="882"/>
      <c r="AX261" s="882"/>
      <c r="AY261" s="882"/>
      <c r="AZ261" s="882"/>
      <c r="BA261" s="882"/>
      <c r="BB261" s="882"/>
      <c r="BC261" s="882"/>
      <c r="BD261" s="880"/>
      <c r="BE261" s="880"/>
      <c r="BF261" s="880"/>
      <c r="BG261" s="880"/>
      <c r="BH261" s="880"/>
      <c r="BI261" s="880"/>
    </row>
    <row r="262" spans="1:68" ht="36" customHeight="1">
      <c r="A262" s="2"/>
      <c r="B262" s="2"/>
      <c r="C262" s="2"/>
      <c r="D262" s="66"/>
      <c r="E262" s="66"/>
      <c r="F262" s="66"/>
      <c r="G262" s="66"/>
      <c r="H262" s="66"/>
      <c r="I262" s="66"/>
      <c r="J262" s="96"/>
      <c r="K262" s="96"/>
      <c r="L262" s="96"/>
      <c r="M262" s="96"/>
      <c r="N262" s="132"/>
      <c r="O262" s="132"/>
      <c r="P262" s="132"/>
      <c r="Q262" s="132"/>
      <c r="R262" s="96"/>
      <c r="S262" s="96"/>
      <c r="T262" s="97"/>
      <c r="U262" s="97"/>
      <c r="V262" s="97"/>
      <c r="W262" s="97"/>
      <c r="X262" s="97"/>
      <c r="Y262" s="97"/>
      <c r="Z262" s="97"/>
      <c r="AA262" s="97"/>
      <c r="AB262" s="97"/>
      <c r="AC262" s="97"/>
      <c r="AD262" s="97"/>
      <c r="AE262" s="97"/>
      <c r="AF262" s="97"/>
      <c r="AG262" s="132"/>
      <c r="AH262" s="132"/>
      <c r="AI262" s="132"/>
      <c r="AJ262" s="132"/>
      <c r="AK262" s="96"/>
      <c r="AL262" s="96"/>
      <c r="AN262" s="98"/>
      <c r="AO262" s="98"/>
      <c r="AP262" s="98"/>
      <c r="AQ262" s="98"/>
      <c r="AR262" s="98"/>
      <c r="AS262" s="98"/>
      <c r="AT262" s="66"/>
      <c r="AY262" s="899" t="s">
        <v>73</v>
      </c>
      <c r="AZ262" s="900"/>
      <c r="BA262" s="900"/>
      <c r="BB262" s="900"/>
      <c r="BC262" s="901"/>
      <c r="BD262" s="902"/>
      <c r="BE262" s="903"/>
      <c r="BF262" s="903"/>
      <c r="BG262" s="904"/>
      <c r="BH262" s="99" t="s">
        <v>17</v>
      </c>
      <c r="BI262" s="100"/>
      <c r="BJ262" s="2"/>
      <c r="BK262" s="2"/>
    </row>
    <row r="263" spans="1:68" s="37" customFormat="1" ht="12" customHeight="1">
      <c r="A263" s="39"/>
      <c r="B263" s="39"/>
      <c r="C263" s="39"/>
      <c r="D263" s="39"/>
      <c r="E263" s="39"/>
      <c r="F263" s="39"/>
      <c r="G263" s="39"/>
      <c r="H263" s="39"/>
      <c r="I263" s="39"/>
      <c r="J263" s="39"/>
      <c r="K263" s="39"/>
      <c r="L263" s="39"/>
      <c r="M263" s="39"/>
      <c r="N263" s="39"/>
      <c r="O263" s="39"/>
      <c r="P263" s="39"/>
      <c r="Q263" s="39"/>
      <c r="R263" s="39"/>
      <c r="S263" s="39"/>
      <c r="T263" s="39"/>
      <c r="V263" s="115"/>
      <c r="W263" s="115"/>
      <c r="X263" s="115"/>
      <c r="Y263" s="115"/>
      <c r="Z263" s="115"/>
      <c r="AA263" s="115"/>
      <c r="AB263" s="52"/>
      <c r="AC263" s="52"/>
      <c r="AD263" s="52"/>
      <c r="AE263" s="52"/>
      <c r="AF263" s="115"/>
      <c r="AG263" s="115"/>
      <c r="AH263" s="115"/>
      <c r="AI263" s="115"/>
      <c r="AJ263" s="115"/>
      <c r="AK263" s="115"/>
      <c r="AL263" s="115"/>
      <c r="AM263" s="115"/>
      <c r="AN263" s="115"/>
      <c r="AO263" s="115"/>
      <c r="AP263" s="115"/>
      <c r="AQ263" s="115"/>
      <c r="AR263" s="115"/>
      <c r="AS263" s="115"/>
      <c r="AT263" s="53"/>
      <c r="AU263" s="53"/>
      <c r="AV263" s="53"/>
      <c r="AW263" s="53"/>
      <c r="AX263" s="53"/>
      <c r="AY263" s="53"/>
      <c r="AZ263" s="53"/>
      <c r="BA263" s="53"/>
      <c r="BB263" s="53"/>
      <c r="BC263" s="53"/>
      <c r="BD263" s="53"/>
      <c r="BK263" s="39"/>
    </row>
    <row r="264" spans="1:68" s="51" customFormat="1" ht="14.25" customHeight="1">
      <c r="A264" s="101" t="s">
        <v>83</v>
      </c>
    </row>
    <row r="265" spans="1:68" s="51" customFormat="1" ht="14.25" customHeight="1">
      <c r="B265" s="51" t="s">
        <v>145</v>
      </c>
    </row>
    <row r="266" spans="1:68" ht="15" customHeight="1">
      <c r="C266" s="905" t="s">
        <v>84</v>
      </c>
      <c r="D266" s="724"/>
      <c r="E266" s="724"/>
      <c r="F266" s="724"/>
      <c r="G266" s="724"/>
      <c r="H266" s="725"/>
      <c r="I266" s="307">
        <f>BD262</f>
        <v>0</v>
      </c>
      <c r="J266" s="308"/>
      <c r="K266" s="308"/>
      <c r="L266" s="308"/>
      <c r="M266" s="119" t="s">
        <v>136</v>
      </c>
      <c r="N266" s="126"/>
      <c r="O266" s="125"/>
      <c r="P266" s="905" t="s">
        <v>85</v>
      </c>
      <c r="Q266" s="724"/>
      <c r="R266" s="724"/>
      <c r="S266" s="724"/>
      <c r="T266" s="724"/>
      <c r="U266" s="725"/>
      <c r="V266" s="906">
        <f>AB248</f>
        <v>0</v>
      </c>
      <c r="W266" s="907"/>
      <c r="X266" s="907"/>
      <c r="Y266" s="907"/>
      <c r="Z266" s="119"/>
      <c r="AA266" s="126"/>
      <c r="AB266" s="905" t="s">
        <v>86</v>
      </c>
      <c r="AC266" s="724"/>
      <c r="AD266" s="724"/>
      <c r="AE266" s="724"/>
      <c r="AF266" s="724"/>
      <c r="AG266" s="725"/>
      <c r="AH266" s="284">
        <f>AT248</f>
        <v>0</v>
      </c>
      <c r="AI266" s="285"/>
      <c r="AJ266" s="285"/>
      <c r="AK266" s="285"/>
      <c r="AL266" s="119" t="s">
        <v>137</v>
      </c>
      <c r="AM266" s="126"/>
      <c r="AN266" s="905" t="s">
        <v>87</v>
      </c>
      <c r="AO266" s="724"/>
      <c r="AP266" s="724"/>
      <c r="AQ266" s="724"/>
      <c r="AR266" s="724"/>
      <c r="AS266" s="725"/>
      <c r="AT266" s="290" t="s">
        <v>88</v>
      </c>
      <c r="AU266" s="263"/>
      <c r="AV266" s="263"/>
      <c r="AW266" s="263"/>
      <c r="AX266" s="263"/>
      <c r="AY266" s="263"/>
      <c r="AZ266" s="119" t="s">
        <v>138</v>
      </c>
      <c r="BA266" s="126"/>
      <c r="BB266" s="8" t="s">
        <v>89</v>
      </c>
      <c r="BC266" s="8"/>
      <c r="BD266" s="2"/>
      <c r="BE266" s="2"/>
      <c r="BF266" s="2"/>
      <c r="BG266" s="2"/>
      <c r="BH266" s="2"/>
      <c r="BI266" s="2"/>
      <c r="BJ266" s="2"/>
      <c r="BK266" s="2"/>
    </row>
    <row r="267" spans="1:68" ht="15" customHeight="1">
      <c r="C267" s="726"/>
      <c r="D267" s="727"/>
      <c r="E267" s="727"/>
      <c r="F267" s="727"/>
      <c r="G267" s="727"/>
      <c r="H267" s="728"/>
      <c r="I267" s="267"/>
      <c r="J267" s="364"/>
      <c r="K267" s="364"/>
      <c r="L267" s="364"/>
      <c r="M267" s="124"/>
      <c r="N267" s="125"/>
      <c r="O267" s="125"/>
      <c r="P267" s="726"/>
      <c r="Q267" s="727"/>
      <c r="R267" s="727"/>
      <c r="S267" s="727"/>
      <c r="T267" s="727"/>
      <c r="U267" s="728"/>
      <c r="V267" s="908"/>
      <c r="W267" s="909"/>
      <c r="X267" s="909"/>
      <c r="Y267" s="909"/>
      <c r="Z267" s="134"/>
      <c r="AA267" s="125"/>
      <c r="AB267" s="726"/>
      <c r="AC267" s="727"/>
      <c r="AD267" s="727"/>
      <c r="AE267" s="727"/>
      <c r="AF267" s="727"/>
      <c r="AG267" s="728"/>
      <c r="AH267" s="286"/>
      <c r="AI267" s="287"/>
      <c r="AJ267" s="287"/>
      <c r="AK267" s="287"/>
      <c r="AL267" s="134"/>
      <c r="AM267" s="125"/>
      <c r="AN267" s="726"/>
      <c r="AO267" s="727"/>
      <c r="AP267" s="727"/>
      <c r="AQ267" s="727"/>
      <c r="AR267" s="727"/>
      <c r="AS267" s="728"/>
      <c r="AT267" s="891">
        <f>ROUNDDOWN(AH266/160,1)</f>
        <v>0</v>
      </c>
      <c r="AU267" s="892"/>
      <c r="AV267" s="892"/>
      <c r="AW267" s="892"/>
      <c r="AX267" s="892"/>
      <c r="AY267" s="892"/>
      <c r="AZ267" s="134"/>
      <c r="BA267" s="125"/>
      <c r="BB267" s="8"/>
      <c r="BC267" s="8" t="s">
        <v>16</v>
      </c>
      <c r="BD267" s="2"/>
      <c r="BE267" s="2"/>
      <c r="BF267" s="2"/>
      <c r="BG267" s="2"/>
      <c r="BH267" s="2"/>
      <c r="BI267" s="2"/>
      <c r="BJ267" s="2"/>
      <c r="BK267" s="2"/>
    </row>
    <row r="268" spans="1:68" ht="15" customHeight="1">
      <c r="C268" s="729"/>
      <c r="D268" s="730"/>
      <c r="E268" s="730"/>
      <c r="F268" s="730"/>
      <c r="G268" s="730"/>
      <c r="H268" s="731"/>
      <c r="I268" s="269"/>
      <c r="J268" s="270"/>
      <c r="K268" s="270"/>
      <c r="L268" s="270"/>
      <c r="M268" s="127" t="s">
        <v>17</v>
      </c>
      <c r="N268" s="129"/>
      <c r="O268" s="125"/>
      <c r="P268" s="729"/>
      <c r="Q268" s="730"/>
      <c r="R268" s="730"/>
      <c r="S268" s="730"/>
      <c r="T268" s="730"/>
      <c r="U268" s="731"/>
      <c r="V268" s="910"/>
      <c r="W268" s="911"/>
      <c r="X268" s="911"/>
      <c r="Y268" s="911"/>
      <c r="Z268" s="127" t="s">
        <v>17</v>
      </c>
      <c r="AA268" s="129"/>
      <c r="AB268" s="729"/>
      <c r="AC268" s="730"/>
      <c r="AD268" s="730"/>
      <c r="AE268" s="730"/>
      <c r="AF268" s="730"/>
      <c r="AG268" s="731"/>
      <c r="AH268" s="288"/>
      <c r="AI268" s="289"/>
      <c r="AJ268" s="289"/>
      <c r="AK268" s="289"/>
      <c r="AL268" s="273" t="s">
        <v>18</v>
      </c>
      <c r="AM268" s="274"/>
      <c r="AN268" s="729"/>
      <c r="AO268" s="730"/>
      <c r="AP268" s="730"/>
      <c r="AQ268" s="730"/>
      <c r="AR268" s="730"/>
      <c r="AS268" s="731"/>
      <c r="AT268" s="893"/>
      <c r="AU268" s="894"/>
      <c r="AV268" s="894"/>
      <c r="AW268" s="894"/>
      <c r="AX268" s="894"/>
      <c r="AY268" s="894"/>
      <c r="AZ268" s="127" t="s">
        <v>17</v>
      </c>
      <c r="BA268" s="129"/>
      <c r="BB268" s="2"/>
      <c r="BC268" s="2"/>
      <c r="BD268" s="2"/>
      <c r="BE268" s="2"/>
      <c r="BF268" s="2"/>
      <c r="BG268" s="2"/>
      <c r="BH268" s="2"/>
      <c r="BI268" s="2"/>
      <c r="BJ268" s="2"/>
      <c r="BK268" s="2"/>
    </row>
    <row r="269" spans="1:68" ht="24" customHeight="1" thickBot="1">
      <c r="C269" s="352" t="s">
        <v>249</v>
      </c>
      <c r="D269" s="352"/>
      <c r="E269" s="352"/>
      <c r="F269" s="352"/>
      <c r="G269" s="352"/>
      <c r="H269" s="352"/>
      <c r="I269" s="352"/>
      <c r="J269" s="352"/>
      <c r="K269" s="352"/>
      <c r="L269" s="352"/>
      <c r="M269" s="352"/>
      <c r="N269" s="352"/>
      <c r="O269" s="9"/>
      <c r="P269" s="352" t="s">
        <v>20</v>
      </c>
      <c r="Q269" s="352"/>
      <c r="R269" s="352"/>
      <c r="S269" s="352"/>
      <c r="T269" s="352"/>
      <c r="U269" s="352"/>
      <c r="V269" s="352"/>
      <c r="W269" s="352"/>
      <c r="X269" s="352"/>
      <c r="Y269" s="352"/>
      <c r="Z269" s="352"/>
      <c r="AA269" s="352"/>
      <c r="AB269" s="352"/>
      <c r="AC269" s="352"/>
      <c r="AD269" s="352"/>
      <c r="AE269" s="352"/>
      <c r="AF269" s="352"/>
      <c r="AG269" s="352"/>
      <c r="AH269" s="352"/>
      <c r="AI269" s="352"/>
      <c r="AJ269" s="352"/>
      <c r="AK269" s="352"/>
      <c r="AL269" s="352"/>
      <c r="AM269" s="352"/>
      <c r="AN269" s="97"/>
      <c r="AO269" s="97"/>
      <c r="AP269" s="97"/>
      <c r="AQ269" s="97"/>
      <c r="AR269" s="97"/>
      <c r="AS269" s="102"/>
      <c r="AT269" s="103"/>
      <c r="AU269" s="103"/>
      <c r="AV269" s="103"/>
      <c r="AW269" s="9"/>
      <c r="AX269" s="9"/>
      <c r="AY269" s="9"/>
      <c r="AZ269" s="9"/>
      <c r="BA269" s="9"/>
      <c r="BB269" s="2"/>
      <c r="BC269" s="2"/>
      <c r="BD269" s="2"/>
      <c r="BE269" s="2"/>
      <c r="BF269" s="2"/>
      <c r="BG269" s="2"/>
      <c r="BH269" s="2"/>
      <c r="BI269" s="2"/>
      <c r="BJ269" s="2"/>
      <c r="BK269" s="2"/>
      <c r="BP269" s="176"/>
    </row>
    <row r="270" spans="1:68" ht="11.25" customHeight="1" thickTop="1">
      <c r="C270" s="104"/>
      <c r="D270" s="104"/>
      <c r="E270" s="104"/>
      <c r="F270" s="104"/>
      <c r="G270" s="104"/>
      <c r="H270" s="104"/>
      <c r="I270" s="104"/>
      <c r="J270" s="104"/>
      <c r="K270" s="104"/>
      <c r="L270" s="104"/>
      <c r="M270" s="104"/>
      <c r="N270" s="104"/>
      <c r="O270" s="9"/>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4"/>
      <c r="AL270" s="104"/>
      <c r="AM270" s="104"/>
      <c r="AN270" s="10"/>
      <c r="AO270" s="10"/>
      <c r="AP270" s="10"/>
      <c r="AQ270" s="10"/>
      <c r="AR270" s="10"/>
      <c r="AS270" s="353" t="s">
        <v>146</v>
      </c>
      <c r="AT270" s="354"/>
      <c r="AU270" s="354"/>
      <c r="AV270" s="354"/>
      <c r="AW270" s="354"/>
      <c r="AX270" s="354"/>
      <c r="AY270" s="354"/>
      <c r="AZ270" s="354"/>
      <c r="BA270" s="355"/>
      <c r="BB270" s="895">
        <f>I266+AT267</f>
        <v>0</v>
      </c>
      <c r="BC270" s="896"/>
      <c r="BD270" s="896"/>
      <c r="BE270" s="896"/>
      <c r="BF270" s="896"/>
      <c r="BG270" s="896"/>
      <c r="BH270" s="896"/>
      <c r="BI270" s="257" t="s">
        <v>139</v>
      </c>
      <c r="BJ270" s="257"/>
      <c r="BK270" s="258"/>
    </row>
    <row r="271" spans="1:68" ht="28.5" customHeight="1">
      <c r="C271" s="104"/>
      <c r="D271" s="104"/>
      <c r="E271" s="104"/>
      <c r="F271" s="104"/>
      <c r="G271" s="104"/>
      <c r="H271" s="104"/>
      <c r="I271" s="104"/>
      <c r="J271" s="104"/>
      <c r="K271" s="104"/>
      <c r="L271" s="104"/>
      <c r="M271" s="104"/>
      <c r="N271" s="104"/>
      <c r="O271" s="9"/>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4"/>
      <c r="AL271" s="104"/>
      <c r="AM271" s="104"/>
      <c r="AN271" s="10"/>
      <c r="AO271" s="10"/>
      <c r="AP271" s="10"/>
      <c r="AQ271" s="10"/>
      <c r="AR271" s="10"/>
      <c r="AS271" s="356"/>
      <c r="AT271" s="357"/>
      <c r="AU271" s="357"/>
      <c r="AV271" s="357"/>
      <c r="AW271" s="357"/>
      <c r="AX271" s="357"/>
      <c r="AY271" s="357"/>
      <c r="AZ271" s="357"/>
      <c r="BA271" s="358"/>
      <c r="BB271" s="891"/>
      <c r="BC271" s="892"/>
      <c r="BD271" s="892"/>
      <c r="BE271" s="892"/>
      <c r="BF271" s="892"/>
      <c r="BG271" s="892"/>
      <c r="BH271" s="892"/>
      <c r="BI271" s="937"/>
      <c r="BJ271" s="937"/>
      <c r="BK271" s="938"/>
    </row>
    <row r="272" spans="1:68" ht="14.25" customHeight="1" thickBot="1">
      <c r="B272" s="130" t="s">
        <v>147</v>
      </c>
      <c r="D272" s="104"/>
      <c r="E272" s="104"/>
      <c r="F272" s="104"/>
      <c r="G272" s="104"/>
      <c r="H272" s="104"/>
      <c r="I272" s="104"/>
      <c r="J272" s="104"/>
      <c r="K272" s="104"/>
      <c r="L272" s="104"/>
      <c r="M272" s="104"/>
      <c r="N272" s="104"/>
      <c r="O272" s="9"/>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4"/>
      <c r="AL272" s="104"/>
      <c r="AM272" s="104"/>
      <c r="AN272" s="10"/>
      <c r="AO272" s="10"/>
      <c r="AP272" s="10"/>
      <c r="AQ272" s="10"/>
      <c r="AR272" s="10"/>
      <c r="AS272" s="359"/>
      <c r="AT272" s="360"/>
      <c r="AU272" s="360"/>
      <c r="AV272" s="360"/>
      <c r="AW272" s="360"/>
      <c r="AX272" s="360"/>
      <c r="AY272" s="360"/>
      <c r="AZ272" s="360"/>
      <c r="BA272" s="361"/>
      <c r="BB272" s="897"/>
      <c r="BC272" s="898"/>
      <c r="BD272" s="898"/>
      <c r="BE272" s="898"/>
      <c r="BF272" s="898"/>
      <c r="BG272" s="898"/>
      <c r="BH272" s="898"/>
      <c r="BI272" s="261" t="s">
        <v>17</v>
      </c>
      <c r="BJ272" s="261"/>
      <c r="BK272" s="262"/>
      <c r="BL272" s="54"/>
    </row>
    <row r="273" spans="2:64" s="51" customFormat="1" ht="15" customHeight="1" thickTop="1">
      <c r="C273" s="95"/>
      <c r="AS273" s="116"/>
      <c r="AT273" s="116"/>
      <c r="AU273" s="116"/>
      <c r="AV273" s="116"/>
      <c r="AW273" s="116"/>
      <c r="AX273" s="116"/>
      <c r="AY273" s="116"/>
      <c r="AZ273" s="116"/>
      <c r="BA273" s="105"/>
      <c r="BB273" s="106"/>
      <c r="BC273" s="106"/>
      <c r="BD273" s="106"/>
      <c r="BE273" s="106"/>
      <c r="BF273" s="106"/>
      <c r="BG273" s="106"/>
      <c r="BH273" s="106"/>
      <c r="BI273" s="9"/>
      <c r="BJ273" s="9"/>
      <c r="BK273" s="9"/>
      <c r="BL273" s="55"/>
    </row>
    <row r="274" spans="2:64" s="51" customFormat="1" ht="15" customHeight="1">
      <c r="B274" s="2" t="s">
        <v>148</v>
      </c>
      <c r="C274" s="2"/>
      <c r="BF274" s="55"/>
    </row>
    <row r="275" spans="2:64" s="51" customFormat="1" ht="14.25" customHeight="1">
      <c r="D275" s="912" t="s">
        <v>59</v>
      </c>
      <c r="E275" s="913"/>
      <c r="F275" s="913"/>
      <c r="G275" s="913"/>
      <c r="H275" s="913"/>
      <c r="I275" s="913"/>
      <c r="J275" s="913"/>
      <c r="K275" s="913"/>
      <c r="L275" s="913"/>
      <c r="M275" s="913"/>
      <c r="N275" s="913"/>
      <c r="O275" s="913"/>
      <c r="P275" s="913"/>
      <c r="Q275" s="913"/>
      <c r="R275" s="913"/>
      <c r="S275" s="913"/>
      <c r="T275" s="913"/>
      <c r="U275" s="913"/>
      <c r="V275" s="913"/>
      <c r="W275" s="913"/>
      <c r="X275" s="913"/>
      <c r="Y275" s="913"/>
      <c r="Z275" s="913"/>
      <c r="AA275" s="913"/>
      <c r="AB275" s="913"/>
      <c r="AC275" s="913"/>
      <c r="AD275" s="913"/>
      <c r="AE275" s="913"/>
      <c r="AF275" s="914"/>
      <c r="AG275" s="921" t="s">
        <v>135</v>
      </c>
      <c r="AH275" s="921"/>
      <c r="AI275" s="921"/>
      <c r="AJ275" s="921"/>
      <c r="AK275" s="921"/>
      <c r="AL275" s="921"/>
      <c r="AM275" s="921" t="s">
        <v>60</v>
      </c>
      <c r="AN275" s="921"/>
      <c r="AO275" s="921"/>
      <c r="AP275" s="921"/>
      <c r="AQ275" s="921"/>
      <c r="AR275" s="921"/>
      <c r="AS275" s="939" t="s">
        <v>61</v>
      </c>
      <c r="AT275" s="940"/>
      <c r="AU275" s="940"/>
      <c r="AV275" s="940"/>
      <c r="AW275" s="940"/>
      <c r="AX275" s="941"/>
      <c r="AY275" s="912" t="s">
        <v>62</v>
      </c>
      <c r="AZ275" s="913"/>
      <c r="BA275" s="913"/>
      <c r="BB275" s="913"/>
      <c r="BC275" s="913"/>
      <c r="BD275" s="914"/>
      <c r="BE275" s="56"/>
      <c r="BF275" s="56"/>
      <c r="BG275" s="56"/>
      <c r="BH275" s="56"/>
      <c r="BI275" s="56"/>
      <c r="BJ275" s="56"/>
    </row>
    <row r="276" spans="2:64" s="51" customFormat="1" ht="14.25" customHeight="1">
      <c r="D276" s="915"/>
      <c r="E276" s="916"/>
      <c r="F276" s="916"/>
      <c r="G276" s="916"/>
      <c r="H276" s="916"/>
      <c r="I276" s="916"/>
      <c r="J276" s="916"/>
      <c r="K276" s="916"/>
      <c r="L276" s="916"/>
      <c r="M276" s="916"/>
      <c r="N276" s="916"/>
      <c r="O276" s="916"/>
      <c r="P276" s="916"/>
      <c r="Q276" s="916"/>
      <c r="R276" s="916"/>
      <c r="S276" s="916"/>
      <c r="T276" s="916"/>
      <c r="U276" s="916"/>
      <c r="V276" s="916"/>
      <c r="W276" s="916"/>
      <c r="X276" s="916"/>
      <c r="Y276" s="916"/>
      <c r="Z276" s="916"/>
      <c r="AA276" s="916"/>
      <c r="AB276" s="916"/>
      <c r="AC276" s="916"/>
      <c r="AD276" s="916"/>
      <c r="AE276" s="916"/>
      <c r="AF276" s="917"/>
      <c r="AG276" s="921"/>
      <c r="AH276" s="921"/>
      <c r="AI276" s="921"/>
      <c r="AJ276" s="921"/>
      <c r="AK276" s="921"/>
      <c r="AL276" s="921"/>
      <c r="AM276" s="921"/>
      <c r="AN276" s="921"/>
      <c r="AO276" s="921"/>
      <c r="AP276" s="921"/>
      <c r="AQ276" s="921"/>
      <c r="AR276" s="921"/>
      <c r="AS276" s="942"/>
      <c r="AT276" s="943"/>
      <c r="AU276" s="943"/>
      <c r="AV276" s="943"/>
      <c r="AW276" s="943"/>
      <c r="AX276" s="944"/>
      <c r="AY276" s="915"/>
      <c r="AZ276" s="916"/>
      <c r="BA276" s="916"/>
      <c r="BB276" s="916"/>
      <c r="BC276" s="916"/>
      <c r="BD276" s="917"/>
      <c r="BE276" s="56"/>
      <c r="BF276" s="56"/>
      <c r="BG276" s="56"/>
      <c r="BH276" s="56"/>
      <c r="BI276" s="56"/>
      <c r="BJ276" s="56"/>
    </row>
    <row r="277" spans="2:64" s="51" customFormat="1" ht="14.25" customHeight="1">
      <c r="D277" s="918"/>
      <c r="E277" s="919"/>
      <c r="F277" s="919"/>
      <c r="G277" s="919"/>
      <c r="H277" s="919"/>
      <c r="I277" s="919"/>
      <c r="J277" s="919"/>
      <c r="K277" s="919"/>
      <c r="L277" s="919"/>
      <c r="M277" s="919"/>
      <c r="N277" s="919"/>
      <c r="O277" s="919"/>
      <c r="P277" s="919"/>
      <c r="Q277" s="919"/>
      <c r="R277" s="919"/>
      <c r="S277" s="919"/>
      <c r="T277" s="919"/>
      <c r="U277" s="919"/>
      <c r="V277" s="919"/>
      <c r="W277" s="919"/>
      <c r="X277" s="919"/>
      <c r="Y277" s="919"/>
      <c r="Z277" s="919"/>
      <c r="AA277" s="919"/>
      <c r="AB277" s="919"/>
      <c r="AC277" s="919"/>
      <c r="AD277" s="919"/>
      <c r="AE277" s="919"/>
      <c r="AF277" s="920"/>
      <c r="AG277" s="921"/>
      <c r="AH277" s="921"/>
      <c r="AI277" s="921"/>
      <c r="AJ277" s="921"/>
      <c r="AK277" s="921"/>
      <c r="AL277" s="921"/>
      <c r="AM277" s="921"/>
      <c r="AN277" s="921"/>
      <c r="AO277" s="921"/>
      <c r="AP277" s="921"/>
      <c r="AQ277" s="921"/>
      <c r="AR277" s="921"/>
      <c r="AS277" s="945"/>
      <c r="AT277" s="946"/>
      <c r="AU277" s="946"/>
      <c r="AV277" s="946"/>
      <c r="AW277" s="946"/>
      <c r="AX277" s="947"/>
      <c r="AY277" s="918"/>
      <c r="AZ277" s="919"/>
      <c r="BA277" s="919"/>
      <c r="BB277" s="919"/>
      <c r="BC277" s="919"/>
      <c r="BD277" s="920"/>
      <c r="BE277" s="56"/>
      <c r="BF277" s="56"/>
      <c r="BG277" s="56"/>
      <c r="BH277" s="56"/>
      <c r="BI277" s="56"/>
      <c r="BJ277" s="56"/>
    </row>
    <row r="278" spans="2:64" s="57" customFormat="1" ht="14.25" customHeight="1">
      <c r="D278" s="923"/>
      <c r="E278" s="924"/>
      <c r="F278" s="924"/>
      <c r="G278" s="924"/>
      <c r="H278" s="924"/>
      <c r="I278" s="924"/>
      <c r="J278" s="924"/>
      <c r="K278" s="924"/>
      <c r="L278" s="924"/>
      <c r="M278" s="924"/>
      <c r="N278" s="924"/>
      <c r="O278" s="924"/>
      <c r="P278" s="924"/>
      <c r="Q278" s="924"/>
      <c r="R278" s="924"/>
      <c r="S278" s="924"/>
      <c r="T278" s="924"/>
      <c r="U278" s="924"/>
      <c r="V278" s="924"/>
      <c r="W278" s="924"/>
      <c r="X278" s="924"/>
      <c r="Y278" s="924"/>
      <c r="Z278" s="924"/>
      <c r="AA278" s="924"/>
      <c r="AB278" s="924"/>
      <c r="AC278" s="924"/>
      <c r="AD278" s="924"/>
      <c r="AE278" s="924"/>
      <c r="AF278" s="925"/>
      <c r="AG278" s="929"/>
      <c r="AH278" s="930"/>
      <c r="AI278" s="930"/>
      <c r="AJ278" s="930"/>
      <c r="AK278" s="930"/>
      <c r="AL278" s="930"/>
      <c r="AM278" s="931"/>
      <c r="AN278" s="931"/>
      <c r="AO278" s="931"/>
      <c r="AP278" s="931"/>
      <c r="AQ278" s="931"/>
      <c r="AR278" s="931"/>
      <c r="AS278" s="932"/>
      <c r="AT278" s="932"/>
      <c r="AU278" s="932"/>
      <c r="AV278" s="932"/>
      <c r="AW278" s="932"/>
      <c r="AX278" s="932"/>
      <c r="AY278" s="933">
        <f>AM278*AS278</f>
        <v>0</v>
      </c>
      <c r="AZ278" s="933"/>
      <c r="BA278" s="933"/>
      <c r="BB278" s="933"/>
      <c r="BC278" s="933"/>
      <c r="BD278" s="933"/>
      <c r="BE278" s="58"/>
      <c r="BF278" s="58"/>
      <c r="BG278" s="58"/>
      <c r="BH278" s="58"/>
      <c r="BI278" s="59"/>
      <c r="BJ278" s="59"/>
    </row>
    <row r="279" spans="2:64" s="57" customFormat="1" ht="14.25" customHeight="1">
      <c r="D279" s="926"/>
      <c r="E279" s="927"/>
      <c r="F279" s="927"/>
      <c r="G279" s="927"/>
      <c r="H279" s="927"/>
      <c r="I279" s="927"/>
      <c r="J279" s="927"/>
      <c r="K279" s="927"/>
      <c r="L279" s="927"/>
      <c r="M279" s="927"/>
      <c r="N279" s="927"/>
      <c r="O279" s="927"/>
      <c r="P279" s="927"/>
      <c r="Q279" s="927"/>
      <c r="R279" s="927"/>
      <c r="S279" s="927"/>
      <c r="T279" s="927"/>
      <c r="U279" s="927"/>
      <c r="V279" s="927"/>
      <c r="W279" s="927"/>
      <c r="X279" s="927"/>
      <c r="Y279" s="927"/>
      <c r="Z279" s="927"/>
      <c r="AA279" s="927"/>
      <c r="AB279" s="927"/>
      <c r="AC279" s="927"/>
      <c r="AD279" s="927"/>
      <c r="AE279" s="927"/>
      <c r="AF279" s="928"/>
      <c r="AG279" s="930"/>
      <c r="AH279" s="930"/>
      <c r="AI279" s="930"/>
      <c r="AJ279" s="930"/>
      <c r="AK279" s="930"/>
      <c r="AL279" s="930"/>
      <c r="AM279" s="931"/>
      <c r="AN279" s="931"/>
      <c r="AO279" s="931"/>
      <c r="AP279" s="931"/>
      <c r="AQ279" s="931"/>
      <c r="AR279" s="931"/>
      <c r="AS279" s="932"/>
      <c r="AT279" s="932"/>
      <c r="AU279" s="932"/>
      <c r="AV279" s="932"/>
      <c r="AW279" s="932"/>
      <c r="AX279" s="932"/>
      <c r="AY279" s="933"/>
      <c r="AZ279" s="933"/>
      <c r="BA279" s="933"/>
      <c r="BB279" s="933"/>
      <c r="BC279" s="933"/>
      <c r="BD279" s="933"/>
      <c r="BE279" s="58"/>
      <c r="BF279" s="58"/>
      <c r="BG279" s="58"/>
      <c r="BH279" s="58"/>
      <c r="BI279" s="59"/>
      <c r="BJ279" s="59"/>
    </row>
    <row r="280" spans="2:64" s="57" customFormat="1" ht="14.25" customHeight="1">
      <c r="D280" s="934" t="s">
        <v>205</v>
      </c>
      <c r="E280" s="935"/>
      <c r="F280" s="935"/>
      <c r="G280" s="935"/>
      <c r="H280" s="935"/>
      <c r="I280" s="935"/>
      <c r="J280" s="935"/>
      <c r="K280" s="935"/>
      <c r="L280" s="935"/>
      <c r="M280" s="935"/>
      <c r="N280" s="935"/>
      <c r="O280" s="935"/>
      <c r="P280" s="935"/>
      <c r="Q280" s="935"/>
      <c r="R280" s="935"/>
      <c r="S280" s="935"/>
      <c r="T280" s="935"/>
      <c r="U280" s="935"/>
      <c r="V280" s="935"/>
      <c r="W280" s="935"/>
      <c r="X280" s="935"/>
      <c r="Y280" s="935"/>
      <c r="Z280" s="935"/>
      <c r="AA280" s="935"/>
      <c r="AB280" s="935"/>
      <c r="AC280" s="935"/>
      <c r="AD280" s="935"/>
      <c r="AE280" s="935"/>
      <c r="AF280" s="936"/>
      <c r="AG280" s="930"/>
      <c r="AH280" s="930"/>
      <c r="AI280" s="930"/>
      <c r="AJ280" s="930"/>
      <c r="AK280" s="930"/>
      <c r="AL280" s="930"/>
      <c r="AM280" s="931"/>
      <c r="AN280" s="931"/>
      <c r="AO280" s="931"/>
      <c r="AP280" s="931"/>
      <c r="AQ280" s="931"/>
      <c r="AR280" s="931"/>
      <c r="AS280" s="932"/>
      <c r="AT280" s="932"/>
      <c r="AU280" s="932"/>
      <c r="AV280" s="932"/>
      <c r="AW280" s="932"/>
      <c r="AX280" s="932"/>
      <c r="AY280" s="933"/>
      <c r="AZ280" s="933"/>
      <c r="BA280" s="933"/>
      <c r="BB280" s="933"/>
      <c r="BC280" s="933"/>
      <c r="BD280" s="933"/>
      <c r="BE280" s="58"/>
      <c r="BF280" s="58"/>
      <c r="BG280" s="58"/>
      <c r="BH280" s="58"/>
      <c r="BI280" s="59"/>
      <c r="BJ280" s="59"/>
      <c r="BK280" s="60"/>
    </row>
    <row r="281" spans="2:64" s="51" customFormat="1" ht="10.5" customHeight="1"/>
    <row r="282" spans="2:64" s="51" customFormat="1" ht="15" customHeight="1">
      <c r="B282" s="34" t="s">
        <v>90</v>
      </c>
    </row>
    <row r="283" spans="2:64" s="51" customFormat="1" ht="14.25" customHeight="1">
      <c r="D283" s="912" t="s">
        <v>59</v>
      </c>
      <c r="E283" s="913"/>
      <c r="F283" s="913"/>
      <c r="G283" s="913"/>
      <c r="H283" s="913"/>
      <c r="I283" s="913"/>
      <c r="J283" s="913"/>
      <c r="K283" s="913"/>
      <c r="L283" s="913"/>
      <c r="M283" s="913"/>
      <c r="N283" s="913"/>
      <c r="O283" s="913"/>
      <c r="P283" s="913"/>
      <c r="Q283" s="913"/>
      <c r="R283" s="913"/>
      <c r="S283" s="913"/>
      <c r="T283" s="913"/>
      <c r="U283" s="913"/>
      <c r="V283" s="913"/>
      <c r="W283" s="913"/>
      <c r="X283" s="913"/>
      <c r="Y283" s="913"/>
      <c r="Z283" s="913"/>
      <c r="AA283" s="913"/>
      <c r="AB283" s="913"/>
      <c r="AC283" s="913"/>
      <c r="AD283" s="913"/>
      <c r="AE283" s="913"/>
      <c r="AF283" s="914"/>
      <c r="AG283" s="921" t="s">
        <v>135</v>
      </c>
      <c r="AH283" s="921"/>
      <c r="AI283" s="921"/>
      <c r="AJ283" s="921"/>
      <c r="AK283" s="921"/>
      <c r="AL283" s="921"/>
      <c r="AM283" s="921" t="s">
        <v>60</v>
      </c>
      <c r="AN283" s="921"/>
      <c r="AO283" s="921"/>
      <c r="AP283" s="921"/>
      <c r="AQ283" s="921"/>
      <c r="AR283" s="921"/>
      <c r="AS283" s="922" t="s">
        <v>61</v>
      </c>
      <c r="AT283" s="922"/>
      <c r="AU283" s="922"/>
      <c r="AV283" s="922"/>
      <c r="AW283" s="922"/>
      <c r="AX283" s="922"/>
      <c r="AY283" s="921" t="s">
        <v>62</v>
      </c>
      <c r="AZ283" s="921"/>
      <c r="BA283" s="921"/>
      <c r="BB283" s="921"/>
      <c r="BC283" s="921"/>
      <c r="BD283" s="921"/>
      <c r="BE283" s="56"/>
      <c r="BF283" s="56"/>
      <c r="BG283" s="56"/>
      <c r="BH283" s="56"/>
      <c r="BI283" s="56"/>
      <c r="BJ283" s="56"/>
    </row>
    <row r="284" spans="2:64" s="51" customFormat="1" ht="14.25" customHeight="1">
      <c r="D284" s="915"/>
      <c r="E284" s="916"/>
      <c r="F284" s="916"/>
      <c r="G284" s="916"/>
      <c r="H284" s="916"/>
      <c r="I284" s="916"/>
      <c r="J284" s="916"/>
      <c r="K284" s="916"/>
      <c r="L284" s="916"/>
      <c r="M284" s="916"/>
      <c r="N284" s="916"/>
      <c r="O284" s="916"/>
      <c r="P284" s="916"/>
      <c r="Q284" s="916"/>
      <c r="R284" s="916"/>
      <c r="S284" s="916"/>
      <c r="T284" s="916"/>
      <c r="U284" s="916"/>
      <c r="V284" s="916"/>
      <c r="W284" s="916"/>
      <c r="X284" s="916"/>
      <c r="Y284" s="916"/>
      <c r="Z284" s="916"/>
      <c r="AA284" s="916"/>
      <c r="AB284" s="916"/>
      <c r="AC284" s="916"/>
      <c r="AD284" s="916"/>
      <c r="AE284" s="916"/>
      <c r="AF284" s="917"/>
      <c r="AG284" s="921"/>
      <c r="AH284" s="921"/>
      <c r="AI284" s="921"/>
      <c r="AJ284" s="921"/>
      <c r="AK284" s="921"/>
      <c r="AL284" s="921"/>
      <c r="AM284" s="921"/>
      <c r="AN284" s="921"/>
      <c r="AO284" s="921"/>
      <c r="AP284" s="921"/>
      <c r="AQ284" s="921"/>
      <c r="AR284" s="921"/>
      <c r="AS284" s="922"/>
      <c r="AT284" s="922"/>
      <c r="AU284" s="922"/>
      <c r="AV284" s="922"/>
      <c r="AW284" s="922"/>
      <c r="AX284" s="922"/>
      <c r="AY284" s="921"/>
      <c r="AZ284" s="921"/>
      <c r="BA284" s="921"/>
      <c r="BB284" s="921"/>
      <c r="BC284" s="921"/>
      <c r="BD284" s="921"/>
      <c r="BE284" s="56"/>
      <c r="BF284" s="56"/>
      <c r="BG284" s="56"/>
      <c r="BH284" s="56"/>
      <c r="BI284" s="56"/>
      <c r="BJ284" s="56"/>
    </row>
    <row r="285" spans="2:64" s="51" customFormat="1" ht="14.25" customHeight="1">
      <c r="D285" s="918"/>
      <c r="E285" s="919"/>
      <c r="F285" s="919"/>
      <c r="G285" s="919"/>
      <c r="H285" s="919"/>
      <c r="I285" s="919"/>
      <c r="J285" s="919"/>
      <c r="K285" s="919"/>
      <c r="L285" s="919"/>
      <c r="M285" s="919"/>
      <c r="N285" s="919"/>
      <c r="O285" s="919"/>
      <c r="P285" s="919"/>
      <c r="Q285" s="919"/>
      <c r="R285" s="919"/>
      <c r="S285" s="919"/>
      <c r="T285" s="919"/>
      <c r="U285" s="919"/>
      <c r="V285" s="919"/>
      <c r="W285" s="919"/>
      <c r="X285" s="919"/>
      <c r="Y285" s="919"/>
      <c r="Z285" s="919"/>
      <c r="AA285" s="919"/>
      <c r="AB285" s="919"/>
      <c r="AC285" s="919"/>
      <c r="AD285" s="919"/>
      <c r="AE285" s="919"/>
      <c r="AF285" s="920"/>
      <c r="AG285" s="921"/>
      <c r="AH285" s="921"/>
      <c r="AI285" s="921"/>
      <c r="AJ285" s="921"/>
      <c r="AK285" s="921"/>
      <c r="AL285" s="921"/>
      <c r="AM285" s="921"/>
      <c r="AN285" s="921"/>
      <c r="AO285" s="921"/>
      <c r="AP285" s="921"/>
      <c r="AQ285" s="921"/>
      <c r="AR285" s="921"/>
      <c r="AS285" s="922"/>
      <c r="AT285" s="922"/>
      <c r="AU285" s="922"/>
      <c r="AV285" s="922"/>
      <c r="AW285" s="922"/>
      <c r="AX285" s="922"/>
      <c r="AY285" s="921"/>
      <c r="AZ285" s="921"/>
      <c r="BA285" s="921"/>
      <c r="BB285" s="921"/>
      <c r="BC285" s="921"/>
      <c r="BD285" s="921"/>
      <c r="BE285" s="56"/>
      <c r="BF285" s="56"/>
      <c r="BG285" s="56"/>
      <c r="BH285" s="56"/>
      <c r="BI285" s="56"/>
      <c r="BJ285" s="56"/>
    </row>
    <row r="286" spans="2:64" s="57" customFormat="1" ht="14.25" customHeight="1">
      <c r="D286" s="923"/>
      <c r="E286" s="924"/>
      <c r="F286" s="924"/>
      <c r="G286" s="924"/>
      <c r="H286" s="924"/>
      <c r="I286" s="924"/>
      <c r="J286" s="924"/>
      <c r="K286" s="924"/>
      <c r="L286" s="924"/>
      <c r="M286" s="924"/>
      <c r="N286" s="924"/>
      <c r="O286" s="924"/>
      <c r="P286" s="924"/>
      <c r="Q286" s="924"/>
      <c r="R286" s="924"/>
      <c r="S286" s="924"/>
      <c r="T286" s="924"/>
      <c r="U286" s="924"/>
      <c r="V286" s="924"/>
      <c r="W286" s="924"/>
      <c r="X286" s="924"/>
      <c r="Y286" s="924"/>
      <c r="Z286" s="924"/>
      <c r="AA286" s="924"/>
      <c r="AB286" s="924"/>
      <c r="AC286" s="924"/>
      <c r="AD286" s="924"/>
      <c r="AE286" s="924"/>
      <c r="AF286" s="925"/>
      <c r="AG286" s="929"/>
      <c r="AH286" s="930"/>
      <c r="AI286" s="930"/>
      <c r="AJ286" s="930"/>
      <c r="AK286" s="930"/>
      <c r="AL286" s="930"/>
      <c r="AM286" s="931"/>
      <c r="AN286" s="931"/>
      <c r="AO286" s="931"/>
      <c r="AP286" s="931"/>
      <c r="AQ286" s="931"/>
      <c r="AR286" s="931"/>
      <c r="AS286" s="932"/>
      <c r="AT286" s="932"/>
      <c r="AU286" s="932"/>
      <c r="AV286" s="932"/>
      <c r="AW286" s="932"/>
      <c r="AX286" s="932"/>
      <c r="AY286" s="933">
        <f>AM286*AS286</f>
        <v>0</v>
      </c>
      <c r="AZ286" s="933"/>
      <c r="BA286" s="933"/>
      <c r="BB286" s="933"/>
      <c r="BC286" s="933"/>
      <c r="BD286" s="933"/>
      <c r="BE286" s="58"/>
      <c r="BF286" s="58"/>
      <c r="BG286" s="58"/>
      <c r="BH286" s="58"/>
      <c r="BI286" s="59"/>
      <c r="BJ286" s="59"/>
    </row>
    <row r="287" spans="2:64" s="57" customFormat="1" ht="14.25" customHeight="1">
      <c r="D287" s="926"/>
      <c r="E287" s="927"/>
      <c r="F287" s="927"/>
      <c r="G287" s="927"/>
      <c r="H287" s="927"/>
      <c r="I287" s="927"/>
      <c r="J287" s="927"/>
      <c r="K287" s="927"/>
      <c r="L287" s="927"/>
      <c r="M287" s="927"/>
      <c r="N287" s="927"/>
      <c r="O287" s="927"/>
      <c r="P287" s="927"/>
      <c r="Q287" s="927"/>
      <c r="R287" s="927"/>
      <c r="S287" s="927"/>
      <c r="T287" s="927"/>
      <c r="U287" s="927"/>
      <c r="V287" s="927"/>
      <c r="W287" s="927"/>
      <c r="X287" s="927"/>
      <c r="Y287" s="927"/>
      <c r="Z287" s="927"/>
      <c r="AA287" s="927"/>
      <c r="AB287" s="927"/>
      <c r="AC287" s="927"/>
      <c r="AD287" s="927"/>
      <c r="AE287" s="927"/>
      <c r="AF287" s="928"/>
      <c r="AG287" s="930"/>
      <c r="AH287" s="930"/>
      <c r="AI287" s="930"/>
      <c r="AJ287" s="930"/>
      <c r="AK287" s="930"/>
      <c r="AL287" s="930"/>
      <c r="AM287" s="931"/>
      <c r="AN287" s="931"/>
      <c r="AO287" s="931"/>
      <c r="AP287" s="931"/>
      <c r="AQ287" s="931"/>
      <c r="AR287" s="931"/>
      <c r="AS287" s="932"/>
      <c r="AT287" s="932"/>
      <c r="AU287" s="932"/>
      <c r="AV287" s="932"/>
      <c r="AW287" s="932"/>
      <c r="AX287" s="932"/>
      <c r="AY287" s="933"/>
      <c r="AZ287" s="933"/>
      <c r="BA287" s="933"/>
      <c r="BB287" s="933"/>
      <c r="BC287" s="933"/>
      <c r="BD287" s="933"/>
      <c r="BE287" s="58"/>
      <c r="BF287" s="58"/>
      <c r="BG287" s="58"/>
      <c r="BH287" s="58"/>
      <c r="BI287" s="59"/>
      <c r="BJ287" s="59"/>
    </row>
    <row r="288" spans="2:64" s="57" customFormat="1" ht="14.25" customHeight="1">
      <c r="D288" s="934" t="s">
        <v>205</v>
      </c>
      <c r="E288" s="935"/>
      <c r="F288" s="935"/>
      <c r="G288" s="935"/>
      <c r="H288" s="935"/>
      <c r="I288" s="935"/>
      <c r="J288" s="935"/>
      <c r="K288" s="935"/>
      <c r="L288" s="935"/>
      <c r="M288" s="935"/>
      <c r="N288" s="935"/>
      <c r="O288" s="935"/>
      <c r="P288" s="935"/>
      <c r="Q288" s="935"/>
      <c r="R288" s="935"/>
      <c r="S288" s="935"/>
      <c r="T288" s="935"/>
      <c r="U288" s="935"/>
      <c r="V288" s="935"/>
      <c r="W288" s="935"/>
      <c r="X288" s="935"/>
      <c r="Y288" s="935"/>
      <c r="Z288" s="935"/>
      <c r="AA288" s="935"/>
      <c r="AB288" s="935"/>
      <c r="AC288" s="935"/>
      <c r="AD288" s="935"/>
      <c r="AE288" s="935"/>
      <c r="AF288" s="936"/>
      <c r="AG288" s="930"/>
      <c r="AH288" s="930"/>
      <c r="AI288" s="930"/>
      <c r="AJ288" s="930"/>
      <c r="AK288" s="930"/>
      <c r="AL288" s="930"/>
      <c r="AM288" s="931"/>
      <c r="AN288" s="931"/>
      <c r="AO288" s="931"/>
      <c r="AP288" s="931"/>
      <c r="AQ288" s="931"/>
      <c r="AR288" s="931"/>
      <c r="AS288" s="932"/>
      <c r="AT288" s="932"/>
      <c r="AU288" s="932"/>
      <c r="AV288" s="932"/>
      <c r="AW288" s="932"/>
      <c r="AX288" s="932"/>
      <c r="AY288" s="933"/>
      <c r="AZ288" s="933"/>
      <c r="BA288" s="933"/>
      <c r="BB288" s="933"/>
      <c r="BC288" s="933"/>
      <c r="BD288" s="933"/>
      <c r="BE288" s="58"/>
      <c r="BF288" s="58"/>
      <c r="BG288" s="58"/>
      <c r="BH288" s="58"/>
      <c r="BI288" s="59"/>
      <c r="BJ288" s="59"/>
      <c r="BK288" s="60"/>
    </row>
    <row r="290" spans="1:63" s="51" customFormat="1" ht="15" customHeight="1">
      <c r="B290" s="2" t="s">
        <v>91</v>
      </c>
      <c r="C290" s="2"/>
    </row>
    <row r="291" spans="1:63" s="51" customFormat="1" ht="14.25" customHeight="1">
      <c r="D291" s="912" t="s">
        <v>59</v>
      </c>
      <c r="E291" s="913"/>
      <c r="F291" s="913"/>
      <c r="G291" s="913"/>
      <c r="H291" s="913"/>
      <c r="I291" s="913"/>
      <c r="J291" s="913"/>
      <c r="K291" s="913"/>
      <c r="L291" s="913"/>
      <c r="M291" s="913"/>
      <c r="N291" s="913"/>
      <c r="O291" s="913"/>
      <c r="P291" s="913"/>
      <c r="Q291" s="913"/>
      <c r="R291" s="913"/>
      <c r="S291" s="913"/>
      <c r="T291" s="913"/>
      <c r="U291" s="913"/>
      <c r="V291" s="913"/>
      <c r="W291" s="913"/>
      <c r="X291" s="913"/>
      <c r="Y291" s="913"/>
      <c r="Z291" s="913"/>
      <c r="AA291" s="913"/>
      <c r="AB291" s="913"/>
      <c r="AC291" s="913"/>
      <c r="AD291" s="913"/>
      <c r="AE291" s="913"/>
      <c r="AF291" s="914"/>
      <c r="AG291" s="921" t="s">
        <v>135</v>
      </c>
      <c r="AH291" s="921"/>
      <c r="AI291" s="921"/>
      <c r="AJ291" s="921"/>
      <c r="AK291" s="921"/>
      <c r="AL291" s="921"/>
      <c r="AM291" s="921" t="s">
        <v>60</v>
      </c>
      <c r="AN291" s="921"/>
      <c r="AO291" s="921"/>
      <c r="AP291" s="921"/>
      <c r="AQ291" s="921"/>
      <c r="AR291" s="921"/>
      <c r="AS291" s="922" t="s">
        <v>61</v>
      </c>
      <c r="AT291" s="922"/>
      <c r="AU291" s="922"/>
      <c r="AV291" s="922"/>
      <c r="AW291" s="922"/>
      <c r="AX291" s="922"/>
      <c r="AY291" s="921" t="s">
        <v>62</v>
      </c>
      <c r="AZ291" s="921"/>
      <c r="BA291" s="921"/>
      <c r="BB291" s="921"/>
      <c r="BC291" s="921"/>
      <c r="BD291" s="921"/>
      <c r="BE291" s="56"/>
      <c r="BF291" s="56"/>
      <c r="BG291" s="56"/>
      <c r="BH291" s="56"/>
      <c r="BI291" s="56"/>
      <c r="BJ291" s="56"/>
    </row>
    <row r="292" spans="1:63" s="51" customFormat="1" ht="14.25" customHeight="1">
      <c r="D292" s="915"/>
      <c r="E292" s="916"/>
      <c r="F292" s="916"/>
      <c r="G292" s="916"/>
      <c r="H292" s="916"/>
      <c r="I292" s="916"/>
      <c r="J292" s="916"/>
      <c r="K292" s="916"/>
      <c r="L292" s="916"/>
      <c r="M292" s="916"/>
      <c r="N292" s="916"/>
      <c r="O292" s="916"/>
      <c r="P292" s="916"/>
      <c r="Q292" s="916"/>
      <c r="R292" s="916"/>
      <c r="S292" s="916"/>
      <c r="T292" s="916"/>
      <c r="U292" s="916"/>
      <c r="V292" s="916"/>
      <c r="W292" s="916"/>
      <c r="X292" s="916"/>
      <c r="Y292" s="916"/>
      <c r="Z292" s="916"/>
      <c r="AA292" s="916"/>
      <c r="AB292" s="916"/>
      <c r="AC292" s="916"/>
      <c r="AD292" s="916"/>
      <c r="AE292" s="916"/>
      <c r="AF292" s="917"/>
      <c r="AG292" s="921"/>
      <c r="AH292" s="921"/>
      <c r="AI292" s="921"/>
      <c r="AJ292" s="921"/>
      <c r="AK292" s="921"/>
      <c r="AL292" s="921"/>
      <c r="AM292" s="921"/>
      <c r="AN292" s="921"/>
      <c r="AO292" s="921"/>
      <c r="AP292" s="921"/>
      <c r="AQ292" s="921"/>
      <c r="AR292" s="921"/>
      <c r="AS292" s="922"/>
      <c r="AT292" s="922"/>
      <c r="AU292" s="922"/>
      <c r="AV292" s="922"/>
      <c r="AW292" s="922"/>
      <c r="AX292" s="922"/>
      <c r="AY292" s="921"/>
      <c r="AZ292" s="921"/>
      <c r="BA292" s="921"/>
      <c r="BB292" s="921"/>
      <c r="BC292" s="921"/>
      <c r="BD292" s="921"/>
      <c r="BE292" s="56"/>
      <c r="BF292" s="56"/>
      <c r="BG292" s="56"/>
      <c r="BH292" s="56"/>
      <c r="BI292" s="56"/>
      <c r="BJ292" s="56"/>
    </row>
    <row r="293" spans="1:63" s="51" customFormat="1" ht="14.25" customHeight="1">
      <c r="D293" s="918"/>
      <c r="E293" s="919"/>
      <c r="F293" s="919"/>
      <c r="G293" s="919"/>
      <c r="H293" s="919"/>
      <c r="I293" s="919"/>
      <c r="J293" s="919"/>
      <c r="K293" s="919"/>
      <c r="L293" s="919"/>
      <c r="M293" s="919"/>
      <c r="N293" s="919"/>
      <c r="O293" s="919"/>
      <c r="P293" s="919"/>
      <c r="Q293" s="919"/>
      <c r="R293" s="919"/>
      <c r="S293" s="919"/>
      <c r="T293" s="919"/>
      <c r="U293" s="919"/>
      <c r="V293" s="919"/>
      <c r="W293" s="919"/>
      <c r="X293" s="919"/>
      <c r="Y293" s="919"/>
      <c r="Z293" s="919"/>
      <c r="AA293" s="919"/>
      <c r="AB293" s="919"/>
      <c r="AC293" s="919"/>
      <c r="AD293" s="919"/>
      <c r="AE293" s="919"/>
      <c r="AF293" s="920"/>
      <c r="AG293" s="921"/>
      <c r="AH293" s="921"/>
      <c r="AI293" s="921"/>
      <c r="AJ293" s="921"/>
      <c r="AK293" s="921"/>
      <c r="AL293" s="921"/>
      <c r="AM293" s="921"/>
      <c r="AN293" s="921"/>
      <c r="AO293" s="921"/>
      <c r="AP293" s="921"/>
      <c r="AQ293" s="921"/>
      <c r="AR293" s="921"/>
      <c r="AS293" s="922"/>
      <c r="AT293" s="922"/>
      <c r="AU293" s="922"/>
      <c r="AV293" s="922"/>
      <c r="AW293" s="922"/>
      <c r="AX293" s="922"/>
      <c r="AY293" s="921"/>
      <c r="AZ293" s="921"/>
      <c r="BA293" s="921"/>
      <c r="BB293" s="921"/>
      <c r="BC293" s="921"/>
      <c r="BD293" s="921"/>
      <c r="BE293" s="56"/>
      <c r="BF293" s="56"/>
      <c r="BG293" s="56"/>
      <c r="BH293" s="56"/>
      <c r="BI293" s="56"/>
      <c r="BJ293" s="56"/>
    </row>
    <row r="294" spans="1:63" s="57" customFormat="1" ht="14.25" customHeight="1">
      <c r="D294" s="923"/>
      <c r="E294" s="924"/>
      <c r="F294" s="924"/>
      <c r="G294" s="924"/>
      <c r="H294" s="924"/>
      <c r="I294" s="924"/>
      <c r="J294" s="924"/>
      <c r="K294" s="924"/>
      <c r="L294" s="924"/>
      <c r="M294" s="924"/>
      <c r="N294" s="924"/>
      <c r="O294" s="924"/>
      <c r="P294" s="924"/>
      <c r="Q294" s="924"/>
      <c r="R294" s="924"/>
      <c r="S294" s="924"/>
      <c r="T294" s="924"/>
      <c r="U294" s="924"/>
      <c r="V294" s="924"/>
      <c r="W294" s="924"/>
      <c r="X294" s="924"/>
      <c r="Y294" s="924"/>
      <c r="Z294" s="924"/>
      <c r="AA294" s="924"/>
      <c r="AB294" s="924"/>
      <c r="AC294" s="924"/>
      <c r="AD294" s="924"/>
      <c r="AE294" s="924"/>
      <c r="AF294" s="925"/>
      <c r="AG294" s="929"/>
      <c r="AH294" s="930"/>
      <c r="AI294" s="930"/>
      <c r="AJ294" s="930"/>
      <c r="AK294" s="930"/>
      <c r="AL294" s="930"/>
      <c r="AM294" s="931"/>
      <c r="AN294" s="931"/>
      <c r="AO294" s="931"/>
      <c r="AP294" s="931"/>
      <c r="AQ294" s="931"/>
      <c r="AR294" s="931"/>
      <c r="AS294" s="932"/>
      <c r="AT294" s="932"/>
      <c r="AU294" s="932"/>
      <c r="AV294" s="932"/>
      <c r="AW294" s="932"/>
      <c r="AX294" s="932"/>
      <c r="AY294" s="933">
        <f>AM294*AS294</f>
        <v>0</v>
      </c>
      <c r="AZ294" s="933"/>
      <c r="BA294" s="933"/>
      <c r="BB294" s="933"/>
      <c r="BC294" s="933"/>
      <c r="BD294" s="933"/>
      <c r="BE294" s="58"/>
      <c r="BF294" s="58"/>
      <c r="BG294" s="58"/>
      <c r="BH294" s="58"/>
      <c r="BI294" s="59"/>
      <c r="BJ294" s="59"/>
    </row>
    <row r="295" spans="1:63" s="57" customFormat="1" ht="14.25" customHeight="1">
      <c r="D295" s="926"/>
      <c r="E295" s="927"/>
      <c r="F295" s="927"/>
      <c r="G295" s="927"/>
      <c r="H295" s="927"/>
      <c r="I295" s="927"/>
      <c r="J295" s="927"/>
      <c r="K295" s="927"/>
      <c r="L295" s="927"/>
      <c r="M295" s="927"/>
      <c r="N295" s="927"/>
      <c r="O295" s="927"/>
      <c r="P295" s="927"/>
      <c r="Q295" s="927"/>
      <c r="R295" s="927"/>
      <c r="S295" s="927"/>
      <c r="T295" s="927"/>
      <c r="U295" s="927"/>
      <c r="V295" s="927"/>
      <c r="W295" s="927"/>
      <c r="X295" s="927"/>
      <c r="Y295" s="927"/>
      <c r="Z295" s="927"/>
      <c r="AA295" s="927"/>
      <c r="AB295" s="927"/>
      <c r="AC295" s="927"/>
      <c r="AD295" s="927"/>
      <c r="AE295" s="927"/>
      <c r="AF295" s="928"/>
      <c r="AG295" s="930"/>
      <c r="AH295" s="930"/>
      <c r="AI295" s="930"/>
      <c r="AJ295" s="930"/>
      <c r="AK295" s="930"/>
      <c r="AL295" s="930"/>
      <c r="AM295" s="931"/>
      <c r="AN295" s="931"/>
      <c r="AO295" s="931"/>
      <c r="AP295" s="931"/>
      <c r="AQ295" s="931"/>
      <c r="AR295" s="931"/>
      <c r="AS295" s="932"/>
      <c r="AT295" s="932"/>
      <c r="AU295" s="932"/>
      <c r="AV295" s="932"/>
      <c r="AW295" s="932"/>
      <c r="AX295" s="932"/>
      <c r="AY295" s="933"/>
      <c r="AZ295" s="933"/>
      <c r="BA295" s="933"/>
      <c r="BB295" s="933"/>
      <c r="BC295" s="933"/>
      <c r="BD295" s="933"/>
      <c r="BE295" s="58"/>
      <c r="BF295" s="58"/>
      <c r="BG295" s="58"/>
      <c r="BH295" s="58"/>
      <c r="BI295" s="59"/>
      <c r="BJ295" s="59"/>
    </row>
    <row r="296" spans="1:63" s="57" customFormat="1" ht="14.25" customHeight="1">
      <c r="D296" s="934" t="s">
        <v>205</v>
      </c>
      <c r="E296" s="935"/>
      <c r="F296" s="935"/>
      <c r="G296" s="935"/>
      <c r="H296" s="935"/>
      <c r="I296" s="935"/>
      <c r="J296" s="935"/>
      <c r="K296" s="935"/>
      <c r="L296" s="935"/>
      <c r="M296" s="935"/>
      <c r="N296" s="935"/>
      <c r="O296" s="935"/>
      <c r="P296" s="935"/>
      <c r="Q296" s="935"/>
      <c r="R296" s="935"/>
      <c r="S296" s="935"/>
      <c r="T296" s="935"/>
      <c r="U296" s="935"/>
      <c r="V296" s="935"/>
      <c r="W296" s="935"/>
      <c r="X296" s="935"/>
      <c r="Y296" s="935"/>
      <c r="Z296" s="935"/>
      <c r="AA296" s="935"/>
      <c r="AB296" s="935"/>
      <c r="AC296" s="935"/>
      <c r="AD296" s="935"/>
      <c r="AE296" s="935"/>
      <c r="AF296" s="936"/>
      <c r="AG296" s="930"/>
      <c r="AH296" s="930"/>
      <c r="AI296" s="930"/>
      <c r="AJ296" s="930"/>
      <c r="AK296" s="930"/>
      <c r="AL296" s="930"/>
      <c r="AM296" s="931"/>
      <c r="AN296" s="931"/>
      <c r="AO296" s="931"/>
      <c r="AP296" s="931"/>
      <c r="AQ296" s="931"/>
      <c r="AR296" s="931"/>
      <c r="AS296" s="932"/>
      <c r="AT296" s="932"/>
      <c r="AU296" s="932"/>
      <c r="AV296" s="932"/>
      <c r="AW296" s="932"/>
      <c r="AX296" s="932"/>
      <c r="AY296" s="933"/>
      <c r="AZ296" s="933"/>
      <c r="BA296" s="933"/>
      <c r="BB296" s="933"/>
      <c r="BC296" s="933"/>
      <c r="BD296" s="933"/>
      <c r="BE296" s="58"/>
      <c r="BF296" s="58"/>
      <c r="BG296" s="58"/>
      <c r="BH296" s="58"/>
      <c r="BI296" s="59"/>
      <c r="BJ296" s="59"/>
      <c r="BK296" s="60"/>
    </row>
    <row r="297" spans="1:63" s="2" customFormat="1" ht="7.5" customHeight="1">
      <c r="B297" s="6"/>
      <c r="C297" s="6"/>
      <c r="D297" s="63"/>
      <c r="E297" s="63"/>
      <c r="F297" s="63"/>
      <c r="G297" s="63"/>
      <c r="H297" s="63"/>
      <c r="I297" s="63"/>
      <c r="J297" s="63"/>
      <c r="K297" s="63"/>
      <c r="L297" s="63"/>
      <c r="M297" s="63"/>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64"/>
      <c r="AO297" s="64"/>
      <c r="AP297" s="64"/>
      <c r="AQ297" s="64"/>
      <c r="AR297" s="64"/>
      <c r="AS297" s="64"/>
      <c r="AT297" s="138"/>
      <c r="AU297" s="138"/>
      <c r="AV297" s="138"/>
      <c r="AW297" s="138"/>
      <c r="AX297" s="138"/>
      <c r="AY297" s="138"/>
      <c r="AZ297" s="65"/>
      <c r="BA297" s="65"/>
      <c r="BB297" s="65"/>
      <c r="BC297" s="65"/>
      <c r="BD297" s="65"/>
      <c r="BE297" s="65"/>
    </row>
    <row r="298" spans="1:63" ht="14.25" customHeight="1">
      <c r="A298" s="2" t="s">
        <v>149</v>
      </c>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row>
    <row r="299" spans="1:63" ht="14.25" customHeight="1">
      <c r="A299" s="2"/>
      <c r="B299" s="6"/>
      <c r="C299" s="38"/>
      <c r="D299" s="912" t="s">
        <v>59</v>
      </c>
      <c r="E299" s="913"/>
      <c r="F299" s="913"/>
      <c r="G299" s="913"/>
      <c r="H299" s="913"/>
      <c r="I299" s="913"/>
      <c r="J299" s="913"/>
      <c r="K299" s="913"/>
      <c r="L299" s="913"/>
      <c r="M299" s="913"/>
      <c r="N299" s="913"/>
      <c r="O299" s="913"/>
      <c r="P299" s="913"/>
      <c r="Q299" s="913"/>
      <c r="R299" s="913"/>
      <c r="S299" s="913"/>
      <c r="T299" s="913"/>
      <c r="U299" s="913"/>
      <c r="V299" s="913"/>
      <c r="W299" s="913"/>
      <c r="X299" s="913"/>
      <c r="Y299" s="913"/>
      <c r="Z299" s="913"/>
      <c r="AA299" s="913"/>
      <c r="AB299" s="913"/>
      <c r="AC299" s="913"/>
      <c r="AD299" s="913"/>
      <c r="AE299" s="913"/>
      <c r="AF299" s="914"/>
      <c r="AG299" s="707" t="s">
        <v>135</v>
      </c>
      <c r="AH299" s="708"/>
      <c r="AI299" s="708"/>
      <c r="AJ299" s="708"/>
      <c r="AK299" s="708"/>
      <c r="AL299" s="709"/>
      <c r="AM299" s="637" t="s">
        <v>60</v>
      </c>
      <c r="AN299" s="638"/>
      <c r="AO299" s="638"/>
      <c r="AP299" s="638"/>
      <c r="AQ299" s="638"/>
      <c r="AR299" s="639"/>
      <c r="AS299" s="646" t="s">
        <v>61</v>
      </c>
      <c r="AT299" s="647"/>
      <c r="AU299" s="647"/>
      <c r="AV299" s="647"/>
      <c r="AW299" s="647"/>
      <c r="AX299" s="648"/>
      <c r="AY299" s="637" t="s">
        <v>62</v>
      </c>
      <c r="AZ299" s="638"/>
      <c r="BA299" s="638"/>
      <c r="BB299" s="638"/>
      <c r="BC299" s="638"/>
      <c r="BD299" s="639"/>
      <c r="BE299" s="2"/>
      <c r="BF299" s="2"/>
      <c r="BG299" s="2"/>
      <c r="BH299" s="2"/>
      <c r="BI299" s="2"/>
      <c r="BJ299" s="2"/>
      <c r="BK299" s="2"/>
    </row>
    <row r="300" spans="1:63" ht="14.25" customHeight="1">
      <c r="A300" s="2"/>
      <c r="B300" s="6"/>
      <c r="C300" s="38"/>
      <c r="D300" s="915"/>
      <c r="E300" s="916"/>
      <c r="F300" s="916"/>
      <c r="G300" s="916"/>
      <c r="H300" s="916"/>
      <c r="I300" s="916"/>
      <c r="J300" s="916"/>
      <c r="K300" s="916"/>
      <c r="L300" s="916"/>
      <c r="M300" s="916"/>
      <c r="N300" s="916"/>
      <c r="O300" s="916"/>
      <c r="P300" s="916"/>
      <c r="Q300" s="916"/>
      <c r="R300" s="916"/>
      <c r="S300" s="916"/>
      <c r="T300" s="916"/>
      <c r="U300" s="916"/>
      <c r="V300" s="916"/>
      <c r="W300" s="916"/>
      <c r="X300" s="916"/>
      <c r="Y300" s="916"/>
      <c r="Z300" s="916"/>
      <c r="AA300" s="916"/>
      <c r="AB300" s="916"/>
      <c r="AC300" s="916"/>
      <c r="AD300" s="916"/>
      <c r="AE300" s="916"/>
      <c r="AF300" s="917"/>
      <c r="AG300" s="710"/>
      <c r="AH300" s="711"/>
      <c r="AI300" s="711"/>
      <c r="AJ300" s="711"/>
      <c r="AK300" s="711"/>
      <c r="AL300" s="712"/>
      <c r="AM300" s="640"/>
      <c r="AN300" s="641"/>
      <c r="AO300" s="641"/>
      <c r="AP300" s="641"/>
      <c r="AQ300" s="641"/>
      <c r="AR300" s="642"/>
      <c r="AS300" s="649"/>
      <c r="AT300" s="650"/>
      <c r="AU300" s="650"/>
      <c r="AV300" s="650"/>
      <c r="AW300" s="650"/>
      <c r="AX300" s="651"/>
      <c r="AY300" s="640"/>
      <c r="AZ300" s="641"/>
      <c r="BA300" s="641"/>
      <c r="BB300" s="641"/>
      <c r="BC300" s="641"/>
      <c r="BD300" s="642"/>
      <c r="BE300" s="2"/>
      <c r="BF300" s="2"/>
      <c r="BG300" s="2"/>
      <c r="BH300" s="2"/>
      <c r="BI300" s="2"/>
      <c r="BJ300" s="2"/>
      <c r="BK300" s="2"/>
    </row>
    <row r="301" spans="1:63" ht="14.25" customHeight="1">
      <c r="A301" s="2"/>
      <c r="B301" s="6"/>
      <c r="C301" s="38"/>
      <c r="D301" s="918"/>
      <c r="E301" s="919"/>
      <c r="F301" s="919"/>
      <c r="G301" s="919"/>
      <c r="H301" s="919"/>
      <c r="I301" s="919"/>
      <c r="J301" s="919"/>
      <c r="K301" s="919"/>
      <c r="L301" s="919"/>
      <c r="M301" s="919"/>
      <c r="N301" s="919"/>
      <c r="O301" s="919"/>
      <c r="P301" s="919"/>
      <c r="Q301" s="919"/>
      <c r="R301" s="919"/>
      <c r="S301" s="919"/>
      <c r="T301" s="919"/>
      <c r="U301" s="919"/>
      <c r="V301" s="919"/>
      <c r="W301" s="919"/>
      <c r="X301" s="919"/>
      <c r="Y301" s="919"/>
      <c r="Z301" s="919"/>
      <c r="AA301" s="919"/>
      <c r="AB301" s="919"/>
      <c r="AC301" s="919"/>
      <c r="AD301" s="919"/>
      <c r="AE301" s="919"/>
      <c r="AF301" s="920"/>
      <c r="AG301" s="713"/>
      <c r="AH301" s="714"/>
      <c r="AI301" s="714"/>
      <c r="AJ301" s="714"/>
      <c r="AK301" s="714"/>
      <c r="AL301" s="715"/>
      <c r="AM301" s="643"/>
      <c r="AN301" s="644"/>
      <c r="AO301" s="644"/>
      <c r="AP301" s="644"/>
      <c r="AQ301" s="644"/>
      <c r="AR301" s="645"/>
      <c r="AS301" s="652"/>
      <c r="AT301" s="653"/>
      <c r="AU301" s="653"/>
      <c r="AV301" s="653"/>
      <c r="AW301" s="653"/>
      <c r="AX301" s="654"/>
      <c r="AY301" s="643"/>
      <c r="AZ301" s="644"/>
      <c r="BA301" s="644"/>
      <c r="BB301" s="644"/>
      <c r="BC301" s="644"/>
      <c r="BD301" s="645"/>
      <c r="BE301" s="2"/>
      <c r="BF301" s="2"/>
      <c r="BG301" s="2"/>
      <c r="BH301" s="2"/>
      <c r="BI301" s="2"/>
      <c r="BJ301" s="2"/>
      <c r="BK301" s="2"/>
    </row>
    <row r="302" spans="1:63" ht="14.25" customHeight="1">
      <c r="B302" s="40"/>
      <c r="C302" s="41"/>
      <c r="D302" s="923"/>
      <c r="E302" s="924"/>
      <c r="F302" s="924"/>
      <c r="G302" s="924"/>
      <c r="H302" s="924"/>
      <c r="I302" s="924"/>
      <c r="J302" s="924"/>
      <c r="K302" s="924"/>
      <c r="L302" s="924"/>
      <c r="M302" s="924"/>
      <c r="N302" s="924"/>
      <c r="O302" s="924"/>
      <c r="P302" s="924"/>
      <c r="Q302" s="924"/>
      <c r="R302" s="924"/>
      <c r="S302" s="924"/>
      <c r="T302" s="924"/>
      <c r="U302" s="924"/>
      <c r="V302" s="924"/>
      <c r="W302" s="924"/>
      <c r="X302" s="924"/>
      <c r="Y302" s="924"/>
      <c r="Z302" s="924"/>
      <c r="AA302" s="924"/>
      <c r="AB302" s="924"/>
      <c r="AC302" s="924"/>
      <c r="AD302" s="924"/>
      <c r="AE302" s="924"/>
      <c r="AF302" s="925"/>
      <c r="AG302" s="868"/>
      <c r="AH302" s="872"/>
      <c r="AI302" s="872"/>
      <c r="AJ302" s="872"/>
      <c r="AK302" s="872"/>
      <c r="AL302" s="873"/>
      <c r="AM302" s="598"/>
      <c r="AN302" s="599"/>
      <c r="AO302" s="599"/>
      <c r="AP302" s="599"/>
      <c r="AQ302" s="599"/>
      <c r="AR302" s="600"/>
      <c r="AS302" s="607"/>
      <c r="AT302" s="608"/>
      <c r="AU302" s="608"/>
      <c r="AV302" s="608"/>
      <c r="AW302" s="608"/>
      <c r="AX302" s="609"/>
      <c r="AY302" s="691">
        <f>AM302*AS302</f>
        <v>0</v>
      </c>
      <c r="AZ302" s="692"/>
      <c r="BA302" s="692"/>
      <c r="BB302" s="692"/>
      <c r="BC302" s="692"/>
      <c r="BD302" s="693"/>
    </row>
    <row r="303" spans="1:63" ht="14.25" customHeight="1">
      <c r="B303" s="40"/>
      <c r="C303" s="41"/>
      <c r="D303" s="926"/>
      <c r="E303" s="927"/>
      <c r="F303" s="927"/>
      <c r="G303" s="927"/>
      <c r="H303" s="927"/>
      <c r="I303" s="927"/>
      <c r="J303" s="927"/>
      <c r="K303" s="927"/>
      <c r="L303" s="927"/>
      <c r="M303" s="927"/>
      <c r="N303" s="927"/>
      <c r="O303" s="927"/>
      <c r="P303" s="927"/>
      <c r="Q303" s="927"/>
      <c r="R303" s="927"/>
      <c r="S303" s="927"/>
      <c r="T303" s="927"/>
      <c r="U303" s="927"/>
      <c r="V303" s="927"/>
      <c r="W303" s="927"/>
      <c r="X303" s="927"/>
      <c r="Y303" s="927"/>
      <c r="Z303" s="927"/>
      <c r="AA303" s="927"/>
      <c r="AB303" s="927"/>
      <c r="AC303" s="927"/>
      <c r="AD303" s="927"/>
      <c r="AE303" s="927"/>
      <c r="AF303" s="928"/>
      <c r="AG303" s="874"/>
      <c r="AH303" s="875"/>
      <c r="AI303" s="875"/>
      <c r="AJ303" s="875"/>
      <c r="AK303" s="875"/>
      <c r="AL303" s="876"/>
      <c r="AM303" s="601"/>
      <c r="AN303" s="602"/>
      <c r="AO303" s="602"/>
      <c r="AP303" s="602"/>
      <c r="AQ303" s="602"/>
      <c r="AR303" s="603"/>
      <c r="AS303" s="610"/>
      <c r="AT303" s="611"/>
      <c r="AU303" s="611"/>
      <c r="AV303" s="611"/>
      <c r="AW303" s="611"/>
      <c r="AX303" s="612"/>
      <c r="AY303" s="694"/>
      <c r="AZ303" s="695"/>
      <c r="BA303" s="695"/>
      <c r="BB303" s="695"/>
      <c r="BC303" s="695"/>
      <c r="BD303" s="696"/>
    </row>
    <row r="304" spans="1:63" ht="14.25" customHeight="1">
      <c r="B304" s="40"/>
      <c r="C304" s="41"/>
      <c r="D304" s="934" t="s">
        <v>205</v>
      </c>
      <c r="E304" s="935"/>
      <c r="F304" s="935"/>
      <c r="G304" s="935"/>
      <c r="H304" s="935"/>
      <c r="I304" s="935"/>
      <c r="J304" s="935"/>
      <c r="K304" s="935"/>
      <c r="L304" s="935"/>
      <c r="M304" s="935"/>
      <c r="N304" s="935"/>
      <c r="O304" s="935"/>
      <c r="P304" s="935"/>
      <c r="Q304" s="935"/>
      <c r="R304" s="935"/>
      <c r="S304" s="935"/>
      <c r="T304" s="935"/>
      <c r="U304" s="935"/>
      <c r="V304" s="935"/>
      <c r="W304" s="935"/>
      <c r="X304" s="935"/>
      <c r="Y304" s="935"/>
      <c r="Z304" s="935"/>
      <c r="AA304" s="935"/>
      <c r="AB304" s="935"/>
      <c r="AC304" s="935"/>
      <c r="AD304" s="935"/>
      <c r="AE304" s="935"/>
      <c r="AF304" s="936"/>
      <c r="AG304" s="877"/>
      <c r="AH304" s="878"/>
      <c r="AI304" s="878"/>
      <c r="AJ304" s="878"/>
      <c r="AK304" s="878"/>
      <c r="AL304" s="879"/>
      <c r="AM304" s="604"/>
      <c r="AN304" s="605"/>
      <c r="AO304" s="605"/>
      <c r="AP304" s="605"/>
      <c r="AQ304" s="605"/>
      <c r="AR304" s="606"/>
      <c r="AS304" s="613"/>
      <c r="AT304" s="614"/>
      <c r="AU304" s="614"/>
      <c r="AV304" s="614"/>
      <c r="AW304" s="614"/>
      <c r="AX304" s="615"/>
      <c r="AY304" s="697"/>
      <c r="AZ304" s="698"/>
      <c r="BA304" s="698"/>
      <c r="BB304" s="698"/>
      <c r="BC304" s="698"/>
      <c r="BD304" s="699"/>
    </row>
    <row r="305" spans="1:69" ht="14.25" customHeight="1">
      <c r="B305" s="40"/>
      <c r="C305" s="41"/>
      <c r="D305" s="923"/>
      <c r="E305" s="924"/>
      <c r="F305" s="924"/>
      <c r="G305" s="924"/>
      <c r="H305" s="924"/>
      <c r="I305" s="924"/>
      <c r="J305" s="924"/>
      <c r="K305" s="924"/>
      <c r="L305" s="924"/>
      <c r="M305" s="924"/>
      <c r="N305" s="924"/>
      <c r="O305" s="924"/>
      <c r="P305" s="924"/>
      <c r="Q305" s="924"/>
      <c r="R305" s="924"/>
      <c r="S305" s="924"/>
      <c r="T305" s="924"/>
      <c r="U305" s="924"/>
      <c r="V305" s="924"/>
      <c r="W305" s="924"/>
      <c r="X305" s="924"/>
      <c r="Y305" s="924"/>
      <c r="Z305" s="924"/>
      <c r="AA305" s="924"/>
      <c r="AB305" s="924"/>
      <c r="AC305" s="924"/>
      <c r="AD305" s="924"/>
      <c r="AE305" s="924"/>
      <c r="AF305" s="925"/>
      <c r="AG305" s="868"/>
      <c r="AH305" s="872"/>
      <c r="AI305" s="872"/>
      <c r="AJ305" s="872"/>
      <c r="AK305" s="872"/>
      <c r="AL305" s="873"/>
      <c r="AM305" s="598"/>
      <c r="AN305" s="599"/>
      <c r="AO305" s="599"/>
      <c r="AP305" s="599"/>
      <c r="AQ305" s="599"/>
      <c r="AR305" s="600"/>
      <c r="AS305" s="607"/>
      <c r="AT305" s="608"/>
      <c r="AU305" s="608"/>
      <c r="AV305" s="608"/>
      <c r="AW305" s="608"/>
      <c r="AX305" s="609"/>
      <c r="AY305" s="691">
        <f>AM305*AS305</f>
        <v>0</v>
      </c>
      <c r="AZ305" s="692"/>
      <c r="BA305" s="692"/>
      <c r="BB305" s="692"/>
      <c r="BC305" s="692"/>
      <c r="BD305" s="693"/>
    </row>
    <row r="306" spans="1:69" ht="14.25" customHeight="1">
      <c r="B306" s="40"/>
      <c r="C306" s="41"/>
      <c r="D306" s="926"/>
      <c r="E306" s="927"/>
      <c r="F306" s="927"/>
      <c r="G306" s="927"/>
      <c r="H306" s="927"/>
      <c r="I306" s="927"/>
      <c r="J306" s="927"/>
      <c r="K306" s="927"/>
      <c r="L306" s="927"/>
      <c r="M306" s="927"/>
      <c r="N306" s="927"/>
      <c r="O306" s="927"/>
      <c r="P306" s="927"/>
      <c r="Q306" s="927"/>
      <c r="R306" s="927"/>
      <c r="S306" s="927"/>
      <c r="T306" s="927"/>
      <c r="U306" s="927"/>
      <c r="V306" s="927"/>
      <c r="W306" s="927"/>
      <c r="X306" s="927"/>
      <c r="Y306" s="927"/>
      <c r="Z306" s="927"/>
      <c r="AA306" s="927"/>
      <c r="AB306" s="927"/>
      <c r="AC306" s="927"/>
      <c r="AD306" s="927"/>
      <c r="AE306" s="927"/>
      <c r="AF306" s="928"/>
      <c r="AG306" s="874"/>
      <c r="AH306" s="875"/>
      <c r="AI306" s="875"/>
      <c r="AJ306" s="875"/>
      <c r="AK306" s="875"/>
      <c r="AL306" s="876"/>
      <c r="AM306" s="601"/>
      <c r="AN306" s="602"/>
      <c r="AO306" s="602"/>
      <c r="AP306" s="602"/>
      <c r="AQ306" s="602"/>
      <c r="AR306" s="603"/>
      <c r="AS306" s="610"/>
      <c r="AT306" s="611"/>
      <c r="AU306" s="611"/>
      <c r="AV306" s="611"/>
      <c r="AW306" s="611"/>
      <c r="AX306" s="612"/>
      <c r="AY306" s="694"/>
      <c r="AZ306" s="695"/>
      <c r="BA306" s="695"/>
      <c r="BB306" s="695"/>
      <c r="BC306" s="695"/>
      <c r="BD306" s="696"/>
    </row>
    <row r="307" spans="1:69" ht="14.25" customHeight="1">
      <c r="B307" s="40"/>
      <c r="C307" s="41"/>
      <c r="D307" s="934" t="s">
        <v>205</v>
      </c>
      <c r="E307" s="935"/>
      <c r="F307" s="935"/>
      <c r="G307" s="935"/>
      <c r="H307" s="935"/>
      <c r="I307" s="935"/>
      <c r="J307" s="935"/>
      <c r="K307" s="935"/>
      <c r="L307" s="935"/>
      <c r="M307" s="935"/>
      <c r="N307" s="935"/>
      <c r="O307" s="935"/>
      <c r="P307" s="935"/>
      <c r="Q307" s="935"/>
      <c r="R307" s="935"/>
      <c r="S307" s="935"/>
      <c r="T307" s="935"/>
      <c r="U307" s="935"/>
      <c r="V307" s="935"/>
      <c r="W307" s="935"/>
      <c r="X307" s="935"/>
      <c r="Y307" s="935"/>
      <c r="Z307" s="935"/>
      <c r="AA307" s="935"/>
      <c r="AB307" s="935"/>
      <c r="AC307" s="935"/>
      <c r="AD307" s="935"/>
      <c r="AE307" s="935"/>
      <c r="AF307" s="936"/>
      <c r="AG307" s="877"/>
      <c r="AH307" s="878"/>
      <c r="AI307" s="878"/>
      <c r="AJ307" s="878"/>
      <c r="AK307" s="878"/>
      <c r="AL307" s="879"/>
      <c r="AM307" s="604"/>
      <c r="AN307" s="605"/>
      <c r="AO307" s="605"/>
      <c r="AP307" s="605"/>
      <c r="AQ307" s="605"/>
      <c r="AR307" s="606"/>
      <c r="AS307" s="613"/>
      <c r="AT307" s="614"/>
      <c r="AU307" s="614"/>
      <c r="AV307" s="614"/>
      <c r="AW307" s="614"/>
      <c r="AX307" s="615"/>
      <c r="AY307" s="697"/>
      <c r="AZ307" s="698"/>
      <c r="BA307" s="698"/>
      <c r="BB307" s="698"/>
      <c r="BC307" s="698"/>
      <c r="BD307" s="699"/>
    </row>
    <row r="308" spans="1:69" ht="24" customHeight="1">
      <c r="A308" s="2"/>
      <c r="B308" s="2"/>
      <c r="C308" s="2"/>
      <c r="D308" s="63"/>
      <c r="E308" s="63"/>
      <c r="F308" s="63"/>
      <c r="G308" s="63"/>
      <c r="H308" s="63"/>
      <c r="I308" s="63"/>
      <c r="J308" s="63"/>
      <c r="K308" s="63"/>
      <c r="L308" s="63"/>
      <c r="M308" s="63"/>
      <c r="N308" s="9"/>
      <c r="O308" s="9"/>
      <c r="P308" s="9"/>
      <c r="Q308" s="9"/>
      <c r="R308" s="9"/>
      <c r="S308" s="9"/>
      <c r="T308" s="9"/>
      <c r="U308" s="9"/>
      <c r="V308" s="9"/>
      <c r="W308" s="9"/>
      <c r="X308" s="9"/>
      <c r="Y308" s="9"/>
      <c r="Z308" s="9"/>
      <c r="AA308" s="9"/>
      <c r="AB308" s="9"/>
      <c r="AC308" s="9"/>
      <c r="AD308" s="9"/>
      <c r="AE308" s="9"/>
      <c r="AF308" s="9"/>
      <c r="AG308" s="66"/>
      <c r="AH308" s="66"/>
      <c r="AI308" s="66"/>
      <c r="AJ308" s="66"/>
      <c r="AK308" s="66"/>
      <c r="AL308" s="66"/>
      <c r="AM308" s="1197" t="s">
        <v>92</v>
      </c>
      <c r="AN308" s="1197"/>
      <c r="AO308" s="1197"/>
      <c r="AP308" s="1197"/>
      <c r="AQ308" s="1197"/>
      <c r="AR308" s="1197"/>
      <c r="AS308" s="1197"/>
      <c r="AT308" s="1197"/>
      <c r="AU308" s="1197"/>
      <c r="AV308" s="1197"/>
      <c r="AW308" s="1197"/>
      <c r="AX308" s="1198"/>
      <c r="AY308" s="1199" t="str">
        <f>IF(BQ308&gt;=151,2,IF(BQ308&lt;=40,"-",1))</f>
        <v>-</v>
      </c>
      <c r="AZ308" s="1200"/>
      <c r="BA308" s="1200"/>
      <c r="BB308" s="1201"/>
      <c r="BC308" s="1209" t="s">
        <v>17</v>
      </c>
      <c r="BD308" s="1210"/>
      <c r="BE308" s="2"/>
      <c r="BF308" s="2"/>
      <c r="BG308" s="2"/>
      <c r="BH308" s="2"/>
      <c r="BI308" s="2"/>
      <c r="BJ308" s="2"/>
      <c r="BK308" s="2"/>
      <c r="BQ308" s="3">
        <f>J33+J56</f>
        <v>0</v>
      </c>
    </row>
    <row r="309" spans="1:69" ht="14.25" customHeight="1">
      <c r="B309" s="51"/>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row>
    <row r="310" spans="1:69" ht="15" customHeight="1">
      <c r="A310" s="2" t="s">
        <v>150</v>
      </c>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row>
    <row r="311" spans="1:69" ht="15" customHeight="1">
      <c r="A311" s="2"/>
      <c r="B311" s="2" t="s">
        <v>244</v>
      </c>
      <c r="C311" s="167"/>
      <c r="D311" s="167"/>
      <c r="E311" s="167"/>
      <c r="F311" s="167"/>
      <c r="G311" s="167"/>
      <c r="H311" s="167"/>
      <c r="I311" s="167"/>
      <c r="J311" s="167"/>
      <c r="K311" s="167"/>
      <c r="L311" s="167"/>
      <c r="M311" s="167"/>
      <c r="N311" s="167"/>
      <c r="O311" s="167"/>
      <c r="P311" s="167"/>
      <c r="Q311" s="167"/>
      <c r="R311" s="167"/>
      <c r="S311" s="167"/>
      <c r="T311" s="167"/>
      <c r="U311" s="167"/>
      <c r="V311" s="167"/>
      <c r="W311" s="167"/>
      <c r="X311" s="167"/>
      <c r="Y311" s="167"/>
      <c r="Z311" s="167"/>
      <c r="AA311" s="167"/>
      <c r="AB311" s="167"/>
      <c r="AC311" s="167"/>
      <c r="AD311" s="167"/>
      <c r="AE311" s="167"/>
      <c r="AF311" s="167"/>
      <c r="AG311" s="167"/>
      <c r="AH311" s="167"/>
      <c r="AI311" s="167"/>
      <c r="AJ311" s="167"/>
      <c r="AK311" s="167"/>
      <c r="AL311" s="167"/>
      <c r="AM311" s="167"/>
      <c r="AN311" s="167"/>
      <c r="AO311" s="167"/>
      <c r="AP311" s="2"/>
      <c r="AQ311" s="2"/>
      <c r="AR311" s="2"/>
      <c r="AS311" s="2"/>
      <c r="AT311" s="2"/>
      <c r="AU311" s="2"/>
      <c r="AV311" s="2"/>
      <c r="AW311" s="2"/>
      <c r="AX311" s="2"/>
      <c r="AY311" s="2"/>
      <c r="AZ311" s="2"/>
      <c r="BA311" s="2"/>
      <c r="BB311" s="2"/>
      <c r="BC311" s="2"/>
      <c r="BD311" s="2"/>
      <c r="BE311" s="2"/>
      <c r="BF311" s="2"/>
      <c r="BG311" s="2"/>
      <c r="BH311" s="2"/>
      <c r="BI311" s="2"/>
      <c r="BJ311" s="2"/>
      <c r="BK311" s="2"/>
    </row>
    <row r="312" spans="1:69" ht="15" customHeight="1">
      <c r="A312" s="2"/>
      <c r="B312" s="6"/>
      <c r="C312" s="38"/>
      <c r="D312" s="322" t="s">
        <v>93</v>
      </c>
      <c r="E312" s="457"/>
      <c r="F312" s="457"/>
      <c r="G312" s="457"/>
      <c r="H312" s="457"/>
      <c r="I312" s="457"/>
      <c r="J312" s="457"/>
      <c r="K312" s="457"/>
      <c r="L312" s="457"/>
      <c r="M312" s="457"/>
      <c r="N312" s="457"/>
      <c r="O312" s="457"/>
      <c r="P312" s="457"/>
      <c r="Q312" s="700"/>
      <c r="R312" s="633" t="s">
        <v>140</v>
      </c>
      <c r="S312" s="633"/>
      <c r="T312" s="633"/>
      <c r="U312" s="633"/>
      <c r="V312" s="633"/>
      <c r="W312" s="633"/>
      <c r="X312" s="633"/>
      <c r="Y312" s="633"/>
      <c r="Z312" s="633"/>
      <c r="AA312" s="633"/>
      <c r="AB312" s="633"/>
      <c r="AC312" s="633"/>
      <c r="AD312" s="633"/>
      <c r="AE312" s="633"/>
      <c r="AF312" s="633"/>
      <c r="AG312" s="633"/>
      <c r="AH312" s="633"/>
      <c r="AI312" s="633"/>
      <c r="AJ312" s="633"/>
      <c r="AK312" s="633"/>
      <c r="AL312" s="633"/>
      <c r="AM312" s="992" t="s">
        <v>94</v>
      </c>
      <c r="AN312" s="993"/>
      <c r="AO312" s="993"/>
      <c r="AP312" s="993"/>
      <c r="AQ312" s="993"/>
      <c r="AR312" s="993"/>
      <c r="AS312" s="994"/>
      <c r="AT312" s="637" t="s">
        <v>60</v>
      </c>
      <c r="AU312" s="716"/>
      <c r="AV312" s="716"/>
      <c r="AW312" s="716"/>
      <c r="AX312" s="716"/>
      <c r="AY312" s="717"/>
      <c r="AZ312" s="646" t="s">
        <v>61</v>
      </c>
      <c r="BA312" s="647"/>
      <c r="BB312" s="647"/>
      <c r="BC312" s="647"/>
      <c r="BD312" s="647"/>
      <c r="BE312" s="648"/>
      <c r="BF312" s="637" t="s">
        <v>62</v>
      </c>
      <c r="BG312" s="638"/>
      <c r="BH312" s="638"/>
      <c r="BI312" s="638"/>
      <c r="BJ312" s="638"/>
      <c r="BK312" s="639"/>
    </row>
    <row r="313" spans="1:69" ht="15" customHeight="1">
      <c r="A313" s="2"/>
      <c r="B313" s="6"/>
      <c r="C313" s="38"/>
      <c r="D313" s="459"/>
      <c r="E313" s="357"/>
      <c r="F313" s="357"/>
      <c r="G313" s="357"/>
      <c r="H313" s="357"/>
      <c r="I313" s="357"/>
      <c r="J313" s="357"/>
      <c r="K313" s="357"/>
      <c r="L313" s="357"/>
      <c r="M313" s="357"/>
      <c r="N313" s="357"/>
      <c r="O313" s="357"/>
      <c r="P313" s="357"/>
      <c r="Q313" s="358"/>
      <c r="R313" s="633"/>
      <c r="S313" s="633"/>
      <c r="T313" s="633"/>
      <c r="U313" s="633"/>
      <c r="V313" s="633"/>
      <c r="W313" s="633"/>
      <c r="X313" s="633"/>
      <c r="Y313" s="633"/>
      <c r="Z313" s="633"/>
      <c r="AA313" s="633"/>
      <c r="AB313" s="633"/>
      <c r="AC313" s="633"/>
      <c r="AD313" s="633"/>
      <c r="AE313" s="633"/>
      <c r="AF313" s="633"/>
      <c r="AG313" s="633"/>
      <c r="AH313" s="633"/>
      <c r="AI313" s="633"/>
      <c r="AJ313" s="633"/>
      <c r="AK313" s="633"/>
      <c r="AL313" s="633"/>
      <c r="AM313" s="995"/>
      <c r="AN313" s="996"/>
      <c r="AO313" s="996"/>
      <c r="AP313" s="996"/>
      <c r="AQ313" s="996"/>
      <c r="AR313" s="996"/>
      <c r="AS313" s="997"/>
      <c r="AT313" s="718"/>
      <c r="AU313" s="719"/>
      <c r="AV313" s="719"/>
      <c r="AW313" s="719"/>
      <c r="AX313" s="719"/>
      <c r="AY313" s="720"/>
      <c r="AZ313" s="649"/>
      <c r="BA313" s="650"/>
      <c r="BB313" s="650"/>
      <c r="BC313" s="650"/>
      <c r="BD313" s="650"/>
      <c r="BE313" s="651"/>
      <c r="BF313" s="640"/>
      <c r="BG313" s="641"/>
      <c r="BH313" s="641"/>
      <c r="BI313" s="641"/>
      <c r="BJ313" s="641"/>
      <c r="BK313" s="642"/>
    </row>
    <row r="314" spans="1:69" ht="15" customHeight="1">
      <c r="A314" s="2"/>
      <c r="B314" s="6"/>
      <c r="C314" s="38"/>
      <c r="D314" s="701"/>
      <c r="E314" s="702"/>
      <c r="F314" s="702"/>
      <c r="G314" s="702"/>
      <c r="H314" s="702"/>
      <c r="I314" s="702"/>
      <c r="J314" s="702"/>
      <c r="K314" s="702"/>
      <c r="L314" s="702"/>
      <c r="M314" s="702"/>
      <c r="N314" s="702"/>
      <c r="O314" s="702"/>
      <c r="P314" s="702"/>
      <c r="Q314" s="703"/>
      <c r="R314" s="633"/>
      <c r="S314" s="633"/>
      <c r="T314" s="633"/>
      <c r="U314" s="633"/>
      <c r="V314" s="633"/>
      <c r="W314" s="633"/>
      <c r="X314" s="633"/>
      <c r="Y314" s="633"/>
      <c r="Z314" s="633"/>
      <c r="AA314" s="633"/>
      <c r="AB314" s="633"/>
      <c r="AC314" s="633"/>
      <c r="AD314" s="633"/>
      <c r="AE314" s="633"/>
      <c r="AF314" s="633"/>
      <c r="AG314" s="633"/>
      <c r="AH314" s="633"/>
      <c r="AI314" s="633"/>
      <c r="AJ314" s="633"/>
      <c r="AK314" s="633"/>
      <c r="AL314" s="633"/>
      <c r="AM314" s="998"/>
      <c r="AN314" s="999"/>
      <c r="AO314" s="999"/>
      <c r="AP314" s="999"/>
      <c r="AQ314" s="999"/>
      <c r="AR314" s="999"/>
      <c r="AS314" s="1000"/>
      <c r="AT314" s="721"/>
      <c r="AU314" s="722"/>
      <c r="AV314" s="722"/>
      <c r="AW314" s="722"/>
      <c r="AX314" s="722"/>
      <c r="AY314" s="723"/>
      <c r="AZ314" s="652"/>
      <c r="BA314" s="653"/>
      <c r="BB314" s="653"/>
      <c r="BC314" s="653"/>
      <c r="BD314" s="653"/>
      <c r="BE314" s="654"/>
      <c r="BF314" s="643"/>
      <c r="BG314" s="644"/>
      <c r="BH314" s="644"/>
      <c r="BI314" s="644"/>
      <c r="BJ314" s="644"/>
      <c r="BK314" s="645"/>
    </row>
    <row r="315" spans="1:69" ht="15" customHeight="1">
      <c r="A315" s="2"/>
      <c r="B315" s="6"/>
      <c r="C315" s="38"/>
      <c r="D315" s="950"/>
      <c r="E315" s="951"/>
      <c r="F315" s="951"/>
      <c r="G315" s="951"/>
      <c r="H315" s="951"/>
      <c r="I315" s="951"/>
      <c r="J315" s="951"/>
      <c r="K315" s="951"/>
      <c r="L315" s="951"/>
      <c r="M315" s="951"/>
      <c r="N315" s="951"/>
      <c r="O315" s="951"/>
      <c r="P315" s="951"/>
      <c r="Q315" s="952"/>
      <c r="R315" s="592"/>
      <c r="S315" s="593"/>
      <c r="T315" s="593"/>
      <c r="U315" s="593"/>
      <c r="V315" s="593"/>
      <c r="W315" s="593"/>
      <c r="X315" s="593"/>
      <c r="Y315" s="593"/>
      <c r="Z315" s="593"/>
      <c r="AA315" s="593"/>
      <c r="AB315" s="593"/>
      <c r="AC315" s="593"/>
      <c r="AD315" s="593"/>
      <c r="AE315" s="593"/>
      <c r="AF315" s="593"/>
      <c r="AG315" s="593"/>
      <c r="AH315" s="593"/>
      <c r="AI315" s="593"/>
      <c r="AJ315" s="593"/>
      <c r="AK315" s="593"/>
      <c r="AL315" s="594"/>
      <c r="AM315" s="959"/>
      <c r="AN315" s="960"/>
      <c r="AO315" s="960"/>
      <c r="AP315" s="960"/>
      <c r="AQ315" s="960"/>
      <c r="AR315" s="960"/>
      <c r="AS315" s="961"/>
      <c r="AT315" s="598"/>
      <c r="AU315" s="599"/>
      <c r="AV315" s="599"/>
      <c r="AW315" s="599"/>
      <c r="AX315" s="599"/>
      <c r="AY315" s="600"/>
      <c r="AZ315" s="607"/>
      <c r="BA315" s="608"/>
      <c r="BB315" s="608"/>
      <c r="BC315" s="608"/>
      <c r="BD315" s="608"/>
      <c r="BE315" s="609"/>
      <c r="BF315" s="691">
        <f>AT315*AZ315</f>
        <v>0</v>
      </c>
      <c r="BG315" s="692"/>
      <c r="BH315" s="692"/>
      <c r="BI315" s="692"/>
      <c r="BJ315" s="692"/>
      <c r="BK315" s="693"/>
    </row>
    <row r="316" spans="1:69" ht="15" customHeight="1">
      <c r="A316" s="2"/>
      <c r="B316" s="6"/>
      <c r="C316" s="38"/>
      <c r="D316" s="953"/>
      <c r="E316" s="954"/>
      <c r="F316" s="954"/>
      <c r="G316" s="954"/>
      <c r="H316" s="954"/>
      <c r="I316" s="954"/>
      <c r="J316" s="954"/>
      <c r="K316" s="954"/>
      <c r="L316" s="954"/>
      <c r="M316" s="954"/>
      <c r="N316" s="954"/>
      <c r="O316" s="954"/>
      <c r="P316" s="954"/>
      <c r="Q316" s="955"/>
      <c r="R316" s="971"/>
      <c r="S316" s="972"/>
      <c r="T316" s="972"/>
      <c r="U316" s="972"/>
      <c r="V316" s="972"/>
      <c r="W316" s="972"/>
      <c r="X316" s="972"/>
      <c r="Y316" s="972"/>
      <c r="Z316" s="972"/>
      <c r="AA316" s="972"/>
      <c r="AB316" s="972"/>
      <c r="AC316" s="972"/>
      <c r="AD316" s="972"/>
      <c r="AE316" s="972"/>
      <c r="AF316" s="972"/>
      <c r="AG316" s="972"/>
      <c r="AH316" s="972"/>
      <c r="AI316" s="972"/>
      <c r="AJ316" s="972"/>
      <c r="AK316" s="972"/>
      <c r="AL316" s="973"/>
      <c r="AM316" s="962"/>
      <c r="AN316" s="963"/>
      <c r="AO316" s="963"/>
      <c r="AP316" s="963"/>
      <c r="AQ316" s="963"/>
      <c r="AR316" s="963"/>
      <c r="AS316" s="964"/>
      <c r="AT316" s="601"/>
      <c r="AU316" s="602"/>
      <c r="AV316" s="602"/>
      <c r="AW316" s="602"/>
      <c r="AX316" s="602"/>
      <c r="AY316" s="603"/>
      <c r="AZ316" s="610"/>
      <c r="BA316" s="611"/>
      <c r="BB316" s="611"/>
      <c r="BC316" s="611"/>
      <c r="BD316" s="611"/>
      <c r="BE316" s="612"/>
      <c r="BF316" s="694"/>
      <c r="BG316" s="695"/>
      <c r="BH316" s="695"/>
      <c r="BI316" s="695"/>
      <c r="BJ316" s="695"/>
      <c r="BK316" s="696"/>
    </row>
    <row r="317" spans="1:69" ht="15" customHeight="1">
      <c r="A317" s="2"/>
      <c r="B317" s="6"/>
      <c r="C317" s="38"/>
      <c r="D317" s="953"/>
      <c r="E317" s="954"/>
      <c r="F317" s="954"/>
      <c r="G317" s="954"/>
      <c r="H317" s="954"/>
      <c r="I317" s="954"/>
      <c r="J317" s="954"/>
      <c r="K317" s="954"/>
      <c r="L317" s="954"/>
      <c r="M317" s="954"/>
      <c r="N317" s="954"/>
      <c r="O317" s="954"/>
      <c r="P317" s="954"/>
      <c r="Q317" s="955"/>
      <c r="R317" s="974"/>
      <c r="S317" s="975"/>
      <c r="T317" s="975"/>
      <c r="U317" s="975"/>
      <c r="V317" s="975"/>
      <c r="W317" s="975"/>
      <c r="X317" s="975"/>
      <c r="Y317" s="975"/>
      <c r="Z317" s="975"/>
      <c r="AA317" s="975"/>
      <c r="AB317" s="975"/>
      <c r="AC317" s="975"/>
      <c r="AD317" s="975"/>
      <c r="AE317" s="975"/>
      <c r="AF317" s="975"/>
      <c r="AG317" s="975"/>
      <c r="AH317" s="975"/>
      <c r="AI317" s="975"/>
      <c r="AJ317" s="975"/>
      <c r="AK317" s="975"/>
      <c r="AL317" s="976"/>
      <c r="AM317" s="962"/>
      <c r="AN317" s="963"/>
      <c r="AO317" s="963"/>
      <c r="AP317" s="963"/>
      <c r="AQ317" s="963"/>
      <c r="AR317" s="963"/>
      <c r="AS317" s="964"/>
      <c r="AT317" s="601"/>
      <c r="AU317" s="602"/>
      <c r="AV317" s="602"/>
      <c r="AW317" s="602"/>
      <c r="AX317" s="602"/>
      <c r="AY317" s="603"/>
      <c r="AZ317" s="610"/>
      <c r="BA317" s="611"/>
      <c r="BB317" s="611"/>
      <c r="BC317" s="611"/>
      <c r="BD317" s="611"/>
      <c r="BE317" s="612"/>
      <c r="BF317" s="694"/>
      <c r="BG317" s="695"/>
      <c r="BH317" s="695"/>
      <c r="BI317" s="695"/>
      <c r="BJ317" s="695"/>
      <c r="BK317" s="696"/>
    </row>
    <row r="318" spans="1:69" ht="15" customHeight="1">
      <c r="A318" s="2"/>
      <c r="B318" s="6"/>
      <c r="C318" s="38"/>
      <c r="D318" s="956"/>
      <c r="E318" s="957"/>
      <c r="F318" s="957"/>
      <c r="G318" s="957"/>
      <c r="H318" s="957"/>
      <c r="I318" s="957"/>
      <c r="J318" s="957"/>
      <c r="K318" s="957"/>
      <c r="L318" s="957"/>
      <c r="M318" s="957"/>
      <c r="N318" s="957"/>
      <c r="O318" s="957"/>
      <c r="P318" s="957"/>
      <c r="Q318" s="958"/>
      <c r="R318" s="968" t="s">
        <v>95</v>
      </c>
      <c r="S318" s="969"/>
      <c r="T318" s="969"/>
      <c r="U318" s="969"/>
      <c r="V318" s="969"/>
      <c r="W318" s="969"/>
      <c r="X318" s="969"/>
      <c r="Y318" s="969"/>
      <c r="Z318" s="969"/>
      <c r="AA318" s="969"/>
      <c r="AB318" s="969"/>
      <c r="AC318" s="969"/>
      <c r="AD318" s="969"/>
      <c r="AE318" s="969"/>
      <c r="AF318" s="969"/>
      <c r="AG318" s="969"/>
      <c r="AH318" s="969"/>
      <c r="AI318" s="969"/>
      <c r="AJ318" s="969"/>
      <c r="AK318" s="969"/>
      <c r="AL318" s="970"/>
      <c r="AM318" s="965"/>
      <c r="AN318" s="966"/>
      <c r="AO318" s="966"/>
      <c r="AP318" s="966"/>
      <c r="AQ318" s="966"/>
      <c r="AR318" s="966"/>
      <c r="AS318" s="967"/>
      <c r="AT318" s="604"/>
      <c r="AU318" s="605"/>
      <c r="AV318" s="605"/>
      <c r="AW318" s="605"/>
      <c r="AX318" s="605"/>
      <c r="AY318" s="606"/>
      <c r="AZ318" s="613"/>
      <c r="BA318" s="614"/>
      <c r="BB318" s="614"/>
      <c r="BC318" s="614"/>
      <c r="BD318" s="614"/>
      <c r="BE318" s="615"/>
      <c r="BF318" s="697"/>
      <c r="BG318" s="698"/>
      <c r="BH318" s="698"/>
      <c r="BI318" s="698"/>
      <c r="BJ318" s="698"/>
      <c r="BK318" s="699"/>
    </row>
    <row r="319" spans="1:69" ht="15" customHeight="1">
      <c r="A319" s="2"/>
      <c r="B319" s="6"/>
      <c r="C319" s="38"/>
      <c r="D319" s="950"/>
      <c r="E319" s="951"/>
      <c r="F319" s="951"/>
      <c r="G319" s="951"/>
      <c r="H319" s="951"/>
      <c r="I319" s="951"/>
      <c r="J319" s="951"/>
      <c r="K319" s="951"/>
      <c r="L319" s="951"/>
      <c r="M319" s="951"/>
      <c r="N319" s="951"/>
      <c r="O319" s="951"/>
      <c r="P319" s="951"/>
      <c r="Q319" s="952"/>
      <c r="R319" s="592"/>
      <c r="S319" s="593"/>
      <c r="T319" s="593"/>
      <c r="U319" s="593"/>
      <c r="V319" s="593"/>
      <c r="W319" s="593"/>
      <c r="X319" s="593"/>
      <c r="Y319" s="593"/>
      <c r="Z319" s="593"/>
      <c r="AA319" s="593"/>
      <c r="AB319" s="593"/>
      <c r="AC319" s="593"/>
      <c r="AD319" s="593"/>
      <c r="AE319" s="593"/>
      <c r="AF319" s="593"/>
      <c r="AG319" s="593"/>
      <c r="AH319" s="593"/>
      <c r="AI319" s="593"/>
      <c r="AJ319" s="593"/>
      <c r="AK319" s="593"/>
      <c r="AL319" s="594"/>
      <c r="AM319" s="959"/>
      <c r="AN319" s="960"/>
      <c r="AO319" s="960"/>
      <c r="AP319" s="960"/>
      <c r="AQ319" s="960"/>
      <c r="AR319" s="960"/>
      <c r="AS319" s="961"/>
      <c r="AT319" s="598"/>
      <c r="AU319" s="599"/>
      <c r="AV319" s="599"/>
      <c r="AW319" s="599"/>
      <c r="AX319" s="599"/>
      <c r="AY319" s="600"/>
      <c r="AZ319" s="607"/>
      <c r="BA319" s="608"/>
      <c r="BB319" s="608"/>
      <c r="BC319" s="608"/>
      <c r="BD319" s="608"/>
      <c r="BE319" s="609"/>
      <c r="BF319" s="691">
        <f>AT319*AZ319</f>
        <v>0</v>
      </c>
      <c r="BG319" s="692"/>
      <c r="BH319" s="692"/>
      <c r="BI319" s="692"/>
      <c r="BJ319" s="692"/>
      <c r="BK319" s="693"/>
    </row>
    <row r="320" spans="1:69" ht="15" customHeight="1">
      <c r="A320" s="2"/>
      <c r="B320" s="6"/>
      <c r="C320" s="38"/>
      <c r="D320" s="953"/>
      <c r="E320" s="954"/>
      <c r="F320" s="954"/>
      <c r="G320" s="954"/>
      <c r="H320" s="954"/>
      <c r="I320" s="954"/>
      <c r="J320" s="954"/>
      <c r="K320" s="954"/>
      <c r="L320" s="954"/>
      <c r="M320" s="954"/>
      <c r="N320" s="954"/>
      <c r="O320" s="954"/>
      <c r="P320" s="954"/>
      <c r="Q320" s="955"/>
      <c r="R320" s="971"/>
      <c r="S320" s="972"/>
      <c r="T320" s="972"/>
      <c r="U320" s="972"/>
      <c r="V320" s="972"/>
      <c r="W320" s="972"/>
      <c r="X320" s="972"/>
      <c r="Y320" s="972"/>
      <c r="Z320" s="972"/>
      <c r="AA320" s="972"/>
      <c r="AB320" s="972"/>
      <c r="AC320" s="972"/>
      <c r="AD320" s="972"/>
      <c r="AE320" s="972"/>
      <c r="AF320" s="972"/>
      <c r="AG320" s="972"/>
      <c r="AH320" s="972"/>
      <c r="AI320" s="972"/>
      <c r="AJ320" s="972"/>
      <c r="AK320" s="972"/>
      <c r="AL320" s="973"/>
      <c r="AM320" s="962"/>
      <c r="AN320" s="963"/>
      <c r="AO320" s="963"/>
      <c r="AP320" s="963"/>
      <c r="AQ320" s="963"/>
      <c r="AR320" s="963"/>
      <c r="AS320" s="964"/>
      <c r="AT320" s="601"/>
      <c r="AU320" s="602"/>
      <c r="AV320" s="602"/>
      <c r="AW320" s="602"/>
      <c r="AX320" s="602"/>
      <c r="AY320" s="603"/>
      <c r="AZ320" s="610"/>
      <c r="BA320" s="611"/>
      <c r="BB320" s="611"/>
      <c r="BC320" s="611"/>
      <c r="BD320" s="611"/>
      <c r="BE320" s="612"/>
      <c r="BF320" s="694"/>
      <c r="BG320" s="695"/>
      <c r="BH320" s="695"/>
      <c r="BI320" s="695"/>
      <c r="BJ320" s="695"/>
      <c r="BK320" s="696"/>
    </row>
    <row r="321" spans="1:68" ht="15" customHeight="1">
      <c r="A321" s="2"/>
      <c r="B321" s="6"/>
      <c r="C321" s="38"/>
      <c r="D321" s="953"/>
      <c r="E321" s="954"/>
      <c r="F321" s="954"/>
      <c r="G321" s="954"/>
      <c r="H321" s="954"/>
      <c r="I321" s="954"/>
      <c r="J321" s="954"/>
      <c r="K321" s="954"/>
      <c r="L321" s="954"/>
      <c r="M321" s="954"/>
      <c r="N321" s="954"/>
      <c r="O321" s="954"/>
      <c r="P321" s="954"/>
      <c r="Q321" s="955"/>
      <c r="R321" s="974"/>
      <c r="S321" s="975"/>
      <c r="T321" s="975"/>
      <c r="U321" s="975"/>
      <c r="V321" s="975"/>
      <c r="W321" s="975"/>
      <c r="X321" s="975"/>
      <c r="Y321" s="975"/>
      <c r="Z321" s="975"/>
      <c r="AA321" s="975"/>
      <c r="AB321" s="975"/>
      <c r="AC321" s="975"/>
      <c r="AD321" s="975"/>
      <c r="AE321" s="975"/>
      <c r="AF321" s="975"/>
      <c r="AG321" s="975"/>
      <c r="AH321" s="975"/>
      <c r="AI321" s="975"/>
      <c r="AJ321" s="975"/>
      <c r="AK321" s="975"/>
      <c r="AL321" s="976"/>
      <c r="AM321" s="962"/>
      <c r="AN321" s="963"/>
      <c r="AO321" s="963"/>
      <c r="AP321" s="963"/>
      <c r="AQ321" s="963"/>
      <c r="AR321" s="963"/>
      <c r="AS321" s="964"/>
      <c r="AT321" s="601"/>
      <c r="AU321" s="602"/>
      <c r="AV321" s="602"/>
      <c r="AW321" s="602"/>
      <c r="AX321" s="602"/>
      <c r="AY321" s="603"/>
      <c r="AZ321" s="610"/>
      <c r="BA321" s="611"/>
      <c r="BB321" s="611"/>
      <c r="BC321" s="611"/>
      <c r="BD321" s="611"/>
      <c r="BE321" s="612"/>
      <c r="BF321" s="694"/>
      <c r="BG321" s="695"/>
      <c r="BH321" s="695"/>
      <c r="BI321" s="695"/>
      <c r="BJ321" s="695"/>
      <c r="BK321" s="696"/>
    </row>
    <row r="322" spans="1:68" ht="15" customHeight="1">
      <c r="A322" s="2"/>
      <c r="B322" s="6"/>
      <c r="C322" s="38"/>
      <c r="D322" s="956"/>
      <c r="E322" s="957"/>
      <c r="F322" s="957"/>
      <c r="G322" s="957"/>
      <c r="H322" s="957"/>
      <c r="I322" s="957"/>
      <c r="J322" s="957"/>
      <c r="K322" s="957"/>
      <c r="L322" s="957"/>
      <c r="M322" s="957"/>
      <c r="N322" s="957"/>
      <c r="O322" s="957"/>
      <c r="P322" s="957"/>
      <c r="Q322" s="958"/>
      <c r="R322" s="968" t="s">
        <v>95</v>
      </c>
      <c r="S322" s="969"/>
      <c r="T322" s="969"/>
      <c r="U322" s="969"/>
      <c r="V322" s="969"/>
      <c r="W322" s="969"/>
      <c r="X322" s="969"/>
      <c r="Y322" s="969"/>
      <c r="Z322" s="969"/>
      <c r="AA322" s="969"/>
      <c r="AB322" s="969"/>
      <c r="AC322" s="969"/>
      <c r="AD322" s="969"/>
      <c r="AE322" s="969"/>
      <c r="AF322" s="969"/>
      <c r="AG322" s="969"/>
      <c r="AH322" s="969"/>
      <c r="AI322" s="969"/>
      <c r="AJ322" s="969"/>
      <c r="AK322" s="969"/>
      <c r="AL322" s="970"/>
      <c r="AM322" s="965"/>
      <c r="AN322" s="966"/>
      <c r="AO322" s="966"/>
      <c r="AP322" s="966"/>
      <c r="AQ322" s="966"/>
      <c r="AR322" s="966"/>
      <c r="AS322" s="967"/>
      <c r="AT322" s="604"/>
      <c r="AU322" s="605"/>
      <c r="AV322" s="605"/>
      <c r="AW322" s="605"/>
      <c r="AX322" s="605"/>
      <c r="AY322" s="606"/>
      <c r="AZ322" s="613"/>
      <c r="BA322" s="614"/>
      <c r="BB322" s="614"/>
      <c r="BC322" s="614"/>
      <c r="BD322" s="614"/>
      <c r="BE322" s="615"/>
      <c r="BF322" s="697"/>
      <c r="BG322" s="698"/>
      <c r="BH322" s="698"/>
      <c r="BI322" s="698"/>
      <c r="BJ322" s="698"/>
      <c r="BK322" s="699"/>
    </row>
    <row r="323" spans="1:68" ht="15" customHeight="1">
      <c r="A323" s="2"/>
      <c r="B323" s="6"/>
      <c r="C323" s="38"/>
      <c r="D323" s="950"/>
      <c r="E323" s="951"/>
      <c r="F323" s="951"/>
      <c r="G323" s="951"/>
      <c r="H323" s="951"/>
      <c r="I323" s="951"/>
      <c r="J323" s="951"/>
      <c r="K323" s="951"/>
      <c r="L323" s="951"/>
      <c r="M323" s="951"/>
      <c r="N323" s="951"/>
      <c r="O323" s="951"/>
      <c r="P323" s="951"/>
      <c r="Q323" s="952"/>
      <c r="R323" s="592"/>
      <c r="S323" s="593"/>
      <c r="T323" s="593"/>
      <c r="U323" s="593"/>
      <c r="V323" s="593"/>
      <c r="W323" s="593"/>
      <c r="X323" s="593"/>
      <c r="Y323" s="593"/>
      <c r="Z323" s="593"/>
      <c r="AA323" s="593"/>
      <c r="AB323" s="593"/>
      <c r="AC323" s="593"/>
      <c r="AD323" s="593"/>
      <c r="AE323" s="593"/>
      <c r="AF323" s="593"/>
      <c r="AG323" s="593"/>
      <c r="AH323" s="593"/>
      <c r="AI323" s="593"/>
      <c r="AJ323" s="593"/>
      <c r="AK323" s="593"/>
      <c r="AL323" s="594"/>
      <c r="AM323" s="959"/>
      <c r="AN323" s="960"/>
      <c r="AO323" s="960"/>
      <c r="AP323" s="960"/>
      <c r="AQ323" s="960"/>
      <c r="AR323" s="960"/>
      <c r="AS323" s="961"/>
      <c r="AT323" s="598"/>
      <c r="AU323" s="599"/>
      <c r="AV323" s="599"/>
      <c r="AW323" s="599"/>
      <c r="AX323" s="599"/>
      <c r="AY323" s="600"/>
      <c r="AZ323" s="607"/>
      <c r="BA323" s="608"/>
      <c r="BB323" s="608"/>
      <c r="BC323" s="608"/>
      <c r="BD323" s="608"/>
      <c r="BE323" s="609"/>
      <c r="BF323" s="691">
        <f>AT323*AZ323</f>
        <v>0</v>
      </c>
      <c r="BG323" s="692"/>
      <c r="BH323" s="692"/>
      <c r="BI323" s="692"/>
      <c r="BJ323" s="692"/>
      <c r="BK323" s="693"/>
    </row>
    <row r="324" spans="1:68" ht="15" customHeight="1">
      <c r="A324" s="2"/>
      <c r="B324" s="6"/>
      <c r="C324" s="38"/>
      <c r="D324" s="953"/>
      <c r="E324" s="954"/>
      <c r="F324" s="954"/>
      <c r="G324" s="954"/>
      <c r="H324" s="954"/>
      <c r="I324" s="954"/>
      <c r="J324" s="954"/>
      <c r="K324" s="954"/>
      <c r="L324" s="954"/>
      <c r="M324" s="954"/>
      <c r="N324" s="954"/>
      <c r="O324" s="954"/>
      <c r="P324" s="954"/>
      <c r="Q324" s="955"/>
      <c r="R324" s="971"/>
      <c r="S324" s="972"/>
      <c r="T324" s="972"/>
      <c r="U324" s="972"/>
      <c r="V324" s="972"/>
      <c r="W324" s="972"/>
      <c r="X324" s="972"/>
      <c r="Y324" s="972"/>
      <c r="Z324" s="972"/>
      <c r="AA324" s="972"/>
      <c r="AB324" s="972"/>
      <c r="AC324" s="972"/>
      <c r="AD324" s="972"/>
      <c r="AE324" s="972"/>
      <c r="AF324" s="972"/>
      <c r="AG324" s="972"/>
      <c r="AH324" s="972"/>
      <c r="AI324" s="972"/>
      <c r="AJ324" s="972"/>
      <c r="AK324" s="972"/>
      <c r="AL324" s="973"/>
      <c r="AM324" s="962"/>
      <c r="AN324" s="963"/>
      <c r="AO324" s="963"/>
      <c r="AP324" s="963"/>
      <c r="AQ324" s="963"/>
      <c r="AR324" s="963"/>
      <c r="AS324" s="964"/>
      <c r="AT324" s="601"/>
      <c r="AU324" s="602"/>
      <c r="AV324" s="602"/>
      <c r="AW324" s="602"/>
      <c r="AX324" s="602"/>
      <c r="AY324" s="603"/>
      <c r="AZ324" s="610"/>
      <c r="BA324" s="611"/>
      <c r="BB324" s="611"/>
      <c r="BC324" s="611"/>
      <c r="BD324" s="611"/>
      <c r="BE324" s="612"/>
      <c r="BF324" s="694"/>
      <c r="BG324" s="695"/>
      <c r="BH324" s="695"/>
      <c r="BI324" s="695"/>
      <c r="BJ324" s="695"/>
      <c r="BK324" s="696"/>
    </row>
    <row r="325" spans="1:68" ht="15" customHeight="1">
      <c r="A325" s="2"/>
      <c r="B325" s="6"/>
      <c r="C325" s="38"/>
      <c r="D325" s="953"/>
      <c r="E325" s="954"/>
      <c r="F325" s="954"/>
      <c r="G325" s="954"/>
      <c r="H325" s="954"/>
      <c r="I325" s="954"/>
      <c r="J325" s="954"/>
      <c r="K325" s="954"/>
      <c r="L325" s="954"/>
      <c r="M325" s="954"/>
      <c r="N325" s="954"/>
      <c r="O325" s="954"/>
      <c r="P325" s="954"/>
      <c r="Q325" s="955"/>
      <c r="R325" s="974"/>
      <c r="S325" s="975"/>
      <c r="T325" s="975"/>
      <c r="U325" s="975"/>
      <c r="V325" s="975"/>
      <c r="W325" s="975"/>
      <c r="X325" s="975"/>
      <c r="Y325" s="975"/>
      <c r="Z325" s="975"/>
      <c r="AA325" s="975"/>
      <c r="AB325" s="975"/>
      <c r="AC325" s="975"/>
      <c r="AD325" s="975"/>
      <c r="AE325" s="975"/>
      <c r="AF325" s="975"/>
      <c r="AG325" s="975"/>
      <c r="AH325" s="975"/>
      <c r="AI325" s="975"/>
      <c r="AJ325" s="975"/>
      <c r="AK325" s="975"/>
      <c r="AL325" s="976"/>
      <c r="AM325" s="962"/>
      <c r="AN325" s="963"/>
      <c r="AO325" s="963"/>
      <c r="AP325" s="963"/>
      <c r="AQ325" s="963"/>
      <c r="AR325" s="963"/>
      <c r="AS325" s="964"/>
      <c r="AT325" s="601"/>
      <c r="AU325" s="602"/>
      <c r="AV325" s="602"/>
      <c r="AW325" s="602"/>
      <c r="AX325" s="602"/>
      <c r="AY325" s="603"/>
      <c r="AZ325" s="610"/>
      <c r="BA325" s="611"/>
      <c r="BB325" s="611"/>
      <c r="BC325" s="611"/>
      <c r="BD325" s="611"/>
      <c r="BE325" s="612"/>
      <c r="BF325" s="694"/>
      <c r="BG325" s="695"/>
      <c r="BH325" s="695"/>
      <c r="BI325" s="695"/>
      <c r="BJ325" s="695"/>
      <c r="BK325" s="696"/>
    </row>
    <row r="326" spans="1:68" ht="15" customHeight="1">
      <c r="A326" s="2"/>
      <c r="B326" s="6"/>
      <c r="C326" s="38"/>
      <c r="D326" s="956"/>
      <c r="E326" s="957"/>
      <c r="F326" s="957"/>
      <c r="G326" s="957"/>
      <c r="H326" s="957"/>
      <c r="I326" s="957"/>
      <c r="J326" s="957"/>
      <c r="K326" s="957"/>
      <c r="L326" s="957"/>
      <c r="M326" s="957"/>
      <c r="N326" s="957"/>
      <c r="O326" s="957"/>
      <c r="P326" s="957"/>
      <c r="Q326" s="958"/>
      <c r="R326" s="968" t="s">
        <v>95</v>
      </c>
      <c r="S326" s="969"/>
      <c r="T326" s="969"/>
      <c r="U326" s="969"/>
      <c r="V326" s="969"/>
      <c r="W326" s="969"/>
      <c r="X326" s="969"/>
      <c r="Y326" s="969"/>
      <c r="Z326" s="969"/>
      <c r="AA326" s="969"/>
      <c r="AB326" s="969"/>
      <c r="AC326" s="969"/>
      <c r="AD326" s="969"/>
      <c r="AE326" s="969"/>
      <c r="AF326" s="969"/>
      <c r="AG326" s="969"/>
      <c r="AH326" s="969"/>
      <c r="AI326" s="969"/>
      <c r="AJ326" s="969"/>
      <c r="AK326" s="969"/>
      <c r="AL326" s="970"/>
      <c r="AM326" s="965"/>
      <c r="AN326" s="966"/>
      <c r="AO326" s="966"/>
      <c r="AP326" s="966"/>
      <c r="AQ326" s="966"/>
      <c r="AR326" s="966"/>
      <c r="AS326" s="967"/>
      <c r="AT326" s="604"/>
      <c r="AU326" s="605"/>
      <c r="AV326" s="605"/>
      <c r="AW326" s="605"/>
      <c r="AX326" s="605"/>
      <c r="AY326" s="606"/>
      <c r="AZ326" s="613"/>
      <c r="BA326" s="614"/>
      <c r="BB326" s="614"/>
      <c r="BC326" s="614"/>
      <c r="BD326" s="614"/>
      <c r="BE326" s="615"/>
      <c r="BF326" s="697"/>
      <c r="BG326" s="698"/>
      <c r="BH326" s="698"/>
      <c r="BI326" s="698"/>
      <c r="BJ326" s="698"/>
      <c r="BK326" s="699"/>
    </row>
    <row r="327" spans="1:68" ht="15" customHeight="1">
      <c r="A327" s="2"/>
      <c r="B327" s="6"/>
      <c r="C327" s="38"/>
      <c r="D327" s="950"/>
      <c r="E327" s="951"/>
      <c r="F327" s="951"/>
      <c r="G327" s="951"/>
      <c r="H327" s="951"/>
      <c r="I327" s="951"/>
      <c r="J327" s="951"/>
      <c r="K327" s="951"/>
      <c r="L327" s="951"/>
      <c r="M327" s="951"/>
      <c r="N327" s="951"/>
      <c r="O327" s="951"/>
      <c r="P327" s="951"/>
      <c r="Q327" s="952"/>
      <c r="R327" s="592"/>
      <c r="S327" s="593"/>
      <c r="T327" s="593"/>
      <c r="U327" s="593"/>
      <c r="V327" s="593"/>
      <c r="W327" s="593"/>
      <c r="X327" s="593"/>
      <c r="Y327" s="593"/>
      <c r="Z327" s="593"/>
      <c r="AA327" s="593"/>
      <c r="AB327" s="593"/>
      <c r="AC327" s="593"/>
      <c r="AD327" s="593"/>
      <c r="AE327" s="593"/>
      <c r="AF327" s="593"/>
      <c r="AG327" s="593"/>
      <c r="AH327" s="593"/>
      <c r="AI327" s="593"/>
      <c r="AJ327" s="593"/>
      <c r="AK327" s="593"/>
      <c r="AL327" s="594"/>
      <c r="AM327" s="959"/>
      <c r="AN327" s="977"/>
      <c r="AO327" s="977"/>
      <c r="AP327" s="977"/>
      <c r="AQ327" s="977"/>
      <c r="AR327" s="977"/>
      <c r="AS327" s="978"/>
      <c r="AT327" s="598"/>
      <c r="AU327" s="599"/>
      <c r="AV327" s="599"/>
      <c r="AW327" s="599"/>
      <c r="AX327" s="599"/>
      <c r="AY327" s="600"/>
      <c r="AZ327" s="607"/>
      <c r="BA327" s="608"/>
      <c r="BB327" s="608"/>
      <c r="BC327" s="608"/>
      <c r="BD327" s="608"/>
      <c r="BE327" s="609"/>
      <c r="BF327" s="691">
        <f>AT327*AZ327</f>
        <v>0</v>
      </c>
      <c r="BG327" s="692"/>
      <c r="BH327" s="692"/>
      <c r="BI327" s="692"/>
      <c r="BJ327" s="692"/>
      <c r="BK327" s="693"/>
    </row>
    <row r="328" spans="1:68" ht="15" customHeight="1">
      <c r="A328" s="2"/>
      <c r="B328" s="6"/>
      <c r="C328" s="38"/>
      <c r="D328" s="953"/>
      <c r="E328" s="954"/>
      <c r="F328" s="954"/>
      <c r="G328" s="954"/>
      <c r="H328" s="954"/>
      <c r="I328" s="954"/>
      <c r="J328" s="954"/>
      <c r="K328" s="954"/>
      <c r="L328" s="954"/>
      <c r="M328" s="954"/>
      <c r="N328" s="954"/>
      <c r="O328" s="954"/>
      <c r="P328" s="954"/>
      <c r="Q328" s="955"/>
      <c r="R328" s="971"/>
      <c r="S328" s="972"/>
      <c r="T328" s="972"/>
      <c r="U328" s="972"/>
      <c r="V328" s="972"/>
      <c r="W328" s="972"/>
      <c r="X328" s="972"/>
      <c r="Y328" s="972"/>
      <c r="Z328" s="972"/>
      <c r="AA328" s="972"/>
      <c r="AB328" s="972"/>
      <c r="AC328" s="972"/>
      <c r="AD328" s="972"/>
      <c r="AE328" s="972"/>
      <c r="AF328" s="972"/>
      <c r="AG328" s="972"/>
      <c r="AH328" s="972"/>
      <c r="AI328" s="972"/>
      <c r="AJ328" s="972"/>
      <c r="AK328" s="972"/>
      <c r="AL328" s="973"/>
      <c r="AM328" s="979"/>
      <c r="AN328" s="980"/>
      <c r="AO328" s="980"/>
      <c r="AP328" s="980"/>
      <c r="AQ328" s="980"/>
      <c r="AR328" s="980"/>
      <c r="AS328" s="981"/>
      <c r="AT328" s="601"/>
      <c r="AU328" s="602"/>
      <c r="AV328" s="602"/>
      <c r="AW328" s="602"/>
      <c r="AX328" s="602"/>
      <c r="AY328" s="603"/>
      <c r="AZ328" s="610"/>
      <c r="BA328" s="611"/>
      <c r="BB328" s="611"/>
      <c r="BC328" s="611"/>
      <c r="BD328" s="611"/>
      <c r="BE328" s="612"/>
      <c r="BF328" s="694"/>
      <c r="BG328" s="695"/>
      <c r="BH328" s="695"/>
      <c r="BI328" s="695"/>
      <c r="BJ328" s="695"/>
      <c r="BK328" s="696"/>
    </row>
    <row r="329" spans="1:68" ht="15" customHeight="1">
      <c r="A329" s="2"/>
      <c r="B329" s="6"/>
      <c r="C329" s="38"/>
      <c r="D329" s="953"/>
      <c r="E329" s="954"/>
      <c r="F329" s="954"/>
      <c r="G329" s="954"/>
      <c r="H329" s="954"/>
      <c r="I329" s="954"/>
      <c r="J329" s="954"/>
      <c r="K329" s="954"/>
      <c r="L329" s="954"/>
      <c r="M329" s="954"/>
      <c r="N329" s="954"/>
      <c r="O329" s="954"/>
      <c r="P329" s="954"/>
      <c r="Q329" s="955"/>
      <c r="R329" s="971"/>
      <c r="S329" s="972"/>
      <c r="T329" s="972"/>
      <c r="U329" s="972"/>
      <c r="V329" s="972"/>
      <c r="W329" s="972"/>
      <c r="X329" s="972"/>
      <c r="Y329" s="972"/>
      <c r="Z329" s="972"/>
      <c r="AA329" s="972"/>
      <c r="AB329" s="972"/>
      <c r="AC329" s="972"/>
      <c r="AD329" s="972"/>
      <c r="AE329" s="972"/>
      <c r="AF329" s="972"/>
      <c r="AG329" s="972"/>
      <c r="AH329" s="972"/>
      <c r="AI329" s="972"/>
      <c r="AJ329" s="972"/>
      <c r="AK329" s="972"/>
      <c r="AL329" s="973"/>
      <c r="AM329" s="979"/>
      <c r="AN329" s="980"/>
      <c r="AO329" s="980"/>
      <c r="AP329" s="980"/>
      <c r="AQ329" s="980"/>
      <c r="AR329" s="980"/>
      <c r="AS329" s="981"/>
      <c r="AT329" s="601"/>
      <c r="AU329" s="602"/>
      <c r="AV329" s="602"/>
      <c r="AW329" s="602"/>
      <c r="AX329" s="602"/>
      <c r="AY329" s="603"/>
      <c r="AZ329" s="610"/>
      <c r="BA329" s="611"/>
      <c r="BB329" s="611"/>
      <c r="BC329" s="611"/>
      <c r="BD329" s="611"/>
      <c r="BE329" s="612"/>
      <c r="BF329" s="694"/>
      <c r="BG329" s="695"/>
      <c r="BH329" s="695"/>
      <c r="BI329" s="695"/>
      <c r="BJ329" s="695"/>
      <c r="BK329" s="696"/>
    </row>
    <row r="330" spans="1:68" ht="15" customHeight="1">
      <c r="A330" s="2"/>
      <c r="B330" s="6"/>
      <c r="C330" s="38"/>
      <c r="D330" s="956"/>
      <c r="E330" s="957"/>
      <c r="F330" s="957"/>
      <c r="G330" s="957"/>
      <c r="H330" s="957"/>
      <c r="I330" s="957"/>
      <c r="J330" s="957"/>
      <c r="K330" s="957"/>
      <c r="L330" s="957"/>
      <c r="M330" s="957"/>
      <c r="N330" s="957"/>
      <c r="O330" s="957"/>
      <c r="P330" s="957"/>
      <c r="Q330" s="958"/>
      <c r="R330" s="948" t="s">
        <v>95</v>
      </c>
      <c r="S330" s="949"/>
      <c r="T330" s="949"/>
      <c r="U330" s="949"/>
      <c r="V330" s="949"/>
      <c r="W330" s="949"/>
      <c r="X330" s="949"/>
      <c r="Y330" s="949"/>
      <c r="Z330" s="949"/>
      <c r="AA330" s="949"/>
      <c r="AB330" s="949"/>
      <c r="AC330" s="949"/>
      <c r="AD330" s="949"/>
      <c r="AE330" s="949"/>
      <c r="AF330" s="949"/>
      <c r="AG330" s="949"/>
      <c r="AH330" s="949"/>
      <c r="AI330" s="949"/>
      <c r="AJ330" s="949"/>
      <c r="AK330" s="949"/>
      <c r="AL330" s="949"/>
      <c r="AM330" s="982"/>
      <c r="AN330" s="983"/>
      <c r="AO330" s="983"/>
      <c r="AP330" s="983"/>
      <c r="AQ330" s="983"/>
      <c r="AR330" s="983"/>
      <c r="AS330" s="984"/>
      <c r="AT330" s="604"/>
      <c r="AU330" s="605"/>
      <c r="AV330" s="605"/>
      <c r="AW330" s="605"/>
      <c r="AX330" s="605"/>
      <c r="AY330" s="606"/>
      <c r="AZ330" s="610"/>
      <c r="BA330" s="611"/>
      <c r="BB330" s="611"/>
      <c r="BC330" s="611"/>
      <c r="BD330" s="611"/>
      <c r="BE330" s="612"/>
      <c r="BF330" s="694"/>
      <c r="BG330" s="695"/>
      <c r="BH330" s="695"/>
      <c r="BI330" s="695"/>
      <c r="BJ330" s="695"/>
      <c r="BK330" s="696"/>
    </row>
    <row r="331" spans="1:68" ht="12" customHeight="1">
      <c r="A331" s="2"/>
      <c r="B331" s="2"/>
      <c r="C331" s="2"/>
      <c r="D331" s="147"/>
      <c r="E331" s="123"/>
      <c r="F331" s="123"/>
      <c r="G331" s="123"/>
      <c r="H331" s="123"/>
      <c r="I331" s="123"/>
      <c r="J331" s="123"/>
      <c r="K331" s="123"/>
      <c r="L331" s="123"/>
      <c r="M331" s="123"/>
      <c r="N331" s="123"/>
      <c r="O331" s="123"/>
      <c r="P331" s="123"/>
      <c r="Q331" s="123"/>
      <c r="R331" s="123"/>
      <c r="S331" s="123"/>
      <c r="T331" s="123"/>
      <c r="V331" s="145"/>
      <c r="W331" s="145"/>
      <c r="X331" s="145"/>
      <c r="Y331" s="145"/>
      <c r="Z331" s="145"/>
      <c r="AA331" s="145"/>
      <c r="AB331" s="133"/>
      <c r="AC331" s="133"/>
      <c r="AD331" s="133"/>
      <c r="AE331" s="133"/>
      <c r="AF331" s="145"/>
      <c r="AG331" s="145"/>
      <c r="AH331" s="145"/>
      <c r="AI331" s="145"/>
      <c r="AJ331" s="145"/>
      <c r="AK331" s="145"/>
      <c r="AL331" s="145"/>
      <c r="AM331" s="1001"/>
      <c r="AN331" s="1001"/>
      <c r="AO331" s="1001"/>
      <c r="AP331" s="1001"/>
      <c r="AQ331" s="1001"/>
      <c r="AR331" s="1001"/>
      <c r="AS331" s="1001"/>
      <c r="AT331" s="1002"/>
      <c r="AU331" s="1002"/>
      <c r="AV331" s="1002"/>
      <c r="AW331" s="1002"/>
      <c r="AX331" s="1003"/>
      <c r="AY331" s="1003"/>
      <c r="AZ331" s="1004" t="s">
        <v>172</v>
      </c>
      <c r="BA331" s="1004"/>
      <c r="BB331" s="1004"/>
      <c r="BC331" s="1004"/>
      <c r="BD331" s="1004"/>
      <c r="BE331" s="1004"/>
      <c r="BF331" s="1005">
        <f>SUM(BF315:BK330)</f>
        <v>0</v>
      </c>
      <c r="BG331" s="1006"/>
      <c r="BH331" s="1006"/>
      <c r="BI331" s="1006"/>
      <c r="BJ331" s="1006"/>
      <c r="BK331" s="1007"/>
      <c r="BP331" s="176"/>
    </row>
    <row r="332" spans="1:68" ht="12" customHeight="1">
      <c r="A332" s="2"/>
      <c r="B332" s="2"/>
      <c r="C332" s="2"/>
      <c r="D332" s="122"/>
      <c r="E332" s="122"/>
      <c r="F332" s="122"/>
      <c r="G332" s="122"/>
      <c r="H332" s="122"/>
      <c r="I332" s="122"/>
      <c r="J332" s="122"/>
      <c r="K332" s="122"/>
      <c r="L332" s="122"/>
      <c r="M332" s="122"/>
      <c r="N332" s="122"/>
      <c r="O332" s="122"/>
      <c r="P332" s="122"/>
      <c r="Q332" s="122"/>
      <c r="R332" s="122"/>
      <c r="S332" s="122"/>
      <c r="T332" s="122"/>
      <c r="V332" s="145"/>
      <c r="W332" s="145"/>
      <c r="X332" s="145"/>
      <c r="Y332" s="145"/>
      <c r="Z332" s="145"/>
      <c r="AA332" s="145"/>
      <c r="AB332" s="133"/>
      <c r="AC332" s="133"/>
      <c r="AD332" s="133"/>
      <c r="AE332" s="133"/>
      <c r="AF332" s="145"/>
      <c r="AG332" s="145"/>
      <c r="AH332" s="145"/>
      <c r="AI332" s="145"/>
      <c r="AJ332" s="145"/>
      <c r="AK332" s="145"/>
      <c r="AL332" s="145"/>
      <c r="AM332" s="1001"/>
      <c r="AN332" s="1001"/>
      <c r="AO332" s="1001"/>
      <c r="AP332" s="1001"/>
      <c r="AQ332" s="1001"/>
      <c r="AR332" s="1001"/>
      <c r="AS332" s="1001"/>
      <c r="AT332" s="1002"/>
      <c r="AU332" s="1002"/>
      <c r="AV332" s="1002"/>
      <c r="AW332" s="1002"/>
      <c r="AX332" s="1003"/>
      <c r="AY332" s="1003"/>
      <c r="AZ332" s="1004"/>
      <c r="BA332" s="1004"/>
      <c r="BB332" s="1004"/>
      <c r="BC332" s="1004"/>
      <c r="BD332" s="1004"/>
      <c r="BE332" s="1004"/>
      <c r="BF332" s="1008"/>
      <c r="BG332" s="1009"/>
      <c r="BH332" s="1009"/>
      <c r="BI332" s="1009"/>
      <c r="BJ332" s="1009"/>
      <c r="BK332" s="1010"/>
    </row>
    <row r="333" spans="1:68" ht="12" customHeight="1">
      <c r="A333" s="2"/>
      <c r="B333" s="2"/>
      <c r="C333" s="2"/>
      <c r="D333" s="2"/>
      <c r="E333" s="2"/>
      <c r="F333" s="2"/>
      <c r="G333" s="2"/>
      <c r="H333" s="2"/>
      <c r="I333" s="2"/>
      <c r="J333" s="2"/>
      <c r="K333" s="2"/>
      <c r="L333" s="2"/>
      <c r="M333" s="2"/>
      <c r="N333" s="2"/>
      <c r="O333" s="2"/>
      <c r="P333" s="2"/>
      <c r="Q333" s="2"/>
      <c r="R333" s="2"/>
      <c r="S333" s="2"/>
      <c r="T333" s="2"/>
      <c r="V333" s="145"/>
      <c r="W333" s="145"/>
      <c r="X333" s="145"/>
      <c r="Y333" s="145"/>
      <c r="Z333" s="145"/>
      <c r="AA333" s="145"/>
      <c r="AB333" s="133"/>
      <c r="AC333" s="133"/>
      <c r="AD333" s="133"/>
      <c r="AE333" s="133"/>
      <c r="AF333" s="145"/>
      <c r="AG333" s="145"/>
      <c r="AH333" s="145"/>
      <c r="AI333" s="145"/>
      <c r="AJ333" s="145"/>
      <c r="AK333" s="145"/>
      <c r="AL333" s="145"/>
      <c r="AM333" s="1001"/>
      <c r="AN333" s="1001"/>
      <c r="AO333" s="1001"/>
      <c r="AP333" s="1001"/>
      <c r="AQ333" s="1001"/>
      <c r="AR333" s="1001"/>
      <c r="AS333" s="1001"/>
      <c r="AT333" s="1002"/>
      <c r="AU333" s="1002"/>
      <c r="AV333" s="1002"/>
      <c r="AW333" s="1002"/>
      <c r="AX333" s="1003"/>
      <c r="AY333" s="1003"/>
      <c r="AZ333" s="1004"/>
      <c r="BA333" s="1004"/>
      <c r="BB333" s="1004"/>
      <c r="BC333" s="1004"/>
      <c r="BD333" s="1004"/>
      <c r="BE333" s="1004"/>
      <c r="BF333" s="1011"/>
      <c r="BG333" s="1012"/>
      <c r="BH333" s="1012"/>
      <c r="BI333" s="1012"/>
      <c r="BJ333" s="1012"/>
      <c r="BK333" s="1013"/>
    </row>
    <row r="334" spans="1:68" ht="7.5" customHeight="1">
      <c r="A334" s="2"/>
      <c r="B334" s="6"/>
      <c r="C334" s="6"/>
      <c r="D334" s="48"/>
      <c r="E334" s="48"/>
      <c r="F334" s="48"/>
      <c r="G334" s="48"/>
      <c r="H334" s="48"/>
      <c r="I334" s="4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131"/>
      <c r="AH334" s="131"/>
      <c r="AI334" s="131"/>
      <c r="AJ334" s="131"/>
      <c r="AK334" s="131"/>
      <c r="AL334" s="131"/>
      <c r="AM334" s="131"/>
      <c r="AN334" s="9"/>
      <c r="AO334" s="9"/>
      <c r="AP334" s="9"/>
      <c r="AQ334" s="9"/>
      <c r="AR334" s="9"/>
      <c r="AS334" s="9"/>
      <c r="AT334" s="9"/>
      <c r="AU334" s="9"/>
      <c r="AV334" s="9"/>
      <c r="AW334" s="9"/>
      <c r="AX334" s="9"/>
      <c r="AY334" s="9"/>
      <c r="AZ334" s="9"/>
      <c r="BA334" s="9"/>
      <c r="BB334" s="9"/>
      <c r="BC334" s="9"/>
      <c r="BD334" s="9"/>
      <c r="BE334" s="9"/>
      <c r="BF334" s="2"/>
      <c r="BG334" s="2"/>
      <c r="BH334" s="2"/>
      <c r="BI334" s="2"/>
      <c r="BJ334" s="2"/>
      <c r="BK334" s="2"/>
    </row>
    <row r="335" spans="1:68" ht="15" customHeight="1">
      <c r="A335" s="2" t="s">
        <v>151</v>
      </c>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row>
    <row r="336" spans="1:68" ht="15" customHeight="1">
      <c r="A336" s="2"/>
      <c r="B336" s="167" t="s">
        <v>245</v>
      </c>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row>
    <row r="337" spans="1:63" ht="15" customHeight="1">
      <c r="A337" s="2"/>
      <c r="B337" s="6"/>
      <c r="C337" s="38"/>
      <c r="D337" s="322" t="s">
        <v>93</v>
      </c>
      <c r="E337" s="457"/>
      <c r="F337" s="457"/>
      <c r="G337" s="457"/>
      <c r="H337" s="457"/>
      <c r="I337" s="457"/>
      <c r="J337" s="457"/>
      <c r="K337" s="457"/>
      <c r="L337" s="457"/>
      <c r="M337" s="457"/>
      <c r="N337" s="457"/>
      <c r="O337" s="457"/>
      <c r="P337" s="457"/>
      <c r="Q337" s="700"/>
      <c r="R337" s="633" t="s">
        <v>140</v>
      </c>
      <c r="S337" s="633"/>
      <c r="T337" s="633"/>
      <c r="U337" s="633"/>
      <c r="V337" s="633"/>
      <c r="W337" s="633"/>
      <c r="X337" s="633"/>
      <c r="Y337" s="633"/>
      <c r="Z337" s="633"/>
      <c r="AA337" s="633"/>
      <c r="AB337" s="633"/>
      <c r="AC337" s="633"/>
      <c r="AD337" s="633"/>
      <c r="AE337" s="633"/>
      <c r="AF337" s="633"/>
      <c r="AG337" s="633"/>
      <c r="AH337" s="633"/>
      <c r="AI337" s="633"/>
      <c r="AJ337" s="633"/>
      <c r="AK337" s="633"/>
      <c r="AL337" s="633"/>
      <c r="AM337" s="992" t="s">
        <v>94</v>
      </c>
      <c r="AN337" s="993"/>
      <c r="AO337" s="993"/>
      <c r="AP337" s="993"/>
      <c r="AQ337" s="993"/>
      <c r="AR337" s="993"/>
      <c r="AS337" s="994"/>
      <c r="AT337" s="637" t="s">
        <v>60</v>
      </c>
      <c r="AU337" s="716"/>
      <c r="AV337" s="716"/>
      <c r="AW337" s="716"/>
      <c r="AX337" s="716"/>
      <c r="AY337" s="717"/>
      <c r="AZ337" s="646" t="s">
        <v>61</v>
      </c>
      <c r="BA337" s="647"/>
      <c r="BB337" s="647"/>
      <c r="BC337" s="647"/>
      <c r="BD337" s="647"/>
      <c r="BE337" s="648"/>
      <c r="BF337" s="637" t="s">
        <v>62</v>
      </c>
      <c r="BG337" s="638"/>
      <c r="BH337" s="638"/>
      <c r="BI337" s="638"/>
      <c r="BJ337" s="638"/>
      <c r="BK337" s="639"/>
    </row>
    <row r="338" spans="1:63" ht="15" customHeight="1">
      <c r="A338" s="2"/>
      <c r="B338" s="6"/>
      <c r="C338" s="38"/>
      <c r="D338" s="459"/>
      <c r="E338" s="357"/>
      <c r="F338" s="357"/>
      <c r="G338" s="357"/>
      <c r="H338" s="357"/>
      <c r="I338" s="357"/>
      <c r="J338" s="357"/>
      <c r="K338" s="357"/>
      <c r="L338" s="357"/>
      <c r="M338" s="357"/>
      <c r="N338" s="357"/>
      <c r="O338" s="357"/>
      <c r="P338" s="357"/>
      <c r="Q338" s="358"/>
      <c r="R338" s="633"/>
      <c r="S338" s="633"/>
      <c r="T338" s="633"/>
      <c r="U338" s="633"/>
      <c r="V338" s="633"/>
      <c r="W338" s="633"/>
      <c r="X338" s="633"/>
      <c r="Y338" s="633"/>
      <c r="Z338" s="633"/>
      <c r="AA338" s="633"/>
      <c r="AB338" s="633"/>
      <c r="AC338" s="633"/>
      <c r="AD338" s="633"/>
      <c r="AE338" s="633"/>
      <c r="AF338" s="633"/>
      <c r="AG338" s="633"/>
      <c r="AH338" s="633"/>
      <c r="AI338" s="633"/>
      <c r="AJ338" s="633"/>
      <c r="AK338" s="633"/>
      <c r="AL338" s="633"/>
      <c r="AM338" s="995"/>
      <c r="AN338" s="996"/>
      <c r="AO338" s="996"/>
      <c r="AP338" s="996"/>
      <c r="AQ338" s="996"/>
      <c r="AR338" s="996"/>
      <c r="AS338" s="997"/>
      <c r="AT338" s="718"/>
      <c r="AU338" s="719"/>
      <c r="AV338" s="719"/>
      <c r="AW338" s="719"/>
      <c r="AX338" s="719"/>
      <c r="AY338" s="720"/>
      <c r="AZ338" s="649"/>
      <c r="BA338" s="650"/>
      <c r="BB338" s="650"/>
      <c r="BC338" s="650"/>
      <c r="BD338" s="650"/>
      <c r="BE338" s="651"/>
      <c r="BF338" s="640"/>
      <c r="BG338" s="641"/>
      <c r="BH338" s="641"/>
      <c r="BI338" s="641"/>
      <c r="BJ338" s="641"/>
      <c r="BK338" s="642"/>
    </row>
    <row r="339" spans="1:63" ht="15" customHeight="1">
      <c r="A339" s="2"/>
      <c r="B339" s="6"/>
      <c r="C339" s="38"/>
      <c r="D339" s="701"/>
      <c r="E339" s="702"/>
      <c r="F339" s="702"/>
      <c r="G339" s="702"/>
      <c r="H339" s="702"/>
      <c r="I339" s="702"/>
      <c r="J339" s="702"/>
      <c r="K339" s="702"/>
      <c r="L339" s="702"/>
      <c r="M339" s="702"/>
      <c r="N339" s="702"/>
      <c r="O339" s="702"/>
      <c r="P339" s="702"/>
      <c r="Q339" s="703"/>
      <c r="R339" s="633"/>
      <c r="S339" s="633"/>
      <c r="T339" s="633"/>
      <c r="U339" s="633"/>
      <c r="V339" s="633"/>
      <c r="W339" s="633"/>
      <c r="X339" s="633"/>
      <c r="Y339" s="633"/>
      <c r="Z339" s="633"/>
      <c r="AA339" s="633"/>
      <c r="AB339" s="633"/>
      <c r="AC339" s="633"/>
      <c r="AD339" s="633"/>
      <c r="AE339" s="633"/>
      <c r="AF339" s="633"/>
      <c r="AG339" s="633"/>
      <c r="AH339" s="633"/>
      <c r="AI339" s="633"/>
      <c r="AJ339" s="633"/>
      <c r="AK339" s="633"/>
      <c r="AL339" s="633"/>
      <c r="AM339" s="998"/>
      <c r="AN339" s="999"/>
      <c r="AO339" s="999"/>
      <c r="AP339" s="999"/>
      <c r="AQ339" s="999"/>
      <c r="AR339" s="999"/>
      <c r="AS339" s="1000"/>
      <c r="AT339" s="721"/>
      <c r="AU339" s="722"/>
      <c r="AV339" s="722"/>
      <c r="AW339" s="722"/>
      <c r="AX339" s="722"/>
      <c r="AY339" s="723"/>
      <c r="AZ339" s="652"/>
      <c r="BA339" s="653"/>
      <c r="BB339" s="653"/>
      <c r="BC339" s="653"/>
      <c r="BD339" s="653"/>
      <c r="BE339" s="654"/>
      <c r="BF339" s="643"/>
      <c r="BG339" s="644"/>
      <c r="BH339" s="644"/>
      <c r="BI339" s="644"/>
      <c r="BJ339" s="644"/>
      <c r="BK339" s="645"/>
    </row>
    <row r="340" spans="1:63" ht="15" customHeight="1">
      <c r="A340" s="2"/>
      <c r="B340" s="6"/>
      <c r="C340" s="38"/>
      <c r="D340" s="950"/>
      <c r="E340" s="951"/>
      <c r="F340" s="951"/>
      <c r="G340" s="951"/>
      <c r="H340" s="951"/>
      <c r="I340" s="951"/>
      <c r="J340" s="951"/>
      <c r="K340" s="951"/>
      <c r="L340" s="951"/>
      <c r="M340" s="951"/>
      <c r="N340" s="951"/>
      <c r="O340" s="951"/>
      <c r="P340" s="951"/>
      <c r="Q340" s="952"/>
      <c r="R340" s="592"/>
      <c r="S340" s="593"/>
      <c r="T340" s="593"/>
      <c r="U340" s="593"/>
      <c r="V340" s="593"/>
      <c r="W340" s="593"/>
      <c r="X340" s="593"/>
      <c r="Y340" s="593"/>
      <c r="Z340" s="593"/>
      <c r="AA340" s="593"/>
      <c r="AB340" s="593"/>
      <c r="AC340" s="593"/>
      <c r="AD340" s="593"/>
      <c r="AE340" s="593"/>
      <c r="AF340" s="593"/>
      <c r="AG340" s="593"/>
      <c r="AH340" s="593"/>
      <c r="AI340" s="593"/>
      <c r="AJ340" s="593"/>
      <c r="AK340" s="593"/>
      <c r="AL340" s="594"/>
      <c r="AM340" s="959"/>
      <c r="AN340" s="960"/>
      <c r="AO340" s="960"/>
      <c r="AP340" s="960"/>
      <c r="AQ340" s="960"/>
      <c r="AR340" s="960"/>
      <c r="AS340" s="961"/>
      <c r="AT340" s="598"/>
      <c r="AU340" s="599"/>
      <c r="AV340" s="599"/>
      <c r="AW340" s="599"/>
      <c r="AX340" s="599"/>
      <c r="AY340" s="600"/>
      <c r="AZ340" s="607"/>
      <c r="BA340" s="608"/>
      <c r="BB340" s="608"/>
      <c r="BC340" s="608"/>
      <c r="BD340" s="608"/>
      <c r="BE340" s="609"/>
      <c r="BF340" s="691">
        <f>AT340*AZ340</f>
        <v>0</v>
      </c>
      <c r="BG340" s="692"/>
      <c r="BH340" s="692"/>
      <c r="BI340" s="692"/>
      <c r="BJ340" s="692"/>
      <c r="BK340" s="693"/>
    </row>
    <row r="341" spans="1:63" ht="15" customHeight="1">
      <c r="A341" s="2"/>
      <c r="B341" s="6"/>
      <c r="C341" s="38"/>
      <c r="D341" s="953"/>
      <c r="E341" s="954"/>
      <c r="F341" s="954"/>
      <c r="G341" s="954"/>
      <c r="H341" s="954"/>
      <c r="I341" s="954"/>
      <c r="J341" s="954"/>
      <c r="K341" s="954"/>
      <c r="L341" s="954"/>
      <c r="M341" s="954"/>
      <c r="N341" s="954"/>
      <c r="O341" s="954"/>
      <c r="P341" s="954"/>
      <c r="Q341" s="955"/>
      <c r="R341" s="971"/>
      <c r="S341" s="972"/>
      <c r="T341" s="972"/>
      <c r="U341" s="972"/>
      <c r="V341" s="972"/>
      <c r="W341" s="972"/>
      <c r="X341" s="972"/>
      <c r="Y341" s="972"/>
      <c r="Z341" s="972"/>
      <c r="AA341" s="972"/>
      <c r="AB341" s="972"/>
      <c r="AC341" s="972"/>
      <c r="AD341" s="972"/>
      <c r="AE341" s="972"/>
      <c r="AF341" s="972"/>
      <c r="AG341" s="972"/>
      <c r="AH341" s="972"/>
      <c r="AI341" s="972"/>
      <c r="AJ341" s="972"/>
      <c r="AK341" s="972"/>
      <c r="AL341" s="973"/>
      <c r="AM341" s="962"/>
      <c r="AN341" s="963"/>
      <c r="AO341" s="963"/>
      <c r="AP341" s="963"/>
      <c r="AQ341" s="963"/>
      <c r="AR341" s="963"/>
      <c r="AS341" s="964"/>
      <c r="AT341" s="601"/>
      <c r="AU341" s="602"/>
      <c r="AV341" s="602"/>
      <c r="AW341" s="602"/>
      <c r="AX341" s="602"/>
      <c r="AY341" s="603"/>
      <c r="AZ341" s="610"/>
      <c r="BA341" s="611"/>
      <c r="BB341" s="611"/>
      <c r="BC341" s="611"/>
      <c r="BD341" s="611"/>
      <c r="BE341" s="612"/>
      <c r="BF341" s="694"/>
      <c r="BG341" s="695"/>
      <c r="BH341" s="695"/>
      <c r="BI341" s="695"/>
      <c r="BJ341" s="695"/>
      <c r="BK341" s="696"/>
    </row>
    <row r="342" spans="1:63" ht="15" customHeight="1">
      <c r="A342" s="2"/>
      <c r="B342" s="6"/>
      <c r="C342" s="38"/>
      <c r="D342" s="953"/>
      <c r="E342" s="954"/>
      <c r="F342" s="954"/>
      <c r="G342" s="954"/>
      <c r="H342" s="954"/>
      <c r="I342" s="954"/>
      <c r="J342" s="954"/>
      <c r="K342" s="954"/>
      <c r="L342" s="954"/>
      <c r="M342" s="954"/>
      <c r="N342" s="954"/>
      <c r="O342" s="954"/>
      <c r="P342" s="954"/>
      <c r="Q342" s="955"/>
      <c r="R342" s="974"/>
      <c r="S342" s="975"/>
      <c r="T342" s="975"/>
      <c r="U342" s="975"/>
      <c r="V342" s="975"/>
      <c r="W342" s="975"/>
      <c r="X342" s="975"/>
      <c r="Y342" s="975"/>
      <c r="Z342" s="975"/>
      <c r="AA342" s="975"/>
      <c r="AB342" s="975"/>
      <c r="AC342" s="975"/>
      <c r="AD342" s="975"/>
      <c r="AE342" s="975"/>
      <c r="AF342" s="975"/>
      <c r="AG342" s="975"/>
      <c r="AH342" s="975"/>
      <c r="AI342" s="975"/>
      <c r="AJ342" s="975"/>
      <c r="AK342" s="975"/>
      <c r="AL342" s="976"/>
      <c r="AM342" s="962"/>
      <c r="AN342" s="963"/>
      <c r="AO342" s="963"/>
      <c r="AP342" s="963"/>
      <c r="AQ342" s="963"/>
      <c r="AR342" s="963"/>
      <c r="AS342" s="964"/>
      <c r="AT342" s="601"/>
      <c r="AU342" s="602"/>
      <c r="AV342" s="602"/>
      <c r="AW342" s="602"/>
      <c r="AX342" s="602"/>
      <c r="AY342" s="603"/>
      <c r="AZ342" s="610"/>
      <c r="BA342" s="611"/>
      <c r="BB342" s="611"/>
      <c r="BC342" s="611"/>
      <c r="BD342" s="611"/>
      <c r="BE342" s="612"/>
      <c r="BF342" s="694"/>
      <c r="BG342" s="695"/>
      <c r="BH342" s="695"/>
      <c r="BI342" s="695"/>
      <c r="BJ342" s="695"/>
      <c r="BK342" s="696"/>
    </row>
    <row r="343" spans="1:63" ht="15" customHeight="1">
      <c r="A343" s="2"/>
      <c r="B343" s="6"/>
      <c r="C343" s="38"/>
      <c r="D343" s="956"/>
      <c r="E343" s="957"/>
      <c r="F343" s="957"/>
      <c r="G343" s="957"/>
      <c r="H343" s="957"/>
      <c r="I343" s="957"/>
      <c r="J343" s="957"/>
      <c r="K343" s="957"/>
      <c r="L343" s="957"/>
      <c r="M343" s="957"/>
      <c r="N343" s="957"/>
      <c r="O343" s="957"/>
      <c r="P343" s="957"/>
      <c r="Q343" s="958"/>
      <c r="R343" s="968" t="s">
        <v>95</v>
      </c>
      <c r="S343" s="969"/>
      <c r="T343" s="969"/>
      <c r="U343" s="969"/>
      <c r="V343" s="969"/>
      <c r="W343" s="969"/>
      <c r="X343" s="969"/>
      <c r="Y343" s="969"/>
      <c r="Z343" s="969"/>
      <c r="AA343" s="969"/>
      <c r="AB343" s="969"/>
      <c r="AC343" s="969"/>
      <c r="AD343" s="969"/>
      <c r="AE343" s="969"/>
      <c r="AF343" s="969"/>
      <c r="AG343" s="969"/>
      <c r="AH343" s="969"/>
      <c r="AI343" s="969"/>
      <c r="AJ343" s="969"/>
      <c r="AK343" s="969"/>
      <c r="AL343" s="970"/>
      <c r="AM343" s="965"/>
      <c r="AN343" s="966"/>
      <c r="AO343" s="966"/>
      <c r="AP343" s="966"/>
      <c r="AQ343" s="966"/>
      <c r="AR343" s="966"/>
      <c r="AS343" s="967"/>
      <c r="AT343" s="604"/>
      <c r="AU343" s="605"/>
      <c r="AV343" s="605"/>
      <c r="AW343" s="605"/>
      <c r="AX343" s="605"/>
      <c r="AY343" s="606"/>
      <c r="AZ343" s="613"/>
      <c r="BA343" s="614"/>
      <c r="BB343" s="614"/>
      <c r="BC343" s="614"/>
      <c r="BD343" s="614"/>
      <c r="BE343" s="615"/>
      <c r="BF343" s="697"/>
      <c r="BG343" s="698"/>
      <c r="BH343" s="698"/>
      <c r="BI343" s="698"/>
      <c r="BJ343" s="698"/>
      <c r="BK343" s="699"/>
    </row>
    <row r="344" spans="1:63" ht="15" customHeight="1">
      <c r="A344" s="2"/>
      <c r="B344" s="6"/>
      <c r="C344" s="38"/>
      <c r="D344" s="950"/>
      <c r="E344" s="951"/>
      <c r="F344" s="951"/>
      <c r="G344" s="951"/>
      <c r="H344" s="951"/>
      <c r="I344" s="951"/>
      <c r="J344" s="951"/>
      <c r="K344" s="951"/>
      <c r="L344" s="951"/>
      <c r="M344" s="951"/>
      <c r="N344" s="951"/>
      <c r="O344" s="951"/>
      <c r="P344" s="951"/>
      <c r="Q344" s="952"/>
      <c r="R344" s="592"/>
      <c r="S344" s="593"/>
      <c r="T344" s="593"/>
      <c r="U344" s="593"/>
      <c r="V344" s="593"/>
      <c r="W344" s="593"/>
      <c r="X344" s="593"/>
      <c r="Y344" s="593"/>
      <c r="Z344" s="593"/>
      <c r="AA344" s="593"/>
      <c r="AB344" s="593"/>
      <c r="AC344" s="593"/>
      <c r="AD344" s="593"/>
      <c r="AE344" s="593"/>
      <c r="AF344" s="593"/>
      <c r="AG344" s="593"/>
      <c r="AH344" s="593"/>
      <c r="AI344" s="593"/>
      <c r="AJ344" s="593"/>
      <c r="AK344" s="593"/>
      <c r="AL344" s="594"/>
      <c r="AM344" s="959"/>
      <c r="AN344" s="960"/>
      <c r="AO344" s="960"/>
      <c r="AP344" s="960"/>
      <c r="AQ344" s="960"/>
      <c r="AR344" s="960"/>
      <c r="AS344" s="961"/>
      <c r="AT344" s="598"/>
      <c r="AU344" s="599"/>
      <c r="AV344" s="599"/>
      <c r="AW344" s="599"/>
      <c r="AX344" s="599"/>
      <c r="AY344" s="600"/>
      <c r="AZ344" s="607"/>
      <c r="BA344" s="608"/>
      <c r="BB344" s="608"/>
      <c r="BC344" s="608"/>
      <c r="BD344" s="608"/>
      <c r="BE344" s="609"/>
      <c r="BF344" s="691">
        <f>AT344*AZ344</f>
        <v>0</v>
      </c>
      <c r="BG344" s="692"/>
      <c r="BH344" s="692"/>
      <c r="BI344" s="692"/>
      <c r="BJ344" s="692"/>
      <c r="BK344" s="693"/>
    </row>
    <row r="345" spans="1:63" ht="15" customHeight="1">
      <c r="A345" s="2"/>
      <c r="B345" s="6"/>
      <c r="C345" s="38"/>
      <c r="D345" s="953"/>
      <c r="E345" s="954"/>
      <c r="F345" s="954"/>
      <c r="G345" s="954"/>
      <c r="H345" s="954"/>
      <c r="I345" s="954"/>
      <c r="J345" s="954"/>
      <c r="K345" s="954"/>
      <c r="L345" s="954"/>
      <c r="M345" s="954"/>
      <c r="N345" s="954"/>
      <c r="O345" s="954"/>
      <c r="P345" s="954"/>
      <c r="Q345" s="955"/>
      <c r="R345" s="971"/>
      <c r="S345" s="972"/>
      <c r="T345" s="972"/>
      <c r="U345" s="972"/>
      <c r="V345" s="972"/>
      <c r="W345" s="972"/>
      <c r="X345" s="972"/>
      <c r="Y345" s="972"/>
      <c r="Z345" s="972"/>
      <c r="AA345" s="972"/>
      <c r="AB345" s="972"/>
      <c r="AC345" s="972"/>
      <c r="AD345" s="972"/>
      <c r="AE345" s="972"/>
      <c r="AF345" s="972"/>
      <c r="AG345" s="972"/>
      <c r="AH345" s="972"/>
      <c r="AI345" s="972"/>
      <c r="AJ345" s="972"/>
      <c r="AK345" s="972"/>
      <c r="AL345" s="973"/>
      <c r="AM345" s="962"/>
      <c r="AN345" s="963"/>
      <c r="AO345" s="963"/>
      <c r="AP345" s="963"/>
      <c r="AQ345" s="963"/>
      <c r="AR345" s="963"/>
      <c r="AS345" s="964"/>
      <c r="AT345" s="601"/>
      <c r="AU345" s="602"/>
      <c r="AV345" s="602"/>
      <c r="AW345" s="602"/>
      <c r="AX345" s="602"/>
      <c r="AY345" s="603"/>
      <c r="AZ345" s="610"/>
      <c r="BA345" s="611"/>
      <c r="BB345" s="611"/>
      <c r="BC345" s="611"/>
      <c r="BD345" s="611"/>
      <c r="BE345" s="612"/>
      <c r="BF345" s="694"/>
      <c r="BG345" s="695"/>
      <c r="BH345" s="695"/>
      <c r="BI345" s="695"/>
      <c r="BJ345" s="695"/>
      <c r="BK345" s="696"/>
    </row>
    <row r="346" spans="1:63" ht="15" customHeight="1">
      <c r="A346" s="2"/>
      <c r="B346" s="6"/>
      <c r="C346" s="38"/>
      <c r="D346" s="953"/>
      <c r="E346" s="954"/>
      <c r="F346" s="954"/>
      <c r="G346" s="954"/>
      <c r="H346" s="954"/>
      <c r="I346" s="954"/>
      <c r="J346" s="954"/>
      <c r="K346" s="954"/>
      <c r="L346" s="954"/>
      <c r="M346" s="954"/>
      <c r="N346" s="954"/>
      <c r="O346" s="954"/>
      <c r="P346" s="954"/>
      <c r="Q346" s="955"/>
      <c r="R346" s="974"/>
      <c r="S346" s="975"/>
      <c r="T346" s="975"/>
      <c r="U346" s="975"/>
      <c r="V346" s="975"/>
      <c r="W346" s="975"/>
      <c r="X346" s="975"/>
      <c r="Y346" s="975"/>
      <c r="Z346" s="975"/>
      <c r="AA346" s="975"/>
      <c r="AB346" s="975"/>
      <c r="AC346" s="975"/>
      <c r="AD346" s="975"/>
      <c r="AE346" s="975"/>
      <c r="AF346" s="975"/>
      <c r="AG346" s="975"/>
      <c r="AH346" s="975"/>
      <c r="AI346" s="975"/>
      <c r="AJ346" s="975"/>
      <c r="AK346" s="975"/>
      <c r="AL346" s="976"/>
      <c r="AM346" s="962"/>
      <c r="AN346" s="963"/>
      <c r="AO346" s="963"/>
      <c r="AP346" s="963"/>
      <c r="AQ346" s="963"/>
      <c r="AR346" s="963"/>
      <c r="AS346" s="964"/>
      <c r="AT346" s="601"/>
      <c r="AU346" s="602"/>
      <c r="AV346" s="602"/>
      <c r="AW346" s="602"/>
      <c r="AX346" s="602"/>
      <c r="AY346" s="603"/>
      <c r="AZ346" s="610"/>
      <c r="BA346" s="611"/>
      <c r="BB346" s="611"/>
      <c r="BC346" s="611"/>
      <c r="BD346" s="611"/>
      <c r="BE346" s="612"/>
      <c r="BF346" s="694"/>
      <c r="BG346" s="695"/>
      <c r="BH346" s="695"/>
      <c r="BI346" s="695"/>
      <c r="BJ346" s="695"/>
      <c r="BK346" s="696"/>
    </row>
    <row r="347" spans="1:63" ht="15" customHeight="1">
      <c r="A347" s="2"/>
      <c r="B347" s="6"/>
      <c r="C347" s="38"/>
      <c r="D347" s="956"/>
      <c r="E347" s="957"/>
      <c r="F347" s="957"/>
      <c r="G347" s="957"/>
      <c r="H347" s="957"/>
      <c r="I347" s="957"/>
      <c r="J347" s="957"/>
      <c r="K347" s="957"/>
      <c r="L347" s="957"/>
      <c r="M347" s="957"/>
      <c r="N347" s="957"/>
      <c r="O347" s="957"/>
      <c r="P347" s="957"/>
      <c r="Q347" s="958"/>
      <c r="R347" s="968" t="s">
        <v>95</v>
      </c>
      <c r="S347" s="969"/>
      <c r="T347" s="969"/>
      <c r="U347" s="969"/>
      <c r="V347" s="969"/>
      <c r="W347" s="969"/>
      <c r="X347" s="969"/>
      <c r="Y347" s="969"/>
      <c r="Z347" s="969"/>
      <c r="AA347" s="969"/>
      <c r="AB347" s="969"/>
      <c r="AC347" s="969"/>
      <c r="AD347" s="969"/>
      <c r="AE347" s="969"/>
      <c r="AF347" s="969"/>
      <c r="AG347" s="969"/>
      <c r="AH347" s="969"/>
      <c r="AI347" s="969"/>
      <c r="AJ347" s="969"/>
      <c r="AK347" s="969"/>
      <c r="AL347" s="970"/>
      <c r="AM347" s="965"/>
      <c r="AN347" s="966"/>
      <c r="AO347" s="966"/>
      <c r="AP347" s="966"/>
      <c r="AQ347" s="966"/>
      <c r="AR347" s="966"/>
      <c r="AS347" s="967"/>
      <c r="AT347" s="604"/>
      <c r="AU347" s="605"/>
      <c r="AV347" s="605"/>
      <c r="AW347" s="605"/>
      <c r="AX347" s="605"/>
      <c r="AY347" s="606"/>
      <c r="AZ347" s="613"/>
      <c r="BA347" s="614"/>
      <c r="BB347" s="614"/>
      <c r="BC347" s="614"/>
      <c r="BD347" s="614"/>
      <c r="BE347" s="615"/>
      <c r="BF347" s="697"/>
      <c r="BG347" s="698"/>
      <c r="BH347" s="698"/>
      <c r="BI347" s="698"/>
      <c r="BJ347" s="698"/>
      <c r="BK347" s="699"/>
    </row>
    <row r="348" spans="1:63" ht="15" customHeight="1">
      <c r="A348" s="2"/>
      <c r="B348" s="6"/>
      <c r="C348" s="38"/>
      <c r="D348" s="950"/>
      <c r="E348" s="951"/>
      <c r="F348" s="951"/>
      <c r="G348" s="951"/>
      <c r="H348" s="951"/>
      <c r="I348" s="951"/>
      <c r="J348" s="951"/>
      <c r="K348" s="951"/>
      <c r="L348" s="951"/>
      <c r="M348" s="951"/>
      <c r="N348" s="951"/>
      <c r="O348" s="951"/>
      <c r="P348" s="951"/>
      <c r="Q348" s="952"/>
      <c r="R348" s="592"/>
      <c r="S348" s="593"/>
      <c r="T348" s="593"/>
      <c r="U348" s="593"/>
      <c r="V348" s="593"/>
      <c r="W348" s="593"/>
      <c r="X348" s="593"/>
      <c r="Y348" s="593"/>
      <c r="Z348" s="593"/>
      <c r="AA348" s="593"/>
      <c r="AB348" s="593"/>
      <c r="AC348" s="593"/>
      <c r="AD348" s="593"/>
      <c r="AE348" s="593"/>
      <c r="AF348" s="593"/>
      <c r="AG348" s="593"/>
      <c r="AH348" s="593"/>
      <c r="AI348" s="593"/>
      <c r="AJ348" s="593"/>
      <c r="AK348" s="593"/>
      <c r="AL348" s="594"/>
      <c r="AM348" s="959"/>
      <c r="AN348" s="960"/>
      <c r="AO348" s="960"/>
      <c r="AP348" s="960"/>
      <c r="AQ348" s="960"/>
      <c r="AR348" s="960"/>
      <c r="AS348" s="961"/>
      <c r="AT348" s="598"/>
      <c r="AU348" s="599"/>
      <c r="AV348" s="599"/>
      <c r="AW348" s="599"/>
      <c r="AX348" s="599"/>
      <c r="AY348" s="600"/>
      <c r="AZ348" s="607"/>
      <c r="BA348" s="608"/>
      <c r="BB348" s="608"/>
      <c r="BC348" s="608"/>
      <c r="BD348" s="608"/>
      <c r="BE348" s="609"/>
      <c r="BF348" s="691">
        <f>AT348*AZ348</f>
        <v>0</v>
      </c>
      <c r="BG348" s="692"/>
      <c r="BH348" s="692"/>
      <c r="BI348" s="692"/>
      <c r="BJ348" s="692"/>
      <c r="BK348" s="693"/>
    </row>
    <row r="349" spans="1:63" ht="15" customHeight="1">
      <c r="A349" s="2"/>
      <c r="B349" s="6"/>
      <c r="C349" s="38"/>
      <c r="D349" s="953"/>
      <c r="E349" s="954"/>
      <c r="F349" s="954"/>
      <c r="G349" s="954"/>
      <c r="H349" s="954"/>
      <c r="I349" s="954"/>
      <c r="J349" s="954"/>
      <c r="K349" s="954"/>
      <c r="L349" s="954"/>
      <c r="M349" s="954"/>
      <c r="N349" s="954"/>
      <c r="O349" s="954"/>
      <c r="P349" s="954"/>
      <c r="Q349" s="955"/>
      <c r="R349" s="971"/>
      <c r="S349" s="972"/>
      <c r="T349" s="972"/>
      <c r="U349" s="972"/>
      <c r="V349" s="972"/>
      <c r="W349" s="972"/>
      <c r="X349" s="972"/>
      <c r="Y349" s="972"/>
      <c r="Z349" s="972"/>
      <c r="AA349" s="972"/>
      <c r="AB349" s="972"/>
      <c r="AC349" s="972"/>
      <c r="AD349" s="972"/>
      <c r="AE349" s="972"/>
      <c r="AF349" s="972"/>
      <c r="AG349" s="972"/>
      <c r="AH349" s="972"/>
      <c r="AI349" s="972"/>
      <c r="AJ349" s="972"/>
      <c r="AK349" s="972"/>
      <c r="AL349" s="973"/>
      <c r="AM349" s="962"/>
      <c r="AN349" s="963"/>
      <c r="AO349" s="963"/>
      <c r="AP349" s="963"/>
      <c r="AQ349" s="963"/>
      <c r="AR349" s="963"/>
      <c r="AS349" s="964"/>
      <c r="AT349" s="601"/>
      <c r="AU349" s="602"/>
      <c r="AV349" s="602"/>
      <c r="AW349" s="602"/>
      <c r="AX349" s="602"/>
      <c r="AY349" s="603"/>
      <c r="AZ349" s="610"/>
      <c r="BA349" s="611"/>
      <c r="BB349" s="611"/>
      <c r="BC349" s="611"/>
      <c r="BD349" s="611"/>
      <c r="BE349" s="612"/>
      <c r="BF349" s="694"/>
      <c r="BG349" s="695"/>
      <c r="BH349" s="695"/>
      <c r="BI349" s="695"/>
      <c r="BJ349" s="695"/>
      <c r="BK349" s="696"/>
    </row>
    <row r="350" spans="1:63" ht="15" customHeight="1">
      <c r="A350" s="2"/>
      <c r="B350" s="6"/>
      <c r="C350" s="38"/>
      <c r="D350" s="953"/>
      <c r="E350" s="954"/>
      <c r="F350" s="954"/>
      <c r="G350" s="954"/>
      <c r="H350" s="954"/>
      <c r="I350" s="954"/>
      <c r="J350" s="954"/>
      <c r="K350" s="954"/>
      <c r="L350" s="954"/>
      <c r="M350" s="954"/>
      <c r="N350" s="954"/>
      <c r="O350" s="954"/>
      <c r="P350" s="954"/>
      <c r="Q350" s="955"/>
      <c r="R350" s="974"/>
      <c r="S350" s="975"/>
      <c r="T350" s="975"/>
      <c r="U350" s="975"/>
      <c r="V350" s="975"/>
      <c r="W350" s="975"/>
      <c r="X350" s="975"/>
      <c r="Y350" s="975"/>
      <c r="Z350" s="975"/>
      <c r="AA350" s="975"/>
      <c r="AB350" s="975"/>
      <c r="AC350" s="975"/>
      <c r="AD350" s="975"/>
      <c r="AE350" s="975"/>
      <c r="AF350" s="975"/>
      <c r="AG350" s="975"/>
      <c r="AH350" s="975"/>
      <c r="AI350" s="975"/>
      <c r="AJ350" s="975"/>
      <c r="AK350" s="975"/>
      <c r="AL350" s="976"/>
      <c r="AM350" s="962"/>
      <c r="AN350" s="963"/>
      <c r="AO350" s="963"/>
      <c r="AP350" s="963"/>
      <c r="AQ350" s="963"/>
      <c r="AR350" s="963"/>
      <c r="AS350" s="964"/>
      <c r="AT350" s="601"/>
      <c r="AU350" s="602"/>
      <c r="AV350" s="602"/>
      <c r="AW350" s="602"/>
      <c r="AX350" s="602"/>
      <c r="AY350" s="603"/>
      <c r="AZ350" s="610"/>
      <c r="BA350" s="611"/>
      <c r="BB350" s="611"/>
      <c r="BC350" s="611"/>
      <c r="BD350" s="611"/>
      <c r="BE350" s="612"/>
      <c r="BF350" s="694"/>
      <c r="BG350" s="695"/>
      <c r="BH350" s="695"/>
      <c r="BI350" s="695"/>
      <c r="BJ350" s="695"/>
      <c r="BK350" s="696"/>
    </row>
    <row r="351" spans="1:63" ht="15" customHeight="1">
      <c r="A351" s="2"/>
      <c r="B351" s="6"/>
      <c r="C351" s="38"/>
      <c r="D351" s="956"/>
      <c r="E351" s="957"/>
      <c r="F351" s="957"/>
      <c r="G351" s="957"/>
      <c r="H351" s="957"/>
      <c r="I351" s="957"/>
      <c r="J351" s="957"/>
      <c r="K351" s="957"/>
      <c r="L351" s="957"/>
      <c r="M351" s="957"/>
      <c r="N351" s="957"/>
      <c r="O351" s="957"/>
      <c r="P351" s="957"/>
      <c r="Q351" s="958"/>
      <c r="R351" s="968" t="s">
        <v>95</v>
      </c>
      <c r="S351" s="969"/>
      <c r="T351" s="969"/>
      <c r="U351" s="969"/>
      <c r="V351" s="969"/>
      <c r="W351" s="969"/>
      <c r="X351" s="969"/>
      <c r="Y351" s="969"/>
      <c r="Z351" s="969"/>
      <c r="AA351" s="969"/>
      <c r="AB351" s="969"/>
      <c r="AC351" s="969"/>
      <c r="AD351" s="969"/>
      <c r="AE351" s="969"/>
      <c r="AF351" s="969"/>
      <c r="AG351" s="969"/>
      <c r="AH351" s="969"/>
      <c r="AI351" s="969"/>
      <c r="AJ351" s="969"/>
      <c r="AK351" s="969"/>
      <c r="AL351" s="970"/>
      <c r="AM351" s="965"/>
      <c r="AN351" s="966"/>
      <c r="AO351" s="966"/>
      <c r="AP351" s="966"/>
      <c r="AQ351" s="966"/>
      <c r="AR351" s="966"/>
      <c r="AS351" s="967"/>
      <c r="AT351" s="604"/>
      <c r="AU351" s="605"/>
      <c r="AV351" s="605"/>
      <c r="AW351" s="605"/>
      <c r="AX351" s="605"/>
      <c r="AY351" s="606"/>
      <c r="AZ351" s="613"/>
      <c r="BA351" s="614"/>
      <c r="BB351" s="614"/>
      <c r="BC351" s="614"/>
      <c r="BD351" s="614"/>
      <c r="BE351" s="615"/>
      <c r="BF351" s="697"/>
      <c r="BG351" s="698"/>
      <c r="BH351" s="698"/>
      <c r="BI351" s="698"/>
      <c r="BJ351" s="698"/>
      <c r="BK351" s="699"/>
    </row>
    <row r="352" spans="1:63" ht="15" customHeight="1">
      <c r="A352" s="2"/>
      <c r="B352" s="6"/>
      <c r="C352" s="38"/>
      <c r="D352" s="950"/>
      <c r="E352" s="951"/>
      <c r="F352" s="951"/>
      <c r="G352" s="951"/>
      <c r="H352" s="951"/>
      <c r="I352" s="951"/>
      <c r="J352" s="951"/>
      <c r="K352" s="951"/>
      <c r="L352" s="951"/>
      <c r="M352" s="951"/>
      <c r="N352" s="951"/>
      <c r="O352" s="951"/>
      <c r="P352" s="951"/>
      <c r="Q352" s="952"/>
      <c r="R352" s="592"/>
      <c r="S352" s="593"/>
      <c r="T352" s="593"/>
      <c r="U352" s="593"/>
      <c r="V352" s="593"/>
      <c r="W352" s="593"/>
      <c r="X352" s="593"/>
      <c r="Y352" s="593"/>
      <c r="Z352" s="593"/>
      <c r="AA352" s="593"/>
      <c r="AB352" s="593"/>
      <c r="AC352" s="593"/>
      <c r="AD352" s="593"/>
      <c r="AE352" s="593"/>
      <c r="AF352" s="593"/>
      <c r="AG352" s="593"/>
      <c r="AH352" s="593"/>
      <c r="AI352" s="593"/>
      <c r="AJ352" s="593"/>
      <c r="AK352" s="593"/>
      <c r="AL352" s="594"/>
      <c r="AM352" s="1190"/>
      <c r="AN352" s="1191"/>
      <c r="AO352" s="1191"/>
      <c r="AP352" s="1191"/>
      <c r="AQ352" s="1191"/>
      <c r="AR352" s="1191"/>
      <c r="AS352" s="1191"/>
      <c r="AT352" s="1192"/>
      <c r="AU352" s="1192"/>
      <c r="AV352" s="1192"/>
      <c r="AW352" s="1192"/>
      <c r="AX352" s="1192"/>
      <c r="AY352" s="1192"/>
      <c r="AZ352" s="607"/>
      <c r="BA352" s="608"/>
      <c r="BB352" s="608"/>
      <c r="BC352" s="608"/>
      <c r="BD352" s="608"/>
      <c r="BE352" s="609"/>
      <c r="BF352" s="691">
        <f>AT352*AZ352</f>
        <v>0</v>
      </c>
      <c r="BG352" s="692"/>
      <c r="BH352" s="692"/>
      <c r="BI352" s="692"/>
      <c r="BJ352" s="692"/>
      <c r="BK352" s="693"/>
    </row>
    <row r="353" spans="1:64" ht="15" customHeight="1">
      <c r="A353" s="2"/>
      <c r="B353" s="6"/>
      <c r="C353" s="38"/>
      <c r="D353" s="953"/>
      <c r="E353" s="954"/>
      <c r="F353" s="954"/>
      <c r="G353" s="954"/>
      <c r="H353" s="954"/>
      <c r="I353" s="954"/>
      <c r="J353" s="954"/>
      <c r="K353" s="954"/>
      <c r="L353" s="954"/>
      <c r="M353" s="954"/>
      <c r="N353" s="954"/>
      <c r="O353" s="954"/>
      <c r="P353" s="954"/>
      <c r="Q353" s="955"/>
      <c r="R353" s="971"/>
      <c r="S353" s="972"/>
      <c r="T353" s="972"/>
      <c r="U353" s="972"/>
      <c r="V353" s="972"/>
      <c r="W353" s="972"/>
      <c r="X353" s="972"/>
      <c r="Y353" s="972"/>
      <c r="Z353" s="972"/>
      <c r="AA353" s="972"/>
      <c r="AB353" s="972"/>
      <c r="AC353" s="972"/>
      <c r="AD353" s="972"/>
      <c r="AE353" s="972"/>
      <c r="AF353" s="972"/>
      <c r="AG353" s="972"/>
      <c r="AH353" s="972"/>
      <c r="AI353" s="972"/>
      <c r="AJ353" s="972"/>
      <c r="AK353" s="972"/>
      <c r="AL353" s="973"/>
      <c r="AM353" s="1191"/>
      <c r="AN353" s="1191"/>
      <c r="AO353" s="1191"/>
      <c r="AP353" s="1191"/>
      <c r="AQ353" s="1191"/>
      <c r="AR353" s="1191"/>
      <c r="AS353" s="1191"/>
      <c r="AT353" s="1192"/>
      <c r="AU353" s="1192"/>
      <c r="AV353" s="1192"/>
      <c r="AW353" s="1192"/>
      <c r="AX353" s="1192"/>
      <c r="AY353" s="1192"/>
      <c r="AZ353" s="610"/>
      <c r="BA353" s="611"/>
      <c r="BB353" s="611"/>
      <c r="BC353" s="611"/>
      <c r="BD353" s="611"/>
      <c r="BE353" s="612"/>
      <c r="BF353" s="694"/>
      <c r="BG353" s="695"/>
      <c r="BH353" s="695"/>
      <c r="BI353" s="695"/>
      <c r="BJ353" s="695"/>
      <c r="BK353" s="696"/>
    </row>
    <row r="354" spans="1:64" ht="15" customHeight="1">
      <c r="A354" s="2"/>
      <c r="B354" s="6"/>
      <c r="C354" s="38"/>
      <c r="D354" s="953"/>
      <c r="E354" s="954"/>
      <c r="F354" s="954"/>
      <c r="G354" s="954"/>
      <c r="H354" s="954"/>
      <c r="I354" s="954"/>
      <c r="J354" s="954"/>
      <c r="K354" s="954"/>
      <c r="L354" s="954"/>
      <c r="M354" s="954"/>
      <c r="N354" s="954"/>
      <c r="O354" s="954"/>
      <c r="P354" s="954"/>
      <c r="Q354" s="955"/>
      <c r="R354" s="971"/>
      <c r="S354" s="972"/>
      <c r="T354" s="972"/>
      <c r="U354" s="972"/>
      <c r="V354" s="972"/>
      <c r="W354" s="972"/>
      <c r="X354" s="972"/>
      <c r="Y354" s="972"/>
      <c r="Z354" s="972"/>
      <c r="AA354" s="972"/>
      <c r="AB354" s="972"/>
      <c r="AC354" s="972"/>
      <c r="AD354" s="972"/>
      <c r="AE354" s="972"/>
      <c r="AF354" s="972"/>
      <c r="AG354" s="972"/>
      <c r="AH354" s="972"/>
      <c r="AI354" s="972"/>
      <c r="AJ354" s="972"/>
      <c r="AK354" s="972"/>
      <c r="AL354" s="973"/>
      <c r="AM354" s="1191"/>
      <c r="AN354" s="1191"/>
      <c r="AO354" s="1191"/>
      <c r="AP354" s="1191"/>
      <c r="AQ354" s="1191"/>
      <c r="AR354" s="1191"/>
      <c r="AS354" s="1191"/>
      <c r="AT354" s="1192"/>
      <c r="AU354" s="1192"/>
      <c r="AV354" s="1192"/>
      <c r="AW354" s="1192"/>
      <c r="AX354" s="1192"/>
      <c r="AY354" s="1192"/>
      <c r="AZ354" s="610"/>
      <c r="BA354" s="611"/>
      <c r="BB354" s="611"/>
      <c r="BC354" s="611"/>
      <c r="BD354" s="611"/>
      <c r="BE354" s="612"/>
      <c r="BF354" s="694"/>
      <c r="BG354" s="695"/>
      <c r="BH354" s="695"/>
      <c r="BI354" s="695"/>
      <c r="BJ354" s="695"/>
      <c r="BK354" s="696"/>
    </row>
    <row r="355" spans="1:64" ht="15" customHeight="1">
      <c r="A355" s="2"/>
      <c r="B355" s="6"/>
      <c r="C355" s="38"/>
      <c r="D355" s="956"/>
      <c r="E355" s="957"/>
      <c r="F355" s="957"/>
      <c r="G355" s="957"/>
      <c r="H355" s="957"/>
      <c r="I355" s="957"/>
      <c r="J355" s="957"/>
      <c r="K355" s="957"/>
      <c r="L355" s="957"/>
      <c r="M355" s="957"/>
      <c r="N355" s="957"/>
      <c r="O355" s="957"/>
      <c r="P355" s="957"/>
      <c r="Q355" s="958"/>
      <c r="R355" s="948" t="s">
        <v>95</v>
      </c>
      <c r="S355" s="949"/>
      <c r="T355" s="949"/>
      <c r="U355" s="949"/>
      <c r="V355" s="949"/>
      <c r="W355" s="949"/>
      <c r="X355" s="949"/>
      <c r="Y355" s="949"/>
      <c r="Z355" s="949"/>
      <c r="AA355" s="949"/>
      <c r="AB355" s="949"/>
      <c r="AC355" s="949"/>
      <c r="AD355" s="949"/>
      <c r="AE355" s="949"/>
      <c r="AF355" s="949"/>
      <c r="AG355" s="949"/>
      <c r="AH355" s="949"/>
      <c r="AI355" s="949"/>
      <c r="AJ355" s="949"/>
      <c r="AK355" s="949"/>
      <c r="AL355" s="949"/>
      <c r="AM355" s="1191"/>
      <c r="AN355" s="1191"/>
      <c r="AO355" s="1191"/>
      <c r="AP355" s="1191"/>
      <c r="AQ355" s="1191"/>
      <c r="AR355" s="1191"/>
      <c r="AS355" s="1191"/>
      <c r="AT355" s="1192"/>
      <c r="AU355" s="1192"/>
      <c r="AV355" s="1192"/>
      <c r="AW355" s="1192"/>
      <c r="AX355" s="1192"/>
      <c r="AY355" s="1192"/>
      <c r="AZ355" s="610"/>
      <c r="BA355" s="611"/>
      <c r="BB355" s="611"/>
      <c r="BC355" s="611"/>
      <c r="BD355" s="611"/>
      <c r="BE355" s="612"/>
      <c r="BF355" s="694"/>
      <c r="BG355" s="695"/>
      <c r="BH355" s="695"/>
      <c r="BI355" s="695"/>
      <c r="BJ355" s="695"/>
      <c r="BK355" s="696"/>
    </row>
    <row r="356" spans="1:64" ht="12" customHeight="1">
      <c r="A356" s="2"/>
      <c r="B356" s="2"/>
      <c r="C356" s="2"/>
      <c r="D356" s="147"/>
      <c r="E356" s="149"/>
      <c r="F356" s="149"/>
      <c r="G356" s="149"/>
      <c r="H356" s="149"/>
      <c r="I356" s="149"/>
      <c r="J356" s="149"/>
      <c r="K356" s="149"/>
      <c r="L356" s="149"/>
      <c r="M356" s="149"/>
      <c r="N356" s="149"/>
      <c r="O356" s="149"/>
      <c r="P356" s="149"/>
      <c r="Q356" s="149"/>
      <c r="R356" s="149"/>
      <c r="S356" s="149"/>
      <c r="T356" s="149"/>
      <c r="V356" s="145"/>
      <c r="W356" s="145"/>
      <c r="X356" s="145"/>
      <c r="Y356" s="145"/>
      <c r="Z356" s="145"/>
      <c r="AA356" s="145"/>
      <c r="AB356" s="150"/>
      <c r="AC356" s="150"/>
      <c r="AD356" s="150"/>
      <c r="AE356" s="150"/>
      <c r="AF356" s="145"/>
      <c r="AG356" s="145"/>
      <c r="AH356" s="145"/>
      <c r="AI356" s="145"/>
      <c r="AJ356" s="145"/>
      <c r="AK356" s="145"/>
      <c r="AL356" s="145"/>
      <c r="AM356" s="341"/>
      <c r="AN356" s="341"/>
      <c r="AO356" s="341"/>
      <c r="AP356" s="341"/>
      <c r="AQ356" s="341"/>
      <c r="AR356" s="341"/>
      <c r="AS356" s="341"/>
      <c r="AT356" s="1014"/>
      <c r="AU356" s="1014"/>
      <c r="AV356" s="1014"/>
      <c r="AW356" s="1014"/>
      <c r="AX356" s="1015"/>
      <c r="AY356" s="1015"/>
      <c r="AZ356" s="1004" t="s">
        <v>172</v>
      </c>
      <c r="BA356" s="1004"/>
      <c r="BB356" s="1004"/>
      <c r="BC356" s="1004"/>
      <c r="BD356" s="1004"/>
      <c r="BE356" s="1004"/>
      <c r="BF356" s="1005">
        <f>SUM(BF340:BK355)</f>
        <v>0</v>
      </c>
      <c r="BG356" s="1006"/>
      <c r="BH356" s="1006"/>
      <c r="BI356" s="1006"/>
      <c r="BJ356" s="1006"/>
      <c r="BK356" s="1007"/>
    </row>
    <row r="357" spans="1:64" ht="12" customHeight="1">
      <c r="A357" s="2"/>
      <c r="B357" s="2"/>
      <c r="C357" s="2"/>
      <c r="D357" s="148"/>
      <c r="E357" s="148"/>
      <c r="F357" s="148"/>
      <c r="G357" s="148"/>
      <c r="H357" s="148"/>
      <c r="I357" s="148"/>
      <c r="J357" s="148"/>
      <c r="K357" s="148"/>
      <c r="L357" s="148"/>
      <c r="M357" s="148"/>
      <c r="N357" s="148"/>
      <c r="O357" s="148"/>
      <c r="P357" s="148"/>
      <c r="Q357" s="148"/>
      <c r="R357" s="148"/>
      <c r="S357" s="148"/>
      <c r="T357" s="148"/>
      <c r="V357" s="145"/>
      <c r="W357" s="145"/>
      <c r="X357" s="145"/>
      <c r="Y357" s="145"/>
      <c r="Z357" s="145"/>
      <c r="AA357" s="145"/>
      <c r="AB357" s="150"/>
      <c r="AC357" s="150"/>
      <c r="AD357" s="150"/>
      <c r="AE357" s="150"/>
      <c r="AF357" s="145"/>
      <c r="AG357" s="145"/>
      <c r="AH357" s="145"/>
      <c r="AI357" s="145"/>
      <c r="AJ357" s="145"/>
      <c r="AK357" s="145"/>
      <c r="AL357" s="145"/>
      <c r="AM357" s="341"/>
      <c r="AN357" s="341"/>
      <c r="AO357" s="341"/>
      <c r="AP357" s="341"/>
      <c r="AQ357" s="341"/>
      <c r="AR357" s="341"/>
      <c r="AS357" s="341"/>
      <c r="AT357" s="1014"/>
      <c r="AU357" s="1014"/>
      <c r="AV357" s="1014"/>
      <c r="AW357" s="1014"/>
      <c r="AX357" s="1015"/>
      <c r="AY357" s="1015"/>
      <c r="AZ357" s="1004"/>
      <c r="BA357" s="1004"/>
      <c r="BB357" s="1004"/>
      <c r="BC357" s="1004"/>
      <c r="BD357" s="1004"/>
      <c r="BE357" s="1004"/>
      <c r="BF357" s="1008"/>
      <c r="BG357" s="1009"/>
      <c r="BH357" s="1009"/>
      <c r="BI357" s="1009"/>
      <c r="BJ357" s="1009"/>
      <c r="BK357" s="1010"/>
    </row>
    <row r="358" spans="1:64" ht="12" customHeight="1">
      <c r="A358" s="2"/>
      <c r="B358" s="2"/>
      <c r="C358" s="2"/>
      <c r="D358" s="2"/>
      <c r="E358" s="2"/>
      <c r="F358" s="2"/>
      <c r="G358" s="2"/>
      <c r="H358" s="2"/>
      <c r="I358" s="2"/>
      <c r="J358" s="2"/>
      <c r="K358" s="2"/>
      <c r="L358" s="2"/>
      <c r="M358" s="2"/>
      <c r="N358" s="2"/>
      <c r="O358" s="2"/>
      <c r="P358" s="2"/>
      <c r="Q358" s="2"/>
      <c r="R358" s="2"/>
      <c r="S358" s="2"/>
      <c r="T358" s="2"/>
      <c r="V358" s="145"/>
      <c r="W358" s="145"/>
      <c r="X358" s="145"/>
      <c r="Y358" s="145"/>
      <c r="Z358" s="145"/>
      <c r="AA358" s="145"/>
      <c r="AB358" s="150"/>
      <c r="AC358" s="150"/>
      <c r="AD358" s="150"/>
      <c r="AE358" s="150"/>
      <c r="AF358" s="145"/>
      <c r="AG358" s="145"/>
      <c r="AH358" s="145"/>
      <c r="AI358" s="145"/>
      <c r="AJ358" s="145"/>
      <c r="AK358" s="145"/>
      <c r="AL358" s="145"/>
      <c r="AM358" s="341"/>
      <c r="AN358" s="341"/>
      <c r="AO358" s="341"/>
      <c r="AP358" s="341"/>
      <c r="AQ358" s="341"/>
      <c r="AR358" s="341"/>
      <c r="AS358" s="341"/>
      <c r="AT358" s="1014"/>
      <c r="AU358" s="1014"/>
      <c r="AV358" s="1014"/>
      <c r="AW358" s="1014"/>
      <c r="AX358" s="1015"/>
      <c r="AY358" s="1015"/>
      <c r="AZ358" s="1004"/>
      <c r="BA358" s="1004"/>
      <c r="BB358" s="1004"/>
      <c r="BC358" s="1004"/>
      <c r="BD358" s="1004"/>
      <c r="BE358" s="1004"/>
      <c r="BF358" s="1011"/>
      <c r="BG358" s="1012"/>
      <c r="BH358" s="1012"/>
      <c r="BI358" s="1012"/>
      <c r="BJ358" s="1012"/>
      <c r="BK358" s="1013"/>
    </row>
    <row r="359" spans="1:64" s="37" customFormat="1" ht="16.5" customHeight="1">
      <c r="A359" s="39"/>
      <c r="B359" s="59"/>
      <c r="C359" s="107"/>
      <c r="D359" s="67"/>
      <c r="E359" s="67"/>
      <c r="F359" s="67"/>
      <c r="G359" s="67"/>
      <c r="H359" s="67"/>
      <c r="I359" s="67"/>
      <c r="J359" s="67"/>
      <c r="K359" s="67"/>
      <c r="L359" s="67"/>
      <c r="M359" s="67"/>
      <c r="N359" s="67"/>
      <c r="O359" s="67"/>
      <c r="P359" s="67"/>
      <c r="Q359" s="67"/>
      <c r="R359" s="67"/>
      <c r="S359" s="67"/>
      <c r="T359" s="67"/>
      <c r="U359" s="67"/>
      <c r="V359" s="67"/>
      <c r="W359" s="67"/>
      <c r="X359" s="67"/>
      <c r="Y359" s="67"/>
      <c r="Z359" s="67"/>
      <c r="AA359" s="67"/>
      <c r="AB359" s="68"/>
      <c r="AC359" s="68"/>
      <c r="AD359" s="68"/>
      <c r="AE359" s="68"/>
      <c r="AF359" s="68"/>
      <c r="AG359" s="68"/>
      <c r="AH359" s="68"/>
      <c r="AI359" s="68"/>
      <c r="AJ359" s="68"/>
      <c r="AK359" s="68"/>
      <c r="AL359" s="68"/>
      <c r="AM359" s="68"/>
      <c r="AN359" s="68"/>
      <c r="AO359" s="68"/>
      <c r="AP359" s="68"/>
      <c r="AQ359" s="68"/>
      <c r="AR359" s="68"/>
      <c r="AS359" s="68"/>
      <c r="AT359" s="68"/>
      <c r="AU359" s="68"/>
      <c r="AV359" s="68"/>
      <c r="AW359" s="68"/>
      <c r="AX359" s="68"/>
      <c r="AY359" s="68"/>
      <c r="AZ359" s="68"/>
      <c r="BA359" s="68"/>
      <c r="BB359" s="68"/>
      <c r="BC359" s="68"/>
      <c r="BD359" s="68"/>
      <c r="BE359" s="68"/>
      <c r="BF359" s="68"/>
      <c r="BG359" s="68"/>
      <c r="BH359" s="68"/>
      <c r="BI359" s="68"/>
      <c r="BJ359" s="68"/>
      <c r="BK359" s="53"/>
    </row>
    <row r="360" spans="1:64" ht="15" customHeight="1">
      <c r="A360" s="2" t="s">
        <v>152</v>
      </c>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row>
    <row r="361" spans="1:64" ht="15" customHeight="1">
      <c r="A361" s="2"/>
      <c r="B361" s="136" t="s">
        <v>96</v>
      </c>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row>
    <row r="362" spans="1:64" ht="15" customHeight="1">
      <c r="A362" s="2"/>
      <c r="B362" s="6"/>
      <c r="C362" s="38"/>
      <c r="D362" s="247" t="s">
        <v>59</v>
      </c>
      <c r="E362" s="248"/>
      <c r="F362" s="248"/>
      <c r="G362" s="248"/>
      <c r="H362" s="248"/>
      <c r="I362" s="248"/>
      <c r="J362" s="248"/>
      <c r="K362" s="248"/>
      <c r="L362" s="248"/>
      <c r="M362" s="248"/>
      <c r="N362" s="248"/>
      <c r="O362" s="248"/>
      <c r="P362" s="248"/>
      <c r="Q362" s="248"/>
      <c r="R362" s="248"/>
      <c r="S362" s="248"/>
      <c r="T362" s="248"/>
      <c r="U362" s="248"/>
      <c r="V362" s="248"/>
      <c r="W362" s="248"/>
      <c r="X362" s="248"/>
      <c r="Y362" s="248"/>
      <c r="Z362" s="248"/>
      <c r="AA362" s="248"/>
      <c r="AB362" s="249"/>
      <c r="AC362" s="985" t="s">
        <v>97</v>
      </c>
      <c r="AD362" s="708"/>
      <c r="AE362" s="708"/>
      <c r="AF362" s="708"/>
      <c r="AG362" s="708"/>
      <c r="AH362" s="708"/>
      <c r="AI362" s="708"/>
      <c r="AJ362" s="708"/>
      <c r="AK362" s="709"/>
      <c r="AL362" s="986" t="s">
        <v>60</v>
      </c>
      <c r="AM362" s="986"/>
      <c r="AN362" s="986"/>
      <c r="AO362" s="986"/>
      <c r="AP362" s="986"/>
      <c r="AQ362" s="986"/>
      <c r="AR362" s="987" t="s">
        <v>61</v>
      </c>
      <c r="AS362" s="987"/>
      <c r="AT362" s="987"/>
      <c r="AU362" s="987"/>
      <c r="AV362" s="987"/>
      <c r="AW362" s="987"/>
      <c r="AX362" s="986" t="s">
        <v>62</v>
      </c>
      <c r="AY362" s="986"/>
      <c r="AZ362" s="986"/>
      <c r="BA362" s="986"/>
      <c r="BB362" s="986"/>
      <c r="BC362" s="986"/>
      <c r="BD362" s="69"/>
      <c r="BE362" s="70"/>
      <c r="BF362" s="6"/>
      <c r="BG362" s="6"/>
      <c r="BH362" s="6"/>
      <c r="BI362" s="6"/>
      <c r="BJ362" s="6"/>
      <c r="BK362" s="6"/>
      <c r="BL362" s="40"/>
    </row>
    <row r="363" spans="1:64" ht="15" customHeight="1">
      <c r="A363" s="2"/>
      <c r="B363" s="6"/>
      <c r="C363" s="38"/>
      <c r="D363" s="751"/>
      <c r="E363" s="341"/>
      <c r="F363" s="341"/>
      <c r="G363" s="341"/>
      <c r="H363" s="341"/>
      <c r="I363" s="341"/>
      <c r="J363" s="341"/>
      <c r="K363" s="341"/>
      <c r="L363" s="341"/>
      <c r="M363" s="341"/>
      <c r="N363" s="341"/>
      <c r="O363" s="341"/>
      <c r="P363" s="341"/>
      <c r="Q363" s="341"/>
      <c r="R363" s="341"/>
      <c r="S363" s="341"/>
      <c r="T363" s="341"/>
      <c r="U363" s="341"/>
      <c r="V363" s="341"/>
      <c r="W363" s="341"/>
      <c r="X363" s="341"/>
      <c r="Y363" s="341"/>
      <c r="Z363" s="341"/>
      <c r="AA363" s="341"/>
      <c r="AB363" s="342"/>
      <c r="AC363" s="711"/>
      <c r="AD363" s="711"/>
      <c r="AE363" s="711"/>
      <c r="AF363" s="711"/>
      <c r="AG363" s="711"/>
      <c r="AH363" s="711"/>
      <c r="AI363" s="711"/>
      <c r="AJ363" s="711"/>
      <c r="AK363" s="712"/>
      <c r="AL363" s="986"/>
      <c r="AM363" s="986"/>
      <c r="AN363" s="986"/>
      <c r="AO363" s="986"/>
      <c r="AP363" s="986"/>
      <c r="AQ363" s="986"/>
      <c r="AR363" s="987"/>
      <c r="AS363" s="987"/>
      <c r="AT363" s="987"/>
      <c r="AU363" s="987"/>
      <c r="AV363" s="987"/>
      <c r="AW363" s="987"/>
      <c r="AX363" s="986"/>
      <c r="AY363" s="986"/>
      <c r="AZ363" s="986"/>
      <c r="BA363" s="986"/>
      <c r="BB363" s="986"/>
      <c r="BC363" s="986"/>
      <c r="BD363" s="988"/>
      <c r="BE363" s="988"/>
      <c r="BF363" s="988"/>
      <c r="BG363" s="988"/>
      <c r="BH363" s="988"/>
      <c r="BI363" s="988"/>
      <c r="BJ363" s="988"/>
      <c r="BK363" s="989"/>
      <c r="BL363" s="40"/>
    </row>
    <row r="364" spans="1:64" ht="15" customHeight="1">
      <c r="A364" s="2"/>
      <c r="B364" s="6"/>
      <c r="C364" s="38"/>
      <c r="D364" s="250"/>
      <c r="E364" s="251"/>
      <c r="F364" s="251"/>
      <c r="G364" s="251"/>
      <c r="H364" s="251"/>
      <c r="I364" s="251"/>
      <c r="J364" s="251"/>
      <c r="K364" s="251"/>
      <c r="L364" s="251"/>
      <c r="M364" s="251"/>
      <c r="N364" s="251"/>
      <c r="O364" s="251"/>
      <c r="P364" s="251"/>
      <c r="Q364" s="251"/>
      <c r="R364" s="251"/>
      <c r="S364" s="251"/>
      <c r="T364" s="251"/>
      <c r="U364" s="251"/>
      <c r="V364" s="251"/>
      <c r="W364" s="251"/>
      <c r="X364" s="251"/>
      <c r="Y364" s="251"/>
      <c r="Z364" s="251"/>
      <c r="AA364" s="251"/>
      <c r="AB364" s="252"/>
      <c r="AC364" s="714"/>
      <c r="AD364" s="714"/>
      <c r="AE364" s="714"/>
      <c r="AF364" s="714"/>
      <c r="AG364" s="714"/>
      <c r="AH364" s="714"/>
      <c r="AI364" s="714"/>
      <c r="AJ364" s="714"/>
      <c r="AK364" s="715"/>
      <c r="AL364" s="986"/>
      <c r="AM364" s="986"/>
      <c r="AN364" s="986"/>
      <c r="AO364" s="986"/>
      <c r="AP364" s="986"/>
      <c r="AQ364" s="986"/>
      <c r="AR364" s="987"/>
      <c r="AS364" s="987"/>
      <c r="AT364" s="987"/>
      <c r="AU364" s="987"/>
      <c r="AV364" s="987"/>
      <c r="AW364" s="987"/>
      <c r="AX364" s="986"/>
      <c r="AY364" s="986"/>
      <c r="AZ364" s="986"/>
      <c r="BA364" s="986"/>
      <c r="BB364" s="986"/>
      <c r="BC364" s="986"/>
      <c r="BD364" s="990"/>
      <c r="BE364" s="990"/>
      <c r="BF364" s="990"/>
      <c r="BG364" s="990"/>
      <c r="BH364" s="990"/>
      <c r="BI364" s="990"/>
      <c r="BJ364" s="990"/>
      <c r="BK364" s="991"/>
      <c r="BL364" s="40"/>
    </row>
    <row r="365" spans="1:64" ht="15" customHeight="1">
      <c r="B365" s="40"/>
      <c r="C365" s="41"/>
      <c r="D365" s="592"/>
      <c r="E365" s="593"/>
      <c r="F365" s="593"/>
      <c r="G365" s="593"/>
      <c r="H365" s="593"/>
      <c r="I365" s="593"/>
      <c r="J365" s="593"/>
      <c r="K365" s="593"/>
      <c r="L365" s="593"/>
      <c r="M365" s="593"/>
      <c r="N365" s="593"/>
      <c r="O365" s="593"/>
      <c r="P365" s="593"/>
      <c r="Q365" s="593"/>
      <c r="R365" s="593"/>
      <c r="S365" s="593"/>
      <c r="T365" s="593"/>
      <c r="U365" s="593"/>
      <c r="V365" s="593"/>
      <c r="W365" s="593"/>
      <c r="X365" s="593"/>
      <c r="Y365" s="593"/>
      <c r="Z365" s="593"/>
      <c r="AA365" s="593"/>
      <c r="AB365" s="593"/>
      <c r="AC365" s="1032"/>
      <c r="AD365" s="1021"/>
      <c r="AE365" s="1021"/>
      <c r="AF365" s="1021"/>
      <c r="AG365" s="1021"/>
      <c r="AH365" s="1021"/>
      <c r="AI365" s="1021"/>
      <c r="AJ365" s="1021"/>
      <c r="AK365" s="1022"/>
      <c r="AL365" s="598"/>
      <c r="AM365" s="599"/>
      <c r="AN365" s="599"/>
      <c r="AO365" s="599"/>
      <c r="AP365" s="599"/>
      <c r="AQ365" s="600"/>
      <c r="AR365" s="607"/>
      <c r="AS365" s="608"/>
      <c r="AT365" s="608"/>
      <c r="AU365" s="608"/>
      <c r="AV365" s="608"/>
      <c r="AW365" s="609"/>
      <c r="AX365" s="1026">
        <f>AL365*AR365</f>
        <v>0</v>
      </c>
      <c r="AY365" s="1027"/>
      <c r="AZ365" s="1027"/>
      <c r="BA365" s="1027"/>
      <c r="BB365" s="1027"/>
      <c r="BC365" s="1028"/>
      <c r="BD365" s="1033"/>
      <c r="BE365" s="1034"/>
      <c r="BF365" s="1034"/>
      <c r="BG365" s="1034"/>
      <c r="BH365" s="1034"/>
      <c r="BI365" s="1034"/>
      <c r="BJ365" s="1001"/>
      <c r="BK365" s="1001"/>
      <c r="BL365" s="40"/>
    </row>
    <row r="366" spans="1:64" ht="15" customHeight="1">
      <c r="B366" s="40"/>
      <c r="C366" s="41"/>
      <c r="D366" s="1018"/>
      <c r="E366" s="1019"/>
      <c r="F366" s="1019"/>
      <c r="G366" s="1019"/>
      <c r="H366" s="1019"/>
      <c r="I366" s="1019"/>
      <c r="J366" s="1019"/>
      <c r="K366" s="1019"/>
      <c r="L366" s="1019"/>
      <c r="M366" s="1019"/>
      <c r="N366" s="1019"/>
      <c r="O366" s="1019"/>
      <c r="P366" s="1019"/>
      <c r="Q366" s="1019"/>
      <c r="R366" s="1019"/>
      <c r="S366" s="1019"/>
      <c r="T366" s="1019"/>
      <c r="U366" s="1019"/>
      <c r="V366" s="1019"/>
      <c r="W366" s="1019"/>
      <c r="X366" s="1019"/>
      <c r="Y366" s="1019"/>
      <c r="Z366" s="1019"/>
      <c r="AA366" s="1019"/>
      <c r="AB366" s="1019"/>
      <c r="AC366" s="1023"/>
      <c r="AD366" s="1024"/>
      <c r="AE366" s="1024"/>
      <c r="AF366" s="1024"/>
      <c r="AG366" s="1024"/>
      <c r="AH366" s="1024"/>
      <c r="AI366" s="1024"/>
      <c r="AJ366" s="1024"/>
      <c r="AK366" s="1025"/>
      <c r="AL366" s="604"/>
      <c r="AM366" s="605"/>
      <c r="AN366" s="605"/>
      <c r="AO366" s="605"/>
      <c r="AP366" s="605"/>
      <c r="AQ366" s="606"/>
      <c r="AR366" s="613"/>
      <c r="AS366" s="614"/>
      <c r="AT366" s="614"/>
      <c r="AU366" s="614"/>
      <c r="AV366" s="614"/>
      <c r="AW366" s="615"/>
      <c r="AX366" s="1029"/>
      <c r="AY366" s="1030"/>
      <c r="AZ366" s="1030"/>
      <c r="BA366" s="1030"/>
      <c r="BB366" s="1030"/>
      <c r="BC366" s="1031"/>
      <c r="BD366" s="1035"/>
      <c r="BE366" s="1036"/>
      <c r="BF366" s="1036"/>
      <c r="BG366" s="1036"/>
      <c r="BH366" s="1036"/>
      <c r="BI366" s="1036"/>
      <c r="BJ366" s="1001"/>
      <c r="BK366" s="1001"/>
      <c r="BL366" s="40"/>
    </row>
    <row r="367" spans="1:64" ht="15" customHeight="1">
      <c r="B367" s="40"/>
      <c r="C367" s="41"/>
      <c r="D367" s="592"/>
      <c r="E367" s="593"/>
      <c r="F367" s="593"/>
      <c r="G367" s="593"/>
      <c r="H367" s="593"/>
      <c r="I367" s="593"/>
      <c r="J367" s="593"/>
      <c r="K367" s="593"/>
      <c r="L367" s="593"/>
      <c r="M367" s="593"/>
      <c r="N367" s="593"/>
      <c r="O367" s="593"/>
      <c r="P367" s="593"/>
      <c r="Q367" s="593"/>
      <c r="R367" s="593"/>
      <c r="S367" s="593"/>
      <c r="T367" s="593"/>
      <c r="U367" s="593"/>
      <c r="V367" s="593"/>
      <c r="W367" s="593"/>
      <c r="X367" s="593"/>
      <c r="Y367" s="593"/>
      <c r="Z367" s="593"/>
      <c r="AA367" s="593"/>
      <c r="AB367" s="593"/>
      <c r="AC367" s="1032"/>
      <c r="AD367" s="1021"/>
      <c r="AE367" s="1021"/>
      <c r="AF367" s="1021"/>
      <c r="AG367" s="1021"/>
      <c r="AH367" s="1021"/>
      <c r="AI367" s="1021"/>
      <c r="AJ367" s="1021"/>
      <c r="AK367" s="1022"/>
      <c r="AL367" s="598"/>
      <c r="AM367" s="599"/>
      <c r="AN367" s="599"/>
      <c r="AO367" s="599"/>
      <c r="AP367" s="599"/>
      <c r="AQ367" s="600"/>
      <c r="AR367" s="607"/>
      <c r="AS367" s="608"/>
      <c r="AT367" s="608"/>
      <c r="AU367" s="608"/>
      <c r="AV367" s="608"/>
      <c r="AW367" s="609"/>
      <c r="AX367" s="1026">
        <f>AL367*AR367</f>
        <v>0</v>
      </c>
      <c r="AY367" s="1027"/>
      <c r="AZ367" s="1027"/>
      <c r="BA367" s="1027"/>
      <c r="BB367" s="1027"/>
      <c r="BC367" s="1028"/>
      <c r="BD367" s="400" t="s">
        <v>98</v>
      </c>
      <c r="BE367" s="400"/>
      <c r="BF367" s="400"/>
      <c r="BG367" s="400"/>
      <c r="BH367" s="400"/>
      <c r="BI367" s="400"/>
      <c r="BJ367" s="400"/>
      <c r="BK367" s="400"/>
    </row>
    <row r="368" spans="1:64" ht="15" customHeight="1">
      <c r="B368" s="40"/>
      <c r="C368" s="41"/>
      <c r="D368" s="1018"/>
      <c r="E368" s="1019"/>
      <c r="F368" s="1019"/>
      <c r="G368" s="1019"/>
      <c r="H368" s="1019"/>
      <c r="I368" s="1019"/>
      <c r="J368" s="1019"/>
      <c r="K368" s="1019"/>
      <c r="L368" s="1019"/>
      <c r="M368" s="1019"/>
      <c r="N368" s="1019"/>
      <c r="O368" s="1019"/>
      <c r="P368" s="1019"/>
      <c r="Q368" s="1019"/>
      <c r="R368" s="1019"/>
      <c r="S368" s="1019"/>
      <c r="T368" s="1019"/>
      <c r="U368" s="1019"/>
      <c r="V368" s="1019"/>
      <c r="W368" s="1019"/>
      <c r="X368" s="1019"/>
      <c r="Y368" s="1019"/>
      <c r="Z368" s="1019"/>
      <c r="AA368" s="1019"/>
      <c r="AB368" s="1019"/>
      <c r="AC368" s="1023"/>
      <c r="AD368" s="1024"/>
      <c r="AE368" s="1024"/>
      <c r="AF368" s="1024"/>
      <c r="AG368" s="1024"/>
      <c r="AH368" s="1024"/>
      <c r="AI368" s="1024"/>
      <c r="AJ368" s="1024"/>
      <c r="AK368" s="1025"/>
      <c r="AL368" s="604"/>
      <c r="AM368" s="605"/>
      <c r="AN368" s="605"/>
      <c r="AO368" s="605"/>
      <c r="AP368" s="605"/>
      <c r="AQ368" s="606"/>
      <c r="AR368" s="613"/>
      <c r="AS368" s="614"/>
      <c r="AT368" s="614"/>
      <c r="AU368" s="614"/>
      <c r="AV368" s="614"/>
      <c r="AW368" s="615"/>
      <c r="AX368" s="1029"/>
      <c r="AY368" s="1030"/>
      <c r="AZ368" s="1030"/>
      <c r="BA368" s="1030"/>
      <c r="BB368" s="1030"/>
      <c r="BC368" s="1031"/>
      <c r="BD368" s="400"/>
      <c r="BE368" s="400"/>
      <c r="BF368" s="400"/>
      <c r="BG368" s="400"/>
      <c r="BH368" s="400"/>
      <c r="BI368" s="400"/>
      <c r="BJ368" s="400"/>
      <c r="BK368" s="400"/>
    </row>
    <row r="369" spans="1:63" ht="15" customHeight="1">
      <c r="B369" s="40"/>
      <c r="C369" s="41"/>
      <c r="D369" s="1016"/>
      <c r="E369" s="1017"/>
      <c r="F369" s="1017"/>
      <c r="G369" s="1017"/>
      <c r="H369" s="1017"/>
      <c r="I369" s="1017"/>
      <c r="J369" s="1017"/>
      <c r="K369" s="1017"/>
      <c r="L369" s="1017"/>
      <c r="M369" s="1017"/>
      <c r="N369" s="1017"/>
      <c r="O369" s="1017"/>
      <c r="P369" s="1017"/>
      <c r="Q369" s="1017"/>
      <c r="R369" s="1017"/>
      <c r="S369" s="1017"/>
      <c r="T369" s="1017"/>
      <c r="U369" s="1017"/>
      <c r="V369" s="1017"/>
      <c r="W369" s="1017"/>
      <c r="X369" s="1017"/>
      <c r="Y369" s="1017"/>
      <c r="Z369" s="1017"/>
      <c r="AA369" s="1017"/>
      <c r="AB369" s="1017"/>
      <c r="AC369" s="1020"/>
      <c r="AD369" s="1021"/>
      <c r="AE369" s="1021"/>
      <c r="AF369" s="1021"/>
      <c r="AG369" s="1021"/>
      <c r="AH369" s="1021"/>
      <c r="AI369" s="1021"/>
      <c r="AJ369" s="1021"/>
      <c r="AK369" s="1022"/>
      <c r="AL369" s="598"/>
      <c r="AM369" s="599"/>
      <c r="AN369" s="599"/>
      <c r="AO369" s="599"/>
      <c r="AP369" s="599"/>
      <c r="AQ369" s="600"/>
      <c r="AR369" s="607"/>
      <c r="AS369" s="608"/>
      <c r="AT369" s="608"/>
      <c r="AU369" s="608"/>
      <c r="AV369" s="608"/>
      <c r="AW369" s="609"/>
      <c r="AX369" s="1026">
        <f>AL369*AR369</f>
        <v>0</v>
      </c>
      <c r="AY369" s="1027"/>
      <c r="AZ369" s="1027"/>
      <c r="BA369" s="1027"/>
      <c r="BB369" s="1027"/>
      <c r="BC369" s="1028"/>
      <c r="BD369" s="857">
        <f>SUM(AX365:BC370)</f>
        <v>0</v>
      </c>
      <c r="BE369" s="857"/>
      <c r="BF369" s="857"/>
      <c r="BG369" s="857"/>
      <c r="BH369" s="857"/>
      <c r="BI369" s="857"/>
      <c r="BJ369" s="857"/>
      <c r="BK369" s="857"/>
    </row>
    <row r="370" spans="1:63" ht="15" customHeight="1">
      <c r="B370" s="40"/>
      <c r="C370" s="41"/>
      <c r="D370" s="1018"/>
      <c r="E370" s="1019"/>
      <c r="F370" s="1019"/>
      <c r="G370" s="1019"/>
      <c r="H370" s="1019"/>
      <c r="I370" s="1019"/>
      <c r="J370" s="1019"/>
      <c r="K370" s="1019"/>
      <c r="L370" s="1019"/>
      <c r="M370" s="1019"/>
      <c r="N370" s="1019"/>
      <c r="O370" s="1019"/>
      <c r="P370" s="1019"/>
      <c r="Q370" s="1019"/>
      <c r="R370" s="1019"/>
      <c r="S370" s="1019"/>
      <c r="T370" s="1019"/>
      <c r="U370" s="1019"/>
      <c r="V370" s="1019"/>
      <c r="W370" s="1019"/>
      <c r="X370" s="1019"/>
      <c r="Y370" s="1019"/>
      <c r="Z370" s="1019"/>
      <c r="AA370" s="1019"/>
      <c r="AB370" s="1019"/>
      <c r="AC370" s="1023"/>
      <c r="AD370" s="1024"/>
      <c r="AE370" s="1024"/>
      <c r="AF370" s="1024"/>
      <c r="AG370" s="1024"/>
      <c r="AH370" s="1024"/>
      <c r="AI370" s="1024"/>
      <c r="AJ370" s="1024"/>
      <c r="AK370" s="1025"/>
      <c r="AL370" s="604"/>
      <c r="AM370" s="605"/>
      <c r="AN370" s="605"/>
      <c r="AO370" s="605"/>
      <c r="AP370" s="605"/>
      <c r="AQ370" s="606"/>
      <c r="AR370" s="613"/>
      <c r="AS370" s="614"/>
      <c r="AT370" s="614"/>
      <c r="AU370" s="614"/>
      <c r="AV370" s="614"/>
      <c r="AW370" s="615"/>
      <c r="AX370" s="1029"/>
      <c r="AY370" s="1030"/>
      <c r="AZ370" s="1030"/>
      <c r="BA370" s="1030"/>
      <c r="BB370" s="1030"/>
      <c r="BC370" s="1031"/>
      <c r="BD370" s="857"/>
      <c r="BE370" s="857"/>
      <c r="BF370" s="857"/>
      <c r="BG370" s="857"/>
      <c r="BH370" s="857"/>
      <c r="BI370" s="857"/>
      <c r="BJ370" s="857"/>
      <c r="BK370" s="857"/>
    </row>
    <row r="371" spans="1:63" ht="11.25" customHeight="1">
      <c r="A371" s="2"/>
      <c r="B371" s="6"/>
      <c r="C371" s="6"/>
      <c r="D371" s="1048"/>
      <c r="E371" s="1048"/>
      <c r="F371" s="1048"/>
      <c r="G371" s="1048"/>
      <c r="H371" s="1048"/>
      <c r="I371" s="1048"/>
      <c r="J371" s="1048"/>
      <c r="K371" s="1048"/>
      <c r="L371" s="1048"/>
      <c r="M371" s="1048"/>
      <c r="N371" s="1048"/>
      <c r="O371" s="1048"/>
      <c r="P371" s="1048"/>
      <c r="Q371" s="1048"/>
      <c r="R371" s="1048"/>
      <c r="S371" s="1048"/>
      <c r="T371" s="1048"/>
      <c r="U371" s="1048"/>
      <c r="V371" s="1048"/>
      <c r="W371" s="1048"/>
      <c r="X371" s="1048"/>
      <c r="Y371" s="1048"/>
      <c r="Z371" s="1048"/>
      <c r="AA371" s="1048"/>
      <c r="AB371" s="1048"/>
      <c r="AC371" s="1048"/>
      <c r="AD371" s="1048"/>
      <c r="AE371" s="1048"/>
      <c r="AF371" s="1048"/>
      <c r="AG371" s="1048"/>
      <c r="AH371" s="1048"/>
      <c r="AI371" s="1048"/>
      <c r="AJ371" s="1048"/>
      <c r="AK371" s="1048"/>
      <c r="AL371" s="1048"/>
      <c r="AM371" s="1048"/>
      <c r="AN371" s="1048"/>
      <c r="AO371" s="1048"/>
      <c r="AP371" s="1048"/>
      <c r="AQ371" s="1048"/>
      <c r="AR371" s="1048"/>
      <c r="AS371" s="1048"/>
      <c r="AT371" s="1048"/>
      <c r="AU371" s="1048"/>
      <c r="AV371" s="1048"/>
      <c r="AW371" s="1048"/>
      <c r="AX371" s="1048"/>
      <c r="AY371" s="1048"/>
      <c r="AZ371" s="1048"/>
      <c r="BA371" s="1048"/>
      <c r="BB371" s="1048"/>
      <c r="BC371" s="1048"/>
      <c r="BD371" s="1048"/>
      <c r="BE371" s="1048"/>
      <c r="BF371" s="1048"/>
      <c r="BG371" s="1048"/>
      <c r="BH371" s="1048"/>
      <c r="BI371" s="1048"/>
      <c r="BJ371" s="1048"/>
      <c r="BK371" s="1048"/>
    </row>
    <row r="372" spans="1:63" ht="15" customHeight="1">
      <c r="A372" s="136" t="s">
        <v>153</v>
      </c>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row>
    <row r="373" spans="1:63" ht="15" customHeight="1">
      <c r="A373" s="2"/>
      <c r="B373" s="2" t="s">
        <v>99</v>
      </c>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row>
    <row r="374" spans="1:63" ht="15" customHeight="1">
      <c r="A374" s="2"/>
      <c r="B374" s="6"/>
      <c r="C374" s="38"/>
      <c r="D374" s="247" t="s">
        <v>59</v>
      </c>
      <c r="E374" s="248"/>
      <c r="F374" s="248"/>
      <c r="G374" s="248"/>
      <c r="H374" s="248"/>
      <c r="I374" s="248"/>
      <c r="J374" s="248"/>
      <c r="K374" s="248"/>
      <c r="L374" s="248"/>
      <c r="M374" s="248"/>
      <c r="N374" s="248"/>
      <c r="O374" s="248"/>
      <c r="P374" s="248"/>
      <c r="Q374" s="248"/>
      <c r="R374" s="248"/>
      <c r="S374" s="248"/>
      <c r="T374" s="248"/>
      <c r="U374" s="248"/>
      <c r="V374" s="248"/>
      <c r="W374" s="248"/>
      <c r="X374" s="248"/>
      <c r="Y374" s="248"/>
      <c r="Z374" s="248"/>
      <c r="AA374" s="248"/>
      <c r="AB374" s="249"/>
      <c r="AC374" s="985" t="s">
        <v>97</v>
      </c>
      <c r="AD374" s="708"/>
      <c r="AE374" s="708"/>
      <c r="AF374" s="708"/>
      <c r="AG374" s="708"/>
      <c r="AH374" s="708"/>
      <c r="AI374" s="708"/>
      <c r="AJ374" s="708"/>
      <c r="AK374" s="709"/>
      <c r="AL374" s="986" t="s">
        <v>60</v>
      </c>
      <c r="AM374" s="986"/>
      <c r="AN374" s="986"/>
      <c r="AO374" s="986"/>
      <c r="AP374" s="986"/>
      <c r="AQ374" s="986"/>
      <c r="AR374" s="987" t="s">
        <v>61</v>
      </c>
      <c r="AS374" s="987"/>
      <c r="AT374" s="987"/>
      <c r="AU374" s="987"/>
      <c r="AV374" s="987"/>
      <c r="AW374" s="987"/>
      <c r="AX374" s="986" t="s">
        <v>62</v>
      </c>
      <c r="AY374" s="986"/>
      <c r="AZ374" s="986"/>
      <c r="BA374" s="986"/>
      <c r="BB374" s="986"/>
      <c r="BC374" s="986"/>
      <c r="BD374" s="59"/>
      <c r="BE374" s="59"/>
      <c r="BF374" s="59"/>
      <c r="BG374" s="59"/>
      <c r="BH374" s="59"/>
      <c r="BI374" s="59"/>
      <c r="BJ374" s="59"/>
      <c r="BK374" s="59"/>
    </row>
    <row r="375" spans="1:63" ht="15" customHeight="1">
      <c r="A375" s="2"/>
      <c r="B375" s="6"/>
      <c r="C375" s="38"/>
      <c r="D375" s="751"/>
      <c r="E375" s="341"/>
      <c r="F375" s="341"/>
      <c r="G375" s="341"/>
      <c r="H375" s="341"/>
      <c r="I375" s="341"/>
      <c r="J375" s="341"/>
      <c r="K375" s="341"/>
      <c r="L375" s="341"/>
      <c r="M375" s="341"/>
      <c r="N375" s="341"/>
      <c r="O375" s="341"/>
      <c r="P375" s="341"/>
      <c r="Q375" s="341"/>
      <c r="R375" s="341"/>
      <c r="S375" s="341"/>
      <c r="T375" s="341"/>
      <c r="U375" s="341"/>
      <c r="V375" s="341"/>
      <c r="W375" s="341"/>
      <c r="X375" s="341"/>
      <c r="Y375" s="341"/>
      <c r="Z375" s="341"/>
      <c r="AA375" s="341"/>
      <c r="AB375" s="342"/>
      <c r="AC375" s="711"/>
      <c r="AD375" s="711"/>
      <c r="AE375" s="711"/>
      <c r="AF375" s="711"/>
      <c r="AG375" s="711"/>
      <c r="AH375" s="711"/>
      <c r="AI375" s="711"/>
      <c r="AJ375" s="711"/>
      <c r="AK375" s="712"/>
      <c r="AL375" s="986"/>
      <c r="AM375" s="986"/>
      <c r="AN375" s="986"/>
      <c r="AO375" s="986"/>
      <c r="AP375" s="986"/>
      <c r="AQ375" s="986"/>
      <c r="AR375" s="987"/>
      <c r="AS375" s="987"/>
      <c r="AT375" s="987"/>
      <c r="AU375" s="987"/>
      <c r="AV375" s="987"/>
      <c r="AW375" s="987"/>
      <c r="AX375" s="986"/>
      <c r="AY375" s="986"/>
      <c r="AZ375" s="986"/>
      <c r="BA375" s="986"/>
      <c r="BB375" s="986"/>
      <c r="BC375" s="986"/>
      <c r="BD375" s="59"/>
      <c r="BE375" s="59"/>
      <c r="BF375" s="59"/>
      <c r="BG375" s="59"/>
      <c r="BH375" s="59"/>
      <c r="BI375" s="59"/>
      <c r="BJ375" s="59"/>
      <c r="BK375" s="59"/>
    </row>
    <row r="376" spans="1:63" ht="15" customHeight="1">
      <c r="A376" s="2"/>
      <c r="B376" s="6"/>
      <c r="C376" s="38"/>
      <c r="D376" s="250"/>
      <c r="E376" s="251"/>
      <c r="F376" s="251"/>
      <c r="G376" s="251"/>
      <c r="H376" s="251"/>
      <c r="I376" s="251"/>
      <c r="J376" s="251"/>
      <c r="K376" s="251"/>
      <c r="L376" s="251"/>
      <c r="M376" s="251"/>
      <c r="N376" s="251"/>
      <c r="O376" s="251"/>
      <c r="P376" s="251"/>
      <c r="Q376" s="251"/>
      <c r="R376" s="251"/>
      <c r="S376" s="251"/>
      <c r="T376" s="251"/>
      <c r="U376" s="251"/>
      <c r="V376" s="251"/>
      <c r="W376" s="251"/>
      <c r="X376" s="251"/>
      <c r="Y376" s="251"/>
      <c r="Z376" s="251"/>
      <c r="AA376" s="251"/>
      <c r="AB376" s="252"/>
      <c r="AC376" s="714"/>
      <c r="AD376" s="714"/>
      <c r="AE376" s="714"/>
      <c r="AF376" s="714"/>
      <c r="AG376" s="714"/>
      <c r="AH376" s="714"/>
      <c r="AI376" s="714"/>
      <c r="AJ376" s="714"/>
      <c r="AK376" s="715"/>
      <c r="AL376" s="986"/>
      <c r="AM376" s="986"/>
      <c r="AN376" s="986"/>
      <c r="AO376" s="986"/>
      <c r="AP376" s="986"/>
      <c r="AQ376" s="986"/>
      <c r="AR376" s="987"/>
      <c r="AS376" s="987"/>
      <c r="AT376" s="987"/>
      <c r="AU376" s="987"/>
      <c r="AV376" s="987"/>
      <c r="AW376" s="987"/>
      <c r="AX376" s="986"/>
      <c r="AY376" s="986"/>
      <c r="AZ376" s="986"/>
      <c r="BA376" s="986"/>
      <c r="BB376" s="986"/>
      <c r="BC376" s="986"/>
      <c r="BD376" s="59"/>
      <c r="BE376" s="59"/>
      <c r="BF376" s="59"/>
      <c r="BG376" s="59"/>
      <c r="BH376" s="59"/>
      <c r="BI376" s="59"/>
      <c r="BJ376" s="59"/>
      <c r="BK376" s="59"/>
    </row>
    <row r="377" spans="1:63" ht="15" customHeight="1">
      <c r="A377" s="2"/>
      <c r="B377" s="6"/>
      <c r="C377" s="38"/>
      <c r="D377" s="592"/>
      <c r="E377" s="593"/>
      <c r="F377" s="593"/>
      <c r="G377" s="593"/>
      <c r="H377" s="593"/>
      <c r="I377" s="593"/>
      <c r="J377" s="593"/>
      <c r="K377" s="593"/>
      <c r="L377" s="593"/>
      <c r="M377" s="593"/>
      <c r="N377" s="593"/>
      <c r="O377" s="593"/>
      <c r="P377" s="593"/>
      <c r="Q377" s="593"/>
      <c r="R377" s="593"/>
      <c r="S377" s="593"/>
      <c r="T377" s="593"/>
      <c r="U377" s="593"/>
      <c r="V377" s="593"/>
      <c r="W377" s="593"/>
      <c r="X377" s="593"/>
      <c r="Y377" s="593"/>
      <c r="Z377" s="593"/>
      <c r="AA377" s="593"/>
      <c r="AB377" s="593"/>
      <c r="AC377" s="1038"/>
      <c r="AD377" s="1039"/>
      <c r="AE377" s="1039"/>
      <c r="AF377" s="1039"/>
      <c r="AG377" s="1039"/>
      <c r="AH377" s="1039"/>
      <c r="AI377" s="1039"/>
      <c r="AJ377" s="1039"/>
      <c r="AK377" s="1040"/>
      <c r="AL377" s="598"/>
      <c r="AM377" s="599"/>
      <c r="AN377" s="599"/>
      <c r="AO377" s="599"/>
      <c r="AP377" s="599"/>
      <c r="AQ377" s="600"/>
      <c r="AR377" s="607"/>
      <c r="AS377" s="608"/>
      <c r="AT377" s="608"/>
      <c r="AU377" s="608"/>
      <c r="AV377" s="608"/>
      <c r="AW377" s="609"/>
      <c r="AX377" s="691">
        <f>AL377*AR377</f>
        <v>0</v>
      </c>
      <c r="AY377" s="692"/>
      <c r="AZ377" s="692"/>
      <c r="BA377" s="692"/>
      <c r="BB377" s="692"/>
      <c r="BC377" s="693"/>
      <c r="BD377" s="58"/>
      <c r="BE377" s="58"/>
      <c r="BF377" s="58"/>
      <c r="BG377" s="58"/>
      <c r="BH377" s="58"/>
      <c r="BI377" s="58"/>
      <c r="BJ377" s="59"/>
      <c r="BK377" s="59"/>
    </row>
    <row r="378" spans="1:63" ht="15" customHeight="1">
      <c r="A378" s="2"/>
      <c r="B378" s="6"/>
      <c r="C378" s="38"/>
      <c r="D378" s="1037"/>
      <c r="E378" s="972"/>
      <c r="F378" s="972"/>
      <c r="G378" s="972"/>
      <c r="H378" s="972"/>
      <c r="I378" s="972"/>
      <c r="J378" s="972"/>
      <c r="K378" s="972"/>
      <c r="L378" s="972"/>
      <c r="M378" s="972"/>
      <c r="N378" s="972"/>
      <c r="O378" s="972"/>
      <c r="P378" s="972"/>
      <c r="Q378" s="972"/>
      <c r="R378" s="972"/>
      <c r="S378" s="972"/>
      <c r="T378" s="972"/>
      <c r="U378" s="972"/>
      <c r="V378" s="972"/>
      <c r="W378" s="972"/>
      <c r="X378" s="972"/>
      <c r="Y378" s="972"/>
      <c r="Z378" s="972"/>
      <c r="AA378" s="972"/>
      <c r="AB378" s="972"/>
      <c r="AC378" s="1041"/>
      <c r="AD378" s="1042"/>
      <c r="AE378" s="1042"/>
      <c r="AF378" s="1042"/>
      <c r="AG378" s="1042"/>
      <c r="AH378" s="1042"/>
      <c r="AI378" s="1042"/>
      <c r="AJ378" s="1042"/>
      <c r="AK378" s="1043"/>
      <c r="AL378" s="601"/>
      <c r="AM378" s="602"/>
      <c r="AN378" s="602"/>
      <c r="AO378" s="602"/>
      <c r="AP378" s="602"/>
      <c r="AQ378" s="603"/>
      <c r="AR378" s="610"/>
      <c r="AS378" s="611"/>
      <c r="AT378" s="611"/>
      <c r="AU378" s="611"/>
      <c r="AV378" s="611"/>
      <c r="AW378" s="612"/>
      <c r="AX378" s="694"/>
      <c r="AY378" s="695"/>
      <c r="AZ378" s="695"/>
      <c r="BA378" s="695"/>
      <c r="BB378" s="695"/>
      <c r="BC378" s="696"/>
      <c r="BD378" s="58"/>
      <c r="BE378" s="58"/>
      <c r="BF378" s="58"/>
      <c r="BG378" s="58"/>
      <c r="BH378" s="58"/>
      <c r="BI378" s="58"/>
      <c r="BJ378" s="59"/>
      <c r="BK378" s="59"/>
    </row>
    <row r="379" spans="1:63" ht="15" customHeight="1">
      <c r="A379" s="2"/>
      <c r="B379" s="6"/>
      <c r="C379" s="38"/>
      <c r="D379" s="1018"/>
      <c r="E379" s="1019"/>
      <c r="F379" s="1019"/>
      <c r="G379" s="1019"/>
      <c r="H379" s="1019"/>
      <c r="I379" s="1019"/>
      <c r="J379" s="1019"/>
      <c r="K379" s="1019"/>
      <c r="L379" s="1019"/>
      <c r="M379" s="1019"/>
      <c r="N379" s="1019"/>
      <c r="O379" s="1019"/>
      <c r="P379" s="1019"/>
      <c r="Q379" s="1019"/>
      <c r="R379" s="1019"/>
      <c r="S379" s="1019"/>
      <c r="T379" s="1019"/>
      <c r="U379" s="1019"/>
      <c r="V379" s="1019"/>
      <c r="W379" s="1019"/>
      <c r="X379" s="1019"/>
      <c r="Y379" s="1019"/>
      <c r="Z379" s="1019"/>
      <c r="AA379" s="1019"/>
      <c r="AB379" s="1019"/>
      <c r="AC379" s="1044"/>
      <c r="AD379" s="1045"/>
      <c r="AE379" s="1045"/>
      <c r="AF379" s="1045"/>
      <c r="AG379" s="1045"/>
      <c r="AH379" s="1045"/>
      <c r="AI379" s="1045"/>
      <c r="AJ379" s="1045"/>
      <c r="AK379" s="1046"/>
      <c r="AL379" s="604"/>
      <c r="AM379" s="605"/>
      <c r="AN379" s="605"/>
      <c r="AO379" s="605"/>
      <c r="AP379" s="605"/>
      <c r="AQ379" s="606"/>
      <c r="AR379" s="613"/>
      <c r="AS379" s="614"/>
      <c r="AT379" s="614"/>
      <c r="AU379" s="614"/>
      <c r="AV379" s="614"/>
      <c r="AW379" s="615"/>
      <c r="AX379" s="697"/>
      <c r="AY379" s="698"/>
      <c r="AZ379" s="698"/>
      <c r="BA379" s="698"/>
      <c r="BB379" s="698"/>
      <c r="BC379" s="699"/>
      <c r="BD379" s="71"/>
      <c r="BE379" s="58"/>
      <c r="BF379" s="58"/>
      <c r="BG379" s="58"/>
      <c r="BH379" s="58"/>
      <c r="BI379" s="58"/>
      <c r="BJ379" s="59"/>
      <c r="BK379" s="59"/>
    </row>
    <row r="380" spans="1:63" ht="15" customHeight="1">
      <c r="A380" s="2"/>
      <c r="B380" s="6"/>
      <c r="C380" s="6"/>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c r="AO380" s="114"/>
      <c r="AP380" s="114"/>
      <c r="AQ380" s="114"/>
      <c r="AR380" s="114"/>
      <c r="AS380" s="114"/>
      <c r="AT380" s="114"/>
      <c r="AU380" s="114"/>
      <c r="AV380" s="114"/>
      <c r="AW380" s="114"/>
      <c r="AX380" s="114"/>
      <c r="AY380" s="114"/>
      <c r="AZ380" s="114"/>
      <c r="BA380" s="114"/>
      <c r="BB380" s="114"/>
      <c r="BC380" s="114"/>
      <c r="BD380" s="114"/>
      <c r="BE380" s="114"/>
      <c r="BF380" s="2"/>
      <c r="BG380" s="2"/>
      <c r="BH380" s="2"/>
      <c r="BI380" s="2"/>
      <c r="BJ380" s="2"/>
      <c r="BK380" s="2"/>
    </row>
    <row r="381" spans="1:63" ht="15" customHeight="1">
      <c r="A381" s="2" t="s">
        <v>154</v>
      </c>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row>
    <row r="382" spans="1:63" ht="15" customHeight="1">
      <c r="A382" s="2"/>
      <c r="B382" s="2" t="s">
        <v>100</v>
      </c>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row>
    <row r="383" spans="1:63" ht="1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V383" s="2"/>
      <c r="AW383" s="2"/>
      <c r="AX383" s="2"/>
      <c r="AY383" s="2"/>
      <c r="AZ383" s="2"/>
      <c r="BA383" s="2"/>
      <c r="BB383" s="2"/>
      <c r="BC383" s="2"/>
      <c r="BD383" s="2"/>
      <c r="BE383" s="2"/>
      <c r="BF383" s="2"/>
      <c r="BG383" s="2"/>
      <c r="BH383" s="2"/>
      <c r="BI383" s="2"/>
      <c r="BJ383" s="2"/>
      <c r="BK383" s="2"/>
    </row>
    <row r="384" spans="1:63" ht="15" customHeight="1">
      <c r="A384" s="2"/>
      <c r="B384" s="2" t="s">
        <v>101</v>
      </c>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row>
    <row r="385" spans="1:66" ht="15" customHeight="1">
      <c r="A385" s="2"/>
      <c r="B385" s="6"/>
      <c r="C385" s="38"/>
      <c r="D385" s="247" t="s">
        <v>59</v>
      </c>
      <c r="E385" s="248"/>
      <c r="F385" s="248"/>
      <c r="G385" s="248"/>
      <c r="H385" s="248"/>
      <c r="I385" s="248"/>
      <c r="J385" s="248"/>
      <c r="K385" s="248"/>
      <c r="L385" s="248"/>
      <c r="M385" s="248"/>
      <c r="N385" s="248"/>
      <c r="O385" s="248"/>
      <c r="P385" s="248"/>
      <c r="Q385" s="248"/>
      <c r="R385" s="248"/>
      <c r="S385" s="248"/>
      <c r="T385" s="248"/>
      <c r="U385" s="248"/>
      <c r="V385" s="248"/>
      <c r="W385" s="248"/>
      <c r="X385" s="248"/>
      <c r="Y385" s="248"/>
      <c r="Z385" s="248"/>
      <c r="AA385" s="248"/>
      <c r="AB385" s="249"/>
      <c r="AC385" s="985" t="s">
        <v>97</v>
      </c>
      <c r="AD385" s="708"/>
      <c r="AE385" s="708"/>
      <c r="AF385" s="708"/>
      <c r="AG385" s="708"/>
      <c r="AH385" s="708"/>
      <c r="AI385" s="708"/>
      <c r="AJ385" s="708"/>
      <c r="AK385" s="709"/>
      <c r="AL385" s="986" t="s">
        <v>60</v>
      </c>
      <c r="AM385" s="986"/>
      <c r="AN385" s="986"/>
      <c r="AO385" s="986"/>
      <c r="AP385" s="986"/>
      <c r="AQ385" s="986"/>
      <c r="AR385" s="987" t="s">
        <v>61</v>
      </c>
      <c r="AS385" s="987"/>
      <c r="AT385" s="987"/>
      <c r="AU385" s="987"/>
      <c r="AV385" s="987"/>
      <c r="AW385" s="987"/>
      <c r="AX385" s="986" t="s">
        <v>62</v>
      </c>
      <c r="AY385" s="986"/>
      <c r="AZ385" s="986"/>
      <c r="BA385" s="986"/>
      <c r="BB385" s="986"/>
      <c r="BC385" s="986"/>
      <c r="BD385" s="59"/>
      <c r="BE385" s="59"/>
      <c r="BF385" s="59"/>
      <c r="BG385" s="59"/>
      <c r="BH385" s="59"/>
      <c r="BI385" s="59"/>
      <c r="BJ385" s="59"/>
      <c r="BK385" s="59"/>
    </row>
    <row r="386" spans="1:66" ht="15" customHeight="1">
      <c r="A386" s="2"/>
      <c r="B386" s="6"/>
      <c r="C386" s="38"/>
      <c r="D386" s="751"/>
      <c r="E386" s="341"/>
      <c r="F386" s="341"/>
      <c r="G386" s="341"/>
      <c r="H386" s="341"/>
      <c r="I386" s="341"/>
      <c r="J386" s="341"/>
      <c r="K386" s="341"/>
      <c r="L386" s="341"/>
      <c r="M386" s="341"/>
      <c r="N386" s="341"/>
      <c r="O386" s="341"/>
      <c r="P386" s="341"/>
      <c r="Q386" s="341"/>
      <c r="R386" s="341"/>
      <c r="S386" s="341"/>
      <c r="T386" s="341"/>
      <c r="U386" s="341"/>
      <c r="V386" s="341"/>
      <c r="W386" s="341"/>
      <c r="X386" s="341"/>
      <c r="Y386" s="341"/>
      <c r="Z386" s="341"/>
      <c r="AA386" s="341"/>
      <c r="AB386" s="342"/>
      <c r="AC386" s="711"/>
      <c r="AD386" s="711"/>
      <c r="AE386" s="711"/>
      <c r="AF386" s="711"/>
      <c r="AG386" s="711"/>
      <c r="AH386" s="711"/>
      <c r="AI386" s="711"/>
      <c r="AJ386" s="711"/>
      <c r="AK386" s="712"/>
      <c r="AL386" s="986"/>
      <c r="AM386" s="986"/>
      <c r="AN386" s="986"/>
      <c r="AO386" s="986"/>
      <c r="AP386" s="986"/>
      <c r="AQ386" s="986"/>
      <c r="AR386" s="987"/>
      <c r="AS386" s="987"/>
      <c r="AT386" s="987"/>
      <c r="AU386" s="987"/>
      <c r="AV386" s="987"/>
      <c r="AW386" s="987"/>
      <c r="AX386" s="986"/>
      <c r="AY386" s="986"/>
      <c r="AZ386" s="986"/>
      <c r="BA386" s="986"/>
      <c r="BB386" s="986"/>
      <c r="BC386" s="986"/>
      <c r="BD386" s="59"/>
      <c r="BE386" s="59"/>
      <c r="BF386" s="59"/>
      <c r="BG386" s="59"/>
      <c r="BH386" s="59"/>
      <c r="BI386" s="59"/>
      <c r="BJ386" s="59"/>
      <c r="BK386" s="59"/>
    </row>
    <row r="387" spans="1:66" ht="15" customHeight="1">
      <c r="A387" s="2"/>
      <c r="B387" s="6"/>
      <c r="C387" s="38"/>
      <c r="D387" s="250"/>
      <c r="E387" s="251"/>
      <c r="F387" s="251"/>
      <c r="G387" s="251"/>
      <c r="H387" s="251"/>
      <c r="I387" s="251"/>
      <c r="J387" s="251"/>
      <c r="K387" s="251"/>
      <c r="L387" s="251"/>
      <c r="M387" s="251"/>
      <c r="N387" s="251"/>
      <c r="O387" s="251"/>
      <c r="P387" s="251"/>
      <c r="Q387" s="251"/>
      <c r="R387" s="251"/>
      <c r="S387" s="251"/>
      <c r="T387" s="251"/>
      <c r="U387" s="251"/>
      <c r="V387" s="251"/>
      <c r="W387" s="251"/>
      <c r="X387" s="251"/>
      <c r="Y387" s="251"/>
      <c r="Z387" s="251"/>
      <c r="AA387" s="251"/>
      <c r="AB387" s="252"/>
      <c r="AC387" s="714"/>
      <c r="AD387" s="714"/>
      <c r="AE387" s="714"/>
      <c r="AF387" s="714"/>
      <c r="AG387" s="714"/>
      <c r="AH387" s="714"/>
      <c r="AI387" s="714"/>
      <c r="AJ387" s="714"/>
      <c r="AK387" s="715"/>
      <c r="AL387" s="986"/>
      <c r="AM387" s="986"/>
      <c r="AN387" s="986"/>
      <c r="AO387" s="986"/>
      <c r="AP387" s="986"/>
      <c r="AQ387" s="986"/>
      <c r="AR387" s="987"/>
      <c r="AS387" s="987"/>
      <c r="AT387" s="987"/>
      <c r="AU387" s="987"/>
      <c r="AV387" s="987"/>
      <c r="AW387" s="987"/>
      <c r="AX387" s="986"/>
      <c r="AY387" s="986"/>
      <c r="AZ387" s="986"/>
      <c r="BA387" s="986"/>
      <c r="BB387" s="986"/>
      <c r="BC387" s="986"/>
      <c r="BD387" s="59"/>
      <c r="BE387" s="59"/>
      <c r="BF387" s="59"/>
      <c r="BG387" s="59"/>
      <c r="BH387" s="59"/>
      <c r="BI387" s="59"/>
      <c r="BJ387" s="59"/>
      <c r="BK387" s="59"/>
    </row>
    <row r="388" spans="1:66" ht="15" customHeight="1">
      <c r="A388" s="2"/>
      <c r="B388" s="6"/>
      <c r="C388" s="38"/>
      <c r="D388" s="592"/>
      <c r="E388" s="593"/>
      <c r="F388" s="593"/>
      <c r="G388" s="593"/>
      <c r="H388" s="593"/>
      <c r="I388" s="593"/>
      <c r="J388" s="593"/>
      <c r="K388" s="593"/>
      <c r="L388" s="593"/>
      <c r="M388" s="593"/>
      <c r="N388" s="593"/>
      <c r="O388" s="593"/>
      <c r="P388" s="593"/>
      <c r="Q388" s="593"/>
      <c r="R388" s="593"/>
      <c r="S388" s="593"/>
      <c r="T388" s="593"/>
      <c r="U388" s="593"/>
      <c r="V388" s="593"/>
      <c r="W388" s="593"/>
      <c r="X388" s="593"/>
      <c r="Y388" s="593"/>
      <c r="Z388" s="593"/>
      <c r="AA388" s="593"/>
      <c r="AB388" s="593"/>
      <c r="AC388" s="1038"/>
      <c r="AD388" s="1039"/>
      <c r="AE388" s="1039"/>
      <c r="AF388" s="1039"/>
      <c r="AG388" s="1039"/>
      <c r="AH388" s="1039"/>
      <c r="AI388" s="1039"/>
      <c r="AJ388" s="1039"/>
      <c r="AK388" s="1040"/>
      <c r="AL388" s="598"/>
      <c r="AM388" s="599"/>
      <c r="AN388" s="599"/>
      <c r="AO388" s="599"/>
      <c r="AP388" s="599"/>
      <c r="AQ388" s="600"/>
      <c r="AR388" s="607"/>
      <c r="AS388" s="608"/>
      <c r="AT388" s="608"/>
      <c r="AU388" s="608"/>
      <c r="AV388" s="608"/>
      <c r="AW388" s="609"/>
      <c r="AX388" s="691">
        <f>AL388*AR388</f>
        <v>0</v>
      </c>
      <c r="AY388" s="692"/>
      <c r="AZ388" s="692"/>
      <c r="BA388" s="692"/>
      <c r="BB388" s="692"/>
      <c r="BC388" s="693"/>
      <c r="BD388" s="58"/>
      <c r="BE388" s="58"/>
      <c r="BF388" s="58"/>
      <c r="BG388" s="58"/>
      <c r="BH388" s="58"/>
      <c r="BI388" s="58"/>
      <c r="BJ388" s="59"/>
      <c r="BK388" s="59"/>
    </row>
    <row r="389" spans="1:66" ht="15" customHeight="1">
      <c r="A389" s="2"/>
      <c r="B389" s="6"/>
      <c r="C389" s="38"/>
      <c r="D389" s="1037"/>
      <c r="E389" s="972"/>
      <c r="F389" s="972"/>
      <c r="G389" s="972"/>
      <c r="H389" s="972"/>
      <c r="I389" s="972"/>
      <c r="J389" s="972"/>
      <c r="K389" s="972"/>
      <c r="L389" s="972"/>
      <c r="M389" s="972"/>
      <c r="N389" s="972"/>
      <c r="O389" s="972"/>
      <c r="P389" s="972"/>
      <c r="Q389" s="972"/>
      <c r="R389" s="972"/>
      <c r="S389" s="972"/>
      <c r="T389" s="972"/>
      <c r="U389" s="972"/>
      <c r="V389" s="972"/>
      <c r="W389" s="972"/>
      <c r="X389" s="972"/>
      <c r="Y389" s="972"/>
      <c r="Z389" s="972"/>
      <c r="AA389" s="972"/>
      <c r="AB389" s="972"/>
      <c r="AC389" s="1041"/>
      <c r="AD389" s="1042"/>
      <c r="AE389" s="1042"/>
      <c r="AF389" s="1042"/>
      <c r="AG389" s="1042"/>
      <c r="AH389" s="1042"/>
      <c r="AI389" s="1042"/>
      <c r="AJ389" s="1042"/>
      <c r="AK389" s="1043"/>
      <c r="AL389" s="601"/>
      <c r="AM389" s="602"/>
      <c r="AN389" s="602"/>
      <c r="AO389" s="602"/>
      <c r="AP389" s="602"/>
      <c r="AQ389" s="603"/>
      <c r="AR389" s="610"/>
      <c r="AS389" s="611"/>
      <c r="AT389" s="611"/>
      <c r="AU389" s="611"/>
      <c r="AV389" s="611"/>
      <c r="AW389" s="612"/>
      <c r="AX389" s="694"/>
      <c r="AY389" s="695"/>
      <c r="AZ389" s="695"/>
      <c r="BA389" s="695"/>
      <c r="BB389" s="695"/>
      <c r="BC389" s="696"/>
      <c r="BD389" s="71"/>
      <c r="BE389" s="58"/>
      <c r="BF389" s="58"/>
      <c r="BG389" s="58"/>
      <c r="BH389" s="58"/>
      <c r="BI389" s="58"/>
      <c r="BJ389" s="59"/>
      <c r="BK389" s="59"/>
    </row>
    <row r="390" spans="1:66" ht="15" customHeight="1">
      <c r="A390" s="2"/>
      <c r="B390" s="6"/>
      <c r="C390" s="38"/>
      <c r="D390" s="1018"/>
      <c r="E390" s="1019"/>
      <c r="F390" s="1019"/>
      <c r="G390" s="1019"/>
      <c r="H390" s="1019"/>
      <c r="I390" s="1019"/>
      <c r="J390" s="1019"/>
      <c r="K390" s="1019"/>
      <c r="L390" s="1019"/>
      <c r="M390" s="1019"/>
      <c r="N390" s="1019"/>
      <c r="O390" s="1019"/>
      <c r="P390" s="1019"/>
      <c r="Q390" s="1019"/>
      <c r="R390" s="1019"/>
      <c r="S390" s="1019"/>
      <c r="T390" s="1019"/>
      <c r="U390" s="1019"/>
      <c r="V390" s="1019"/>
      <c r="W390" s="1019"/>
      <c r="X390" s="1019"/>
      <c r="Y390" s="1019"/>
      <c r="Z390" s="1019"/>
      <c r="AA390" s="1019"/>
      <c r="AB390" s="1019"/>
      <c r="AC390" s="1044"/>
      <c r="AD390" s="1045"/>
      <c r="AE390" s="1045"/>
      <c r="AF390" s="1045"/>
      <c r="AG390" s="1045"/>
      <c r="AH390" s="1045"/>
      <c r="AI390" s="1045"/>
      <c r="AJ390" s="1045"/>
      <c r="AK390" s="1046"/>
      <c r="AL390" s="604"/>
      <c r="AM390" s="605"/>
      <c r="AN390" s="605"/>
      <c r="AO390" s="605"/>
      <c r="AP390" s="605"/>
      <c r="AQ390" s="606"/>
      <c r="AR390" s="613"/>
      <c r="AS390" s="614"/>
      <c r="AT390" s="614"/>
      <c r="AU390" s="614"/>
      <c r="AV390" s="614"/>
      <c r="AW390" s="615"/>
      <c r="AX390" s="697"/>
      <c r="AY390" s="698"/>
      <c r="AZ390" s="698"/>
      <c r="BA390" s="698"/>
      <c r="BB390" s="698"/>
      <c r="BC390" s="699"/>
      <c r="BD390" s="58"/>
      <c r="BE390" s="58"/>
      <c r="BF390" s="58"/>
      <c r="BG390" s="58"/>
      <c r="BH390" s="58"/>
      <c r="BI390" s="58"/>
      <c r="BJ390" s="59"/>
      <c r="BK390" s="59"/>
    </row>
    <row r="391" spans="1:66" ht="3" customHeight="1">
      <c r="A391" s="2"/>
      <c r="B391" s="2"/>
      <c r="C391" s="2"/>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c r="AO391" s="114"/>
      <c r="AP391" s="114"/>
      <c r="AQ391" s="114"/>
      <c r="AR391" s="114"/>
      <c r="AS391" s="114"/>
      <c r="AT391" s="114"/>
      <c r="AU391" s="114"/>
      <c r="AV391" s="114"/>
      <c r="AW391" s="114"/>
      <c r="AX391" s="114"/>
      <c r="AY391" s="114"/>
      <c r="AZ391" s="114"/>
      <c r="BA391" s="114"/>
      <c r="BB391" s="114"/>
      <c r="BC391" s="114"/>
      <c r="BD391" s="114"/>
      <c r="BE391" s="114"/>
      <c r="BF391" s="2"/>
      <c r="BG391" s="2"/>
      <c r="BH391" s="2"/>
      <c r="BI391" s="2"/>
      <c r="BJ391" s="2"/>
      <c r="BK391" s="2"/>
    </row>
    <row r="392" spans="1:66" s="72" customFormat="1" ht="15" customHeight="1">
      <c r="A392" s="51" t="s">
        <v>155</v>
      </c>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c r="AA392" s="51"/>
      <c r="AB392" s="51"/>
      <c r="AC392" s="51"/>
      <c r="AD392" s="51"/>
      <c r="AE392" s="51"/>
      <c r="AF392" s="51"/>
      <c r="AG392" s="51"/>
      <c r="AH392" s="51"/>
      <c r="AI392" s="51"/>
      <c r="AJ392" s="51"/>
      <c r="AK392" s="51"/>
      <c r="AL392" s="51"/>
      <c r="AM392" s="51"/>
      <c r="AN392" s="51"/>
      <c r="AO392" s="51"/>
      <c r="AP392" s="51"/>
      <c r="AQ392" s="51"/>
      <c r="AR392" s="51"/>
      <c r="AS392" s="51"/>
      <c r="AT392" s="51"/>
      <c r="AU392" s="51"/>
      <c r="AV392" s="51"/>
      <c r="AW392" s="51"/>
      <c r="AX392" s="51"/>
      <c r="AY392" s="51"/>
      <c r="AZ392" s="51"/>
      <c r="BA392" s="51"/>
      <c r="BB392" s="51"/>
      <c r="BC392" s="51"/>
      <c r="BD392" s="51"/>
      <c r="BE392" s="51"/>
      <c r="BF392" s="51"/>
      <c r="BG392" s="51"/>
      <c r="BH392" s="51"/>
      <c r="BI392" s="51"/>
      <c r="BJ392" s="51"/>
      <c r="BK392" s="51"/>
    </row>
    <row r="393" spans="1:66" ht="6" customHeight="1">
      <c r="A393" s="2"/>
      <c r="B393" s="2"/>
      <c r="C393" s="2"/>
      <c r="D393" s="26"/>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row>
    <row r="394" spans="1:66" s="72" customFormat="1" ht="28.2" customHeight="1">
      <c r="A394" s="51"/>
      <c r="B394" s="1337" t="s">
        <v>156</v>
      </c>
      <c r="C394" s="1337"/>
      <c r="D394" s="1337"/>
      <c r="E394" s="1337"/>
      <c r="F394" s="1337"/>
      <c r="G394" s="1337"/>
      <c r="H394" s="1337"/>
      <c r="I394" s="1337"/>
      <c r="J394" s="1337"/>
      <c r="K394" s="1337"/>
      <c r="L394" s="1337"/>
      <c r="M394" s="1337"/>
      <c r="N394" s="1337"/>
      <c r="O394" s="1337"/>
      <c r="P394" s="1337"/>
      <c r="Q394" s="1337"/>
      <c r="R394" s="1337"/>
      <c r="S394" s="1337"/>
      <c r="T394" s="1337"/>
      <c r="U394" s="1337"/>
      <c r="V394" s="1337"/>
      <c r="W394" s="1337"/>
      <c r="X394" s="1337"/>
      <c r="Y394" s="1337"/>
      <c r="Z394" s="1337"/>
      <c r="AA394" s="1337"/>
      <c r="AB394" s="1337"/>
      <c r="AC394" s="1337"/>
      <c r="AD394" s="1337"/>
      <c r="AE394" s="1337"/>
      <c r="AF394" s="1337"/>
      <c r="AG394" s="1337"/>
      <c r="AH394" s="1337"/>
      <c r="AI394" s="1337"/>
      <c r="AJ394" s="1337"/>
      <c r="AK394" s="1337"/>
      <c r="AL394" s="1337"/>
      <c r="AM394" s="1337"/>
      <c r="AN394" s="1337"/>
      <c r="AO394" s="1337"/>
      <c r="AP394" s="1337"/>
      <c r="AQ394" s="1337"/>
      <c r="AR394" s="1337"/>
      <c r="AS394" s="1337"/>
      <c r="AT394" s="1337"/>
      <c r="AU394" s="1337"/>
      <c r="AV394" s="1337"/>
      <c r="AW394" s="1337"/>
      <c r="AX394" s="1337"/>
      <c r="AY394" s="1337"/>
      <c r="AZ394" s="1337"/>
      <c r="BA394" s="1337"/>
      <c r="BB394" s="1337"/>
      <c r="BC394" s="1337"/>
      <c r="BD394" s="1337"/>
      <c r="BE394" s="1337"/>
      <c r="BF394" s="1337"/>
      <c r="BG394" s="1337"/>
      <c r="BH394" s="1337"/>
      <c r="BI394" s="1337"/>
      <c r="BJ394" s="1337"/>
      <c r="BK394" s="1337"/>
      <c r="BL394" s="1337"/>
      <c r="BM394" s="1337"/>
      <c r="BN394" s="1337"/>
    </row>
    <row r="395" spans="1:66" s="72" customFormat="1" ht="15" customHeight="1">
      <c r="A395" s="51"/>
      <c r="B395" s="51"/>
      <c r="C395" s="51"/>
      <c r="D395" s="921" t="s">
        <v>59</v>
      </c>
      <c r="E395" s="921"/>
      <c r="F395" s="921"/>
      <c r="G395" s="921"/>
      <c r="H395" s="921"/>
      <c r="I395" s="921"/>
      <c r="J395" s="921"/>
      <c r="K395" s="921"/>
      <c r="L395" s="921"/>
      <c r="M395" s="921"/>
      <c r="N395" s="921"/>
      <c r="O395" s="921"/>
      <c r="P395" s="921"/>
      <c r="Q395" s="921"/>
      <c r="R395" s="921"/>
      <c r="S395" s="921"/>
      <c r="T395" s="921"/>
      <c r="U395" s="921"/>
      <c r="V395" s="921"/>
      <c r="W395" s="921"/>
      <c r="X395" s="921"/>
      <c r="Y395" s="921" t="s">
        <v>97</v>
      </c>
      <c r="Z395" s="921"/>
      <c r="AA395" s="921"/>
      <c r="AB395" s="921"/>
      <c r="AC395" s="921"/>
      <c r="AD395" s="921"/>
      <c r="AE395" s="921"/>
      <c r="AF395" s="921"/>
      <c r="AG395" s="921" t="s">
        <v>60</v>
      </c>
      <c r="AH395" s="921"/>
      <c r="AI395" s="921"/>
      <c r="AJ395" s="921"/>
      <c r="AK395" s="921"/>
      <c r="AL395" s="921"/>
      <c r="AM395" s="921" t="s">
        <v>61</v>
      </c>
      <c r="AN395" s="921"/>
      <c r="AO395" s="921"/>
      <c r="AP395" s="921"/>
      <c r="AQ395" s="921"/>
      <c r="AR395" s="921"/>
      <c r="AS395" s="921"/>
      <c r="AT395" s="921"/>
      <c r="AU395" s="921" t="s">
        <v>62</v>
      </c>
      <c r="AV395" s="921"/>
      <c r="AW395" s="921"/>
      <c r="AX395" s="921"/>
      <c r="AY395" s="921"/>
      <c r="AZ395" s="921"/>
      <c r="BA395" s="921"/>
      <c r="BB395" s="921" t="s">
        <v>102</v>
      </c>
      <c r="BC395" s="921"/>
      <c r="BD395" s="921"/>
      <c r="BE395" s="921"/>
      <c r="BF395" s="921"/>
      <c r="BG395" s="921"/>
      <c r="BH395" s="921"/>
      <c r="BI395" s="51"/>
      <c r="BJ395" s="51"/>
      <c r="BK395" s="51"/>
    </row>
    <row r="396" spans="1:66" s="73" customFormat="1" ht="15" customHeight="1">
      <c r="A396" s="62"/>
      <c r="B396" s="62"/>
      <c r="C396" s="62"/>
      <c r="D396" s="921"/>
      <c r="E396" s="921"/>
      <c r="F396" s="921"/>
      <c r="G396" s="921"/>
      <c r="H396" s="921"/>
      <c r="I396" s="921"/>
      <c r="J396" s="921"/>
      <c r="K396" s="921"/>
      <c r="L396" s="921"/>
      <c r="M396" s="921"/>
      <c r="N396" s="921"/>
      <c r="O396" s="921"/>
      <c r="P396" s="921"/>
      <c r="Q396" s="921"/>
      <c r="R396" s="921"/>
      <c r="S396" s="921"/>
      <c r="T396" s="921"/>
      <c r="U396" s="921"/>
      <c r="V396" s="921"/>
      <c r="W396" s="921"/>
      <c r="X396" s="921"/>
      <c r="Y396" s="921"/>
      <c r="Z396" s="921"/>
      <c r="AA396" s="921"/>
      <c r="AB396" s="921"/>
      <c r="AC396" s="921"/>
      <c r="AD396" s="921"/>
      <c r="AE396" s="921"/>
      <c r="AF396" s="921"/>
      <c r="AG396" s="921"/>
      <c r="AH396" s="921"/>
      <c r="AI396" s="921"/>
      <c r="AJ396" s="921"/>
      <c r="AK396" s="921"/>
      <c r="AL396" s="921"/>
      <c r="AM396" s="921"/>
      <c r="AN396" s="921"/>
      <c r="AO396" s="921"/>
      <c r="AP396" s="921"/>
      <c r="AQ396" s="921"/>
      <c r="AR396" s="921"/>
      <c r="AS396" s="921"/>
      <c r="AT396" s="921"/>
      <c r="AU396" s="921"/>
      <c r="AV396" s="921"/>
      <c r="AW396" s="921"/>
      <c r="AX396" s="921"/>
      <c r="AY396" s="921"/>
      <c r="AZ396" s="921"/>
      <c r="BA396" s="921"/>
      <c r="BB396" s="921"/>
      <c r="BC396" s="921"/>
      <c r="BD396" s="921"/>
      <c r="BE396" s="921"/>
      <c r="BF396" s="921"/>
      <c r="BG396" s="921"/>
      <c r="BH396" s="921"/>
      <c r="BI396" s="62"/>
      <c r="BJ396" s="62"/>
      <c r="BK396" s="62"/>
    </row>
    <row r="397" spans="1:66" s="73" customFormat="1" ht="27.75" customHeight="1">
      <c r="A397" s="62"/>
      <c r="B397" s="62"/>
      <c r="C397" s="62"/>
      <c r="D397" s="921"/>
      <c r="E397" s="921"/>
      <c r="F397" s="921"/>
      <c r="G397" s="921"/>
      <c r="H397" s="921"/>
      <c r="I397" s="921"/>
      <c r="J397" s="921"/>
      <c r="K397" s="921"/>
      <c r="L397" s="921"/>
      <c r="M397" s="921"/>
      <c r="N397" s="921"/>
      <c r="O397" s="921"/>
      <c r="P397" s="921"/>
      <c r="Q397" s="921"/>
      <c r="R397" s="921"/>
      <c r="S397" s="921"/>
      <c r="T397" s="921"/>
      <c r="U397" s="921"/>
      <c r="V397" s="921"/>
      <c r="W397" s="921"/>
      <c r="X397" s="921"/>
      <c r="Y397" s="921"/>
      <c r="Z397" s="921"/>
      <c r="AA397" s="921"/>
      <c r="AB397" s="921"/>
      <c r="AC397" s="921"/>
      <c r="AD397" s="921"/>
      <c r="AE397" s="921"/>
      <c r="AF397" s="921"/>
      <c r="AG397" s="921"/>
      <c r="AH397" s="921"/>
      <c r="AI397" s="921"/>
      <c r="AJ397" s="921"/>
      <c r="AK397" s="921"/>
      <c r="AL397" s="921"/>
      <c r="AM397" s="921"/>
      <c r="AN397" s="921"/>
      <c r="AO397" s="921"/>
      <c r="AP397" s="921"/>
      <c r="AQ397" s="921"/>
      <c r="AR397" s="921"/>
      <c r="AS397" s="921"/>
      <c r="AT397" s="921"/>
      <c r="AU397" s="921"/>
      <c r="AV397" s="921"/>
      <c r="AW397" s="921"/>
      <c r="AX397" s="921"/>
      <c r="AY397" s="921"/>
      <c r="AZ397" s="921"/>
      <c r="BA397" s="921"/>
      <c r="BB397" s="921"/>
      <c r="BC397" s="921"/>
      <c r="BD397" s="921"/>
      <c r="BE397" s="921"/>
      <c r="BF397" s="921"/>
      <c r="BG397" s="921"/>
      <c r="BH397" s="921"/>
      <c r="BI397" s="62"/>
      <c r="BJ397" s="62"/>
      <c r="BK397" s="62"/>
    </row>
    <row r="398" spans="1:66" s="75" customFormat="1" ht="15" customHeight="1">
      <c r="A398" s="74"/>
      <c r="B398" s="74"/>
      <c r="C398" s="74"/>
      <c r="D398" s="1049"/>
      <c r="E398" s="1049"/>
      <c r="F398" s="1049"/>
      <c r="G398" s="1049"/>
      <c r="H398" s="1049"/>
      <c r="I398" s="1049"/>
      <c r="J398" s="1049"/>
      <c r="K398" s="1049"/>
      <c r="L398" s="1049"/>
      <c r="M398" s="1049"/>
      <c r="N398" s="1049"/>
      <c r="O398" s="1049"/>
      <c r="P398" s="1049"/>
      <c r="Q398" s="1049"/>
      <c r="R398" s="1049"/>
      <c r="S398" s="1049"/>
      <c r="T398" s="1049"/>
      <c r="U398" s="1049"/>
      <c r="V398" s="1049"/>
      <c r="W398" s="1049"/>
      <c r="X398" s="1049"/>
      <c r="Y398" s="1050"/>
      <c r="Z398" s="1050"/>
      <c r="AA398" s="1050"/>
      <c r="AB398" s="1050"/>
      <c r="AC398" s="1050"/>
      <c r="AD398" s="1050"/>
      <c r="AE398" s="1050"/>
      <c r="AF398" s="1050"/>
      <c r="AG398" s="598"/>
      <c r="AH398" s="599"/>
      <c r="AI398" s="599"/>
      <c r="AJ398" s="599"/>
      <c r="AK398" s="599"/>
      <c r="AL398" s="600"/>
      <c r="AM398" s="1051"/>
      <c r="AN398" s="1052"/>
      <c r="AO398" s="1052"/>
      <c r="AP398" s="1052"/>
      <c r="AQ398" s="1052"/>
      <c r="AR398" s="1052"/>
      <c r="AS398" s="1052"/>
      <c r="AT398" s="1053"/>
      <c r="AU398" s="1057">
        <f>AG398*AM398</f>
        <v>0</v>
      </c>
      <c r="AV398" s="1058"/>
      <c r="AW398" s="1058"/>
      <c r="AX398" s="1058"/>
      <c r="AY398" s="1058"/>
      <c r="AZ398" s="1058"/>
      <c r="BA398" s="1059"/>
      <c r="BB398" s="1063"/>
      <c r="BC398" s="1063"/>
      <c r="BD398" s="1063"/>
      <c r="BE398" s="1063"/>
      <c r="BF398" s="1063"/>
      <c r="BG398" s="1063"/>
      <c r="BH398" s="1063"/>
      <c r="BI398" s="74"/>
      <c r="BJ398" s="74"/>
      <c r="BK398" s="74"/>
    </row>
    <row r="399" spans="1:66" s="75" customFormat="1" ht="15" customHeight="1">
      <c r="A399" s="74"/>
      <c r="B399" s="74"/>
      <c r="C399" s="74"/>
      <c r="D399" s="1049"/>
      <c r="E399" s="1049"/>
      <c r="F399" s="1049"/>
      <c r="G399" s="1049"/>
      <c r="H399" s="1049"/>
      <c r="I399" s="1049"/>
      <c r="J399" s="1049"/>
      <c r="K399" s="1049"/>
      <c r="L399" s="1049"/>
      <c r="M399" s="1049"/>
      <c r="N399" s="1049"/>
      <c r="O399" s="1049"/>
      <c r="P399" s="1049"/>
      <c r="Q399" s="1049"/>
      <c r="R399" s="1049"/>
      <c r="S399" s="1049"/>
      <c r="T399" s="1049"/>
      <c r="U399" s="1049"/>
      <c r="V399" s="1049"/>
      <c r="W399" s="1049"/>
      <c r="X399" s="1049"/>
      <c r="Y399" s="1050"/>
      <c r="Z399" s="1050"/>
      <c r="AA399" s="1050"/>
      <c r="AB399" s="1050"/>
      <c r="AC399" s="1050"/>
      <c r="AD399" s="1050"/>
      <c r="AE399" s="1050"/>
      <c r="AF399" s="1050"/>
      <c r="AG399" s="601"/>
      <c r="AH399" s="602"/>
      <c r="AI399" s="602"/>
      <c r="AJ399" s="602"/>
      <c r="AK399" s="602"/>
      <c r="AL399" s="603"/>
      <c r="AM399" s="1054"/>
      <c r="AN399" s="1055"/>
      <c r="AO399" s="1055"/>
      <c r="AP399" s="1055"/>
      <c r="AQ399" s="1055"/>
      <c r="AR399" s="1055"/>
      <c r="AS399" s="1055"/>
      <c r="AT399" s="1056"/>
      <c r="AU399" s="1060"/>
      <c r="AV399" s="1061"/>
      <c r="AW399" s="1061"/>
      <c r="AX399" s="1061"/>
      <c r="AY399" s="1061"/>
      <c r="AZ399" s="1061"/>
      <c r="BA399" s="1062"/>
      <c r="BB399" s="1063"/>
      <c r="BC399" s="1063"/>
      <c r="BD399" s="1063"/>
      <c r="BE399" s="1063"/>
      <c r="BF399" s="1063"/>
      <c r="BG399" s="1063"/>
      <c r="BH399" s="1063"/>
      <c r="BI399" s="74"/>
      <c r="BJ399" s="74"/>
      <c r="BK399" s="74"/>
    </row>
    <row r="400" spans="1:66" s="75" customFormat="1" ht="15" customHeight="1">
      <c r="A400" s="74"/>
      <c r="B400" s="74"/>
      <c r="C400" s="74"/>
      <c r="D400" s="1049"/>
      <c r="E400" s="1049"/>
      <c r="F400" s="1049"/>
      <c r="G400" s="1049"/>
      <c r="H400" s="1049"/>
      <c r="I400" s="1049"/>
      <c r="J400" s="1049"/>
      <c r="K400" s="1049"/>
      <c r="L400" s="1049"/>
      <c r="M400" s="1049"/>
      <c r="N400" s="1049"/>
      <c r="O400" s="1049"/>
      <c r="P400" s="1049"/>
      <c r="Q400" s="1049"/>
      <c r="R400" s="1049"/>
      <c r="S400" s="1049"/>
      <c r="T400" s="1049"/>
      <c r="U400" s="1049"/>
      <c r="V400" s="1049"/>
      <c r="W400" s="1049"/>
      <c r="X400" s="1049"/>
      <c r="Y400" s="1050"/>
      <c r="Z400" s="1050"/>
      <c r="AA400" s="1050"/>
      <c r="AB400" s="1050"/>
      <c r="AC400" s="1050"/>
      <c r="AD400" s="1050"/>
      <c r="AE400" s="1050"/>
      <c r="AF400" s="1050"/>
      <c r="AG400" s="598"/>
      <c r="AH400" s="599"/>
      <c r="AI400" s="599"/>
      <c r="AJ400" s="599"/>
      <c r="AK400" s="599"/>
      <c r="AL400" s="600"/>
      <c r="AM400" s="1051"/>
      <c r="AN400" s="1052"/>
      <c r="AO400" s="1052"/>
      <c r="AP400" s="1052"/>
      <c r="AQ400" s="1052"/>
      <c r="AR400" s="1052"/>
      <c r="AS400" s="1052"/>
      <c r="AT400" s="1053"/>
      <c r="AU400" s="1057">
        <f>AG400*AM400</f>
        <v>0</v>
      </c>
      <c r="AV400" s="1058"/>
      <c r="AW400" s="1058"/>
      <c r="AX400" s="1058"/>
      <c r="AY400" s="1058"/>
      <c r="AZ400" s="1058"/>
      <c r="BA400" s="1059"/>
      <c r="BB400" s="1063"/>
      <c r="BC400" s="1063"/>
      <c r="BD400" s="1063"/>
      <c r="BE400" s="1063"/>
      <c r="BF400" s="1063"/>
      <c r="BG400" s="1063"/>
      <c r="BH400" s="1063"/>
      <c r="BI400" s="74"/>
      <c r="BJ400" s="74"/>
      <c r="BK400" s="74"/>
    </row>
    <row r="401" spans="1:63" s="75" customFormat="1" ht="15" customHeight="1">
      <c r="A401" s="74"/>
      <c r="B401" s="74"/>
      <c r="C401" s="74"/>
      <c r="D401" s="1049"/>
      <c r="E401" s="1049"/>
      <c r="F401" s="1049"/>
      <c r="G401" s="1049"/>
      <c r="H401" s="1049"/>
      <c r="I401" s="1049"/>
      <c r="J401" s="1049"/>
      <c r="K401" s="1049"/>
      <c r="L401" s="1049"/>
      <c r="M401" s="1049"/>
      <c r="N401" s="1049"/>
      <c r="O401" s="1049"/>
      <c r="P401" s="1049"/>
      <c r="Q401" s="1049"/>
      <c r="R401" s="1049"/>
      <c r="S401" s="1049"/>
      <c r="T401" s="1049"/>
      <c r="U401" s="1049"/>
      <c r="V401" s="1049"/>
      <c r="W401" s="1049"/>
      <c r="X401" s="1049"/>
      <c r="Y401" s="1050"/>
      <c r="Z401" s="1050"/>
      <c r="AA401" s="1050"/>
      <c r="AB401" s="1050"/>
      <c r="AC401" s="1050"/>
      <c r="AD401" s="1050"/>
      <c r="AE401" s="1050"/>
      <c r="AF401" s="1050"/>
      <c r="AG401" s="601"/>
      <c r="AH401" s="602"/>
      <c r="AI401" s="602"/>
      <c r="AJ401" s="602"/>
      <c r="AK401" s="602"/>
      <c r="AL401" s="603"/>
      <c r="AM401" s="1054"/>
      <c r="AN401" s="1055"/>
      <c r="AO401" s="1055"/>
      <c r="AP401" s="1055"/>
      <c r="AQ401" s="1055"/>
      <c r="AR401" s="1055"/>
      <c r="AS401" s="1055"/>
      <c r="AT401" s="1056"/>
      <c r="AU401" s="1060"/>
      <c r="AV401" s="1061"/>
      <c r="AW401" s="1061"/>
      <c r="AX401" s="1061"/>
      <c r="AY401" s="1061"/>
      <c r="AZ401" s="1061"/>
      <c r="BA401" s="1062"/>
      <c r="BB401" s="1063"/>
      <c r="BC401" s="1063"/>
      <c r="BD401" s="1063"/>
      <c r="BE401" s="1063"/>
      <c r="BF401" s="1063"/>
      <c r="BG401" s="1063"/>
      <c r="BH401" s="1063"/>
      <c r="BI401" s="74"/>
      <c r="BJ401" s="74"/>
      <c r="BK401" s="74"/>
    </row>
    <row r="402" spans="1:63" s="75" customFormat="1" ht="15" customHeight="1">
      <c r="A402" s="74"/>
      <c r="B402" s="74"/>
      <c r="C402" s="74"/>
      <c r="D402" s="1049"/>
      <c r="E402" s="1049"/>
      <c r="F402" s="1049"/>
      <c r="G402" s="1049"/>
      <c r="H402" s="1049"/>
      <c r="I402" s="1049"/>
      <c r="J402" s="1049"/>
      <c r="K402" s="1049"/>
      <c r="L402" s="1049"/>
      <c r="M402" s="1049"/>
      <c r="N402" s="1049"/>
      <c r="O402" s="1049"/>
      <c r="P402" s="1049"/>
      <c r="Q402" s="1049"/>
      <c r="R402" s="1049"/>
      <c r="S402" s="1049"/>
      <c r="T402" s="1049"/>
      <c r="U402" s="1049"/>
      <c r="V402" s="1049"/>
      <c r="W402" s="1049"/>
      <c r="X402" s="1049"/>
      <c r="Y402" s="1050"/>
      <c r="Z402" s="1050"/>
      <c r="AA402" s="1050"/>
      <c r="AB402" s="1050"/>
      <c r="AC402" s="1050"/>
      <c r="AD402" s="1050"/>
      <c r="AE402" s="1050"/>
      <c r="AF402" s="1050"/>
      <c r="AG402" s="598"/>
      <c r="AH402" s="599"/>
      <c r="AI402" s="599"/>
      <c r="AJ402" s="599"/>
      <c r="AK402" s="599"/>
      <c r="AL402" s="600"/>
      <c r="AM402" s="1051"/>
      <c r="AN402" s="1052"/>
      <c r="AO402" s="1052"/>
      <c r="AP402" s="1052"/>
      <c r="AQ402" s="1052"/>
      <c r="AR402" s="1052"/>
      <c r="AS402" s="1052"/>
      <c r="AT402" s="1053"/>
      <c r="AU402" s="1057">
        <f>AG402*AM402</f>
        <v>0</v>
      </c>
      <c r="AV402" s="1058"/>
      <c r="AW402" s="1058"/>
      <c r="AX402" s="1058"/>
      <c r="AY402" s="1058"/>
      <c r="AZ402" s="1058"/>
      <c r="BA402" s="1059"/>
      <c r="BB402" s="1063"/>
      <c r="BC402" s="1063"/>
      <c r="BD402" s="1063"/>
      <c r="BE402" s="1063"/>
      <c r="BF402" s="1063"/>
      <c r="BG402" s="1063"/>
      <c r="BH402" s="1063"/>
      <c r="BI402" s="74"/>
      <c r="BJ402" s="74"/>
      <c r="BK402" s="74"/>
    </row>
    <row r="403" spans="1:63" s="75" customFormat="1" ht="15" customHeight="1">
      <c r="A403" s="74"/>
      <c r="B403" s="74"/>
      <c r="C403" s="74"/>
      <c r="D403" s="1049"/>
      <c r="E403" s="1049"/>
      <c r="F403" s="1049"/>
      <c r="G403" s="1049"/>
      <c r="H403" s="1049"/>
      <c r="I403" s="1049"/>
      <c r="J403" s="1049"/>
      <c r="K403" s="1049"/>
      <c r="L403" s="1049"/>
      <c r="M403" s="1049"/>
      <c r="N403" s="1049"/>
      <c r="O403" s="1049"/>
      <c r="P403" s="1049"/>
      <c r="Q403" s="1049"/>
      <c r="R403" s="1049"/>
      <c r="S403" s="1049"/>
      <c r="T403" s="1049"/>
      <c r="U403" s="1049"/>
      <c r="V403" s="1049"/>
      <c r="W403" s="1049"/>
      <c r="X403" s="1049"/>
      <c r="Y403" s="1050"/>
      <c r="Z403" s="1050"/>
      <c r="AA403" s="1050"/>
      <c r="AB403" s="1050"/>
      <c r="AC403" s="1050"/>
      <c r="AD403" s="1050"/>
      <c r="AE403" s="1050"/>
      <c r="AF403" s="1050"/>
      <c r="AG403" s="601"/>
      <c r="AH403" s="602"/>
      <c r="AI403" s="602"/>
      <c r="AJ403" s="602"/>
      <c r="AK403" s="602"/>
      <c r="AL403" s="603"/>
      <c r="AM403" s="1054"/>
      <c r="AN403" s="1055"/>
      <c r="AO403" s="1055"/>
      <c r="AP403" s="1055"/>
      <c r="AQ403" s="1055"/>
      <c r="AR403" s="1055"/>
      <c r="AS403" s="1055"/>
      <c r="AT403" s="1056"/>
      <c r="AU403" s="1060"/>
      <c r="AV403" s="1061"/>
      <c r="AW403" s="1061"/>
      <c r="AX403" s="1061"/>
      <c r="AY403" s="1061"/>
      <c r="AZ403" s="1061"/>
      <c r="BA403" s="1062"/>
      <c r="BB403" s="1063"/>
      <c r="BC403" s="1063"/>
      <c r="BD403" s="1063"/>
      <c r="BE403" s="1063"/>
      <c r="BF403" s="1063"/>
      <c r="BG403" s="1063"/>
      <c r="BH403" s="1063"/>
      <c r="BI403" s="74"/>
      <c r="BJ403" s="74"/>
      <c r="BK403" s="74"/>
    </row>
    <row r="404" spans="1:63" s="75" customFormat="1" ht="15" customHeight="1">
      <c r="A404" s="74"/>
      <c r="B404" s="74"/>
      <c r="C404" s="74"/>
      <c r="D404" s="1049"/>
      <c r="E404" s="1049"/>
      <c r="F404" s="1049"/>
      <c r="G404" s="1049"/>
      <c r="H404" s="1049"/>
      <c r="I404" s="1049"/>
      <c r="J404" s="1049"/>
      <c r="K404" s="1049"/>
      <c r="L404" s="1049"/>
      <c r="M404" s="1049"/>
      <c r="N404" s="1049"/>
      <c r="O404" s="1049"/>
      <c r="P404" s="1049"/>
      <c r="Q404" s="1049"/>
      <c r="R404" s="1049"/>
      <c r="S404" s="1049"/>
      <c r="T404" s="1049"/>
      <c r="U404" s="1049"/>
      <c r="V404" s="1049"/>
      <c r="W404" s="1049"/>
      <c r="X404" s="1049"/>
      <c r="Y404" s="1050"/>
      <c r="Z404" s="1050"/>
      <c r="AA404" s="1050"/>
      <c r="AB404" s="1050"/>
      <c r="AC404" s="1050"/>
      <c r="AD404" s="1050"/>
      <c r="AE404" s="1050"/>
      <c r="AF404" s="1050"/>
      <c r="AG404" s="598"/>
      <c r="AH404" s="599"/>
      <c r="AI404" s="599"/>
      <c r="AJ404" s="599"/>
      <c r="AK404" s="599"/>
      <c r="AL404" s="600"/>
      <c r="AM404" s="1051"/>
      <c r="AN404" s="1052"/>
      <c r="AO404" s="1052"/>
      <c r="AP404" s="1052"/>
      <c r="AQ404" s="1052"/>
      <c r="AR404" s="1052"/>
      <c r="AS404" s="1052"/>
      <c r="AT404" s="1053"/>
      <c r="AU404" s="1057">
        <f>AG404*AM404</f>
        <v>0</v>
      </c>
      <c r="AV404" s="1058"/>
      <c r="AW404" s="1058"/>
      <c r="AX404" s="1058"/>
      <c r="AY404" s="1058"/>
      <c r="AZ404" s="1058"/>
      <c r="BA404" s="1059"/>
      <c r="BB404" s="1063"/>
      <c r="BC404" s="1063"/>
      <c r="BD404" s="1063"/>
      <c r="BE404" s="1063"/>
      <c r="BF404" s="1063"/>
      <c r="BG404" s="1063"/>
      <c r="BH404" s="1063"/>
      <c r="BI404" s="74"/>
      <c r="BJ404" s="74"/>
      <c r="BK404" s="74"/>
    </row>
    <row r="405" spans="1:63" s="75" customFormat="1" ht="15" customHeight="1">
      <c r="A405" s="74"/>
      <c r="B405" s="74"/>
      <c r="C405" s="74"/>
      <c r="D405" s="1049"/>
      <c r="E405" s="1049"/>
      <c r="F405" s="1049"/>
      <c r="G405" s="1049"/>
      <c r="H405" s="1049"/>
      <c r="I405" s="1049"/>
      <c r="J405" s="1049"/>
      <c r="K405" s="1049"/>
      <c r="L405" s="1049"/>
      <c r="M405" s="1049"/>
      <c r="N405" s="1049"/>
      <c r="O405" s="1049"/>
      <c r="P405" s="1049"/>
      <c r="Q405" s="1049"/>
      <c r="R405" s="1049"/>
      <c r="S405" s="1049"/>
      <c r="T405" s="1049"/>
      <c r="U405" s="1049"/>
      <c r="V405" s="1049"/>
      <c r="W405" s="1049"/>
      <c r="X405" s="1049"/>
      <c r="Y405" s="1050"/>
      <c r="Z405" s="1050"/>
      <c r="AA405" s="1050"/>
      <c r="AB405" s="1050"/>
      <c r="AC405" s="1050"/>
      <c r="AD405" s="1050"/>
      <c r="AE405" s="1050"/>
      <c r="AF405" s="1050"/>
      <c r="AG405" s="601"/>
      <c r="AH405" s="602"/>
      <c r="AI405" s="602"/>
      <c r="AJ405" s="602"/>
      <c r="AK405" s="602"/>
      <c r="AL405" s="603"/>
      <c r="AM405" s="1054"/>
      <c r="AN405" s="1055"/>
      <c r="AO405" s="1055"/>
      <c r="AP405" s="1055"/>
      <c r="AQ405" s="1055"/>
      <c r="AR405" s="1055"/>
      <c r="AS405" s="1055"/>
      <c r="AT405" s="1056"/>
      <c r="AU405" s="1060"/>
      <c r="AV405" s="1061"/>
      <c r="AW405" s="1061"/>
      <c r="AX405" s="1061"/>
      <c r="AY405" s="1061"/>
      <c r="AZ405" s="1061"/>
      <c r="BA405" s="1062"/>
      <c r="BB405" s="1063"/>
      <c r="BC405" s="1063"/>
      <c r="BD405" s="1063"/>
      <c r="BE405" s="1063"/>
      <c r="BF405" s="1063"/>
      <c r="BG405" s="1063"/>
      <c r="BH405" s="1063"/>
      <c r="BI405" s="74"/>
      <c r="BJ405" s="74"/>
      <c r="BK405" s="74"/>
    </row>
    <row r="406" spans="1:63" s="75" customFormat="1" ht="15" customHeight="1">
      <c r="A406" s="74"/>
      <c r="B406" s="74"/>
      <c r="C406" s="74"/>
      <c r="D406" s="1049"/>
      <c r="E406" s="1049"/>
      <c r="F406" s="1049"/>
      <c r="G406" s="1049"/>
      <c r="H406" s="1049"/>
      <c r="I406" s="1049"/>
      <c r="J406" s="1049"/>
      <c r="K406" s="1049"/>
      <c r="L406" s="1049"/>
      <c r="M406" s="1049"/>
      <c r="N406" s="1049"/>
      <c r="O406" s="1049"/>
      <c r="P406" s="1049"/>
      <c r="Q406" s="1049"/>
      <c r="R406" s="1049"/>
      <c r="S406" s="1049"/>
      <c r="T406" s="1049"/>
      <c r="U406" s="1049"/>
      <c r="V406" s="1049"/>
      <c r="W406" s="1049"/>
      <c r="X406" s="1049"/>
      <c r="Y406" s="1050"/>
      <c r="Z406" s="1050"/>
      <c r="AA406" s="1050"/>
      <c r="AB406" s="1050"/>
      <c r="AC406" s="1050"/>
      <c r="AD406" s="1050"/>
      <c r="AE406" s="1050"/>
      <c r="AF406" s="1050"/>
      <c r="AG406" s="598"/>
      <c r="AH406" s="599"/>
      <c r="AI406" s="599"/>
      <c r="AJ406" s="599"/>
      <c r="AK406" s="599"/>
      <c r="AL406" s="600"/>
      <c r="AM406" s="1051"/>
      <c r="AN406" s="1052"/>
      <c r="AO406" s="1052"/>
      <c r="AP406" s="1052"/>
      <c r="AQ406" s="1052"/>
      <c r="AR406" s="1052"/>
      <c r="AS406" s="1052"/>
      <c r="AT406" s="1053"/>
      <c r="AU406" s="1057">
        <f>AG406*AM406</f>
        <v>0</v>
      </c>
      <c r="AV406" s="1058"/>
      <c r="AW406" s="1058"/>
      <c r="AX406" s="1058"/>
      <c r="AY406" s="1058"/>
      <c r="AZ406" s="1058"/>
      <c r="BA406" s="1059"/>
      <c r="BB406" s="1063"/>
      <c r="BC406" s="1063"/>
      <c r="BD406" s="1063"/>
      <c r="BE406" s="1063"/>
      <c r="BF406" s="1063"/>
      <c r="BG406" s="1063"/>
      <c r="BH406" s="1063"/>
      <c r="BI406" s="74"/>
      <c r="BJ406" s="74"/>
      <c r="BK406" s="74"/>
    </row>
    <row r="407" spans="1:63" s="75" customFormat="1" ht="15" customHeight="1">
      <c r="A407" s="74"/>
      <c r="B407" s="74"/>
      <c r="C407" s="74"/>
      <c r="D407" s="1049"/>
      <c r="E407" s="1049"/>
      <c r="F407" s="1049"/>
      <c r="G407" s="1049"/>
      <c r="H407" s="1049"/>
      <c r="I407" s="1049"/>
      <c r="J407" s="1049"/>
      <c r="K407" s="1049"/>
      <c r="L407" s="1049"/>
      <c r="M407" s="1049"/>
      <c r="N407" s="1049"/>
      <c r="O407" s="1049"/>
      <c r="P407" s="1049"/>
      <c r="Q407" s="1049"/>
      <c r="R407" s="1049"/>
      <c r="S407" s="1049"/>
      <c r="T407" s="1049"/>
      <c r="U407" s="1049"/>
      <c r="V407" s="1049"/>
      <c r="W407" s="1049"/>
      <c r="X407" s="1049"/>
      <c r="Y407" s="1050"/>
      <c r="Z407" s="1050"/>
      <c r="AA407" s="1050"/>
      <c r="AB407" s="1050"/>
      <c r="AC407" s="1050"/>
      <c r="AD407" s="1050"/>
      <c r="AE407" s="1050"/>
      <c r="AF407" s="1050"/>
      <c r="AG407" s="604"/>
      <c r="AH407" s="605"/>
      <c r="AI407" s="605"/>
      <c r="AJ407" s="605"/>
      <c r="AK407" s="605"/>
      <c r="AL407" s="606"/>
      <c r="AM407" s="1054"/>
      <c r="AN407" s="1055"/>
      <c r="AO407" s="1055"/>
      <c r="AP407" s="1055"/>
      <c r="AQ407" s="1055"/>
      <c r="AR407" s="1055"/>
      <c r="AS407" s="1055"/>
      <c r="AT407" s="1056"/>
      <c r="AU407" s="1060"/>
      <c r="AV407" s="1061"/>
      <c r="AW407" s="1061"/>
      <c r="AX407" s="1061"/>
      <c r="AY407" s="1061"/>
      <c r="AZ407" s="1061"/>
      <c r="BA407" s="1062"/>
      <c r="BB407" s="1063"/>
      <c r="BC407" s="1063"/>
      <c r="BD407" s="1063"/>
      <c r="BE407" s="1063"/>
      <c r="BF407" s="1063"/>
      <c r="BG407" s="1063"/>
      <c r="BH407" s="1063"/>
      <c r="BI407" s="74"/>
      <c r="BJ407" s="74"/>
      <c r="BK407" s="74"/>
    </row>
    <row r="408" spans="1:63" s="75" customFormat="1" ht="15" customHeight="1">
      <c r="A408" s="61"/>
      <c r="B408" s="61"/>
      <c r="C408" s="61"/>
      <c r="D408" s="1097"/>
      <c r="E408" s="1097"/>
      <c r="F408" s="1097"/>
      <c r="G408" s="1097"/>
      <c r="H408" s="1097"/>
      <c r="I408" s="1097"/>
      <c r="J408" s="1097"/>
      <c r="K408" s="1097"/>
      <c r="L408" s="1097"/>
      <c r="M408" s="1097"/>
      <c r="N408" s="1097"/>
      <c r="O408" s="1097"/>
      <c r="P408" s="1097"/>
      <c r="Q408" s="1097"/>
      <c r="R408" s="1097"/>
      <c r="S408" s="1097"/>
      <c r="T408" s="1097"/>
      <c r="U408" s="1097"/>
      <c r="V408" s="1097"/>
      <c r="W408" s="1097"/>
      <c r="X408" s="1097"/>
      <c r="Y408" s="1097"/>
      <c r="Z408" s="1097"/>
      <c r="AA408" s="1097"/>
      <c r="AB408" s="1097"/>
      <c r="AC408" s="1097"/>
      <c r="AD408" s="1097"/>
      <c r="AE408" s="1097"/>
      <c r="AF408" s="1097"/>
      <c r="AG408" s="1097"/>
      <c r="AH408" s="1097"/>
      <c r="AI408" s="1097"/>
      <c r="AJ408" s="1097"/>
      <c r="AK408" s="1097"/>
      <c r="AL408" s="1097"/>
      <c r="AM408" s="1097"/>
      <c r="AN408" s="1097"/>
      <c r="AO408" s="1097"/>
      <c r="AP408" s="1097"/>
      <c r="AQ408" s="1097"/>
      <c r="AR408" s="1097"/>
      <c r="AS408" s="1097"/>
      <c r="AT408" s="1097"/>
      <c r="AU408" s="1097"/>
      <c r="AV408" s="1097"/>
      <c r="AW408" s="1097"/>
      <c r="AX408" s="1097"/>
      <c r="AY408" s="1097"/>
      <c r="AZ408" s="1098"/>
      <c r="BA408" s="400" t="s">
        <v>103</v>
      </c>
      <c r="BB408" s="400"/>
      <c r="BC408" s="400"/>
      <c r="BD408" s="400"/>
      <c r="BE408" s="400"/>
      <c r="BF408" s="400"/>
      <c r="BG408" s="400"/>
      <c r="BH408" s="400"/>
      <c r="BI408" s="61"/>
      <c r="BJ408" s="61"/>
      <c r="BK408" s="61"/>
    </row>
    <row r="409" spans="1:63" s="75" customFormat="1" ht="15" customHeight="1">
      <c r="A409" s="61"/>
      <c r="B409" s="61"/>
      <c r="C409" s="61"/>
      <c r="D409" s="76"/>
      <c r="E409" s="76"/>
      <c r="F409" s="76"/>
      <c r="G409" s="76"/>
      <c r="H409" s="76"/>
      <c r="I409" s="76"/>
      <c r="J409" s="76"/>
      <c r="K409" s="76"/>
      <c r="L409" s="76"/>
      <c r="M409" s="76"/>
      <c r="N409" s="76"/>
      <c r="O409" s="76"/>
      <c r="P409" s="76"/>
      <c r="Q409" s="76"/>
      <c r="R409" s="76"/>
      <c r="S409" s="76"/>
      <c r="T409" s="76"/>
      <c r="U409" s="76"/>
      <c r="V409" s="76"/>
      <c r="W409" s="76"/>
      <c r="X409" s="76"/>
      <c r="Y409" s="76"/>
      <c r="Z409" s="76"/>
      <c r="AA409" s="76"/>
      <c r="AB409" s="76"/>
      <c r="AC409" s="76"/>
      <c r="AD409" s="76"/>
      <c r="AE409" s="76"/>
      <c r="AF409" s="76"/>
      <c r="AG409" s="76"/>
      <c r="AH409" s="76"/>
      <c r="AI409" s="76"/>
      <c r="AJ409" s="76"/>
      <c r="AK409" s="76"/>
      <c r="AL409" s="76"/>
      <c r="AM409" s="76"/>
      <c r="AN409" s="76"/>
      <c r="AO409" s="76"/>
      <c r="AP409" s="76"/>
      <c r="AQ409" s="76"/>
      <c r="AR409" s="76"/>
      <c r="AS409" s="76"/>
      <c r="AT409" s="76"/>
      <c r="AU409" s="76"/>
      <c r="AV409" s="76"/>
      <c r="AW409" s="76"/>
      <c r="AX409" s="76"/>
      <c r="AY409" s="76"/>
      <c r="AZ409" s="77"/>
      <c r="BA409" s="400"/>
      <c r="BB409" s="400"/>
      <c r="BC409" s="400"/>
      <c r="BD409" s="400"/>
      <c r="BE409" s="400"/>
      <c r="BF409" s="400"/>
      <c r="BG409" s="400"/>
      <c r="BH409" s="400"/>
      <c r="BI409" s="61"/>
      <c r="BJ409" s="61"/>
      <c r="BK409" s="61"/>
    </row>
    <row r="410" spans="1:63" s="75" customFormat="1" ht="15" customHeight="1">
      <c r="A410" s="61"/>
      <c r="B410" s="61"/>
      <c r="C410" s="61"/>
      <c r="D410" s="78"/>
      <c r="E410" s="78"/>
      <c r="F410" s="78"/>
      <c r="G410" s="78"/>
      <c r="H410" s="78"/>
      <c r="I410" s="78"/>
      <c r="J410" s="78"/>
      <c r="K410" s="78"/>
      <c r="L410" s="78"/>
      <c r="M410" s="78"/>
      <c r="N410" s="78"/>
      <c r="O410" s="78"/>
      <c r="P410" s="78"/>
      <c r="Q410" s="78"/>
      <c r="R410" s="78"/>
      <c r="S410" s="78"/>
      <c r="T410" s="78"/>
      <c r="U410" s="78"/>
      <c r="V410" s="78"/>
      <c r="W410" s="78"/>
      <c r="X410" s="78"/>
      <c r="Y410" s="78"/>
      <c r="Z410" s="78"/>
      <c r="AA410" s="78"/>
      <c r="AB410" s="78"/>
      <c r="AC410" s="78"/>
      <c r="AD410" s="78"/>
      <c r="AE410" s="78"/>
      <c r="AF410" s="78"/>
      <c r="AG410" s="78"/>
      <c r="AH410" s="78"/>
      <c r="AI410" s="78"/>
      <c r="AJ410" s="78"/>
      <c r="AK410" s="78"/>
      <c r="AL410" s="78"/>
      <c r="AM410" s="78"/>
      <c r="AN410" s="78"/>
      <c r="AO410" s="78"/>
      <c r="AP410" s="78"/>
      <c r="AQ410" s="78"/>
      <c r="AR410" s="78"/>
      <c r="BA410" s="1091"/>
      <c r="BB410" s="1092"/>
      <c r="BC410" s="1092"/>
      <c r="BD410" s="1092"/>
      <c r="BE410" s="1092"/>
      <c r="BF410" s="1093"/>
      <c r="BG410" s="758" t="s">
        <v>104</v>
      </c>
      <c r="BH410" s="887"/>
      <c r="BI410" s="61"/>
      <c r="BJ410" s="61"/>
      <c r="BK410" s="61"/>
    </row>
    <row r="411" spans="1:63" s="75" customFormat="1" ht="15" customHeight="1">
      <c r="A411" s="61"/>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c r="AA411" s="61"/>
      <c r="AB411" s="61"/>
      <c r="AC411" s="61"/>
      <c r="AD411" s="61"/>
      <c r="AE411" s="61"/>
      <c r="AF411" s="61"/>
      <c r="AG411" s="61"/>
      <c r="AH411" s="61"/>
      <c r="AI411" s="61"/>
      <c r="AJ411" s="61"/>
      <c r="AK411" s="61"/>
      <c r="AL411" s="61"/>
      <c r="AM411" s="61"/>
      <c r="AN411" s="61"/>
      <c r="AO411" s="61"/>
      <c r="AP411" s="61"/>
      <c r="AQ411" s="61"/>
      <c r="AR411" s="61"/>
      <c r="AS411" s="79"/>
      <c r="AT411" s="79"/>
      <c r="AU411" s="79"/>
      <c r="AV411" s="79"/>
      <c r="AW411" s="79"/>
      <c r="AX411" s="79"/>
      <c r="AY411" s="79"/>
      <c r="AZ411" s="80"/>
      <c r="BA411" s="1099"/>
      <c r="BB411" s="1100"/>
      <c r="BC411" s="1100"/>
      <c r="BD411" s="1100"/>
      <c r="BE411" s="1100"/>
      <c r="BF411" s="1101"/>
      <c r="BG411" s="759"/>
      <c r="BH411" s="888"/>
      <c r="BI411" s="61"/>
      <c r="BJ411" s="61"/>
      <c r="BK411" s="61"/>
    </row>
    <row r="412" spans="1:63" s="84" customFormat="1" ht="4.5" customHeight="1">
      <c r="A412" s="81"/>
      <c r="B412" s="81"/>
      <c r="C412" s="81"/>
      <c r="D412" s="81"/>
      <c r="E412" s="81"/>
      <c r="F412" s="81"/>
      <c r="G412" s="81"/>
      <c r="H412" s="81"/>
      <c r="I412" s="81"/>
      <c r="J412" s="81"/>
      <c r="K412" s="81"/>
      <c r="L412" s="81"/>
      <c r="M412" s="81"/>
      <c r="N412" s="81"/>
      <c r="O412" s="81"/>
      <c r="P412" s="81"/>
      <c r="Q412" s="81"/>
      <c r="R412" s="81"/>
      <c r="S412" s="81"/>
      <c r="T412" s="81"/>
      <c r="U412" s="81"/>
      <c r="V412" s="81"/>
      <c r="W412" s="81"/>
      <c r="X412" s="81"/>
      <c r="Y412" s="81"/>
      <c r="Z412" s="81"/>
      <c r="AA412" s="81"/>
      <c r="AB412" s="81"/>
      <c r="AC412" s="81"/>
      <c r="AD412" s="81"/>
      <c r="AE412" s="81"/>
      <c r="AF412" s="81"/>
      <c r="AG412" s="81"/>
      <c r="AH412" s="81"/>
      <c r="AI412" s="81"/>
      <c r="AJ412" s="81"/>
      <c r="AK412" s="81"/>
      <c r="AL412" s="82"/>
      <c r="AM412" s="82"/>
      <c r="AN412" s="82"/>
      <c r="AO412" s="82"/>
      <c r="AP412" s="82"/>
      <c r="AQ412" s="82"/>
      <c r="AR412" s="82"/>
      <c r="AS412" s="82"/>
      <c r="AT412" s="82"/>
      <c r="AU412" s="82"/>
      <c r="AV412" s="82"/>
      <c r="AW412" s="82"/>
      <c r="AX412" s="82"/>
      <c r="AY412" s="82"/>
      <c r="AZ412" s="82"/>
      <c r="BA412" s="83"/>
      <c r="BB412" s="83"/>
      <c r="BC412" s="83"/>
      <c r="BD412" s="83"/>
      <c r="BE412" s="83"/>
      <c r="BF412" s="83"/>
      <c r="BG412" s="83"/>
      <c r="BH412" s="83"/>
      <c r="BI412" s="81"/>
      <c r="BJ412" s="81"/>
      <c r="BK412" s="81"/>
    </row>
    <row r="413" spans="1:63" s="61" customFormat="1" ht="14.25" customHeight="1">
      <c r="B413" s="51" t="s">
        <v>105</v>
      </c>
      <c r="AS413" s="85"/>
      <c r="AT413" s="85"/>
      <c r="AU413" s="85"/>
      <c r="AV413" s="85"/>
      <c r="AW413" s="85"/>
      <c r="AX413" s="85"/>
      <c r="AY413" s="115"/>
      <c r="AZ413" s="115"/>
      <c r="BA413" s="53"/>
      <c r="BB413" s="53"/>
      <c r="BC413" s="53"/>
      <c r="BD413" s="53"/>
      <c r="BE413" s="53"/>
      <c r="BF413" s="53"/>
      <c r="BG413" s="53"/>
      <c r="BH413" s="53"/>
    </row>
    <row r="414" spans="1:63" s="51" customFormat="1" ht="15" customHeight="1">
      <c r="D414" s="921" t="s">
        <v>106</v>
      </c>
      <c r="E414" s="921"/>
      <c r="F414" s="921"/>
      <c r="G414" s="921"/>
      <c r="H414" s="921"/>
      <c r="I414" s="921"/>
      <c r="J414" s="921"/>
      <c r="K414" s="921"/>
      <c r="L414" s="921"/>
      <c r="M414" s="921"/>
      <c r="N414" s="921"/>
      <c r="O414" s="921"/>
      <c r="P414" s="921"/>
      <c r="Q414" s="921"/>
      <c r="R414" s="921"/>
      <c r="S414" s="921"/>
      <c r="T414" s="921"/>
      <c r="U414" s="921"/>
      <c r="V414" s="921"/>
      <c r="W414" s="921"/>
      <c r="X414" s="921"/>
      <c r="Y414" s="921"/>
      <c r="Z414" s="921"/>
      <c r="AA414" s="921"/>
      <c r="AB414" s="921" t="s">
        <v>107</v>
      </c>
      <c r="AC414" s="921"/>
      <c r="AD414" s="921"/>
      <c r="AE414" s="921"/>
      <c r="AF414" s="921"/>
      <c r="AG414" s="921"/>
      <c r="AH414" s="921"/>
      <c r="AI414" s="912" t="s">
        <v>108</v>
      </c>
      <c r="AJ414" s="913"/>
      <c r="AK414" s="913"/>
      <c r="AL414" s="913"/>
      <c r="AM414" s="913"/>
      <c r="AN414" s="913"/>
      <c r="AO414" s="913"/>
      <c r="AP414" s="914"/>
      <c r="AQ414" s="912" t="s">
        <v>102</v>
      </c>
      <c r="AR414" s="913"/>
      <c r="AS414" s="913"/>
      <c r="AT414" s="913"/>
      <c r="AU414" s="913"/>
      <c r="AV414" s="913"/>
      <c r="AW414" s="914"/>
      <c r="AX414" s="109"/>
      <c r="AY414" s="110"/>
      <c r="AZ414" s="110"/>
      <c r="BA414" s="110"/>
      <c r="BB414" s="110"/>
      <c r="BC414" s="110"/>
      <c r="BD414" s="55"/>
      <c r="BE414" s="55"/>
      <c r="BF414" s="55"/>
      <c r="BG414" s="55"/>
      <c r="BH414" s="55"/>
    </row>
    <row r="415" spans="1:63" s="62" customFormat="1" ht="15" customHeight="1">
      <c r="D415" s="921"/>
      <c r="E415" s="921"/>
      <c r="F415" s="921"/>
      <c r="G415" s="921"/>
      <c r="H415" s="921"/>
      <c r="I415" s="921"/>
      <c r="J415" s="921"/>
      <c r="K415" s="921"/>
      <c r="L415" s="921"/>
      <c r="M415" s="921"/>
      <c r="N415" s="921"/>
      <c r="O415" s="921"/>
      <c r="P415" s="921"/>
      <c r="Q415" s="921"/>
      <c r="R415" s="921"/>
      <c r="S415" s="921"/>
      <c r="T415" s="921"/>
      <c r="U415" s="921"/>
      <c r="V415" s="921"/>
      <c r="W415" s="921"/>
      <c r="X415" s="921"/>
      <c r="Y415" s="921"/>
      <c r="Z415" s="921"/>
      <c r="AA415" s="921"/>
      <c r="AB415" s="921"/>
      <c r="AC415" s="921"/>
      <c r="AD415" s="921"/>
      <c r="AE415" s="921"/>
      <c r="AF415" s="921"/>
      <c r="AG415" s="921"/>
      <c r="AH415" s="921"/>
      <c r="AI415" s="915"/>
      <c r="AJ415" s="916"/>
      <c r="AK415" s="916"/>
      <c r="AL415" s="916"/>
      <c r="AM415" s="916"/>
      <c r="AN415" s="916"/>
      <c r="AO415" s="916"/>
      <c r="AP415" s="917"/>
      <c r="AQ415" s="915"/>
      <c r="AR415" s="916"/>
      <c r="AS415" s="916"/>
      <c r="AT415" s="916"/>
      <c r="AU415" s="916"/>
      <c r="AV415" s="916"/>
      <c r="AW415" s="917"/>
      <c r="AX415" s="110"/>
      <c r="AY415" s="110"/>
      <c r="AZ415" s="110"/>
      <c r="BA415" s="110"/>
      <c r="BB415" s="110"/>
      <c r="BC415" s="110"/>
      <c r="BD415" s="86"/>
      <c r="BE415" s="86"/>
      <c r="BF415" s="86"/>
      <c r="BG415" s="86"/>
      <c r="BH415" s="86"/>
    </row>
    <row r="416" spans="1:63" s="62" customFormat="1" ht="27.75" customHeight="1">
      <c r="D416" s="921"/>
      <c r="E416" s="921"/>
      <c r="F416" s="921"/>
      <c r="G416" s="921"/>
      <c r="H416" s="921"/>
      <c r="I416" s="921"/>
      <c r="J416" s="921"/>
      <c r="K416" s="921"/>
      <c r="L416" s="921"/>
      <c r="M416" s="921"/>
      <c r="N416" s="921"/>
      <c r="O416" s="921"/>
      <c r="P416" s="921"/>
      <c r="Q416" s="921"/>
      <c r="R416" s="921"/>
      <c r="S416" s="921"/>
      <c r="T416" s="921"/>
      <c r="U416" s="921"/>
      <c r="V416" s="921"/>
      <c r="W416" s="921"/>
      <c r="X416" s="921"/>
      <c r="Y416" s="921"/>
      <c r="Z416" s="921"/>
      <c r="AA416" s="921"/>
      <c r="AB416" s="921"/>
      <c r="AC416" s="921"/>
      <c r="AD416" s="921"/>
      <c r="AE416" s="921"/>
      <c r="AF416" s="921"/>
      <c r="AG416" s="921"/>
      <c r="AH416" s="921"/>
      <c r="AI416" s="918"/>
      <c r="AJ416" s="919"/>
      <c r="AK416" s="919"/>
      <c r="AL416" s="919"/>
      <c r="AM416" s="919"/>
      <c r="AN416" s="919"/>
      <c r="AO416" s="919"/>
      <c r="AP416" s="920"/>
      <c r="AQ416" s="918"/>
      <c r="AR416" s="919"/>
      <c r="AS416" s="919"/>
      <c r="AT416" s="919"/>
      <c r="AU416" s="919"/>
      <c r="AV416" s="919"/>
      <c r="AW416" s="920"/>
      <c r="AX416" s="110"/>
      <c r="AY416" s="110"/>
      <c r="AZ416" s="110"/>
      <c r="BA416" s="111"/>
      <c r="BB416" s="111"/>
      <c r="BC416" s="111"/>
      <c r="BD416" s="87"/>
      <c r="BE416" s="87"/>
      <c r="BF416" s="86"/>
      <c r="BG416" s="86"/>
      <c r="BH416" s="86"/>
      <c r="BI416" s="86"/>
    </row>
    <row r="417" spans="1:64" s="61" customFormat="1" ht="15" customHeight="1">
      <c r="A417" s="74"/>
      <c r="B417" s="74"/>
      <c r="C417" s="74"/>
      <c r="D417" s="1064"/>
      <c r="E417" s="1065"/>
      <c r="F417" s="1065"/>
      <c r="G417" s="1065"/>
      <c r="H417" s="1065"/>
      <c r="I417" s="1065"/>
      <c r="J417" s="1065"/>
      <c r="K417" s="1065"/>
      <c r="L417" s="1065"/>
      <c r="M417" s="1065"/>
      <c r="N417" s="1065"/>
      <c r="O417" s="1065"/>
      <c r="P417" s="1065"/>
      <c r="Q417" s="1065"/>
      <c r="R417" s="1065"/>
      <c r="S417" s="1065"/>
      <c r="T417" s="1065"/>
      <c r="U417" s="1065"/>
      <c r="V417" s="1065"/>
      <c r="W417" s="1065"/>
      <c r="X417" s="1065"/>
      <c r="Y417" s="1065"/>
      <c r="Z417" s="1065"/>
      <c r="AA417" s="1066"/>
      <c r="AB417" s="1070"/>
      <c r="AC417" s="1071"/>
      <c r="AD417" s="1071"/>
      <c r="AE417" s="1071"/>
      <c r="AF417" s="1072"/>
      <c r="AG417" s="1076" t="s">
        <v>104</v>
      </c>
      <c r="AH417" s="1077"/>
      <c r="AI417" s="1080"/>
      <c r="AJ417" s="1081"/>
      <c r="AK417" s="1081"/>
      <c r="AL417" s="1081"/>
      <c r="AM417" s="1081"/>
      <c r="AN417" s="1081"/>
      <c r="AO417" s="1081"/>
      <c r="AP417" s="1082"/>
      <c r="AQ417" s="88"/>
      <c r="AR417" s="89"/>
      <c r="AS417" s="89"/>
      <c r="AT417" s="89"/>
      <c r="AU417" s="89"/>
      <c r="AV417" s="89"/>
      <c r="AW417" s="90"/>
      <c r="AX417" s="391" t="s">
        <v>103</v>
      </c>
      <c r="AY417" s="1086"/>
      <c r="AZ417" s="1086"/>
      <c r="BA417" s="1086"/>
      <c r="BB417" s="1086"/>
      <c r="BC417" s="1086"/>
      <c r="BD417" s="1086"/>
      <c r="BE417" s="887"/>
      <c r="BF417" s="91"/>
      <c r="BG417" s="91"/>
      <c r="BH417" s="91"/>
      <c r="BI417" s="74"/>
      <c r="BJ417" s="74"/>
      <c r="BK417" s="74"/>
    </row>
    <row r="418" spans="1:64" s="61" customFormat="1" ht="15" customHeight="1">
      <c r="A418" s="74"/>
      <c r="B418" s="74"/>
      <c r="C418" s="74"/>
      <c r="D418" s="1067"/>
      <c r="E418" s="1068"/>
      <c r="F418" s="1068"/>
      <c r="G418" s="1068"/>
      <c r="H418" s="1068"/>
      <c r="I418" s="1068"/>
      <c r="J418" s="1068"/>
      <c r="K418" s="1068"/>
      <c r="L418" s="1068"/>
      <c r="M418" s="1068"/>
      <c r="N418" s="1068"/>
      <c r="O418" s="1068"/>
      <c r="P418" s="1068"/>
      <c r="Q418" s="1068"/>
      <c r="R418" s="1068"/>
      <c r="S418" s="1068"/>
      <c r="T418" s="1068"/>
      <c r="U418" s="1068"/>
      <c r="V418" s="1068"/>
      <c r="W418" s="1068"/>
      <c r="X418" s="1068"/>
      <c r="Y418" s="1068"/>
      <c r="Z418" s="1068"/>
      <c r="AA418" s="1069"/>
      <c r="AB418" s="1073"/>
      <c r="AC418" s="1074"/>
      <c r="AD418" s="1074"/>
      <c r="AE418" s="1074"/>
      <c r="AF418" s="1075"/>
      <c r="AG418" s="1078"/>
      <c r="AH418" s="1079"/>
      <c r="AI418" s="1083"/>
      <c r="AJ418" s="1084"/>
      <c r="AK418" s="1084"/>
      <c r="AL418" s="1084"/>
      <c r="AM418" s="1084"/>
      <c r="AN418" s="1084"/>
      <c r="AO418" s="1084"/>
      <c r="AP418" s="1085"/>
      <c r="AQ418" s="92"/>
      <c r="AR418" s="93"/>
      <c r="AS418" s="93"/>
      <c r="AT418" s="93"/>
      <c r="AU418" s="93"/>
      <c r="AV418" s="93"/>
      <c r="AW418" s="94"/>
      <c r="AX418" s="1087"/>
      <c r="AY418" s="1088"/>
      <c r="AZ418" s="1088"/>
      <c r="BA418" s="1088"/>
      <c r="BB418" s="1088"/>
      <c r="BC418" s="1088"/>
      <c r="BD418" s="1088"/>
      <c r="BE418" s="889"/>
      <c r="BF418" s="91"/>
      <c r="BG418" s="91"/>
      <c r="BH418" s="91"/>
      <c r="BI418" s="91"/>
      <c r="BJ418" s="74"/>
      <c r="BK418" s="74"/>
    </row>
    <row r="419" spans="1:64" s="61" customFormat="1" ht="15" customHeight="1">
      <c r="A419" s="74"/>
      <c r="B419" s="74"/>
      <c r="C419" s="74"/>
      <c r="D419" s="1064"/>
      <c r="E419" s="1065"/>
      <c r="F419" s="1065"/>
      <c r="G419" s="1065"/>
      <c r="H419" s="1065"/>
      <c r="I419" s="1065"/>
      <c r="J419" s="1065"/>
      <c r="K419" s="1065"/>
      <c r="L419" s="1065"/>
      <c r="M419" s="1065"/>
      <c r="N419" s="1065"/>
      <c r="O419" s="1065"/>
      <c r="P419" s="1065"/>
      <c r="Q419" s="1065"/>
      <c r="R419" s="1065"/>
      <c r="S419" s="1065"/>
      <c r="T419" s="1065"/>
      <c r="U419" s="1065"/>
      <c r="V419" s="1065"/>
      <c r="W419" s="1065"/>
      <c r="X419" s="1065"/>
      <c r="Y419" s="1065"/>
      <c r="Z419" s="1065"/>
      <c r="AA419" s="1066"/>
      <c r="AB419" s="1070"/>
      <c r="AC419" s="1071"/>
      <c r="AD419" s="1071"/>
      <c r="AE419" s="1071"/>
      <c r="AF419" s="1072"/>
      <c r="AG419" s="1089" t="s">
        <v>104</v>
      </c>
      <c r="AH419" s="1077"/>
      <c r="AI419" s="1080"/>
      <c r="AJ419" s="1081"/>
      <c r="AK419" s="1081"/>
      <c r="AL419" s="1081"/>
      <c r="AM419" s="1081"/>
      <c r="AN419" s="1081"/>
      <c r="AO419" s="1081"/>
      <c r="AP419" s="1082"/>
      <c r="AQ419" s="88"/>
      <c r="AR419" s="89"/>
      <c r="AS419" s="89"/>
      <c r="AT419" s="89"/>
      <c r="AU419" s="89"/>
      <c r="AV419" s="89"/>
      <c r="AW419" s="90"/>
      <c r="AX419" s="1091"/>
      <c r="AY419" s="1092"/>
      <c r="AZ419" s="1092"/>
      <c r="BA419" s="1092"/>
      <c r="BB419" s="1092"/>
      <c r="BC419" s="1093"/>
      <c r="BD419" s="758" t="s">
        <v>104</v>
      </c>
      <c r="BE419" s="887"/>
      <c r="BF419" s="91"/>
      <c r="BG419" s="91"/>
      <c r="BH419" s="91"/>
      <c r="BI419" s="91"/>
      <c r="BJ419" s="91"/>
      <c r="BK419" s="91"/>
    </row>
    <row r="420" spans="1:64" s="61" customFormat="1" ht="15" customHeight="1">
      <c r="A420" s="74"/>
      <c r="B420" s="74"/>
      <c r="C420" s="74"/>
      <c r="D420" s="1067"/>
      <c r="E420" s="1068"/>
      <c r="F420" s="1068"/>
      <c r="G420" s="1068"/>
      <c r="H420" s="1068"/>
      <c r="I420" s="1068"/>
      <c r="J420" s="1068"/>
      <c r="K420" s="1068"/>
      <c r="L420" s="1068"/>
      <c r="M420" s="1068"/>
      <c r="N420" s="1068"/>
      <c r="O420" s="1068"/>
      <c r="P420" s="1068"/>
      <c r="Q420" s="1068"/>
      <c r="R420" s="1068"/>
      <c r="S420" s="1068"/>
      <c r="T420" s="1068"/>
      <c r="U420" s="1068"/>
      <c r="V420" s="1068"/>
      <c r="W420" s="1068"/>
      <c r="X420" s="1068"/>
      <c r="Y420" s="1068"/>
      <c r="Z420" s="1068"/>
      <c r="AA420" s="1069"/>
      <c r="AB420" s="1073"/>
      <c r="AC420" s="1074"/>
      <c r="AD420" s="1074"/>
      <c r="AE420" s="1074"/>
      <c r="AF420" s="1075"/>
      <c r="AG420" s="1090"/>
      <c r="AH420" s="1079"/>
      <c r="AI420" s="1083"/>
      <c r="AJ420" s="1084"/>
      <c r="AK420" s="1084"/>
      <c r="AL420" s="1084"/>
      <c r="AM420" s="1084"/>
      <c r="AN420" s="1084"/>
      <c r="AO420" s="1084"/>
      <c r="AP420" s="1085"/>
      <c r="AQ420" s="92"/>
      <c r="AR420" s="93"/>
      <c r="AS420" s="93"/>
      <c r="AT420" s="93"/>
      <c r="AU420" s="93"/>
      <c r="AV420" s="93"/>
      <c r="AW420" s="94"/>
      <c r="AX420" s="1094"/>
      <c r="AY420" s="1095"/>
      <c r="AZ420" s="1095"/>
      <c r="BA420" s="1095"/>
      <c r="BB420" s="1095"/>
      <c r="BC420" s="1096"/>
      <c r="BD420" s="760"/>
      <c r="BE420" s="889"/>
      <c r="BF420" s="91"/>
      <c r="BG420" s="91"/>
      <c r="BH420" s="91"/>
      <c r="BI420" s="91"/>
      <c r="BJ420" s="91"/>
      <c r="BK420" s="91"/>
    </row>
    <row r="422" spans="1:64" s="209" customFormat="1" ht="21" customHeight="1">
      <c r="A422" s="207"/>
      <c r="B422" s="207"/>
      <c r="C422" s="207"/>
      <c r="D422" s="208" t="s">
        <v>288</v>
      </c>
      <c r="E422" s="207"/>
      <c r="F422" s="207"/>
      <c r="G422" s="207"/>
      <c r="H422" s="207"/>
      <c r="I422" s="207"/>
      <c r="J422" s="207"/>
      <c r="K422" s="207"/>
      <c r="L422" s="207"/>
      <c r="M422" s="207"/>
      <c r="N422" s="207"/>
      <c r="O422" s="207"/>
      <c r="P422" s="207"/>
      <c r="Q422" s="207"/>
      <c r="R422" s="207"/>
      <c r="S422" s="207"/>
      <c r="T422" s="207"/>
      <c r="U422" s="207"/>
      <c r="V422" s="207"/>
      <c r="W422" s="207"/>
      <c r="X422" s="207"/>
      <c r="Y422" s="207"/>
      <c r="Z422" s="207"/>
      <c r="AA422" s="207"/>
      <c r="AB422" s="207"/>
      <c r="AC422" s="207"/>
      <c r="AD422" s="207"/>
      <c r="AE422" s="207"/>
      <c r="AF422" s="207"/>
      <c r="AG422" s="207"/>
      <c r="AH422" s="207"/>
      <c r="AI422" s="207"/>
      <c r="AJ422" s="207"/>
      <c r="AK422" s="207"/>
      <c r="AL422" s="207"/>
      <c r="AM422" s="207"/>
      <c r="AN422" s="207"/>
      <c r="AO422" s="207"/>
      <c r="AP422" s="207"/>
      <c r="AQ422" s="207"/>
      <c r="AR422" s="207"/>
      <c r="AS422" s="207"/>
      <c r="AT422" s="207"/>
      <c r="AU422" s="207"/>
      <c r="AV422" s="207"/>
      <c r="AW422" s="207"/>
      <c r="AX422" s="207"/>
      <c r="AY422" s="207"/>
      <c r="AZ422" s="207"/>
      <c r="BA422" s="207"/>
      <c r="BB422" s="207"/>
      <c r="BC422" s="207"/>
      <c r="BD422" s="207"/>
      <c r="BE422" s="207"/>
      <c r="BF422" s="207"/>
      <c r="BG422" s="167"/>
    </row>
    <row r="423" spans="1:64" s="211" customFormat="1" ht="20.25" customHeight="1">
      <c r="A423" s="210"/>
      <c r="B423" s="210"/>
      <c r="C423" s="210"/>
      <c r="D423" s="210" t="s">
        <v>289</v>
      </c>
      <c r="E423" s="210"/>
      <c r="F423" s="210"/>
      <c r="G423" s="210"/>
      <c r="H423" s="210"/>
      <c r="I423" s="210"/>
      <c r="J423" s="210"/>
      <c r="K423" s="210"/>
      <c r="L423" s="210"/>
      <c r="M423" s="210"/>
      <c r="N423" s="210"/>
      <c r="O423" s="210"/>
      <c r="P423" s="210"/>
      <c r="Q423" s="210"/>
      <c r="R423" s="210"/>
      <c r="S423" s="210"/>
      <c r="T423" s="210"/>
      <c r="U423" s="210"/>
      <c r="V423" s="210"/>
      <c r="W423" s="210"/>
      <c r="X423" s="210"/>
      <c r="Y423" s="210"/>
      <c r="Z423" s="210"/>
      <c r="AA423" s="210"/>
      <c r="AB423" s="210"/>
      <c r="AC423" s="210"/>
      <c r="AD423" s="210"/>
      <c r="AE423" s="210"/>
      <c r="AF423" s="210"/>
      <c r="AG423" s="210"/>
      <c r="AH423" s="210"/>
      <c r="AI423" s="210"/>
      <c r="AJ423" s="210"/>
      <c r="AK423" s="210"/>
      <c r="AL423" s="210"/>
      <c r="AM423" s="210"/>
      <c r="AN423" s="210"/>
      <c r="AO423" s="210"/>
      <c r="AP423" s="210"/>
      <c r="AQ423" s="210"/>
      <c r="AR423" s="210"/>
      <c r="AS423" s="210"/>
      <c r="AT423" s="210"/>
      <c r="AU423" s="210"/>
      <c r="AV423" s="210"/>
      <c r="AW423" s="210"/>
      <c r="AX423" s="210"/>
      <c r="AY423" s="210"/>
      <c r="AZ423" s="210"/>
      <c r="BA423" s="210"/>
      <c r="BB423" s="210"/>
      <c r="BC423" s="210"/>
      <c r="BD423" s="210"/>
      <c r="BE423" s="210"/>
      <c r="BF423" s="210"/>
      <c r="BG423" s="210"/>
      <c r="BH423" s="210"/>
      <c r="BI423" s="210"/>
      <c r="BJ423" s="210"/>
      <c r="BK423" s="210"/>
    </row>
    <row r="424" spans="1:64" s="213" customFormat="1" ht="26.25" customHeight="1">
      <c r="A424" s="212"/>
      <c r="B424" s="212"/>
      <c r="C424" s="212"/>
      <c r="D424" s="212"/>
      <c r="E424" s="1221"/>
      <c r="F424" s="1222"/>
      <c r="G424" s="1222"/>
      <c r="H424" s="1222"/>
      <c r="I424" s="1222"/>
      <c r="J424" s="1222"/>
      <c r="K424" s="1222"/>
      <c r="L424" s="1222"/>
      <c r="M424" s="1222"/>
      <c r="N424" s="1222"/>
      <c r="O424" s="1222"/>
      <c r="P424" s="1222"/>
      <c r="Q424" s="1222"/>
      <c r="R424" s="1222"/>
      <c r="S424" s="1222"/>
      <c r="T424" s="1222"/>
      <c r="U424" s="1222"/>
      <c r="V424" s="1222"/>
      <c r="W424" s="1222"/>
      <c r="X424" s="1222"/>
      <c r="Y424" s="1222"/>
      <c r="Z424" s="1222"/>
      <c r="AA424" s="1223"/>
      <c r="AB424" s="212"/>
      <c r="AC424" s="212"/>
      <c r="AD424" s="212"/>
      <c r="AE424" s="212"/>
      <c r="AF424" s="212"/>
      <c r="AG424" s="212"/>
      <c r="AH424" s="212"/>
      <c r="AI424" s="212"/>
      <c r="AJ424" s="212"/>
      <c r="AK424" s="212"/>
      <c r="AL424" s="212"/>
      <c r="AM424" s="212"/>
      <c r="AN424" s="212"/>
      <c r="AO424" s="212"/>
      <c r="AP424" s="212"/>
      <c r="AQ424" s="212"/>
      <c r="AR424" s="212"/>
      <c r="AS424" s="212"/>
      <c r="AT424" s="212"/>
      <c r="AU424" s="212"/>
      <c r="AV424" s="212"/>
      <c r="AW424" s="212"/>
      <c r="AX424" s="212"/>
      <c r="AY424" s="212"/>
      <c r="AZ424" s="212"/>
      <c r="BA424" s="212"/>
      <c r="BB424" s="212"/>
      <c r="BC424" s="212"/>
      <c r="BD424" s="212"/>
      <c r="BE424" s="212"/>
      <c r="BF424" s="212"/>
      <c r="BG424" s="212"/>
      <c r="BH424" s="212"/>
      <c r="BI424" s="212"/>
      <c r="BJ424" s="212"/>
      <c r="BK424" s="212"/>
    </row>
    <row r="425" spans="1:64" s="210" customFormat="1" ht="27" customHeight="1">
      <c r="D425" s="214" t="s">
        <v>290</v>
      </c>
      <c r="AE425" s="1224"/>
      <c r="AF425" s="1224"/>
      <c r="AG425" s="1224"/>
      <c r="AH425" s="1224"/>
      <c r="AI425" s="1224"/>
      <c r="AJ425" s="1224"/>
      <c r="AK425" s="1224"/>
      <c r="AL425" s="1224"/>
      <c r="AM425" s="210" t="s">
        <v>291</v>
      </c>
    </row>
    <row r="426" spans="1:64" s="211" customFormat="1" ht="15.75" customHeight="1">
      <c r="A426" s="210"/>
      <c r="B426" s="210"/>
      <c r="C426" s="210"/>
      <c r="D426" s="210"/>
      <c r="E426" s="1225" t="s">
        <v>292</v>
      </c>
      <c r="F426" s="1225"/>
      <c r="G426" s="1225"/>
      <c r="H426" s="1225"/>
      <c r="I426" s="1225"/>
      <c r="J426" s="1225"/>
      <c r="K426" s="1225"/>
      <c r="L426" s="1225"/>
      <c r="M426" s="1225"/>
      <c r="N426" s="1225"/>
      <c r="O426" s="1225"/>
      <c r="P426" s="1225"/>
      <c r="Q426" s="1225"/>
      <c r="R426" s="1225"/>
      <c r="S426" s="1225"/>
      <c r="T426" s="1225"/>
      <c r="U426" s="1225"/>
      <c r="V426" s="1225"/>
      <c r="W426" s="1225"/>
      <c r="X426" s="1225"/>
      <c r="Y426" s="1225"/>
      <c r="Z426" s="1225"/>
      <c r="AA426" s="1225"/>
      <c r="AB426" s="1225"/>
      <c r="AC426" s="1225"/>
      <c r="AD426" s="1225"/>
      <c r="AE426" s="1225"/>
      <c r="AF426" s="1225"/>
      <c r="AG426" s="1225"/>
      <c r="AH426" s="1225"/>
      <c r="AI426" s="1225"/>
      <c r="AJ426" s="1225"/>
      <c r="AK426" s="1225"/>
      <c r="AL426" s="1225"/>
      <c r="AM426" s="1225"/>
      <c r="AN426" s="1225"/>
      <c r="AO426" s="1225"/>
      <c r="AP426" s="1225"/>
      <c r="AQ426" s="1225"/>
      <c r="AR426" s="1225"/>
      <c r="AS426" s="1225"/>
      <c r="AT426" s="1225"/>
      <c r="AU426" s="1225"/>
      <c r="AV426" s="1225"/>
      <c r="AW426" s="1225"/>
      <c r="AX426" s="1225"/>
      <c r="AY426" s="1225"/>
      <c r="AZ426" s="1225"/>
      <c r="BA426" s="1225"/>
      <c r="BB426" s="1225"/>
      <c r="BC426" s="1225"/>
      <c r="BD426" s="1225"/>
      <c r="BE426" s="1225"/>
      <c r="BF426" s="1225"/>
      <c r="BG426" s="1225"/>
      <c r="BH426" s="1225"/>
      <c r="BI426" s="1225"/>
      <c r="BJ426" s="1225"/>
      <c r="BK426" s="1225"/>
      <c r="BL426" s="1225"/>
    </row>
    <row r="427" spans="1:64" s="209" customFormat="1" ht="15" customHeight="1">
      <c r="A427" s="167"/>
      <c r="B427" s="167"/>
      <c r="C427" s="167"/>
      <c r="D427" s="167"/>
      <c r="E427" s="167"/>
      <c r="F427" s="167"/>
      <c r="G427" s="1226" t="s">
        <v>293</v>
      </c>
      <c r="H427" s="1226"/>
      <c r="I427" s="1226"/>
      <c r="J427" s="1226"/>
      <c r="K427" s="1226"/>
      <c r="L427" s="1226"/>
      <c r="M427" s="1226"/>
      <c r="N427" s="1226"/>
      <c r="O427" s="1226"/>
      <c r="P427" s="1226"/>
      <c r="Q427" s="1226"/>
      <c r="R427" s="1226"/>
      <c r="S427" s="1226"/>
      <c r="T427" s="1226"/>
      <c r="U427" s="1226"/>
      <c r="V427" s="1226"/>
      <c r="W427" s="1226"/>
      <c r="X427" s="1226"/>
      <c r="Y427" s="1226"/>
      <c r="Z427" s="1226"/>
      <c r="AA427" s="1226"/>
      <c r="AB427" s="1226"/>
      <c r="AC427" s="1226"/>
      <c r="AD427" s="1226"/>
      <c r="AE427" s="1226"/>
      <c r="AF427" s="1226"/>
      <c r="AG427" s="1226"/>
      <c r="AH427" s="1226"/>
      <c r="AI427" s="1226"/>
      <c r="AJ427" s="1226"/>
      <c r="AK427" s="1226"/>
      <c r="AL427" s="1226"/>
      <c r="AM427" s="1226"/>
      <c r="AN427" s="1226"/>
      <c r="AO427" s="1226"/>
      <c r="AP427" s="1226"/>
      <c r="AQ427" s="1226"/>
      <c r="AR427" s="1226"/>
      <c r="AS427" s="1226"/>
      <c r="AT427" s="1226"/>
      <c r="AU427" s="1226"/>
      <c r="AV427" s="1226"/>
      <c r="AW427" s="1226"/>
      <c r="AX427" s="1226"/>
      <c r="AY427" s="1226"/>
      <c r="AZ427" s="1226"/>
      <c r="BA427" s="1226"/>
      <c r="BB427" s="1226"/>
      <c r="BC427" s="1226"/>
      <c r="BD427" s="1226"/>
      <c r="BE427" s="1226"/>
      <c r="BF427" s="1226"/>
      <c r="BG427" s="167"/>
      <c r="BH427" s="167"/>
      <c r="BI427" s="167"/>
      <c r="BJ427" s="167"/>
      <c r="BK427" s="167"/>
    </row>
    <row r="428" spans="1:64" ht="21" customHeight="1">
      <c r="A428" s="108"/>
      <c r="B428" s="108"/>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8"/>
      <c r="AL428" s="108"/>
      <c r="AM428" s="108"/>
      <c r="AN428" s="108"/>
      <c r="AO428" s="108"/>
      <c r="AP428" s="108"/>
      <c r="AQ428" s="108"/>
      <c r="AR428" s="108"/>
      <c r="AS428" s="108"/>
      <c r="AT428" s="108"/>
      <c r="AU428" s="108"/>
      <c r="AV428" s="108"/>
      <c r="AW428" s="108"/>
      <c r="AX428" s="108"/>
      <c r="AY428" s="108"/>
      <c r="AZ428" s="108"/>
      <c r="BA428" s="108"/>
      <c r="BB428" s="108"/>
      <c r="BC428" s="108"/>
      <c r="BD428" s="108"/>
      <c r="BE428" s="108"/>
      <c r="BF428" s="108"/>
      <c r="BG428" s="2"/>
    </row>
  </sheetData>
  <sheetProtection formatCells="0" formatRows="0" insertRows="0"/>
  <mergeCells count="1085">
    <mergeCell ref="E424:AA424"/>
    <mergeCell ref="AE425:AL425"/>
    <mergeCell ref="E426:BL426"/>
    <mergeCell ref="G427:BF427"/>
    <mergeCell ref="B89:C92"/>
    <mergeCell ref="D89:I92"/>
    <mergeCell ref="J89:M92"/>
    <mergeCell ref="N89:X90"/>
    <mergeCell ref="Y89:AB92"/>
    <mergeCell ref="AC89:AL90"/>
    <mergeCell ref="AL93:AL94"/>
    <mergeCell ref="D95:I96"/>
    <mergeCell ref="AM103:AZ104"/>
    <mergeCell ref="BB103:BB104"/>
    <mergeCell ref="BC103:BC104"/>
    <mergeCell ref="B105:AL105"/>
    <mergeCell ref="AM105:AZ105"/>
    <mergeCell ref="BA105:BB105"/>
    <mergeCell ref="D101:I102"/>
    <mergeCell ref="J101:M102"/>
    <mergeCell ref="N101:R102"/>
    <mergeCell ref="S101:V102"/>
    <mergeCell ref="W101:W102"/>
    <mergeCell ref="X101:X102"/>
    <mergeCell ref="Y101:AB102"/>
    <mergeCell ref="AC101:AG102"/>
    <mergeCell ref="AH101:AJ102"/>
    <mergeCell ref="AK101:AK102"/>
    <mergeCell ref="AL101:AL102"/>
    <mergeCell ref="D103:I104"/>
    <mergeCell ref="J103:M104"/>
    <mergeCell ref="N103:R104"/>
    <mergeCell ref="X103:X104"/>
    <mergeCell ref="Y103:AB104"/>
    <mergeCell ref="B93:C104"/>
    <mergeCell ref="Y93:AB94"/>
    <mergeCell ref="AC93:AG94"/>
    <mergeCell ref="AH93:AJ94"/>
    <mergeCell ref="AK93:AK94"/>
    <mergeCell ref="AM93:BC102"/>
    <mergeCell ref="Y95:AB98"/>
    <mergeCell ref="AC95:AG98"/>
    <mergeCell ref="AH95:AJ98"/>
    <mergeCell ref="J95:M96"/>
    <mergeCell ref="N95:R96"/>
    <mergeCell ref="S95:V96"/>
    <mergeCell ref="W95:W96"/>
    <mergeCell ref="X95:X96"/>
    <mergeCell ref="AL95:AL96"/>
    <mergeCell ref="D97:I98"/>
    <mergeCell ref="J97:M98"/>
    <mergeCell ref="N97:R98"/>
    <mergeCell ref="S97:V98"/>
    <mergeCell ref="W97:W98"/>
    <mergeCell ref="X97:X98"/>
    <mergeCell ref="AL97:AL98"/>
    <mergeCell ref="AK95:AK98"/>
    <mergeCell ref="D93:I94"/>
    <mergeCell ref="J93:M94"/>
    <mergeCell ref="N93:R94"/>
    <mergeCell ref="S93:V94"/>
    <mergeCell ref="W93:W94"/>
    <mergeCell ref="J99:M100"/>
    <mergeCell ref="N99:R100"/>
    <mergeCell ref="AM64:AZ64"/>
    <mergeCell ref="BA64:BB64"/>
    <mergeCell ref="B64:AL64"/>
    <mergeCell ref="AM344:AS347"/>
    <mergeCell ref="AT344:AY347"/>
    <mergeCell ref="AZ344:BE347"/>
    <mergeCell ref="BF344:BK347"/>
    <mergeCell ref="R347:AL347"/>
    <mergeCell ref="D348:Q351"/>
    <mergeCell ref="R348:AL350"/>
    <mergeCell ref="AM348:AS351"/>
    <mergeCell ref="AT348:AY351"/>
    <mergeCell ref="AZ348:BE351"/>
    <mergeCell ref="BF348:BK351"/>
    <mergeCell ref="R351:AL351"/>
    <mergeCell ref="AM256:BC257"/>
    <mergeCell ref="BC308:BD308"/>
    <mergeCell ref="D312:Q314"/>
    <mergeCell ref="R312:AL314"/>
    <mergeCell ref="AM312:AS314"/>
    <mergeCell ref="AT312:AY314"/>
    <mergeCell ref="AZ312:BE314"/>
    <mergeCell ref="D304:AF304"/>
    <mergeCell ref="D305:AF306"/>
    <mergeCell ref="AG305:AL307"/>
    <mergeCell ref="AM305:AR307"/>
    <mergeCell ref="AS305:AX307"/>
    <mergeCell ref="AY305:BD307"/>
    <mergeCell ref="S103:V104"/>
    <mergeCell ref="W103:W104"/>
    <mergeCell ref="D307:AF307"/>
    <mergeCell ref="D299:AF301"/>
    <mergeCell ref="D352:Q355"/>
    <mergeCell ref="R352:AL354"/>
    <mergeCell ref="AM352:AS355"/>
    <mergeCell ref="AT352:AY355"/>
    <mergeCell ref="AZ352:BE355"/>
    <mergeCell ref="BF352:BK355"/>
    <mergeCell ref="BC112:BC113"/>
    <mergeCell ref="B106:C113"/>
    <mergeCell ref="D112:D113"/>
    <mergeCell ref="E112:T113"/>
    <mergeCell ref="X112:AC113"/>
    <mergeCell ref="AD112:AG113"/>
    <mergeCell ref="AH112:AI113"/>
    <mergeCell ref="AM112:AZ113"/>
    <mergeCell ref="BF312:BK314"/>
    <mergeCell ref="D315:Q318"/>
    <mergeCell ref="R315:AL317"/>
    <mergeCell ref="AM315:AS318"/>
    <mergeCell ref="AT315:AY318"/>
    <mergeCell ref="AZ315:BE318"/>
    <mergeCell ref="BF315:BK318"/>
    <mergeCell ref="R318:AL318"/>
    <mergeCell ref="AM308:AX308"/>
    <mergeCell ref="AY308:BB308"/>
    <mergeCell ref="J253:Z254"/>
    <mergeCell ref="AA253:AF255"/>
    <mergeCell ref="AM253:BC254"/>
    <mergeCell ref="BD253:BI255"/>
    <mergeCell ref="J255:Z255"/>
    <mergeCell ref="AM255:BC255"/>
    <mergeCell ref="J256:Z257"/>
    <mergeCell ref="AA256:AF258"/>
    <mergeCell ref="AM60:AZ61"/>
    <mergeCell ref="BA60:BB61"/>
    <mergeCell ref="BC60:BC61"/>
    <mergeCell ref="D60:D61"/>
    <mergeCell ref="E60:AL61"/>
    <mergeCell ref="D62:AL63"/>
    <mergeCell ref="AM62:AZ63"/>
    <mergeCell ref="BA62:BB63"/>
    <mergeCell ref="BC62:BC63"/>
    <mergeCell ref="AM56:AP57"/>
    <mergeCell ref="AQ56:AV57"/>
    <mergeCell ref="AW56:AZ57"/>
    <mergeCell ref="BA56:BB57"/>
    <mergeCell ref="BC56:BC57"/>
    <mergeCell ref="D58:D59"/>
    <mergeCell ref="E58:AL59"/>
    <mergeCell ref="AM58:AZ59"/>
    <mergeCell ref="BA58:BB59"/>
    <mergeCell ref="BC58:BC59"/>
    <mergeCell ref="W56:W57"/>
    <mergeCell ref="X56:AA57"/>
    <mergeCell ref="AB56:AE57"/>
    <mergeCell ref="AF56:AF57"/>
    <mergeCell ref="AG56:AK57"/>
    <mergeCell ref="AL56:AL57"/>
    <mergeCell ref="O56:R57"/>
    <mergeCell ref="S56:V57"/>
    <mergeCell ref="D56:I57"/>
    <mergeCell ref="J56:M57"/>
    <mergeCell ref="N56:N57"/>
    <mergeCell ref="BA54:BB55"/>
    <mergeCell ref="BC54:BC55"/>
    <mergeCell ref="D48:I49"/>
    <mergeCell ref="J48:M49"/>
    <mergeCell ref="N48:N49"/>
    <mergeCell ref="O48:R49"/>
    <mergeCell ref="S48:V49"/>
    <mergeCell ref="W54:W55"/>
    <mergeCell ref="X54:AA55"/>
    <mergeCell ref="AB54:AE55"/>
    <mergeCell ref="AF54:AF55"/>
    <mergeCell ref="AG54:AK55"/>
    <mergeCell ref="AL54:AL55"/>
    <mergeCell ref="AM52:AP53"/>
    <mergeCell ref="AQ52:AV53"/>
    <mergeCell ref="AW52:AZ53"/>
    <mergeCell ref="BA52:BB53"/>
    <mergeCell ref="BC52:BC53"/>
    <mergeCell ref="D54:I55"/>
    <mergeCell ref="J54:M55"/>
    <mergeCell ref="N54:N55"/>
    <mergeCell ref="O54:R55"/>
    <mergeCell ref="S54:V55"/>
    <mergeCell ref="W52:W53"/>
    <mergeCell ref="X52:AA53"/>
    <mergeCell ref="AB52:AE53"/>
    <mergeCell ref="AF52:AF53"/>
    <mergeCell ref="AG52:AK53"/>
    <mergeCell ref="AL52:AL53"/>
    <mergeCell ref="O52:R53"/>
    <mergeCell ref="S52:V53"/>
    <mergeCell ref="AM48:AP51"/>
    <mergeCell ref="AQ48:AV51"/>
    <mergeCell ref="X43:AF44"/>
    <mergeCell ref="AG43:AL44"/>
    <mergeCell ref="AM43:AP44"/>
    <mergeCell ref="AQ43:BC44"/>
    <mergeCell ref="O45:R45"/>
    <mergeCell ref="S45:V45"/>
    <mergeCell ref="X45:AA45"/>
    <mergeCell ref="AB45:AE45"/>
    <mergeCell ref="AW48:AZ51"/>
    <mergeCell ref="BA48:BC51"/>
    <mergeCell ref="D50:I51"/>
    <mergeCell ref="J50:M51"/>
    <mergeCell ref="N50:N51"/>
    <mergeCell ref="O50:R51"/>
    <mergeCell ref="S50:V51"/>
    <mergeCell ref="W50:W51"/>
    <mergeCell ref="W48:W49"/>
    <mergeCell ref="X48:AA49"/>
    <mergeCell ref="AB48:AE49"/>
    <mergeCell ref="AF48:AF49"/>
    <mergeCell ref="AG48:AK49"/>
    <mergeCell ref="AL48:AL49"/>
    <mergeCell ref="AF50:AF51"/>
    <mergeCell ref="AG50:AK51"/>
    <mergeCell ref="AL50:AL51"/>
    <mergeCell ref="D52:I53"/>
    <mergeCell ref="J52:M53"/>
    <mergeCell ref="N52:N53"/>
    <mergeCell ref="AM54:AP55"/>
    <mergeCell ref="AQ54:AV55"/>
    <mergeCell ref="AW54:AZ55"/>
    <mergeCell ref="B41:C45"/>
    <mergeCell ref="D41:I45"/>
    <mergeCell ref="J41:N45"/>
    <mergeCell ref="O41:R42"/>
    <mergeCell ref="S41:AK42"/>
    <mergeCell ref="AM41:BC42"/>
    <mergeCell ref="O43:W44"/>
    <mergeCell ref="AM46:AP47"/>
    <mergeCell ref="AQ46:AV47"/>
    <mergeCell ref="AW46:AZ47"/>
    <mergeCell ref="BA46:BB47"/>
    <mergeCell ref="BC46:BC47"/>
    <mergeCell ref="W46:W47"/>
    <mergeCell ref="X46:AA47"/>
    <mergeCell ref="AB46:AE47"/>
    <mergeCell ref="AF46:AF47"/>
    <mergeCell ref="AG46:AK47"/>
    <mergeCell ref="AL46:AL47"/>
    <mergeCell ref="B46:C63"/>
    <mergeCell ref="D46:I47"/>
    <mergeCell ref="J46:M47"/>
    <mergeCell ref="N46:N47"/>
    <mergeCell ref="O46:R47"/>
    <mergeCell ref="S46:V47"/>
    <mergeCell ref="X50:AA51"/>
    <mergeCell ref="AB50:AE51"/>
    <mergeCell ref="BD419:BE420"/>
    <mergeCell ref="D417:AA418"/>
    <mergeCell ref="AB417:AF418"/>
    <mergeCell ref="AG417:AH418"/>
    <mergeCell ref="AI417:AP418"/>
    <mergeCell ref="AX417:BE418"/>
    <mergeCell ref="D419:AA420"/>
    <mergeCell ref="AB419:AF420"/>
    <mergeCell ref="AG419:AH420"/>
    <mergeCell ref="AI419:AP420"/>
    <mergeCell ref="AX419:BC420"/>
    <mergeCell ref="D408:AZ408"/>
    <mergeCell ref="BA408:BH409"/>
    <mergeCell ref="BA410:BF411"/>
    <mergeCell ref="BG410:BH411"/>
    <mergeCell ref="D414:AA416"/>
    <mergeCell ref="AB414:AH416"/>
    <mergeCell ref="AI414:AP416"/>
    <mergeCell ref="AQ414:AW416"/>
    <mergeCell ref="D406:X407"/>
    <mergeCell ref="Y406:AF407"/>
    <mergeCell ref="AG406:AL407"/>
    <mergeCell ref="AM406:AT407"/>
    <mergeCell ref="AU406:BA407"/>
    <mergeCell ref="BB406:BH407"/>
    <mergeCell ref="D404:X405"/>
    <mergeCell ref="Y404:AF405"/>
    <mergeCell ref="AG404:AL405"/>
    <mergeCell ref="AM404:AT405"/>
    <mergeCell ref="AU404:BA405"/>
    <mergeCell ref="BB404:BH405"/>
    <mergeCell ref="D402:X403"/>
    <mergeCell ref="Y402:AF403"/>
    <mergeCell ref="AG402:AL403"/>
    <mergeCell ref="AM402:AT403"/>
    <mergeCell ref="AU402:BA403"/>
    <mergeCell ref="BB402:BH403"/>
    <mergeCell ref="D400:X401"/>
    <mergeCell ref="Y400:AF401"/>
    <mergeCell ref="AG400:AL401"/>
    <mergeCell ref="AM400:AT401"/>
    <mergeCell ref="AU400:BA401"/>
    <mergeCell ref="BB400:BH401"/>
    <mergeCell ref="D398:X399"/>
    <mergeCell ref="Y398:AF399"/>
    <mergeCell ref="AG398:AL399"/>
    <mergeCell ref="AM398:AT399"/>
    <mergeCell ref="AU398:BA399"/>
    <mergeCell ref="BB398:BH399"/>
    <mergeCell ref="D395:X397"/>
    <mergeCell ref="Y395:AF397"/>
    <mergeCell ref="AG395:AL397"/>
    <mergeCell ref="AM395:AT397"/>
    <mergeCell ref="AU395:BA397"/>
    <mergeCell ref="BB395:BH397"/>
    <mergeCell ref="D388:AB390"/>
    <mergeCell ref="AC388:AK390"/>
    <mergeCell ref="AL388:AQ390"/>
    <mergeCell ref="AR388:AW390"/>
    <mergeCell ref="AX388:BC390"/>
    <mergeCell ref="B394:BN394"/>
    <mergeCell ref="D377:AB379"/>
    <mergeCell ref="AC377:AK379"/>
    <mergeCell ref="AL377:AQ379"/>
    <mergeCell ref="AR377:AW379"/>
    <mergeCell ref="AX377:BC379"/>
    <mergeCell ref="D385:AB387"/>
    <mergeCell ref="AC385:AK387"/>
    <mergeCell ref="AL385:AQ387"/>
    <mergeCell ref="AR385:AW387"/>
    <mergeCell ref="AX385:BC387"/>
    <mergeCell ref="D371:BK371"/>
    <mergeCell ref="D374:AB376"/>
    <mergeCell ref="AC374:AK376"/>
    <mergeCell ref="AL374:AQ376"/>
    <mergeCell ref="AR374:AW376"/>
    <mergeCell ref="AX374:BC376"/>
    <mergeCell ref="D369:AB370"/>
    <mergeCell ref="AC369:AK370"/>
    <mergeCell ref="AL369:AQ370"/>
    <mergeCell ref="AR369:AW370"/>
    <mergeCell ref="AX369:BC370"/>
    <mergeCell ref="BD369:BK370"/>
    <mergeCell ref="BJ365:BK366"/>
    <mergeCell ref="D367:AB368"/>
    <mergeCell ref="AC367:AK368"/>
    <mergeCell ref="AL367:AQ368"/>
    <mergeCell ref="AR367:AW368"/>
    <mergeCell ref="AX367:BC368"/>
    <mergeCell ref="BD367:BK368"/>
    <mergeCell ref="D365:AB366"/>
    <mergeCell ref="AC365:AK366"/>
    <mergeCell ref="AL365:AQ366"/>
    <mergeCell ref="AR365:AW366"/>
    <mergeCell ref="AX365:BC366"/>
    <mergeCell ref="BD365:BI366"/>
    <mergeCell ref="D362:AB364"/>
    <mergeCell ref="AC362:AK364"/>
    <mergeCell ref="AL362:AQ364"/>
    <mergeCell ref="AR362:AW364"/>
    <mergeCell ref="AX362:BC364"/>
    <mergeCell ref="BD363:BK364"/>
    <mergeCell ref="D337:Q339"/>
    <mergeCell ref="R337:AL339"/>
    <mergeCell ref="AM337:AS339"/>
    <mergeCell ref="AT337:AY339"/>
    <mergeCell ref="AZ337:BE339"/>
    <mergeCell ref="BF337:BK339"/>
    <mergeCell ref="AM331:AS333"/>
    <mergeCell ref="AT331:AW333"/>
    <mergeCell ref="AX331:AY333"/>
    <mergeCell ref="AZ331:BE333"/>
    <mergeCell ref="BF331:BK333"/>
    <mergeCell ref="R355:AL355"/>
    <mergeCell ref="AM356:AS358"/>
    <mergeCell ref="AT356:AW358"/>
    <mergeCell ref="AX356:AY358"/>
    <mergeCell ref="AZ356:BE358"/>
    <mergeCell ref="BF356:BK358"/>
    <mergeCell ref="D340:Q343"/>
    <mergeCell ref="R340:AL342"/>
    <mergeCell ref="AM340:AS343"/>
    <mergeCell ref="AT340:AY343"/>
    <mergeCell ref="AZ340:BE343"/>
    <mergeCell ref="BF340:BK343"/>
    <mergeCell ref="R343:AL343"/>
    <mergeCell ref="D344:Q347"/>
    <mergeCell ref="R344:AL346"/>
    <mergeCell ref="AT327:AY330"/>
    <mergeCell ref="AZ327:BE330"/>
    <mergeCell ref="BF327:BK330"/>
    <mergeCell ref="R330:AL330"/>
    <mergeCell ref="D319:Q322"/>
    <mergeCell ref="AM319:AS322"/>
    <mergeCell ref="AT319:AY322"/>
    <mergeCell ref="AZ319:BE322"/>
    <mergeCell ref="BF319:BK322"/>
    <mergeCell ref="R322:AL322"/>
    <mergeCell ref="D323:Q326"/>
    <mergeCell ref="R323:AL325"/>
    <mergeCell ref="AM323:AS326"/>
    <mergeCell ref="AT323:AY326"/>
    <mergeCell ref="AZ323:BE326"/>
    <mergeCell ref="BF323:BK326"/>
    <mergeCell ref="R326:AL326"/>
    <mergeCell ref="D327:Q330"/>
    <mergeCell ref="R327:AL329"/>
    <mergeCell ref="AM327:AS330"/>
    <mergeCell ref="R319:AL321"/>
    <mergeCell ref="AS299:AX301"/>
    <mergeCell ref="AY299:BD301"/>
    <mergeCell ref="D302:AF303"/>
    <mergeCell ref="AG302:AL304"/>
    <mergeCell ref="AM302:AR304"/>
    <mergeCell ref="AS302:AX304"/>
    <mergeCell ref="AY302:BD304"/>
    <mergeCell ref="D294:AF295"/>
    <mergeCell ref="AG294:AL296"/>
    <mergeCell ref="AM294:AR296"/>
    <mergeCell ref="AS294:AX296"/>
    <mergeCell ref="AY294:BD296"/>
    <mergeCell ref="D296:AF296"/>
    <mergeCell ref="D288:AF288"/>
    <mergeCell ref="D291:AF293"/>
    <mergeCell ref="AG291:AL293"/>
    <mergeCell ref="AM291:AR293"/>
    <mergeCell ref="AS291:AX293"/>
    <mergeCell ref="AY291:BD293"/>
    <mergeCell ref="AG299:AL301"/>
    <mergeCell ref="AM299:AR301"/>
    <mergeCell ref="D283:AF285"/>
    <mergeCell ref="AG283:AL285"/>
    <mergeCell ref="AM283:AR285"/>
    <mergeCell ref="AS283:AX285"/>
    <mergeCell ref="AY283:BD285"/>
    <mergeCell ref="D286:AF287"/>
    <mergeCell ref="AG286:AL288"/>
    <mergeCell ref="AM286:AR288"/>
    <mergeCell ref="AS286:AX288"/>
    <mergeCell ref="AY286:BD288"/>
    <mergeCell ref="D278:AF279"/>
    <mergeCell ref="AG278:AL280"/>
    <mergeCell ref="AM278:AR280"/>
    <mergeCell ref="AS278:AX280"/>
    <mergeCell ref="AY278:BD280"/>
    <mergeCell ref="D280:AF280"/>
    <mergeCell ref="BI270:BK271"/>
    <mergeCell ref="BI272:BK272"/>
    <mergeCell ref="D275:AF277"/>
    <mergeCell ref="AG275:AL277"/>
    <mergeCell ref="AM275:AR277"/>
    <mergeCell ref="AS275:AX277"/>
    <mergeCell ref="AY275:BD277"/>
    <mergeCell ref="AT267:AY268"/>
    <mergeCell ref="AL268:AM268"/>
    <mergeCell ref="C269:N269"/>
    <mergeCell ref="P269:AM269"/>
    <mergeCell ref="AS270:BA272"/>
    <mergeCell ref="BB270:BH272"/>
    <mergeCell ref="AY262:BC262"/>
    <mergeCell ref="BD262:BG262"/>
    <mergeCell ref="C266:H268"/>
    <mergeCell ref="I266:L268"/>
    <mergeCell ref="P266:U268"/>
    <mergeCell ref="V266:Y268"/>
    <mergeCell ref="AB266:AG268"/>
    <mergeCell ref="AH266:AK268"/>
    <mergeCell ref="AN266:AS268"/>
    <mergeCell ref="AT266:AY266"/>
    <mergeCell ref="D259:I261"/>
    <mergeCell ref="AG259:AL261"/>
    <mergeCell ref="D256:I258"/>
    <mergeCell ref="AG256:AL258"/>
    <mergeCell ref="BD256:BI258"/>
    <mergeCell ref="J258:Z258"/>
    <mergeCell ref="AM258:BC258"/>
    <mergeCell ref="J259:Z260"/>
    <mergeCell ref="AA259:AF261"/>
    <mergeCell ref="AM259:BC260"/>
    <mergeCell ref="BD259:BI261"/>
    <mergeCell ref="J261:Z261"/>
    <mergeCell ref="AM261:BC261"/>
    <mergeCell ref="V248:AA250"/>
    <mergeCell ref="AB248:AE250"/>
    <mergeCell ref="AF248:AG250"/>
    <mergeCell ref="AH248:AS250"/>
    <mergeCell ref="AT248:BD250"/>
    <mergeCell ref="D253:I255"/>
    <mergeCell ref="AG253:AL255"/>
    <mergeCell ref="D245:I247"/>
    <mergeCell ref="J245:AF246"/>
    <mergeCell ref="AG245:AL247"/>
    <mergeCell ref="AM245:AR247"/>
    <mergeCell ref="AS245:AX247"/>
    <mergeCell ref="AY245:BD247"/>
    <mergeCell ref="J247:AF247"/>
    <mergeCell ref="D242:I244"/>
    <mergeCell ref="J242:AF243"/>
    <mergeCell ref="AG242:AL244"/>
    <mergeCell ref="AM242:AR244"/>
    <mergeCell ref="AS242:AX244"/>
    <mergeCell ref="AY242:BD244"/>
    <mergeCell ref="J244:AF244"/>
    <mergeCell ref="D239:I241"/>
    <mergeCell ref="J239:AF240"/>
    <mergeCell ref="AG239:AL241"/>
    <mergeCell ref="AM239:AR241"/>
    <mergeCell ref="AS239:AX241"/>
    <mergeCell ref="AY239:BD241"/>
    <mergeCell ref="J241:AF241"/>
    <mergeCell ref="D226:AS226"/>
    <mergeCell ref="AT226:AY227"/>
    <mergeCell ref="AZ226:BK227"/>
    <mergeCell ref="D227:AS227"/>
    <mergeCell ref="D236:I238"/>
    <mergeCell ref="J236:AF238"/>
    <mergeCell ref="AG236:AL238"/>
    <mergeCell ref="AM236:AR238"/>
    <mergeCell ref="AS236:AX238"/>
    <mergeCell ref="AY236:BD238"/>
    <mergeCell ref="AT223:AY225"/>
    <mergeCell ref="AZ223:BE225"/>
    <mergeCell ref="BF223:BK224"/>
    <mergeCell ref="AE224:AI224"/>
    <mergeCell ref="AJ224:AL224"/>
    <mergeCell ref="D225:W225"/>
    <mergeCell ref="AE225:AI225"/>
    <mergeCell ref="AJ225:AL225"/>
    <mergeCell ref="BF225:BK225"/>
    <mergeCell ref="D223:W224"/>
    <mergeCell ref="X223:AD225"/>
    <mergeCell ref="AE223:AI223"/>
    <mergeCell ref="AJ223:AL223"/>
    <mergeCell ref="AM223:AM225"/>
    <mergeCell ref="AN223:AS225"/>
    <mergeCell ref="AT220:AY222"/>
    <mergeCell ref="AZ220:BE222"/>
    <mergeCell ref="BF220:BK221"/>
    <mergeCell ref="AE221:AI221"/>
    <mergeCell ref="AJ221:AL221"/>
    <mergeCell ref="D222:W222"/>
    <mergeCell ref="AE222:AI222"/>
    <mergeCell ref="AJ222:AL222"/>
    <mergeCell ref="BF222:BK222"/>
    <mergeCell ref="D220:W221"/>
    <mergeCell ref="X220:AD222"/>
    <mergeCell ref="AE220:AI220"/>
    <mergeCell ref="AJ220:AL220"/>
    <mergeCell ref="AM220:AM222"/>
    <mergeCell ref="AN220:AS222"/>
    <mergeCell ref="AN217:AS219"/>
    <mergeCell ref="AT217:AY219"/>
    <mergeCell ref="AZ217:BE219"/>
    <mergeCell ref="BF217:BK218"/>
    <mergeCell ref="AE218:AI218"/>
    <mergeCell ref="AJ218:AL218"/>
    <mergeCell ref="AE219:AI219"/>
    <mergeCell ref="AJ219:AL219"/>
    <mergeCell ref="BF219:BK219"/>
    <mergeCell ref="D216:W216"/>
    <mergeCell ref="D217:W218"/>
    <mergeCell ref="X217:AD219"/>
    <mergeCell ref="AE217:AI217"/>
    <mergeCell ref="AJ217:AL217"/>
    <mergeCell ref="AM217:AM219"/>
    <mergeCell ref="D219:W219"/>
    <mergeCell ref="AY208:BE210"/>
    <mergeCell ref="BF208:BJ210"/>
    <mergeCell ref="BK208:BK210"/>
    <mergeCell ref="D214:W215"/>
    <mergeCell ref="X214:AD216"/>
    <mergeCell ref="AE214:AM216"/>
    <mergeCell ref="AN214:AS216"/>
    <mergeCell ref="AT214:AY216"/>
    <mergeCell ref="AZ214:BE216"/>
    <mergeCell ref="BF214:BK216"/>
    <mergeCell ref="D205:M207"/>
    <mergeCell ref="N205:AA206"/>
    <mergeCell ref="AB205:AG207"/>
    <mergeCell ref="AH205:AQ207"/>
    <mergeCell ref="AR205:BE206"/>
    <mergeCell ref="BF205:BK207"/>
    <mergeCell ref="N207:AA207"/>
    <mergeCell ref="AR207:BE207"/>
    <mergeCell ref="D202:M204"/>
    <mergeCell ref="N202:AA203"/>
    <mergeCell ref="AB202:AG204"/>
    <mergeCell ref="AH202:AQ204"/>
    <mergeCell ref="AR202:BE203"/>
    <mergeCell ref="BF202:BK204"/>
    <mergeCell ref="N204:AA204"/>
    <mergeCell ref="AR204:BE204"/>
    <mergeCell ref="D199:M201"/>
    <mergeCell ref="N199:AA200"/>
    <mergeCell ref="AB199:AG201"/>
    <mergeCell ref="AH199:AQ201"/>
    <mergeCell ref="AR199:BE200"/>
    <mergeCell ref="BF199:BK201"/>
    <mergeCell ref="N201:AA201"/>
    <mergeCell ref="AR201:BE201"/>
    <mergeCell ref="D196:M198"/>
    <mergeCell ref="N196:AA197"/>
    <mergeCell ref="AB196:AG198"/>
    <mergeCell ref="AH196:AQ198"/>
    <mergeCell ref="AR196:BE197"/>
    <mergeCell ref="BF196:BK198"/>
    <mergeCell ref="N198:AA198"/>
    <mergeCell ref="AR198:BE198"/>
    <mergeCell ref="D193:M195"/>
    <mergeCell ref="N193:AA194"/>
    <mergeCell ref="AB193:AG195"/>
    <mergeCell ref="AH193:AQ195"/>
    <mergeCell ref="AR193:BE194"/>
    <mergeCell ref="BF193:BK195"/>
    <mergeCell ref="N195:AA195"/>
    <mergeCell ref="AR195:BE195"/>
    <mergeCell ref="D190:M192"/>
    <mergeCell ref="N190:AA191"/>
    <mergeCell ref="AB190:AG192"/>
    <mergeCell ref="AH190:AQ192"/>
    <mergeCell ref="AR190:BE191"/>
    <mergeCell ref="BF190:BK192"/>
    <mergeCell ref="N192:AA192"/>
    <mergeCell ref="AR192:BE192"/>
    <mergeCell ref="D187:M189"/>
    <mergeCell ref="N187:AA188"/>
    <mergeCell ref="AB187:AG189"/>
    <mergeCell ref="AH187:AQ189"/>
    <mergeCell ref="AR187:BE188"/>
    <mergeCell ref="BF187:BK189"/>
    <mergeCell ref="N189:AA189"/>
    <mergeCell ref="AR189:BE189"/>
    <mergeCell ref="D184:M186"/>
    <mergeCell ref="N184:AA185"/>
    <mergeCell ref="AB184:AG186"/>
    <mergeCell ref="AH184:AQ186"/>
    <mergeCell ref="AR184:BE185"/>
    <mergeCell ref="BF184:BK186"/>
    <mergeCell ref="N186:AA186"/>
    <mergeCell ref="AR186:BE186"/>
    <mergeCell ref="D181:M183"/>
    <mergeCell ref="N181:AA182"/>
    <mergeCell ref="AB181:AG183"/>
    <mergeCell ref="AH181:AQ183"/>
    <mergeCell ref="AR181:BE182"/>
    <mergeCell ref="BF181:BK183"/>
    <mergeCell ref="N183:AA183"/>
    <mergeCell ref="AR183:BE183"/>
    <mergeCell ref="D178:M180"/>
    <mergeCell ref="N178:AA179"/>
    <mergeCell ref="AB178:AG180"/>
    <mergeCell ref="AH178:AQ180"/>
    <mergeCell ref="AR178:BE179"/>
    <mergeCell ref="BF178:BK180"/>
    <mergeCell ref="N180:AA180"/>
    <mergeCell ref="AR180:BE180"/>
    <mergeCell ref="D175:M177"/>
    <mergeCell ref="N175:AA176"/>
    <mergeCell ref="AB175:AG177"/>
    <mergeCell ref="AH175:AQ177"/>
    <mergeCell ref="AR175:BE176"/>
    <mergeCell ref="BF175:BK177"/>
    <mergeCell ref="N177:AA177"/>
    <mergeCell ref="AR177:BE177"/>
    <mergeCell ref="D172:M174"/>
    <mergeCell ref="N172:AA173"/>
    <mergeCell ref="AB172:AG174"/>
    <mergeCell ref="AH172:AQ174"/>
    <mergeCell ref="AR172:BE173"/>
    <mergeCell ref="BF172:BK174"/>
    <mergeCell ref="N174:AA174"/>
    <mergeCell ref="AR174:BE174"/>
    <mergeCell ref="D169:M171"/>
    <mergeCell ref="N169:AA170"/>
    <mergeCell ref="AB169:AG171"/>
    <mergeCell ref="AH169:AQ171"/>
    <mergeCell ref="AR169:BE170"/>
    <mergeCell ref="BF169:BK171"/>
    <mergeCell ref="N171:AA171"/>
    <mergeCell ref="AR171:BE171"/>
    <mergeCell ref="AZ161:BB163"/>
    <mergeCell ref="BC161:BJ163"/>
    <mergeCell ref="N163:AA163"/>
    <mergeCell ref="D164:Z165"/>
    <mergeCell ref="AB164:AG166"/>
    <mergeCell ref="AH164:AK166"/>
    <mergeCell ref="AL164:AM166"/>
    <mergeCell ref="AN164:AY166"/>
    <mergeCell ref="AZ164:BJ166"/>
    <mergeCell ref="AT158:AY160"/>
    <mergeCell ref="AZ158:BB160"/>
    <mergeCell ref="BC158:BJ160"/>
    <mergeCell ref="N160:AA160"/>
    <mergeCell ref="D161:M163"/>
    <mergeCell ref="N161:AA162"/>
    <mergeCell ref="AB161:AG163"/>
    <mergeCell ref="AH161:AM163"/>
    <mergeCell ref="AN161:AS163"/>
    <mergeCell ref="AT161:AY163"/>
    <mergeCell ref="N157:AA157"/>
    <mergeCell ref="D158:M160"/>
    <mergeCell ref="N158:AA159"/>
    <mergeCell ref="AB158:AG160"/>
    <mergeCell ref="AH158:AM160"/>
    <mergeCell ref="AN158:AS160"/>
    <mergeCell ref="BC152:BJ154"/>
    <mergeCell ref="N154:AA154"/>
    <mergeCell ref="D155:M157"/>
    <mergeCell ref="N155:AA156"/>
    <mergeCell ref="AB155:AG157"/>
    <mergeCell ref="AH155:AM157"/>
    <mergeCell ref="AN155:AS157"/>
    <mergeCell ref="AT155:AY157"/>
    <mergeCell ref="AZ155:BB157"/>
    <mergeCell ref="BC155:BJ157"/>
    <mergeCell ref="AZ149:BB151"/>
    <mergeCell ref="BC149:BJ151"/>
    <mergeCell ref="N151:AA151"/>
    <mergeCell ref="D152:M154"/>
    <mergeCell ref="N152:AA153"/>
    <mergeCell ref="AB152:AG154"/>
    <mergeCell ref="AH152:AM154"/>
    <mergeCell ref="AN152:AS154"/>
    <mergeCell ref="AT152:AY154"/>
    <mergeCell ref="AZ152:BB154"/>
    <mergeCell ref="AT146:AY148"/>
    <mergeCell ref="AZ146:BB148"/>
    <mergeCell ref="BC146:BJ148"/>
    <mergeCell ref="N148:AA148"/>
    <mergeCell ref="D149:M151"/>
    <mergeCell ref="N149:AA150"/>
    <mergeCell ref="AB149:AG151"/>
    <mergeCell ref="AH149:AM151"/>
    <mergeCell ref="AN149:AS151"/>
    <mergeCell ref="AT149:AY151"/>
    <mergeCell ref="N145:AA145"/>
    <mergeCell ref="D146:M148"/>
    <mergeCell ref="N146:AA147"/>
    <mergeCell ref="AB146:AG148"/>
    <mergeCell ref="AH146:AM148"/>
    <mergeCell ref="AN146:AS148"/>
    <mergeCell ref="BC140:BJ142"/>
    <mergeCell ref="N142:AA142"/>
    <mergeCell ref="D143:M145"/>
    <mergeCell ref="N143:AA144"/>
    <mergeCell ref="AB143:AG145"/>
    <mergeCell ref="AH143:AM145"/>
    <mergeCell ref="AN143:AS145"/>
    <mergeCell ref="AT143:AY145"/>
    <mergeCell ref="AZ143:BB145"/>
    <mergeCell ref="BC143:BJ145"/>
    <mergeCell ref="AZ134:BB136"/>
    <mergeCell ref="BC134:BJ136"/>
    <mergeCell ref="N136:AA136"/>
    <mergeCell ref="D140:M142"/>
    <mergeCell ref="N140:AA141"/>
    <mergeCell ref="AB140:AG142"/>
    <mergeCell ref="AH140:AM142"/>
    <mergeCell ref="AN140:AS142"/>
    <mergeCell ref="AT140:AY142"/>
    <mergeCell ref="AZ140:BB142"/>
    <mergeCell ref="D137:M139"/>
    <mergeCell ref="N137:AA138"/>
    <mergeCell ref="AB137:AG139"/>
    <mergeCell ref="AH137:AM139"/>
    <mergeCell ref="AN137:AS139"/>
    <mergeCell ref="AT137:AY139"/>
    <mergeCell ref="AZ131:BJ132"/>
    <mergeCell ref="N133:AA133"/>
    <mergeCell ref="AZ133:BB133"/>
    <mergeCell ref="BC133:BJ133"/>
    <mergeCell ref="D134:M136"/>
    <mergeCell ref="N134:AA135"/>
    <mergeCell ref="AB134:AG136"/>
    <mergeCell ref="AH134:AM136"/>
    <mergeCell ref="AN134:AS136"/>
    <mergeCell ref="AT134:AY136"/>
    <mergeCell ref="D131:M133"/>
    <mergeCell ref="N131:AA132"/>
    <mergeCell ref="AB131:AG133"/>
    <mergeCell ref="AH131:AM133"/>
    <mergeCell ref="AN131:AS133"/>
    <mergeCell ref="AT131:AY133"/>
    <mergeCell ref="D126:L126"/>
    <mergeCell ref="M126:X126"/>
    <mergeCell ref="D127:L127"/>
    <mergeCell ref="M127:X127"/>
    <mergeCell ref="Y126:BE126"/>
    <mergeCell ref="Y127:BE127"/>
    <mergeCell ref="D123:L123"/>
    <mergeCell ref="M123:AM124"/>
    <mergeCell ref="AN123:AS125"/>
    <mergeCell ref="AT123:AY125"/>
    <mergeCell ref="AZ123:BE125"/>
    <mergeCell ref="D124:L124"/>
    <mergeCell ref="D125:L125"/>
    <mergeCell ref="M125:AM125"/>
    <mergeCell ref="D120:L122"/>
    <mergeCell ref="M120:AM121"/>
    <mergeCell ref="AN120:AS122"/>
    <mergeCell ref="AT120:AY122"/>
    <mergeCell ref="AZ120:BE122"/>
    <mergeCell ref="M122:AM122"/>
    <mergeCell ref="BC110:BC111"/>
    <mergeCell ref="B114:AL115"/>
    <mergeCell ref="AM114:AZ115"/>
    <mergeCell ref="BA114:BB115"/>
    <mergeCell ref="BC114:BC115"/>
    <mergeCell ref="BA112:BB113"/>
    <mergeCell ref="BA108:BB109"/>
    <mergeCell ref="BC108:BC109"/>
    <mergeCell ref="D110:D111"/>
    <mergeCell ref="E110:T111"/>
    <mergeCell ref="X110:AC111"/>
    <mergeCell ref="AD110:AG111"/>
    <mergeCell ref="AH110:AI111"/>
    <mergeCell ref="AM110:AZ111"/>
    <mergeCell ref="BA110:BB111"/>
    <mergeCell ref="BB87:BB88"/>
    <mergeCell ref="BC87:BC88"/>
    <mergeCell ref="D106:D107"/>
    <mergeCell ref="E106:AL107"/>
    <mergeCell ref="AM106:AZ107"/>
    <mergeCell ref="BA106:BB107"/>
    <mergeCell ref="BC106:BC107"/>
    <mergeCell ref="D108:D109"/>
    <mergeCell ref="E108:AL109"/>
    <mergeCell ref="Y87:AB88"/>
    <mergeCell ref="AC87:AG88"/>
    <mergeCell ref="AH87:AJ88"/>
    <mergeCell ref="AK87:AK88"/>
    <mergeCell ref="AL87:AL88"/>
    <mergeCell ref="AM87:AZ88"/>
    <mergeCell ref="D87:I88"/>
    <mergeCell ref="J87:M88"/>
    <mergeCell ref="N87:R88"/>
    <mergeCell ref="S87:V88"/>
    <mergeCell ref="W87:W88"/>
    <mergeCell ref="X87:X88"/>
    <mergeCell ref="AM89:BC92"/>
    <mergeCell ref="N91:X92"/>
    <mergeCell ref="Y83:AB84"/>
    <mergeCell ref="AC83:AG84"/>
    <mergeCell ref="AH83:AJ84"/>
    <mergeCell ref="AK83:AK84"/>
    <mergeCell ref="AL83:AL84"/>
    <mergeCell ref="D85:I86"/>
    <mergeCell ref="J85:M86"/>
    <mergeCell ref="N85:R86"/>
    <mergeCell ref="S85:V86"/>
    <mergeCell ref="W85:W86"/>
    <mergeCell ref="D83:I84"/>
    <mergeCell ref="J83:M84"/>
    <mergeCell ref="N83:R84"/>
    <mergeCell ref="S83:V84"/>
    <mergeCell ref="W83:W84"/>
    <mergeCell ref="X83:X84"/>
    <mergeCell ref="AM108:AZ109"/>
    <mergeCell ref="AC91:AL92"/>
    <mergeCell ref="S99:V100"/>
    <mergeCell ref="W99:W100"/>
    <mergeCell ref="X99:X100"/>
    <mergeCell ref="Y99:AB100"/>
    <mergeCell ref="AC99:AG100"/>
    <mergeCell ref="AH99:AJ100"/>
    <mergeCell ref="AK99:AK100"/>
    <mergeCell ref="AL99:AL100"/>
    <mergeCell ref="AC103:AG104"/>
    <mergeCell ref="AH103:AJ104"/>
    <mergeCell ref="AK103:AK104"/>
    <mergeCell ref="AL103:AL104"/>
    <mergeCell ref="X93:X94"/>
    <mergeCell ref="D99:I100"/>
    <mergeCell ref="BA67:BB68"/>
    <mergeCell ref="AK79:AK82"/>
    <mergeCell ref="AL79:AL80"/>
    <mergeCell ref="D81:I82"/>
    <mergeCell ref="J81:M82"/>
    <mergeCell ref="N81:R82"/>
    <mergeCell ref="S81:V82"/>
    <mergeCell ref="W81:W82"/>
    <mergeCell ref="X81:X82"/>
    <mergeCell ref="AL81:AL82"/>
    <mergeCell ref="AM77:BC86"/>
    <mergeCell ref="D79:I80"/>
    <mergeCell ref="J79:M80"/>
    <mergeCell ref="N79:R80"/>
    <mergeCell ref="S79:V80"/>
    <mergeCell ref="W79:W80"/>
    <mergeCell ref="X79:X80"/>
    <mergeCell ref="Y79:AB82"/>
    <mergeCell ref="AC79:AG82"/>
    <mergeCell ref="AH79:AJ82"/>
    <mergeCell ref="X77:X78"/>
    <mergeCell ref="Y77:AB78"/>
    <mergeCell ref="AC77:AG78"/>
    <mergeCell ref="AH77:AJ78"/>
    <mergeCell ref="AK77:AK78"/>
    <mergeCell ref="AL77:AL78"/>
    <mergeCell ref="X85:X86"/>
    <mergeCell ref="Y85:AB86"/>
    <mergeCell ref="AC85:AG86"/>
    <mergeCell ref="AH85:AJ86"/>
    <mergeCell ref="AK85:AK86"/>
    <mergeCell ref="AL85:AL86"/>
    <mergeCell ref="AG33:AK34"/>
    <mergeCell ref="AL33:AL34"/>
    <mergeCell ref="AM33:AP34"/>
    <mergeCell ref="AC73:AL74"/>
    <mergeCell ref="AM73:BC76"/>
    <mergeCell ref="N75:X76"/>
    <mergeCell ref="AC75:AL76"/>
    <mergeCell ref="B77:C88"/>
    <mergeCell ref="D77:I78"/>
    <mergeCell ref="J77:M78"/>
    <mergeCell ref="N77:R78"/>
    <mergeCell ref="S77:V78"/>
    <mergeCell ref="W77:W78"/>
    <mergeCell ref="BC67:BC68"/>
    <mergeCell ref="B69:AL70"/>
    <mergeCell ref="AM69:AZ70"/>
    <mergeCell ref="BA69:BB70"/>
    <mergeCell ref="BC69:BC70"/>
    <mergeCell ref="B73:C76"/>
    <mergeCell ref="D73:I76"/>
    <mergeCell ref="J73:M76"/>
    <mergeCell ref="N73:X74"/>
    <mergeCell ref="Y73:AB76"/>
    <mergeCell ref="B65:C68"/>
    <mergeCell ref="D65:D66"/>
    <mergeCell ref="E65:AL66"/>
    <mergeCell ref="AM65:AZ66"/>
    <mergeCell ref="BA65:BB66"/>
    <mergeCell ref="BC65:BC66"/>
    <mergeCell ref="D67:D68"/>
    <mergeCell ref="E67:AL68"/>
    <mergeCell ref="AM67:AZ68"/>
    <mergeCell ref="J31:M32"/>
    <mergeCell ref="N31:N32"/>
    <mergeCell ref="O31:R32"/>
    <mergeCell ref="S31:V32"/>
    <mergeCell ref="W31:W32"/>
    <mergeCell ref="X29:AA30"/>
    <mergeCell ref="AB29:AE30"/>
    <mergeCell ref="AF29:AF30"/>
    <mergeCell ref="AG29:AK30"/>
    <mergeCell ref="AL29:AL30"/>
    <mergeCell ref="AM29:AP30"/>
    <mergeCell ref="D37:D38"/>
    <mergeCell ref="E37:AL38"/>
    <mergeCell ref="AM37:AZ38"/>
    <mergeCell ref="BA37:BB38"/>
    <mergeCell ref="BC37:BC38"/>
    <mergeCell ref="D39:AL40"/>
    <mergeCell ref="AM39:AZ40"/>
    <mergeCell ref="BA39:BB40"/>
    <mergeCell ref="BC39:BC40"/>
    <mergeCell ref="AQ33:AV34"/>
    <mergeCell ref="AW33:AZ34"/>
    <mergeCell ref="BA33:BB34"/>
    <mergeCell ref="BC33:BC34"/>
    <mergeCell ref="D35:D36"/>
    <mergeCell ref="E35:AL36"/>
    <mergeCell ref="AM35:AZ36"/>
    <mergeCell ref="BA35:BB36"/>
    <mergeCell ref="BC35:BC36"/>
    <mergeCell ref="X33:AA34"/>
    <mergeCell ref="AB33:AE34"/>
    <mergeCell ref="AF33:AF34"/>
    <mergeCell ref="AM25:AP28"/>
    <mergeCell ref="AB27:AE28"/>
    <mergeCell ref="AF27:AF28"/>
    <mergeCell ref="AG27:AK28"/>
    <mergeCell ref="AL27:AL28"/>
    <mergeCell ref="D25:I26"/>
    <mergeCell ref="J25:M26"/>
    <mergeCell ref="N25:N26"/>
    <mergeCell ref="O25:R26"/>
    <mergeCell ref="S25:V26"/>
    <mergeCell ref="W25:W26"/>
    <mergeCell ref="AQ31:AV32"/>
    <mergeCell ref="AW31:AZ32"/>
    <mergeCell ref="BA31:BB32"/>
    <mergeCell ref="BC31:BC32"/>
    <mergeCell ref="D33:I34"/>
    <mergeCell ref="J33:M34"/>
    <mergeCell ref="N33:N34"/>
    <mergeCell ref="O33:R34"/>
    <mergeCell ref="S33:V34"/>
    <mergeCell ref="W33:W34"/>
    <mergeCell ref="X31:AA32"/>
    <mergeCell ref="AB31:AE32"/>
    <mergeCell ref="AF31:AF32"/>
    <mergeCell ref="AG31:AK32"/>
    <mergeCell ref="AL31:AL32"/>
    <mergeCell ref="AM31:AP32"/>
    <mergeCell ref="AQ29:AV30"/>
    <mergeCell ref="AW29:AZ30"/>
    <mergeCell ref="BA29:BB30"/>
    <mergeCell ref="BC29:BC30"/>
    <mergeCell ref="D31:I32"/>
    <mergeCell ref="S23:V24"/>
    <mergeCell ref="W23:W24"/>
    <mergeCell ref="X23:AA24"/>
    <mergeCell ref="AB23:AE24"/>
    <mergeCell ref="AF23:AF24"/>
    <mergeCell ref="AG23:AK24"/>
    <mergeCell ref="AQ20:BC21"/>
    <mergeCell ref="O22:R22"/>
    <mergeCell ref="S22:V22"/>
    <mergeCell ref="X22:AA22"/>
    <mergeCell ref="AB22:AE22"/>
    <mergeCell ref="D29:I30"/>
    <mergeCell ref="J29:M30"/>
    <mergeCell ref="N29:N30"/>
    <mergeCell ref="O29:R30"/>
    <mergeCell ref="S29:V30"/>
    <mergeCell ref="W29:W30"/>
    <mergeCell ref="AQ25:AV28"/>
    <mergeCell ref="AW25:AZ28"/>
    <mergeCell ref="BA25:BC28"/>
    <mergeCell ref="D27:I28"/>
    <mergeCell ref="J27:M28"/>
    <mergeCell ref="N27:N28"/>
    <mergeCell ref="O27:R28"/>
    <mergeCell ref="S27:V28"/>
    <mergeCell ref="W27:W28"/>
    <mergeCell ref="X27:AA28"/>
    <mergeCell ref="X25:AA26"/>
    <mergeCell ref="AB25:AE26"/>
    <mergeCell ref="AF25:AF26"/>
    <mergeCell ref="AG25:AK26"/>
    <mergeCell ref="AL25:AL26"/>
    <mergeCell ref="N5:Q6"/>
    <mergeCell ref="W5:AT6"/>
    <mergeCell ref="A10:F12"/>
    <mergeCell ref="G10:J12"/>
    <mergeCell ref="K10:L11"/>
    <mergeCell ref="N10:S12"/>
    <mergeCell ref="T10:W12"/>
    <mergeCell ref="B23:C40"/>
    <mergeCell ref="D23:I24"/>
    <mergeCell ref="J23:M24"/>
    <mergeCell ref="N23:N24"/>
    <mergeCell ref="O23:R24"/>
    <mergeCell ref="B18:C22"/>
    <mergeCell ref="D18:I22"/>
    <mergeCell ref="J18:N22"/>
    <mergeCell ref="O18:R19"/>
    <mergeCell ref="S18:AK19"/>
    <mergeCell ref="AM18:BC19"/>
    <mergeCell ref="O20:W21"/>
    <mergeCell ref="X20:AF21"/>
    <mergeCell ref="AG20:AL21"/>
    <mergeCell ref="AM20:AP21"/>
    <mergeCell ref="A13:L13"/>
    <mergeCell ref="N13:AK13"/>
    <mergeCell ref="AS14:AW16"/>
    <mergeCell ref="AX14:BD16"/>
    <mergeCell ref="AL23:AL24"/>
    <mergeCell ref="AM23:AP24"/>
    <mergeCell ref="AQ23:AV24"/>
    <mergeCell ref="AW23:AZ24"/>
    <mergeCell ref="BA23:BB24"/>
    <mergeCell ref="BC23:BC24"/>
    <mergeCell ref="AZ137:BB139"/>
    <mergeCell ref="BC137:BJ139"/>
    <mergeCell ref="N139:AA139"/>
    <mergeCell ref="Y1:AC1"/>
    <mergeCell ref="AD1:AU1"/>
    <mergeCell ref="AV1:BA1"/>
    <mergeCell ref="BB1:BH1"/>
    <mergeCell ref="BI1:BK1"/>
    <mergeCell ref="Y2:AC3"/>
    <mergeCell ref="AD2:AU3"/>
    <mergeCell ref="AV2:BA2"/>
    <mergeCell ref="BB2:BK2"/>
    <mergeCell ref="AV3:BA3"/>
    <mergeCell ref="BE14:BG14"/>
    <mergeCell ref="A15:AQ15"/>
    <mergeCell ref="A16:AQ16"/>
    <mergeCell ref="BE16:BG16"/>
    <mergeCell ref="AX10:AY11"/>
    <mergeCell ref="AR11:AW12"/>
    <mergeCell ref="K12:L12"/>
    <mergeCell ref="X12:Y12"/>
    <mergeCell ref="AJ12:AK12"/>
    <mergeCell ref="AX12:AY12"/>
    <mergeCell ref="X10:Y11"/>
    <mergeCell ref="Z10:AE12"/>
    <mergeCell ref="AF10:AI12"/>
    <mergeCell ref="AJ10:AK11"/>
    <mergeCell ref="AL10:AQ12"/>
    <mergeCell ref="AR10:AW10"/>
    <mergeCell ref="BB3:BK3"/>
    <mergeCell ref="F4:M6"/>
    <mergeCell ref="R4:V6"/>
  </mergeCells>
  <phoneticPr fontId="6"/>
  <conditionalFormatting sqref="D362 A362:C366 A120:C122 A131:C133 A169:C171 A164:C165 AY208 BK208 BF208 J169:AG171 A134:E136 D164 N131 N133:N134 A4:BI4 CL3:IV5 A1:X3 BL3 BY2:IV2 R5:BL5 A5:M6 A208:C210 M312:AL314 AG299:AL301 E374:AB376 AL374:BC376 A385:AB387 BA25 A23:B23 D39 BL2:BN2 A310:IV311 AZ312:IV314 BD362:IV362 BL208:IV210 AN169:IV171 A167:IV168 AA165 AS299:IV301 BL1:IV1 R6:IV6 B16:IV16 AT120:IV122 A126:D126 A391:IV391 AL385:BC387 A17:IV17 BD25:IV28 A65:IV66 A360:IV361 A152:M163 E372:BK373 D372:D376 D226:D227 A24:A40 J134:M135 J136:N136 N143 N145 N152 N154:N155 N157:N158 N160:N161 N163 AN131 AT132:AY133 AT131:AZ131 AH134 BK131:IV136 AM39:IV40 A166:AA166 BK152:IV166 AL164:AZ164 AL165:AY166 AB164 AH164 AZ140 AZ143 AZ146 AZ149 AZ152 AZ155 AZ158 AZ161 D35:IV38 A13:IV14 A11:AQ12 AX11:IV12 A20:IV22 A18:N19 AM18:IV19 D23:I34 W23:AL32 W33:W34 AL33:AL34 BA23:IV24 BA29:IV34 A123:L125 A127:C127 AN134 AT135:AY136 AT134:AZ134 A172:M207 AH181:IV207 AH172:BE174 BE302:IV304 X217:AD219 AH175:AQ180 BL172:IV180 A334:IV336 AR15:IV15 A69:IV71 A67:D68 AM67:IV68 BL385:IV390 A128:IV129 BK4:BL4 A395:C399 A7:IV10 A406:C411 A359:B359 C234 A299:C304 AM308:IV308 C228:BA228 A228 A388:C390 A234 A263:T263 BK263:IV263 A232:IV233 BI273 A264:XFD264 A253:C262 BJ254:IV262 C269:C271 B272 A308:C308 A369:AK370 C309:IV309 BL363:IV366 A371:C379 BL369:IV379 A429:IV65495 A380:IV382 D214 X223:AD225 D216 AG275:AL277 D275 AG280:AL280 D280 BC228:IV228 BJ253 BL253:IV253 A384:IV384 A383:AT383 AV383:IV383 BD117 BL359:IV359 A312:C314 BL323:IV330 A323:C330 BK140:IV142 A140:M142 AH137 AH140 AH143 AH146 AH149 AH152 AH155 AH158 AH161 AN137 AN140 AN143 AN146 AN149 AN152 AN155 AN158 AN161 AN217:BE225 M126:X127 BF123:IV127 Y126">
    <cfRule type="expression" dxfId="458" priority="255" stopIfTrue="1">
      <formula>"sum"</formula>
    </cfRule>
  </conditionalFormatting>
  <conditionalFormatting sqref="D106:AL109">
    <cfRule type="expression" dxfId="457" priority="254" stopIfTrue="1">
      <formula>"sum"</formula>
    </cfRule>
  </conditionalFormatting>
  <conditionalFormatting sqref="D111 D110:E110">
    <cfRule type="expression" dxfId="456" priority="253" stopIfTrue="1">
      <formula>"sum"</formula>
    </cfRule>
  </conditionalFormatting>
  <conditionalFormatting sqref="BD115:BD116">
    <cfRule type="expression" dxfId="455" priority="252" stopIfTrue="1">
      <formula>"sum"</formula>
    </cfRule>
  </conditionalFormatting>
  <conditionalFormatting sqref="A143:M151 BK143:IV151">
    <cfRule type="expression" dxfId="454" priority="251" stopIfTrue="1">
      <formula>"sum"</formula>
    </cfRule>
  </conditionalFormatting>
  <conditionalFormatting sqref="A214:C216 A218:C219 AT215:BE216 A223:C227 BN223:IV224 BL225:IV227 A217:D217 AT214:BF214 BL214:IV219 BF219 BF222 BF225 A297:IV297">
    <cfRule type="expression" dxfId="453" priority="250" stopIfTrue="1">
      <formula>"sum"</formula>
    </cfRule>
  </conditionalFormatting>
  <conditionalFormatting sqref="A367:C368 BL367:IV368">
    <cfRule type="expression" dxfId="452" priority="249" stopIfTrue="1">
      <formula>"sum"</formula>
    </cfRule>
  </conditionalFormatting>
  <conditionalFormatting sqref="A220:C222 BN220:IV222">
    <cfRule type="expression" dxfId="451" priority="248" stopIfTrue="1">
      <formula>"sum"</formula>
    </cfRule>
  </conditionalFormatting>
  <conditionalFormatting sqref="AE223:AE225">
    <cfRule type="expression" dxfId="450" priority="247" stopIfTrue="1">
      <formula>"sum"</formula>
    </cfRule>
  </conditionalFormatting>
  <conditionalFormatting sqref="AB131:AG136 AB140:AG163">
    <cfRule type="expression" dxfId="449" priority="246" stopIfTrue="1">
      <formula>"sum"</formula>
    </cfRule>
  </conditionalFormatting>
  <conditionalFormatting sqref="A211:IV211">
    <cfRule type="expression" dxfId="448" priority="245" stopIfTrue="1">
      <formula>"sum"</formula>
    </cfRule>
  </conditionalFormatting>
  <conditionalFormatting sqref="AR11:AW12">
    <cfRule type="expression" dxfId="447" priority="244" stopIfTrue="1">
      <formula>"sum"</formula>
    </cfRule>
  </conditionalFormatting>
  <conditionalFormatting sqref="O18 AL18:AL19 S18">
    <cfRule type="expression" dxfId="446" priority="243" stopIfTrue="1">
      <formula>"sum"</formula>
    </cfRule>
  </conditionalFormatting>
  <conditionalFormatting sqref="J33:V34">
    <cfRule type="expression" dxfId="445" priority="242" stopIfTrue="1">
      <formula>"sum"</formula>
    </cfRule>
  </conditionalFormatting>
  <conditionalFormatting sqref="J23:V32">
    <cfRule type="expression" dxfId="444" priority="241" stopIfTrue="1">
      <formula>"sum"</formula>
    </cfRule>
  </conditionalFormatting>
  <conditionalFormatting sqref="X33:AK34">
    <cfRule type="expression" dxfId="443" priority="240" stopIfTrue="1">
      <formula>"sum"</formula>
    </cfRule>
  </conditionalFormatting>
  <conditionalFormatting sqref="AM23:AZ24 AM29:AZ34 AM25 AQ25">
    <cfRule type="expression" dxfId="442" priority="239" stopIfTrue="1">
      <formula>"sum"</formula>
    </cfRule>
  </conditionalFormatting>
  <conditionalFormatting sqref="AN123:BE125">
    <cfRule type="expression" dxfId="441" priority="238" stopIfTrue="1">
      <formula>"sum"</formula>
    </cfRule>
  </conditionalFormatting>
  <conditionalFormatting sqref="M125:AM125 M123">
    <cfRule type="expression" dxfId="440" priority="237" stopIfTrue="1">
      <formula>"sum"</formula>
    </cfRule>
  </conditionalFormatting>
  <conditionalFormatting sqref="Y127">
    <cfRule type="expression" dxfId="439" priority="236" stopIfTrue="1">
      <formula>"sum"</formula>
    </cfRule>
  </conditionalFormatting>
  <conditionalFormatting sqref="D127">
    <cfRule type="expression" dxfId="438" priority="235" stopIfTrue="1">
      <formula>"sum"</formula>
    </cfRule>
  </conditionalFormatting>
  <conditionalFormatting sqref="AT140:AY163">
    <cfRule type="expression" dxfId="437" priority="234" stopIfTrue="1">
      <formula>"sum"</formula>
    </cfRule>
  </conditionalFormatting>
  <conditionalFormatting sqref="N140 N142">
    <cfRule type="expression" dxfId="436" priority="233" stopIfTrue="1">
      <formula>"sum"</formula>
    </cfRule>
  </conditionalFormatting>
  <conditionalFormatting sqref="N146 N148:N149 N151">
    <cfRule type="expression" dxfId="435" priority="232" stopIfTrue="1">
      <formula>"sum"</formula>
    </cfRule>
  </conditionalFormatting>
  <conditionalFormatting sqref="N172:AG174">
    <cfRule type="expression" dxfId="434" priority="231" stopIfTrue="1">
      <formula>"sum"</formula>
    </cfRule>
  </conditionalFormatting>
  <conditionalFormatting sqref="N175:AG207">
    <cfRule type="expression" dxfId="433" priority="230" stopIfTrue="1">
      <formula>"sum"</formula>
    </cfRule>
  </conditionalFormatting>
  <conditionalFormatting sqref="S77:V86">
    <cfRule type="expression" dxfId="432" priority="229" stopIfTrue="1">
      <formula>"sum"</formula>
    </cfRule>
  </conditionalFormatting>
  <conditionalFormatting sqref="S87:V88">
    <cfRule type="expression" dxfId="431" priority="228" stopIfTrue="1">
      <formula>"sum"</formula>
    </cfRule>
  </conditionalFormatting>
  <conditionalFormatting sqref="BF172:BK174">
    <cfRule type="expression" dxfId="430" priority="227" stopIfTrue="1">
      <formula>"sum"</formula>
    </cfRule>
  </conditionalFormatting>
  <conditionalFormatting sqref="AY302:BD304">
    <cfRule type="expression" dxfId="429" priority="226" stopIfTrue="1">
      <formula>"sum"</formula>
    </cfRule>
  </conditionalFormatting>
  <conditionalFormatting sqref="D365 AC365">
    <cfRule type="expression" dxfId="428" priority="221" stopIfTrue="1">
      <formula>"sum"</formula>
    </cfRule>
  </conditionalFormatting>
  <conditionalFormatting sqref="AR365 AX365 AL365 AX367 AR367 AL367 AX369 AR369 AL369">
    <cfRule type="expression" dxfId="427" priority="220" stopIfTrue="1">
      <formula>"sum"</formula>
    </cfRule>
  </conditionalFormatting>
  <conditionalFormatting sqref="D367 AC367">
    <cfRule type="expression" dxfId="426" priority="219" stopIfTrue="1">
      <formula>"sum"</formula>
    </cfRule>
  </conditionalFormatting>
  <conditionalFormatting sqref="AL377:BC379">
    <cfRule type="expression" dxfId="425" priority="218" stopIfTrue="1">
      <formula>"sum"</formula>
    </cfRule>
  </conditionalFormatting>
  <conditionalFormatting sqref="D377:AK379">
    <cfRule type="expression" dxfId="424" priority="217" stopIfTrue="1">
      <formula>"sum"</formula>
    </cfRule>
  </conditionalFormatting>
  <conditionalFormatting sqref="AL388:BC390">
    <cfRule type="expression" dxfId="423" priority="216" stopIfTrue="1">
      <formula>"sum"</formula>
    </cfRule>
  </conditionalFormatting>
  <conditionalFormatting sqref="D388:AK390">
    <cfRule type="expression" dxfId="422" priority="215" stopIfTrue="1">
      <formula>"sum"</formula>
    </cfRule>
  </conditionalFormatting>
  <conditionalFormatting sqref="X220:AD222">
    <cfRule type="expression" dxfId="421" priority="214" stopIfTrue="1">
      <formula>"sum"</formula>
    </cfRule>
  </conditionalFormatting>
  <conditionalFormatting sqref="AR175:BE180">
    <cfRule type="expression" dxfId="420" priority="213" stopIfTrue="1">
      <formula>"sum"</formula>
    </cfRule>
  </conditionalFormatting>
  <conditionalFormatting sqref="BF175:BK180">
    <cfRule type="expression" dxfId="419" priority="212" stopIfTrue="1">
      <formula>"sum"</formula>
    </cfRule>
  </conditionalFormatting>
  <conditionalFormatting sqref="AE217:AE222">
    <cfRule type="expression" dxfId="418" priority="207" stopIfTrue="1">
      <formula>"sum"</formula>
    </cfRule>
  </conditionalFormatting>
  <conditionalFormatting sqref="AG302:AX304">
    <cfRule type="expression" dxfId="417" priority="206" stopIfTrue="1">
      <formula>"sum"</formula>
    </cfRule>
  </conditionalFormatting>
  <conditionalFormatting sqref="A15:AQ15">
    <cfRule type="expression" dxfId="416" priority="203" stopIfTrue="1">
      <formula>"sum"</formula>
    </cfRule>
  </conditionalFormatting>
  <conditionalFormatting sqref="E67:AL68">
    <cfRule type="expression" dxfId="415" priority="202" stopIfTrue="1">
      <formula>"sum"</formula>
    </cfRule>
  </conditionalFormatting>
  <conditionalFormatting sqref="AG278:AL279">
    <cfRule type="expression" dxfId="414" priority="198" stopIfTrue="1">
      <formula>"sum"</formula>
    </cfRule>
  </conditionalFormatting>
  <conditionalFormatting sqref="A275:C280 BK275:IV280">
    <cfRule type="expression" dxfId="413" priority="201" stopIfTrue="1">
      <formula>"sum"</formula>
    </cfRule>
  </conditionalFormatting>
  <conditionalFormatting sqref="AS275:BD277 D278">
    <cfRule type="expression" dxfId="412" priority="200" stopIfTrue="1">
      <formula>"sum"</formula>
    </cfRule>
  </conditionalFormatting>
  <conditionalFormatting sqref="AY278:BD280">
    <cfRule type="expression" dxfId="411" priority="199" stopIfTrue="1">
      <formula>"sum"</formula>
    </cfRule>
  </conditionalFormatting>
  <conditionalFormatting sqref="AI411">
    <cfRule type="expression" dxfId="410" priority="192" stopIfTrue="1">
      <formula>"sum"</formula>
    </cfRule>
  </conditionalFormatting>
  <conditionalFormatting sqref="A392:BC392 BK392:BR392">
    <cfRule type="expression" dxfId="409" priority="197" stopIfTrue="1">
      <formula>"sum"</formula>
    </cfRule>
  </conditionalFormatting>
  <conditionalFormatting sqref="BB406">
    <cfRule type="expression" dxfId="408" priority="190" stopIfTrue="1">
      <formula>"sum"</formula>
    </cfRule>
  </conditionalFormatting>
  <conditionalFormatting sqref="BD392:BJ392">
    <cfRule type="expression" dxfId="407" priority="196" stopIfTrue="1">
      <formula>"sum"</formula>
    </cfRule>
  </conditionalFormatting>
  <conditionalFormatting sqref="AU398 AU406">
    <cfRule type="expression" dxfId="406" priority="189" stopIfTrue="1">
      <formula>"sum"</formula>
    </cfRule>
  </conditionalFormatting>
  <conditionalFormatting sqref="BA410:BA411">
    <cfRule type="expression" dxfId="405" priority="188" stopIfTrue="1">
      <formula>"sum"</formula>
    </cfRule>
  </conditionalFormatting>
  <conditionalFormatting sqref="BA408:BA409">
    <cfRule type="expression" dxfId="404" priority="187" stopIfTrue="1">
      <formula>"sum"</formula>
    </cfRule>
  </conditionalFormatting>
  <conditionalFormatting sqref="BD377">
    <cfRule type="expression" dxfId="403" priority="181" stopIfTrue="1">
      <formula>"sum"</formula>
    </cfRule>
  </conditionalFormatting>
  <conditionalFormatting sqref="BE275:BJ277">
    <cfRule type="expression" dxfId="402" priority="180" stopIfTrue="1">
      <formula>"sum"</formula>
    </cfRule>
  </conditionalFormatting>
  <conditionalFormatting sqref="A412:XFD412">
    <cfRule type="expression" dxfId="401" priority="195" stopIfTrue="1">
      <formula>"sum"</formula>
    </cfRule>
  </conditionalFormatting>
  <conditionalFormatting sqref="BK395:BR399 M411">
    <cfRule type="expression" dxfId="400" priority="194" stopIfTrue="1">
      <formula>"sum"</formula>
    </cfRule>
  </conditionalFormatting>
  <conditionalFormatting sqref="AC411">
    <cfRule type="expression" dxfId="399" priority="193" stopIfTrue="1">
      <formula>"sum"</formula>
    </cfRule>
  </conditionalFormatting>
  <conditionalFormatting sqref="AM398 AM406:AM407">
    <cfRule type="expression" dxfId="398" priority="186" stopIfTrue="1">
      <formula>"sum"</formula>
    </cfRule>
  </conditionalFormatting>
  <conditionalFormatting sqref="AG398 AG406:AG407">
    <cfRule type="expression" dxfId="397" priority="185" stopIfTrue="1">
      <formula>"sum"</formula>
    </cfRule>
  </conditionalFormatting>
  <conditionalFormatting sqref="BB398">
    <cfRule type="expression" dxfId="396" priority="191" stopIfTrue="1">
      <formula>"sum"</formula>
    </cfRule>
  </conditionalFormatting>
  <conditionalFormatting sqref="BD385">
    <cfRule type="expression" dxfId="395" priority="184" stopIfTrue="1">
      <formula>"sum"</formula>
    </cfRule>
  </conditionalFormatting>
  <conditionalFormatting sqref="BD388">
    <cfRule type="expression" dxfId="394" priority="183" stopIfTrue="1">
      <formula>"sum"</formula>
    </cfRule>
  </conditionalFormatting>
  <conditionalFormatting sqref="BD374">
    <cfRule type="expression" dxfId="393" priority="182" stopIfTrue="1">
      <formula>"sum"</formula>
    </cfRule>
  </conditionalFormatting>
  <conditionalFormatting sqref="BE278">
    <cfRule type="expression" dxfId="392" priority="179" stopIfTrue="1">
      <formula>"sum"</formula>
    </cfRule>
  </conditionalFormatting>
  <conditionalFormatting sqref="AM278:AX280">
    <cfRule type="expression" dxfId="391" priority="178" stopIfTrue="1">
      <formula>"sum"</formula>
    </cfRule>
  </conditionalFormatting>
  <conditionalFormatting sqref="A119:IV119 A118:AL118 BD118:IV118">
    <cfRule type="expression" dxfId="390" priority="177" stopIfTrue="1">
      <formula>"sum"</formula>
    </cfRule>
  </conditionalFormatting>
  <conditionalFormatting sqref="AI417 AI419">
    <cfRule type="expression" dxfId="389" priority="174" stopIfTrue="1">
      <formula>"sum"</formula>
    </cfRule>
  </conditionalFormatting>
  <conditionalFormatting sqref="AX419">
    <cfRule type="expression" dxfId="388" priority="173" stopIfTrue="1">
      <formula>"sum"</formula>
    </cfRule>
  </conditionalFormatting>
  <conditionalFormatting sqref="AX417">
    <cfRule type="expression" dxfId="387" priority="172" stopIfTrue="1">
      <formula>"sum"</formula>
    </cfRule>
  </conditionalFormatting>
  <conditionalFormatting sqref="A414:C420">
    <cfRule type="expression" dxfId="386" priority="176" stopIfTrue="1">
      <formula>"sum"</formula>
    </cfRule>
  </conditionalFormatting>
  <conditionalFormatting sqref="BK414:BR418">
    <cfRule type="expression" dxfId="385" priority="175" stopIfTrue="1">
      <formula>"sum"</formula>
    </cfRule>
  </conditionalFormatting>
  <conditionalFormatting sqref="AI413">
    <cfRule type="expression" dxfId="384" priority="168" stopIfTrue="1">
      <formula>"sum"</formula>
    </cfRule>
  </conditionalFormatting>
  <conditionalFormatting sqref="AS413">
    <cfRule type="expression" dxfId="383" priority="167" stopIfTrue="1">
      <formula>"sum"</formula>
    </cfRule>
  </conditionalFormatting>
  <conditionalFormatting sqref="A413 C413">
    <cfRule type="expression" dxfId="382" priority="171" stopIfTrue="1">
      <formula>"sum"</formula>
    </cfRule>
  </conditionalFormatting>
  <conditionalFormatting sqref="M413">
    <cfRule type="expression" dxfId="381" priority="170" stopIfTrue="1">
      <formula>"sum"</formula>
    </cfRule>
  </conditionalFormatting>
  <conditionalFormatting sqref="AC413">
    <cfRule type="expression" dxfId="380" priority="169" stopIfTrue="1">
      <formula>"sum"</formula>
    </cfRule>
  </conditionalFormatting>
  <conditionalFormatting sqref="B413">
    <cfRule type="expression" dxfId="379" priority="166" stopIfTrue="1">
      <formula>"sum"</formula>
    </cfRule>
  </conditionalFormatting>
  <conditionalFormatting sqref="A394:B394 BO394:BR394">
    <cfRule type="expression" dxfId="378" priority="165" stopIfTrue="1">
      <formula>"sum"</formula>
    </cfRule>
  </conditionalFormatting>
  <conditionalFormatting sqref="D408">
    <cfRule type="expression" dxfId="377" priority="164" stopIfTrue="1">
      <formula>"sum"</formula>
    </cfRule>
  </conditionalFormatting>
  <conditionalFormatting sqref="A400:C401">
    <cfRule type="expression" dxfId="376" priority="163" stopIfTrue="1">
      <formula>"sum"</formula>
    </cfRule>
  </conditionalFormatting>
  <conditionalFormatting sqref="AU400">
    <cfRule type="expression" dxfId="375" priority="160" stopIfTrue="1">
      <formula>"sum"</formula>
    </cfRule>
  </conditionalFormatting>
  <conditionalFormatting sqref="BK400:BR401">
    <cfRule type="expression" dxfId="374" priority="162" stopIfTrue="1">
      <formula>"sum"</formula>
    </cfRule>
  </conditionalFormatting>
  <conditionalFormatting sqref="AM400">
    <cfRule type="expression" dxfId="373" priority="159" stopIfTrue="1">
      <formula>"sum"</formula>
    </cfRule>
  </conditionalFormatting>
  <conditionalFormatting sqref="AG400">
    <cfRule type="expression" dxfId="372" priority="158" stopIfTrue="1">
      <formula>"sum"</formula>
    </cfRule>
  </conditionalFormatting>
  <conditionalFormatting sqref="BB400">
    <cfRule type="expression" dxfId="371" priority="161" stopIfTrue="1">
      <formula>"sum"</formula>
    </cfRule>
  </conditionalFormatting>
  <conditionalFormatting sqref="A402:C403">
    <cfRule type="expression" dxfId="370" priority="157" stopIfTrue="1">
      <formula>"sum"</formula>
    </cfRule>
  </conditionalFormatting>
  <conditionalFormatting sqref="AU402">
    <cfRule type="expression" dxfId="369" priority="154" stopIfTrue="1">
      <formula>"sum"</formula>
    </cfRule>
  </conditionalFormatting>
  <conditionalFormatting sqref="BK402:BR403">
    <cfRule type="expression" dxfId="368" priority="156" stopIfTrue="1">
      <formula>"sum"</formula>
    </cfRule>
  </conditionalFormatting>
  <conditionalFormatting sqref="AM402">
    <cfRule type="expression" dxfId="367" priority="153" stopIfTrue="1">
      <formula>"sum"</formula>
    </cfRule>
  </conditionalFormatting>
  <conditionalFormatting sqref="AG402">
    <cfRule type="expression" dxfId="366" priority="152" stopIfTrue="1">
      <formula>"sum"</formula>
    </cfRule>
  </conditionalFormatting>
  <conditionalFormatting sqref="BB402">
    <cfRule type="expression" dxfId="365" priority="155" stopIfTrue="1">
      <formula>"sum"</formula>
    </cfRule>
  </conditionalFormatting>
  <conditionalFormatting sqref="A404:C405">
    <cfRule type="expression" dxfId="364" priority="151" stopIfTrue="1">
      <formula>"sum"</formula>
    </cfRule>
  </conditionalFormatting>
  <conditionalFormatting sqref="AU404">
    <cfRule type="expression" dxfId="363" priority="148" stopIfTrue="1">
      <formula>"sum"</formula>
    </cfRule>
  </conditionalFormatting>
  <conditionalFormatting sqref="BK404:BR405">
    <cfRule type="expression" dxfId="362" priority="150" stopIfTrue="1">
      <formula>"sum"</formula>
    </cfRule>
  </conditionalFormatting>
  <conditionalFormatting sqref="AM404">
    <cfRule type="expression" dxfId="361" priority="147" stopIfTrue="1">
      <formula>"sum"</formula>
    </cfRule>
  </conditionalFormatting>
  <conditionalFormatting sqref="AG404">
    <cfRule type="expression" dxfId="360" priority="146" stopIfTrue="1">
      <formula>"sum"</formula>
    </cfRule>
  </conditionalFormatting>
  <conditionalFormatting sqref="BB404">
    <cfRule type="expression" dxfId="359" priority="149" stopIfTrue="1">
      <formula>"sum"</formula>
    </cfRule>
  </conditionalFormatting>
  <conditionalFormatting sqref="D234:IV234">
    <cfRule type="expression" dxfId="358" priority="140" stopIfTrue="1">
      <formula>"sum"</formula>
    </cfRule>
  </conditionalFormatting>
  <conditionalFormatting sqref="E239:I241 D239:D242 D245 J236:AL238 AS236:IV238 BE239:IV247 A236:C247">
    <cfRule type="expression" dxfId="357" priority="139" stopIfTrue="1">
      <formula>"sum"</formula>
    </cfRule>
  </conditionalFormatting>
  <conditionalFormatting sqref="AY239:BD247">
    <cfRule type="expression" dxfId="356" priority="138" stopIfTrue="1">
      <formula>"sum"</formula>
    </cfRule>
  </conditionalFormatting>
  <conditionalFormatting sqref="J239:AX247">
    <cfRule type="expression" dxfId="355" priority="137" stopIfTrue="1">
      <formula>"sum"</formula>
    </cfRule>
  </conditionalFormatting>
  <conditionalFormatting sqref="A248:C249 D248 A250:T250 BK248:IV250 AF248 V248 AB248 AH248 AT248">
    <cfRule type="expression" dxfId="354" priority="136" stopIfTrue="1">
      <formula>"sum"</formula>
    </cfRule>
  </conditionalFormatting>
  <conditionalFormatting sqref="A298:IV298">
    <cfRule type="expression" dxfId="353" priority="135" stopIfTrue="1">
      <formula>"sum"</formula>
    </cfRule>
  </conditionalFormatting>
  <conditionalFormatting sqref="A251:IV251">
    <cfRule type="expression" dxfId="352" priority="134" stopIfTrue="1">
      <formula>"sum"</formula>
    </cfRule>
  </conditionalFormatting>
  <conditionalFormatting sqref="E256:I258 D256:D259 J262 T262 AG262:AL262 A252 C252 BH262:BI262">
    <cfRule type="expression" dxfId="351" priority="133" stopIfTrue="1">
      <formula>"sum"</formula>
    </cfRule>
  </conditionalFormatting>
  <conditionalFormatting sqref="N262:S262">
    <cfRule type="expression" dxfId="350" priority="131" stopIfTrue="1">
      <formula>"sum"</formula>
    </cfRule>
  </conditionalFormatting>
  <conditionalFormatting sqref="AG305:AX307">
    <cfRule type="expression" dxfId="349" priority="125" stopIfTrue="1">
      <formula>"sum"</formula>
    </cfRule>
  </conditionalFormatting>
  <conditionalFormatting sqref="D252:IV252">
    <cfRule type="expression" dxfId="348" priority="130" stopIfTrue="1">
      <formula>"sum"</formula>
    </cfRule>
  </conditionalFormatting>
  <conditionalFormatting sqref="AY262">
    <cfRule type="expression" dxfId="347" priority="129" stopIfTrue="1">
      <formula>"sum"</formula>
    </cfRule>
  </conditionalFormatting>
  <conditionalFormatting sqref="BD262">
    <cfRule type="expression" dxfId="346" priority="128" stopIfTrue="1">
      <formula>"sum"</formula>
    </cfRule>
  </conditionalFormatting>
  <conditionalFormatting sqref="BE305:IV307 A305:C307">
    <cfRule type="expression" dxfId="345" priority="127" stopIfTrue="1">
      <formula>"sum"</formula>
    </cfRule>
  </conditionalFormatting>
  <conditionalFormatting sqref="AY305:BD307">
    <cfRule type="expression" dxfId="344" priority="126" stopIfTrue="1">
      <formula>"sum"</formula>
    </cfRule>
  </conditionalFormatting>
  <conditionalFormatting sqref="A229:IV230 BO231:IV231">
    <cfRule type="expression" dxfId="343" priority="124" stopIfTrue="1">
      <formula>"sum"</formula>
    </cfRule>
  </conditionalFormatting>
  <conditionalFormatting sqref="A231:BN231">
    <cfRule type="expression" dxfId="342" priority="123" stopIfTrue="1">
      <formula>"sum"</formula>
    </cfRule>
  </conditionalFormatting>
  <conditionalFormatting sqref="BE286">
    <cfRule type="expression" dxfId="341" priority="115" stopIfTrue="1">
      <formula>"sum"</formula>
    </cfRule>
  </conditionalFormatting>
  <conditionalFormatting sqref="A283:C288 BK283:IV288">
    <cfRule type="expression" dxfId="340" priority="120" stopIfTrue="1">
      <formula>"sum"</formula>
    </cfRule>
  </conditionalFormatting>
  <conditionalFormatting sqref="AM286:AX288">
    <cfRule type="expression" dxfId="339" priority="114" stopIfTrue="1">
      <formula>"sum"</formula>
    </cfRule>
  </conditionalFormatting>
  <conditionalFormatting sqref="AM294:AX296">
    <cfRule type="expression" dxfId="338" priority="107" stopIfTrue="1">
      <formula>"sum"</formula>
    </cfRule>
  </conditionalFormatting>
  <conditionalFormatting sqref="AG286:AL288">
    <cfRule type="expression" dxfId="337" priority="117" stopIfTrue="1">
      <formula>"sum"</formula>
    </cfRule>
  </conditionalFormatting>
  <conditionalFormatting sqref="AG283:AL285 AS283:BD285">
    <cfRule type="expression" dxfId="336" priority="119" stopIfTrue="1">
      <formula>"sum"</formula>
    </cfRule>
  </conditionalFormatting>
  <conditionalFormatting sqref="AY286:BD288">
    <cfRule type="expression" dxfId="335" priority="118" stopIfTrue="1">
      <formula>"sum"</formula>
    </cfRule>
  </conditionalFormatting>
  <conditionalFormatting sqref="BE283:BJ285">
    <cfRule type="expression" dxfId="334" priority="116" stopIfTrue="1">
      <formula>"sum"</formula>
    </cfRule>
  </conditionalFormatting>
  <conditionalFormatting sqref="AG294:AL296">
    <cfRule type="expression" dxfId="333" priority="110" stopIfTrue="1">
      <formula>"sum"</formula>
    </cfRule>
  </conditionalFormatting>
  <conditionalFormatting sqref="A291:C296 BK291:IV296">
    <cfRule type="expression" dxfId="332" priority="113" stopIfTrue="1">
      <formula>"sum"</formula>
    </cfRule>
  </conditionalFormatting>
  <conditionalFormatting sqref="AG291:AL293 AS291:BD293">
    <cfRule type="expression" dxfId="331" priority="112" stopIfTrue="1">
      <formula>"sum"</formula>
    </cfRule>
  </conditionalFormatting>
  <conditionalFormatting sqref="AY294:BD296">
    <cfRule type="expression" dxfId="330" priority="111" stopIfTrue="1">
      <formula>"sum"</formula>
    </cfRule>
  </conditionalFormatting>
  <conditionalFormatting sqref="BE291:BJ293">
    <cfRule type="expression" dxfId="329" priority="109" stopIfTrue="1">
      <formula>"sum"</formula>
    </cfRule>
  </conditionalFormatting>
  <conditionalFormatting sqref="BE294">
    <cfRule type="expression" dxfId="328" priority="108" stopIfTrue="1">
      <formula>"sum"</formula>
    </cfRule>
  </conditionalFormatting>
  <conditionalFormatting sqref="A265:XFD265">
    <cfRule type="expression" dxfId="327" priority="106" stopIfTrue="1">
      <formula>"sum"</formula>
    </cfRule>
  </conditionalFormatting>
  <conditionalFormatting sqref="AS270 BB270 BI272 BI270">
    <cfRule type="expression" dxfId="326" priority="105" stopIfTrue="1">
      <formula>"sum"</formula>
    </cfRule>
  </conditionalFormatting>
  <conditionalFormatting sqref="AT267">
    <cfRule type="expression" dxfId="325" priority="103" stopIfTrue="1">
      <formula>"sum"</formula>
    </cfRule>
  </conditionalFormatting>
  <conditionalFormatting sqref="C266 BG266:IV269 M266:P266 M267:O268 Z266:AB266 Z267:AA268 AL266:AN266 AL267:AM267 I266 V266 AH266 AL268 AT266 O269:P272 AN269:BF269 AN270:AR272 BL270:IV272 AZ266:BF268">
    <cfRule type="expression" dxfId="324" priority="104" stopIfTrue="1">
      <formula>"sum"</formula>
    </cfRule>
  </conditionalFormatting>
  <conditionalFormatting sqref="BD367:BD368">
    <cfRule type="expression" dxfId="323" priority="102" stopIfTrue="1">
      <formula>"sum"</formula>
    </cfRule>
  </conditionalFormatting>
  <conditionalFormatting sqref="A393:IV393">
    <cfRule type="expression" dxfId="322" priority="100" stopIfTrue="1">
      <formula>"sum"</formula>
    </cfRule>
  </conditionalFormatting>
  <conditionalFormatting sqref="BD365:BD366">
    <cfRule type="expression" dxfId="321" priority="99" stopIfTrue="1">
      <formula>"sum"</formula>
    </cfRule>
  </conditionalFormatting>
  <conditionalFormatting sqref="BD363:BD364">
    <cfRule type="expression" dxfId="320" priority="98" stopIfTrue="1">
      <formula>"sum"</formula>
    </cfRule>
  </conditionalFormatting>
  <conditionalFormatting sqref="D220">
    <cfRule type="expression" dxfId="319" priority="97" stopIfTrue="1">
      <formula>"sum"</formula>
    </cfRule>
  </conditionalFormatting>
  <conditionalFormatting sqref="D223">
    <cfRule type="expression" dxfId="318" priority="96" stopIfTrue="1">
      <formula>"sum"</formula>
    </cfRule>
  </conditionalFormatting>
  <conditionalFormatting sqref="D283 D288">
    <cfRule type="expression" dxfId="317" priority="95" stopIfTrue="1">
      <formula>"sum"</formula>
    </cfRule>
  </conditionalFormatting>
  <conditionalFormatting sqref="D286">
    <cfRule type="expression" dxfId="316" priority="94" stopIfTrue="1">
      <formula>"sum"</formula>
    </cfRule>
  </conditionalFormatting>
  <conditionalFormatting sqref="D291 D296">
    <cfRule type="expression" dxfId="315" priority="93" stopIfTrue="1">
      <formula>"sum"</formula>
    </cfRule>
  </conditionalFormatting>
  <conditionalFormatting sqref="D294">
    <cfRule type="expression" dxfId="314" priority="92" stopIfTrue="1">
      <formula>"sum"</formula>
    </cfRule>
  </conditionalFormatting>
  <conditionalFormatting sqref="D299 D304">
    <cfRule type="expression" dxfId="313" priority="91" stopIfTrue="1">
      <formula>"sum"</formula>
    </cfRule>
  </conditionalFormatting>
  <conditionalFormatting sqref="D302">
    <cfRule type="expression" dxfId="312" priority="90" stopIfTrue="1">
      <formula>"sum"</formula>
    </cfRule>
  </conditionalFormatting>
  <conditionalFormatting sqref="D308:AF308">
    <cfRule type="expression" dxfId="311" priority="89" stopIfTrue="1">
      <formula>"sum"</formula>
    </cfRule>
  </conditionalFormatting>
  <conditionalFormatting sqref="D307">
    <cfRule type="expression" dxfId="310" priority="88" stopIfTrue="1">
      <formula>"sum"</formula>
    </cfRule>
  </conditionalFormatting>
  <conditionalFormatting sqref="D305">
    <cfRule type="expression" dxfId="309" priority="87" stopIfTrue="1">
      <formula>"sum"</formula>
    </cfRule>
  </conditionalFormatting>
  <conditionalFormatting sqref="BB228">
    <cfRule type="expression" dxfId="308" priority="86" stopIfTrue="1">
      <formula>"sum"</formula>
    </cfRule>
  </conditionalFormatting>
  <conditionalFormatting sqref="BK253">
    <cfRule type="expression" dxfId="307" priority="85" stopIfTrue="1">
      <formula>"sum"</formula>
    </cfRule>
  </conditionalFormatting>
  <conditionalFormatting sqref="AT327 AZ327 BF327">
    <cfRule type="expression" dxfId="306" priority="68" stopIfTrue="1">
      <formula>"sum"</formula>
    </cfRule>
  </conditionalFormatting>
  <conditionalFormatting sqref="R330:AL330 R327">
    <cfRule type="expression" dxfId="305" priority="67" stopIfTrue="1">
      <formula>"sum"</formula>
    </cfRule>
  </conditionalFormatting>
  <conditionalFormatting sqref="A331:C332 D331 A333:T333 AF331 V331 AB331 AH331 AT331 BL331:IV333">
    <cfRule type="expression" dxfId="304" priority="66" stopIfTrue="1">
      <formula>"sum"</formula>
    </cfRule>
  </conditionalFormatting>
  <conditionalFormatting sqref="BA48 A46:B46 D62 BD48:IV51 A47:A64 AM62:IV63 D58:IV61 A43:IV45 A41:N42 AM41:IV42 D46:I57 W46:AL55 W56:W57 AL56:AL57 BA46:IV47 BA52:IV57 AM64 BA64 BC64:IV64">
    <cfRule type="expression" dxfId="303" priority="65" stopIfTrue="1">
      <formula>"sum"</formula>
    </cfRule>
  </conditionalFormatting>
  <conditionalFormatting sqref="O41 AL41:AL42 S41">
    <cfRule type="expression" dxfId="302" priority="64" stopIfTrue="1">
      <formula>"sum"</formula>
    </cfRule>
  </conditionalFormatting>
  <conditionalFormatting sqref="J56:V57">
    <cfRule type="expression" dxfId="301" priority="63" stopIfTrue="1">
      <formula>"sum"</formula>
    </cfRule>
  </conditionalFormatting>
  <conditionalFormatting sqref="J46:V55">
    <cfRule type="expression" dxfId="300" priority="62" stopIfTrue="1">
      <formula>"sum"</formula>
    </cfRule>
  </conditionalFormatting>
  <conditionalFormatting sqref="X56:AK57">
    <cfRule type="expression" dxfId="299" priority="61" stopIfTrue="1">
      <formula>"sum"</formula>
    </cfRule>
  </conditionalFormatting>
  <conditionalFormatting sqref="AM46:AZ47 AM52:AZ57 AM48 AQ48">
    <cfRule type="expression" dxfId="298" priority="60" stopIfTrue="1">
      <formula>"sum"</formula>
    </cfRule>
  </conditionalFormatting>
  <conditionalFormatting sqref="D113 D112:E112">
    <cfRule type="expression" dxfId="297" priority="59" stopIfTrue="1">
      <formula>"sum"</formula>
    </cfRule>
  </conditionalFormatting>
  <conditionalFormatting sqref="AT323 AZ323 BF323">
    <cfRule type="expression" dxfId="296" priority="57" stopIfTrue="1">
      <formula>"sum"</formula>
    </cfRule>
  </conditionalFormatting>
  <conditionalFormatting sqref="R326:AL326 R323">
    <cfRule type="expression" dxfId="295" priority="56" stopIfTrue="1">
      <formula>"sum"</formula>
    </cfRule>
  </conditionalFormatting>
  <conditionalFormatting sqref="J256 J258 AA256 AA259">
    <cfRule type="expression" dxfId="294" priority="55" stopIfTrue="1">
      <formula>"sum"</formula>
    </cfRule>
  </conditionalFormatting>
  <conditionalFormatting sqref="AH256:AL258 AG256:AG259">
    <cfRule type="expression" dxfId="293" priority="54" stopIfTrue="1">
      <formula>"sum"</formula>
    </cfRule>
  </conditionalFormatting>
  <conditionalFormatting sqref="J255 J253">
    <cfRule type="expression" dxfId="292" priority="53" stopIfTrue="1">
      <formula>"sum"</formula>
    </cfRule>
  </conditionalFormatting>
  <conditionalFormatting sqref="AM256 BD256">
    <cfRule type="expression" dxfId="291" priority="52" stopIfTrue="1">
      <formula>"sum"</formula>
    </cfRule>
  </conditionalFormatting>
  <conditionalFormatting sqref="AM255 AM253">
    <cfRule type="expression" dxfId="290" priority="51" stopIfTrue="1">
      <formula>"sum"</formula>
    </cfRule>
  </conditionalFormatting>
  <conditionalFormatting sqref="J259">
    <cfRule type="expression" dxfId="289" priority="50" stopIfTrue="1">
      <formula>"sum"</formula>
    </cfRule>
  </conditionalFormatting>
  <conditionalFormatting sqref="AM259 BD259">
    <cfRule type="expression" dxfId="288" priority="49" stopIfTrue="1">
      <formula>"sum"</formula>
    </cfRule>
  </conditionalFormatting>
  <conditionalFormatting sqref="BL319:IV322 A319:C322">
    <cfRule type="expression" dxfId="287" priority="29" stopIfTrue="1">
      <formula>"sum"</formula>
    </cfRule>
  </conditionalFormatting>
  <conditionalFormatting sqref="AT319 AZ319 BF319">
    <cfRule type="expression" dxfId="286" priority="28" stopIfTrue="1">
      <formula>"sum"</formula>
    </cfRule>
  </conditionalFormatting>
  <conditionalFormatting sqref="R322:AL322 R319">
    <cfRule type="expression" dxfId="285" priority="27" stopIfTrue="1">
      <formula>"sum"</formula>
    </cfRule>
  </conditionalFormatting>
  <conditionalFormatting sqref="BL315:IV318 A315:C318">
    <cfRule type="expression" dxfId="284" priority="32" stopIfTrue="1">
      <formula>"sum"</formula>
    </cfRule>
  </conditionalFormatting>
  <conditionalFormatting sqref="AT315 AZ315 BF315">
    <cfRule type="expression" dxfId="283" priority="31" stopIfTrue="1">
      <formula>"sum"</formula>
    </cfRule>
  </conditionalFormatting>
  <conditionalFormatting sqref="R318:AL318 R315">
    <cfRule type="expression" dxfId="282" priority="30" stopIfTrue="1">
      <formula>"sum"</formula>
    </cfRule>
  </conditionalFormatting>
  <conditionalFormatting sqref="M337:AL339 AZ337:IV339 A337:C339 BL348:IV355 A348:C355">
    <cfRule type="expression" dxfId="281" priority="26" stopIfTrue="1">
      <formula>"sum"</formula>
    </cfRule>
  </conditionalFormatting>
  <conditionalFormatting sqref="BF352">
    <cfRule type="expression" dxfId="280" priority="25" stopIfTrue="1">
      <formula>"sum"</formula>
    </cfRule>
  </conditionalFormatting>
  <conditionalFormatting sqref="R355:AL355 R352">
    <cfRule type="expression" dxfId="279" priority="24" stopIfTrue="1">
      <formula>"sum"</formula>
    </cfRule>
  </conditionalFormatting>
  <conditionalFormatting sqref="A356:C357 D356 A358:T358 AF356 V356 AB356 AH356 BL356:IV358">
    <cfRule type="expression" dxfId="278" priority="23" stopIfTrue="1">
      <formula>"sum"</formula>
    </cfRule>
  </conditionalFormatting>
  <conditionalFormatting sqref="BF348">
    <cfRule type="expression" dxfId="277" priority="22" stopIfTrue="1">
      <formula>"sum"</formula>
    </cfRule>
  </conditionalFormatting>
  <conditionalFormatting sqref="R351:AL351 R348">
    <cfRule type="expression" dxfId="276" priority="21" stopIfTrue="1">
      <formula>"sum"</formula>
    </cfRule>
  </conditionalFormatting>
  <conditionalFormatting sqref="BL344:IV347 A344:C347">
    <cfRule type="expression" dxfId="275" priority="17" stopIfTrue="1">
      <formula>"sum"</formula>
    </cfRule>
  </conditionalFormatting>
  <conditionalFormatting sqref="BF344">
    <cfRule type="expression" dxfId="274" priority="16" stopIfTrue="1">
      <formula>"sum"</formula>
    </cfRule>
  </conditionalFormatting>
  <conditionalFormatting sqref="R347:AL347 R344">
    <cfRule type="expression" dxfId="273" priority="15" stopIfTrue="1">
      <formula>"sum"</formula>
    </cfRule>
  </conditionalFormatting>
  <conditionalFormatting sqref="BL340:IV343 A340:C343">
    <cfRule type="expression" dxfId="272" priority="20" stopIfTrue="1">
      <formula>"sum"</formula>
    </cfRule>
  </conditionalFormatting>
  <conditionalFormatting sqref="BF340">
    <cfRule type="expression" dxfId="271" priority="19" stopIfTrue="1">
      <formula>"sum"</formula>
    </cfRule>
  </conditionalFormatting>
  <conditionalFormatting sqref="R343:AL343 R340">
    <cfRule type="expression" dxfId="270" priority="18" stopIfTrue="1">
      <formula>"sum"</formula>
    </cfRule>
  </conditionalFormatting>
  <conditionalFormatting sqref="AT356">
    <cfRule type="expression" dxfId="269" priority="14" stopIfTrue="1">
      <formula>"sum"</formula>
    </cfRule>
  </conditionalFormatting>
  <conditionalFormatting sqref="S93:V102">
    <cfRule type="expression" dxfId="268" priority="13" stopIfTrue="1">
      <formula>"sum"</formula>
    </cfRule>
  </conditionalFormatting>
  <conditionalFormatting sqref="S103:V104">
    <cfRule type="expression" dxfId="267" priority="12" stopIfTrue="1">
      <formula>"sum"</formula>
    </cfRule>
  </conditionalFormatting>
  <conditionalFormatting sqref="A105 AM105 BA105 BC105:IV105">
    <cfRule type="expression" dxfId="266" priority="11" stopIfTrue="1">
      <formula>"sum"</formula>
    </cfRule>
  </conditionalFormatting>
  <conditionalFormatting sqref="A137:E139 N137 J137:M138 J139:N139 BK137:IV139 AT138:AY139 AT137:AZ137">
    <cfRule type="expression" dxfId="265" priority="10" stopIfTrue="1">
      <formula>"sum"</formula>
    </cfRule>
  </conditionalFormatting>
  <conditionalFormatting sqref="AB137:AG139">
    <cfRule type="expression" dxfId="264" priority="9" stopIfTrue="1">
      <formula>"sum"</formula>
    </cfRule>
  </conditionalFormatting>
  <conditionalFormatting sqref="AT352 AZ352">
    <cfRule type="expression" dxfId="263" priority="8" stopIfTrue="1">
      <formula>"sum"</formula>
    </cfRule>
  </conditionalFormatting>
  <conditionalFormatting sqref="AT348 AZ348">
    <cfRule type="expression" dxfId="262" priority="7" stopIfTrue="1">
      <formula>"sum"</formula>
    </cfRule>
  </conditionalFormatting>
  <conditionalFormatting sqref="AT344 AZ344">
    <cfRule type="expression" dxfId="261" priority="5" stopIfTrue="1">
      <formula>"sum"</formula>
    </cfRule>
  </conditionalFormatting>
  <conditionalFormatting sqref="AT340 AZ340">
    <cfRule type="expression" dxfId="260" priority="6" stopIfTrue="1">
      <formula>"sum"</formula>
    </cfRule>
  </conditionalFormatting>
  <conditionalFormatting sqref="J261">
    <cfRule type="expression" dxfId="259" priority="4" stopIfTrue="1">
      <formula>"sum"</formula>
    </cfRule>
  </conditionalFormatting>
  <conditionalFormatting sqref="AM258">
    <cfRule type="expression" dxfId="258" priority="3" stopIfTrue="1">
      <formula>"sum"</formula>
    </cfRule>
  </conditionalFormatting>
  <conditionalFormatting sqref="AM261">
    <cfRule type="expression" dxfId="257" priority="2" stopIfTrue="1">
      <formula>"sum"</formula>
    </cfRule>
  </conditionalFormatting>
  <conditionalFormatting sqref="A427:E427 G427 BG427:IV427">
    <cfRule type="expression" dxfId="256" priority="1" stopIfTrue="1">
      <formula>"sum"</formula>
    </cfRule>
  </conditionalFormatting>
  <printOptions horizontalCentered="1"/>
  <pageMargins left="0.59055118110236227" right="0.35433070866141736" top="0.23622047244094491" bottom="0.23622047244094491" header="0.51181102362204722" footer="0.31496062992125984"/>
  <pageSetup paperSize="9" scale="59" orientation="portrait" r:id="rId1"/>
  <headerFooter alignWithMargins="0"/>
  <rowBreaks count="6" manualBreakCount="6">
    <brk id="115" max="66" man="1"/>
    <brk id="166" max="16383" man="1"/>
    <brk id="227" max="16383" man="1"/>
    <brk id="263" max="66" man="1"/>
    <brk id="309" max="66" man="1"/>
    <brk id="359" max="6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30480</xdr:colOff>
                    <xdr:row>382</xdr:row>
                    <xdr:rowOff>0</xdr:rowOff>
                  </from>
                  <to>
                    <xdr:col>21</xdr:col>
                    <xdr:colOff>0</xdr:colOff>
                    <xdr:row>383</xdr:row>
                    <xdr:rowOff>22860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21</xdr:col>
                    <xdr:colOff>99060</xdr:colOff>
                    <xdr:row>382</xdr:row>
                    <xdr:rowOff>0</xdr:rowOff>
                  </from>
                  <to>
                    <xdr:col>33</xdr:col>
                    <xdr:colOff>83820</xdr:colOff>
                    <xdr:row>383</xdr:row>
                    <xdr:rowOff>22860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35</xdr:col>
                    <xdr:colOff>22860</xdr:colOff>
                    <xdr:row>382</xdr:row>
                    <xdr:rowOff>0</xdr:rowOff>
                  </from>
                  <to>
                    <xdr:col>43</xdr:col>
                    <xdr:colOff>76200</xdr:colOff>
                    <xdr:row>383</xdr:row>
                    <xdr:rowOff>22860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22860</xdr:colOff>
                    <xdr:row>121</xdr:row>
                    <xdr:rowOff>182880</xdr:rowOff>
                  </from>
                  <to>
                    <xdr:col>6</xdr:col>
                    <xdr:colOff>76200</xdr:colOff>
                    <xdr:row>123</xdr:row>
                    <xdr:rowOff>7620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xdr:col>
                    <xdr:colOff>22860</xdr:colOff>
                    <xdr:row>122</xdr:row>
                    <xdr:rowOff>182880</xdr:rowOff>
                  </from>
                  <to>
                    <xdr:col>6</xdr:col>
                    <xdr:colOff>76200</xdr:colOff>
                    <xdr:row>124</xdr:row>
                    <xdr:rowOff>7620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sizeWithCells="1">
                  <from>
                    <xdr:col>3</xdr:col>
                    <xdr:colOff>0</xdr:colOff>
                    <xdr:row>171</xdr:row>
                    <xdr:rowOff>0</xdr:rowOff>
                  </from>
                  <to>
                    <xdr:col>11</xdr:col>
                    <xdr:colOff>22860</xdr:colOff>
                    <xdr:row>172</xdr:row>
                    <xdr:rowOff>7620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sizeWithCells="1">
                  <from>
                    <xdr:col>3</xdr:col>
                    <xdr:colOff>0</xdr:colOff>
                    <xdr:row>172</xdr:row>
                    <xdr:rowOff>190500</xdr:rowOff>
                  </from>
                  <to>
                    <xdr:col>12</xdr:col>
                    <xdr:colOff>68580</xdr:colOff>
                    <xdr:row>174</xdr:row>
                    <xdr:rowOff>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sizeWithCells="1">
                  <from>
                    <xdr:col>3</xdr:col>
                    <xdr:colOff>0</xdr:colOff>
                    <xdr:row>172</xdr:row>
                    <xdr:rowOff>0</xdr:rowOff>
                  </from>
                  <to>
                    <xdr:col>11</xdr:col>
                    <xdr:colOff>7620</xdr:colOff>
                    <xdr:row>173</xdr:row>
                    <xdr:rowOff>7620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sizeWithCells="1">
                  <from>
                    <xdr:col>3</xdr:col>
                    <xdr:colOff>0</xdr:colOff>
                    <xdr:row>174</xdr:row>
                    <xdr:rowOff>0</xdr:rowOff>
                  </from>
                  <to>
                    <xdr:col>11</xdr:col>
                    <xdr:colOff>22860</xdr:colOff>
                    <xdr:row>175</xdr:row>
                    <xdr:rowOff>7620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sizeWithCells="1">
                  <from>
                    <xdr:col>3</xdr:col>
                    <xdr:colOff>0</xdr:colOff>
                    <xdr:row>175</xdr:row>
                    <xdr:rowOff>190500</xdr:rowOff>
                  </from>
                  <to>
                    <xdr:col>12</xdr:col>
                    <xdr:colOff>68580</xdr:colOff>
                    <xdr:row>177</xdr:row>
                    <xdr:rowOff>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sizeWithCells="1">
                  <from>
                    <xdr:col>3</xdr:col>
                    <xdr:colOff>0</xdr:colOff>
                    <xdr:row>175</xdr:row>
                    <xdr:rowOff>0</xdr:rowOff>
                  </from>
                  <to>
                    <xdr:col>11</xdr:col>
                    <xdr:colOff>7620</xdr:colOff>
                    <xdr:row>176</xdr:row>
                    <xdr:rowOff>7620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sizeWithCells="1">
                  <from>
                    <xdr:col>3</xdr:col>
                    <xdr:colOff>0</xdr:colOff>
                    <xdr:row>177</xdr:row>
                    <xdr:rowOff>0</xdr:rowOff>
                  </from>
                  <to>
                    <xdr:col>11</xdr:col>
                    <xdr:colOff>22860</xdr:colOff>
                    <xdr:row>178</xdr:row>
                    <xdr:rowOff>7620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sizeWithCells="1">
                  <from>
                    <xdr:col>3</xdr:col>
                    <xdr:colOff>0</xdr:colOff>
                    <xdr:row>178</xdr:row>
                    <xdr:rowOff>190500</xdr:rowOff>
                  </from>
                  <to>
                    <xdr:col>12</xdr:col>
                    <xdr:colOff>68580</xdr:colOff>
                    <xdr:row>180</xdr:row>
                    <xdr:rowOff>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sizeWithCells="1">
                  <from>
                    <xdr:col>3</xdr:col>
                    <xdr:colOff>0</xdr:colOff>
                    <xdr:row>178</xdr:row>
                    <xdr:rowOff>0</xdr:rowOff>
                  </from>
                  <to>
                    <xdr:col>11</xdr:col>
                    <xdr:colOff>7620</xdr:colOff>
                    <xdr:row>179</xdr:row>
                    <xdr:rowOff>7620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sizeWithCells="1">
                  <from>
                    <xdr:col>3</xdr:col>
                    <xdr:colOff>0</xdr:colOff>
                    <xdr:row>180</xdr:row>
                    <xdr:rowOff>0</xdr:rowOff>
                  </from>
                  <to>
                    <xdr:col>11</xdr:col>
                    <xdr:colOff>22860</xdr:colOff>
                    <xdr:row>181</xdr:row>
                    <xdr:rowOff>7620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sizeWithCells="1">
                  <from>
                    <xdr:col>3</xdr:col>
                    <xdr:colOff>0</xdr:colOff>
                    <xdr:row>181</xdr:row>
                    <xdr:rowOff>190500</xdr:rowOff>
                  </from>
                  <to>
                    <xdr:col>12</xdr:col>
                    <xdr:colOff>68580</xdr:colOff>
                    <xdr:row>183</xdr:row>
                    <xdr:rowOff>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sizeWithCells="1">
                  <from>
                    <xdr:col>3</xdr:col>
                    <xdr:colOff>0</xdr:colOff>
                    <xdr:row>181</xdr:row>
                    <xdr:rowOff>0</xdr:rowOff>
                  </from>
                  <to>
                    <xdr:col>11</xdr:col>
                    <xdr:colOff>7620</xdr:colOff>
                    <xdr:row>182</xdr:row>
                    <xdr:rowOff>7620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sizeWithCells="1">
                  <from>
                    <xdr:col>3</xdr:col>
                    <xdr:colOff>0</xdr:colOff>
                    <xdr:row>183</xdr:row>
                    <xdr:rowOff>0</xdr:rowOff>
                  </from>
                  <to>
                    <xdr:col>11</xdr:col>
                    <xdr:colOff>22860</xdr:colOff>
                    <xdr:row>184</xdr:row>
                    <xdr:rowOff>7620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sizeWithCells="1">
                  <from>
                    <xdr:col>3</xdr:col>
                    <xdr:colOff>0</xdr:colOff>
                    <xdr:row>184</xdr:row>
                    <xdr:rowOff>190500</xdr:rowOff>
                  </from>
                  <to>
                    <xdr:col>12</xdr:col>
                    <xdr:colOff>68580</xdr:colOff>
                    <xdr:row>186</xdr:row>
                    <xdr:rowOff>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sizeWithCells="1">
                  <from>
                    <xdr:col>3</xdr:col>
                    <xdr:colOff>0</xdr:colOff>
                    <xdr:row>184</xdr:row>
                    <xdr:rowOff>0</xdr:rowOff>
                  </from>
                  <to>
                    <xdr:col>11</xdr:col>
                    <xdr:colOff>7620</xdr:colOff>
                    <xdr:row>185</xdr:row>
                    <xdr:rowOff>7620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sizeWithCells="1">
                  <from>
                    <xdr:col>3</xdr:col>
                    <xdr:colOff>0</xdr:colOff>
                    <xdr:row>192</xdr:row>
                    <xdr:rowOff>0</xdr:rowOff>
                  </from>
                  <to>
                    <xdr:col>11</xdr:col>
                    <xdr:colOff>22860</xdr:colOff>
                    <xdr:row>193</xdr:row>
                    <xdr:rowOff>7620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sizeWithCells="1">
                  <from>
                    <xdr:col>3</xdr:col>
                    <xdr:colOff>0</xdr:colOff>
                    <xdr:row>193</xdr:row>
                    <xdr:rowOff>190500</xdr:rowOff>
                  </from>
                  <to>
                    <xdr:col>12</xdr:col>
                    <xdr:colOff>68580</xdr:colOff>
                    <xdr:row>195</xdr:row>
                    <xdr:rowOff>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sizeWithCells="1">
                  <from>
                    <xdr:col>3</xdr:col>
                    <xdr:colOff>0</xdr:colOff>
                    <xdr:row>193</xdr:row>
                    <xdr:rowOff>0</xdr:rowOff>
                  </from>
                  <to>
                    <xdr:col>11</xdr:col>
                    <xdr:colOff>7620</xdr:colOff>
                    <xdr:row>194</xdr:row>
                    <xdr:rowOff>7620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sizeWithCells="1">
                  <from>
                    <xdr:col>3</xdr:col>
                    <xdr:colOff>0</xdr:colOff>
                    <xdr:row>195</xdr:row>
                    <xdr:rowOff>0</xdr:rowOff>
                  </from>
                  <to>
                    <xdr:col>11</xdr:col>
                    <xdr:colOff>30480</xdr:colOff>
                    <xdr:row>196</xdr:row>
                    <xdr:rowOff>7620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sizeWithCells="1">
                  <from>
                    <xdr:col>3</xdr:col>
                    <xdr:colOff>0</xdr:colOff>
                    <xdr:row>196</xdr:row>
                    <xdr:rowOff>190500</xdr:rowOff>
                  </from>
                  <to>
                    <xdr:col>12</xdr:col>
                    <xdr:colOff>76200</xdr:colOff>
                    <xdr:row>198</xdr:row>
                    <xdr:rowOff>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sizeWithCells="1">
                  <from>
                    <xdr:col>3</xdr:col>
                    <xdr:colOff>0</xdr:colOff>
                    <xdr:row>196</xdr:row>
                    <xdr:rowOff>0</xdr:rowOff>
                  </from>
                  <to>
                    <xdr:col>11</xdr:col>
                    <xdr:colOff>15240</xdr:colOff>
                    <xdr:row>197</xdr:row>
                    <xdr:rowOff>7620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sizeWithCells="1">
                  <from>
                    <xdr:col>3</xdr:col>
                    <xdr:colOff>0</xdr:colOff>
                    <xdr:row>198</xdr:row>
                    <xdr:rowOff>0</xdr:rowOff>
                  </from>
                  <to>
                    <xdr:col>11</xdr:col>
                    <xdr:colOff>30480</xdr:colOff>
                    <xdr:row>199</xdr:row>
                    <xdr:rowOff>7620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sizeWithCells="1">
                  <from>
                    <xdr:col>3</xdr:col>
                    <xdr:colOff>0</xdr:colOff>
                    <xdr:row>199</xdr:row>
                    <xdr:rowOff>190500</xdr:rowOff>
                  </from>
                  <to>
                    <xdr:col>12</xdr:col>
                    <xdr:colOff>76200</xdr:colOff>
                    <xdr:row>201</xdr:row>
                    <xdr:rowOff>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sizeWithCells="1">
                  <from>
                    <xdr:col>3</xdr:col>
                    <xdr:colOff>0</xdr:colOff>
                    <xdr:row>199</xdr:row>
                    <xdr:rowOff>0</xdr:rowOff>
                  </from>
                  <to>
                    <xdr:col>11</xdr:col>
                    <xdr:colOff>15240</xdr:colOff>
                    <xdr:row>200</xdr:row>
                    <xdr:rowOff>7620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sizeWithCells="1">
                  <from>
                    <xdr:col>3</xdr:col>
                    <xdr:colOff>0</xdr:colOff>
                    <xdr:row>201</xdr:row>
                    <xdr:rowOff>0</xdr:rowOff>
                  </from>
                  <to>
                    <xdr:col>11</xdr:col>
                    <xdr:colOff>30480</xdr:colOff>
                    <xdr:row>202</xdr:row>
                    <xdr:rowOff>7620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sizeWithCells="1">
                  <from>
                    <xdr:col>3</xdr:col>
                    <xdr:colOff>0</xdr:colOff>
                    <xdr:row>202</xdr:row>
                    <xdr:rowOff>190500</xdr:rowOff>
                  </from>
                  <to>
                    <xdr:col>12</xdr:col>
                    <xdr:colOff>76200</xdr:colOff>
                    <xdr:row>204</xdr:row>
                    <xdr:rowOff>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sizeWithCells="1">
                  <from>
                    <xdr:col>3</xdr:col>
                    <xdr:colOff>0</xdr:colOff>
                    <xdr:row>202</xdr:row>
                    <xdr:rowOff>0</xdr:rowOff>
                  </from>
                  <to>
                    <xdr:col>11</xdr:col>
                    <xdr:colOff>15240</xdr:colOff>
                    <xdr:row>203</xdr:row>
                    <xdr:rowOff>7620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sizeWithCells="1">
                  <from>
                    <xdr:col>3</xdr:col>
                    <xdr:colOff>0</xdr:colOff>
                    <xdr:row>204</xdr:row>
                    <xdr:rowOff>0</xdr:rowOff>
                  </from>
                  <to>
                    <xdr:col>11</xdr:col>
                    <xdr:colOff>30480</xdr:colOff>
                    <xdr:row>205</xdr:row>
                    <xdr:rowOff>7620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sizeWithCells="1">
                  <from>
                    <xdr:col>3</xdr:col>
                    <xdr:colOff>0</xdr:colOff>
                    <xdr:row>205</xdr:row>
                    <xdr:rowOff>190500</xdr:rowOff>
                  </from>
                  <to>
                    <xdr:col>12</xdr:col>
                    <xdr:colOff>76200</xdr:colOff>
                    <xdr:row>207</xdr:row>
                    <xdr:rowOff>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sizeWithCells="1">
                  <from>
                    <xdr:col>3</xdr:col>
                    <xdr:colOff>0</xdr:colOff>
                    <xdr:row>205</xdr:row>
                    <xdr:rowOff>0</xdr:rowOff>
                  </from>
                  <to>
                    <xdr:col>11</xdr:col>
                    <xdr:colOff>15240</xdr:colOff>
                    <xdr:row>206</xdr:row>
                    <xdr:rowOff>7620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sizeWithCells="1">
                  <from>
                    <xdr:col>32</xdr:col>
                    <xdr:colOff>114300</xdr:colOff>
                    <xdr:row>171</xdr:row>
                    <xdr:rowOff>0</xdr:rowOff>
                  </from>
                  <to>
                    <xdr:col>41</xdr:col>
                    <xdr:colOff>30480</xdr:colOff>
                    <xdr:row>172</xdr:row>
                    <xdr:rowOff>7620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sizeWithCells="1">
                  <from>
                    <xdr:col>32</xdr:col>
                    <xdr:colOff>114300</xdr:colOff>
                    <xdr:row>172</xdr:row>
                    <xdr:rowOff>190500</xdr:rowOff>
                  </from>
                  <to>
                    <xdr:col>42</xdr:col>
                    <xdr:colOff>76200</xdr:colOff>
                    <xdr:row>174</xdr:row>
                    <xdr:rowOff>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sizeWithCells="1">
                  <from>
                    <xdr:col>32</xdr:col>
                    <xdr:colOff>114300</xdr:colOff>
                    <xdr:row>172</xdr:row>
                    <xdr:rowOff>0</xdr:rowOff>
                  </from>
                  <to>
                    <xdr:col>41</xdr:col>
                    <xdr:colOff>7620</xdr:colOff>
                    <xdr:row>173</xdr:row>
                    <xdr:rowOff>7620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sizeWithCells="1">
                  <from>
                    <xdr:col>32</xdr:col>
                    <xdr:colOff>114300</xdr:colOff>
                    <xdr:row>174</xdr:row>
                    <xdr:rowOff>0</xdr:rowOff>
                  </from>
                  <to>
                    <xdr:col>41</xdr:col>
                    <xdr:colOff>30480</xdr:colOff>
                    <xdr:row>175</xdr:row>
                    <xdr:rowOff>7620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sizeWithCells="1">
                  <from>
                    <xdr:col>32</xdr:col>
                    <xdr:colOff>114300</xdr:colOff>
                    <xdr:row>175</xdr:row>
                    <xdr:rowOff>190500</xdr:rowOff>
                  </from>
                  <to>
                    <xdr:col>42</xdr:col>
                    <xdr:colOff>76200</xdr:colOff>
                    <xdr:row>177</xdr:row>
                    <xdr:rowOff>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sizeWithCells="1">
                  <from>
                    <xdr:col>32</xdr:col>
                    <xdr:colOff>114300</xdr:colOff>
                    <xdr:row>175</xdr:row>
                    <xdr:rowOff>0</xdr:rowOff>
                  </from>
                  <to>
                    <xdr:col>41</xdr:col>
                    <xdr:colOff>7620</xdr:colOff>
                    <xdr:row>176</xdr:row>
                    <xdr:rowOff>7620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sizeWithCells="1">
                  <from>
                    <xdr:col>32</xdr:col>
                    <xdr:colOff>114300</xdr:colOff>
                    <xdr:row>177</xdr:row>
                    <xdr:rowOff>0</xdr:rowOff>
                  </from>
                  <to>
                    <xdr:col>41</xdr:col>
                    <xdr:colOff>30480</xdr:colOff>
                    <xdr:row>178</xdr:row>
                    <xdr:rowOff>7620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sizeWithCells="1">
                  <from>
                    <xdr:col>32</xdr:col>
                    <xdr:colOff>114300</xdr:colOff>
                    <xdr:row>178</xdr:row>
                    <xdr:rowOff>190500</xdr:rowOff>
                  </from>
                  <to>
                    <xdr:col>42</xdr:col>
                    <xdr:colOff>76200</xdr:colOff>
                    <xdr:row>180</xdr:row>
                    <xdr:rowOff>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sizeWithCells="1">
                  <from>
                    <xdr:col>32</xdr:col>
                    <xdr:colOff>114300</xdr:colOff>
                    <xdr:row>178</xdr:row>
                    <xdr:rowOff>0</xdr:rowOff>
                  </from>
                  <to>
                    <xdr:col>41</xdr:col>
                    <xdr:colOff>7620</xdr:colOff>
                    <xdr:row>179</xdr:row>
                    <xdr:rowOff>7620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sizeWithCells="1">
                  <from>
                    <xdr:col>32</xdr:col>
                    <xdr:colOff>114300</xdr:colOff>
                    <xdr:row>180</xdr:row>
                    <xdr:rowOff>0</xdr:rowOff>
                  </from>
                  <to>
                    <xdr:col>41</xdr:col>
                    <xdr:colOff>30480</xdr:colOff>
                    <xdr:row>181</xdr:row>
                    <xdr:rowOff>7620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sizeWithCells="1">
                  <from>
                    <xdr:col>32</xdr:col>
                    <xdr:colOff>114300</xdr:colOff>
                    <xdr:row>181</xdr:row>
                    <xdr:rowOff>190500</xdr:rowOff>
                  </from>
                  <to>
                    <xdr:col>42</xdr:col>
                    <xdr:colOff>76200</xdr:colOff>
                    <xdr:row>183</xdr:row>
                    <xdr:rowOff>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sizeWithCells="1">
                  <from>
                    <xdr:col>32</xdr:col>
                    <xdr:colOff>114300</xdr:colOff>
                    <xdr:row>181</xdr:row>
                    <xdr:rowOff>0</xdr:rowOff>
                  </from>
                  <to>
                    <xdr:col>41</xdr:col>
                    <xdr:colOff>7620</xdr:colOff>
                    <xdr:row>182</xdr:row>
                    <xdr:rowOff>7620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sizeWithCells="1">
                  <from>
                    <xdr:col>32</xdr:col>
                    <xdr:colOff>114300</xdr:colOff>
                    <xdr:row>183</xdr:row>
                    <xdr:rowOff>0</xdr:rowOff>
                  </from>
                  <to>
                    <xdr:col>41</xdr:col>
                    <xdr:colOff>30480</xdr:colOff>
                    <xdr:row>184</xdr:row>
                    <xdr:rowOff>7620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sizeWithCells="1">
                  <from>
                    <xdr:col>32</xdr:col>
                    <xdr:colOff>114300</xdr:colOff>
                    <xdr:row>184</xdr:row>
                    <xdr:rowOff>190500</xdr:rowOff>
                  </from>
                  <to>
                    <xdr:col>42</xdr:col>
                    <xdr:colOff>76200</xdr:colOff>
                    <xdr:row>186</xdr:row>
                    <xdr:rowOff>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sizeWithCells="1">
                  <from>
                    <xdr:col>32</xdr:col>
                    <xdr:colOff>114300</xdr:colOff>
                    <xdr:row>184</xdr:row>
                    <xdr:rowOff>0</xdr:rowOff>
                  </from>
                  <to>
                    <xdr:col>41</xdr:col>
                    <xdr:colOff>7620</xdr:colOff>
                    <xdr:row>185</xdr:row>
                    <xdr:rowOff>7620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sizeWithCells="1">
                  <from>
                    <xdr:col>32</xdr:col>
                    <xdr:colOff>114300</xdr:colOff>
                    <xdr:row>192</xdr:row>
                    <xdr:rowOff>0</xdr:rowOff>
                  </from>
                  <to>
                    <xdr:col>41</xdr:col>
                    <xdr:colOff>30480</xdr:colOff>
                    <xdr:row>193</xdr:row>
                    <xdr:rowOff>7620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sizeWithCells="1">
                  <from>
                    <xdr:col>32</xdr:col>
                    <xdr:colOff>114300</xdr:colOff>
                    <xdr:row>193</xdr:row>
                    <xdr:rowOff>190500</xdr:rowOff>
                  </from>
                  <to>
                    <xdr:col>42</xdr:col>
                    <xdr:colOff>76200</xdr:colOff>
                    <xdr:row>195</xdr:row>
                    <xdr:rowOff>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sizeWithCells="1">
                  <from>
                    <xdr:col>32</xdr:col>
                    <xdr:colOff>114300</xdr:colOff>
                    <xdr:row>193</xdr:row>
                    <xdr:rowOff>0</xdr:rowOff>
                  </from>
                  <to>
                    <xdr:col>41</xdr:col>
                    <xdr:colOff>7620</xdr:colOff>
                    <xdr:row>194</xdr:row>
                    <xdr:rowOff>7620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sizeWithCells="1">
                  <from>
                    <xdr:col>32</xdr:col>
                    <xdr:colOff>114300</xdr:colOff>
                    <xdr:row>195</xdr:row>
                    <xdr:rowOff>0</xdr:rowOff>
                  </from>
                  <to>
                    <xdr:col>41</xdr:col>
                    <xdr:colOff>30480</xdr:colOff>
                    <xdr:row>196</xdr:row>
                    <xdr:rowOff>7620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sizeWithCells="1">
                  <from>
                    <xdr:col>32</xdr:col>
                    <xdr:colOff>114300</xdr:colOff>
                    <xdr:row>196</xdr:row>
                    <xdr:rowOff>190500</xdr:rowOff>
                  </from>
                  <to>
                    <xdr:col>42</xdr:col>
                    <xdr:colOff>76200</xdr:colOff>
                    <xdr:row>198</xdr:row>
                    <xdr:rowOff>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sizeWithCells="1">
                  <from>
                    <xdr:col>32</xdr:col>
                    <xdr:colOff>114300</xdr:colOff>
                    <xdr:row>196</xdr:row>
                    <xdr:rowOff>0</xdr:rowOff>
                  </from>
                  <to>
                    <xdr:col>41</xdr:col>
                    <xdr:colOff>7620</xdr:colOff>
                    <xdr:row>197</xdr:row>
                    <xdr:rowOff>7620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sizeWithCells="1">
                  <from>
                    <xdr:col>32</xdr:col>
                    <xdr:colOff>114300</xdr:colOff>
                    <xdr:row>198</xdr:row>
                    <xdr:rowOff>0</xdr:rowOff>
                  </from>
                  <to>
                    <xdr:col>41</xdr:col>
                    <xdr:colOff>30480</xdr:colOff>
                    <xdr:row>199</xdr:row>
                    <xdr:rowOff>7620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sizeWithCells="1">
                  <from>
                    <xdr:col>32</xdr:col>
                    <xdr:colOff>114300</xdr:colOff>
                    <xdr:row>199</xdr:row>
                    <xdr:rowOff>190500</xdr:rowOff>
                  </from>
                  <to>
                    <xdr:col>42</xdr:col>
                    <xdr:colOff>76200</xdr:colOff>
                    <xdr:row>201</xdr:row>
                    <xdr:rowOff>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sizeWithCells="1">
                  <from>
                    <xdr:col>32</xdr:col>
                    <xdr:colOff>114300</xdr:colOff>
                    <xdr:row>199</xdr:row>
                    <xdr:rowOff>0</xdr:rowOff>
                  </from>
                  <to>
                    <xdr:col>41</xdr:col>
                    <xdr:colOff>7620</xdr:colOff>
                    <xdr:row>200</xdr:row>
                    <xdr:rowOff>7620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sizeWithCells="1">
                  <from>
                    <xdr:col>32</xdr:col>
                    <xdr:colOff>114300</xdr:colOff>
                    <xdr:row>201</xdr:row>
                    <xdr:rowOff>0</xdr:rowOff>
                  </from>
                  <to>
                    <xdr:col>41</xdr:col>
                    <xdr:colOff>30480</xdr:colOff>
                    <xdr:row>202</xdr:row>
                    <xdr:rowOff>7620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sizeWithCells="1">
                  <from>
                    <xdr:col>32</xdr:col>
                    <xdr:colOff>114300</xdr:colOff>
                    <xdr:row>202</xdr:row>
                    <xdr:rowOff>190500</xdr:rowOff>
                  </from>
                  <to>
                    <xdr:col>42</xdr:col>
                    <xdr:colOff>76200</xdr:colOff>
                    <xdr:row>204</xdr:row>
                    <xdr:rowOff>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sizeWithCells="1">
                  <from>
                    <xdr:col>32</xdr:col>
                    <xdr:colOff>114300</xdr:colOff>
                    <xdr:row>202</xdr:row>
                    <xdr:rowOff>0</xdr:rowOff>
                  </from>
                  <to>
                    <xdr:col>41</xdr:col>
                    <xdr:colOff>7620</xdr:colOff>
                    <xdr:row>203</xdr:row>
                    <xdr:rowOff>7620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sizeWithCells="1">
                  <from>
                    <xdr:col>32</xdr:col>
                    <xdr:colOff>114300</xdr:colOff>
                    <xdr:row>204</xdr:row>
                    <xdr:rowOff>0</xdr:rowOff>
                  </from>
                  <to>
                    <xdr:col>41</xdr:col>
                    <xdr:colOff>30480</xdr:colOff>
                    <xdr:row>205</xdr:row>
                    <xdr:rowOff>7620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sizeWithCells="1">
                  <from>
                    <xdr:col>32</xdr:col>
                    <xdr:colOff>114300</xdr:colOff>
                    <xdr:row>205</xdr:row>
                    <xdr:rowOff>190500</xdr:rowOff>
                  </from>
                  <to>
                    <xdr:col>42</xdr:col>
                    <xdr:colOff>76200</xdr:colOff>
                    <xdr:row>207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32</xdr:col>
                    <xdr:colOff>114300</xdr:colOff>
                    <xdr:row>205</xdr:row>
                    <xdr:rowOff>0</xdr:rowOff>
                  </from>
                  <to>
                    <xdr:col>41</xdr:col>
                    <xdr:colOff>7620</xdr:colOff>
                    <xdr:row>206</xdr:row>
                    <xdr:rowOff>7620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3</xdr:col>
                    <xdr:colOff>0</xdr:colOff>
                    <xdr:row>133</xdr:row>
                    <xdr:rowOff>0</xdr:rowOff>
                  </from>
                  <to>
                    <xdr:col>10</xdr:col>
                    <xdr:colOff>30480</xdr:colOff>
                    <xdr:row>134</xdr:row>
                    <xdr:rowOff>7620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3</xdr:col>
                    <xdr:colOff>0</xdr:colOff>
                    <xdr:row>134</xdr:row>
                    <xdr:rowOff>190500</xdr:rowOff>
                  </from>
                  <to>
                    <xdr:col>11</xdr:col>
                    <xdr:colOff>60960</xdr:colOff>
                    <xdr:row>136</xdr:row>
                    <xdr:rowOff>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sizeWithCells="1">
                  <from>
                    <xdr:col>3</xdr:col>
                    <xdr:colOff>0</xdr:colOff>
                    <xdr:row>134</xdr:row>
                    <xdr:rowOff>0</xdr:rowOff>
                  </from>
                  <to>
                    <xdr:col>10</xdr:col>
                    <xdr:colOff>15240</xdr:colOff>
                    <xdr:row>135</xdr:row>
                    <xdr:rowOff>7620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sizeWithCells="1">
                  <from>
                    <xdr:col>3</xdr:col>
                    <xdr:colOff>0</xdr:colOff>
                    <xdr:row>139</xdr:row>
                    <xdr:rowOff>0</xdr:rowOff>
                  </from>
                  <to>
                    <xdr:col>10</xdr:col>
                    <xdr:colOff>30480</xdr:colOff>
                    <xdr:row>140</xdr:row>
                    <xdr:rowOff>7620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sizeWithCells="1">
                  <from>
                    <xdr:col>3</xdr:col>
                    <xdr:colOff>0</xdr:colOff>
                    <xdr:row>140</xdr:row>
                    <xdr:rowOff>190500</xdr:rowOff>
                  </from>
                  <to>
                    <xdr:col>11</xdr:col>
                    <xdr:colOff>60960</xdr:colOff>
                    <xdr:row>142</xdr:row>
                    <xdr:rowOff>0</xdr:rowOff>
                  </to>
                </anchor>
              </controlPr>
            </control>
          </mc:Choice>
        </mc:AlternateContent>
        <mc:AlternateContent xmlns:mc="http://schemas.openxmlformats.org/markup-compatibility/2006">
          <mc:Choice Requires="x14">
            <control shapeId="10311" r:id="rId74" name="Check Box 71">
              <controlPr defaultSize="0" autoFill="0" autoLine="0" autoPict="0">
                <anchor moveWithCells="1" sizeWithCells="1">
                  <from>
                    <xdr:col>3</xdr:col>
                    <xdr:colOff>0</xdr:colOff>
                    <xdr:row>140</xdr:row>
                    <xdr:rowOff>0</xdr:rowOff>
                  </from>
                  <to>
                    <xdr:col>10</xdr:col>
                    <xdr:colOff>15240</xdr:colOff>
                    <xdr:row>141</xdr:row>
                    <xdr:rowOff>7620</xdr:rowOff>
                  </to>
                </anchor>
              </controlPr>
            </control>
          </mc:Choice>
        </mc:AlternateContent>
        <mc:AlternateContent xmlns:mc="http://schemas.openxmlformats.org/markup-compatibility/2006">
          <mc:Choice Requires="x14">
            <control shapeId="10312" r:id="rId75" name="Check Box 72">
              <controlPr defaultSize="0" autoFill="0" autoLine="0" autoPict="0">
                <anchor moveWithCells="1" sizeWithCells="1">
                  <from>
                    <xdr:col>3</xdr:col>
                    <xdr:colOff>0</xdr:colOff>
                    <xdr:row>151</xdr:row>
                    <xdr:rowOff>0</xdr:rowOff>
                  </from>
                  <to>
                    <xdr:col>10</xdr:col>
                    <xdr:colOff>30480</xdr:colOff>
                    <xdr:row>152</xdr:row>
                    <xdr:rowOff>7620</xdr:rowOff>
                  </to>
                </anchor>
              </controlPr>
            </control>
          </mc:Choice>
        </mc:AlternateContent>
        <mc:AlternateContent xmlns:mc="http://schemas.openxmlformats.org/markup-compatibility/2006">
          <mc:Choice Requires="x14">
            <control shapeId="10313" r:id="rId76" name="Check Box 73">
              <controlPr defaultSize="0" autoFill="0" autoLine="0" autoPict="0">
                <anchor moveWithCells="1" sizeWithCells="1">
                  <from>
                    <xdr:col>3</xdr:col>
                    <xdr:colOff>0</xdr:colOff>
                    <xdr:row>152</xdr:row>
                    <xdr:rowOff>190500</xdr:rowOff>
                  </from>
                  <to>
                    <xdr:col>11</xdr:col>
                    <xdr:colOff>60960</xdr:colOff>
                    <xdr:row>154</xdr:row>
                    <xdr:rowOff>0</xdr:rowOff>
                  </to>
                </anchor>
              </controlPr>
            </control>
          </mc:Choice>
        </mc:AlternateContent>
        <mc:AlternateContent xmlns:mc="http://schemas.openxmlformats.org/markup-compatibility/2006">
          <mc:Choice Requires="x14">
            <control shapeId="10314" r:id="rId77" name="Check Box 74">
              <controlPr defaultSize="0" autoFill="0" autoLine="0" autoPict="0">
                <anchor moveWithCells="1" sizeWithCells="1">
                  <from>
                    <xdr:col>3</xdr:col>
                    <xdr:colOff>0</xdr:colOff>
                    <xdr:row>152</xdr:row>
                    <xdr:rowOff>0</xdr:rowOff>
                  </from>
                  <to>
                    <xdr:col>10</xdr:col>
                    <xdr:colOff>15240</xdr:colOff>
                    <xdr:row>153</xdr:row>
                    <xdr:rowOff>7620</xdr:rowOff>
                  </to>
                </anchor>
              </controlPr>
            </control>
          </mc:Choice>
        </mc:AlternateContent>
        <mc:AlternateContent xmlns:mc="http://schemas.openxmlformats.org/markup-compatibility/2006">
          <mc:Choice Requires="x14">
            <control shapeId="10315" r:id="rId78" name="Check Box 75">
              <controlPr defaultSize="0" autoFill="0" autoLine="0" autoPict="0">
                <anchor moveWithCells="1" sizeWithCells="1">
                  <from>
                    <xdr:col>3</xdr:col>
                    <xdr:colOff>0</xdr:colOff>
                    <xdr:row>154</xdr:row>
                    <xdr:rowOff>0</xdr:rowOff>
                  </from>
                  <to>
                    <xdr:col>10</xdr:col>
                    <xdr:colOff>30480</xdr:colOff>
                    <xdr:row>155</xdr:row>
                    <xdr:rowOff>7620</xdr:rowOff>
                  </to>
                </anchor>
              </controlPr>
            </control>
          </mc:Choice>
        </mc:AlternateContent>
        <mc:AlternateContent xmlns:mc="http://schemas.openxmlformats.org/markup-compatibility/2006">
          <mc:Choice Requires="x14">
            <control shapeId="10316" r:id="rId79" name="Check Box 76">
              <controlPr defaultSize="0" autoFill="0" autoLine="0" autoPict="0">
                <anchor moveWithCells="1" sizeWithCells="1">
                  <from>
                    <xdr:col>3</xdr:col>
                    <xdr:colOff>0</xdr:colOff>
                    <xdr:row>155</xdr:row>
                    <xdr:rowOff>190500</xdr:rowOff>
                  </from>
                  <to>
                    <xdr:col>11</xdr:col>
                    <xdr:colOff>60960</xdr:colOff>
                    <xdr:row>157</xdr:row>
                    <xdr:rowOff>0</xdr:rowOff>
                  </to>
                </anchor>
              </controlPr>
            </control>
          </mc:Choice>
        </mc:AlternateContent>
        <mc:AlternateContent xmlns:mc="http://schemas.openxmlformats.org/markup-compatibility/2006">
          <mc:Choice Requires="x14">
            <control shapeId="10317" r:id="rId80" name="Check Box 77">
              <controlPr defaultSize="0" autoFill="0" autoLine="0" autoPict="0">
                <anchor moveWithCells="1" sizeWithCells="1">
                  <from>
                    <xdr:col>3</xdr:col>
                    <xdr:colOff>0</xdr:colOff>
                    <xdr:row>155</xdr:row>
                    <xdr:rowOff>0</xdr:rowOff>
                  </from>
                  <to>
                    <xdr:col>10</xdr:col>
                    <xdr:colOff>15240</xdr:colOff>
                    <xdr:row>156</xdr:row>
                    <xdr:rowOff>7620</xdr:rowOff>
                  </to>
                </anchor>
              </controlPr>
            </control>
          </mc:Choice>
        </mc:AlternateContent>
        <mc:AlternateContent xmlns:mc="http://schemas.openxmlformats.org/markup-compatibility/2006">
          <mc:Choice Requires="x14">
            <control shapeId="10318" r:id="rId81" name="Check Box 78">
              <controlPr defaultSize="0" autoFill="0" autoLine="0" autoPict="0">
                <anchor moveWithCells="1" sizeWithCells="1">
                  <from>
                    <xdr:col>3</xdr:col>
                    <xdr:colOff>0</xdr:colOff>
                    <xdr:row>157</xdr:row>
                    <xdr:rowOff>0</xdr:rowOff>
                  </from>
                  <to>
                    <xdr:col>10</xdr:col>
                    <xdr:colOff>30480</xdr:colOff>
                    <xdr:row>158</xdr:row>
                    <xdr:rowOff>7620</xdr:rowOff>
                  </to>
                </anchor>
              </controlPr>
            </control>
          </mc:Choice>
        </mc:AlternateContent>
        <mc:AlternateContent xmlns:mc="http://schemas.openxmlformats.org/markup-compatibility/2006">
          <mc:Choice Requires="x14">
            <control shapeId="10319" r:id="rId82" name="Check Box 79">
              <controlPr defaultSize="0" autoFill="0" autoLine="0" autoPict="0">
                <anchor moveWithCells="1" sizeWithCells="1">
                  <from>
                    <xdr:col>3</xdr:col>
                    <xdr:colOff>0</xdr:colOff>
                    <xdr:row>158</xdr:row>
                    <xdr:rowOff>190500</xdr:rowOff>
                  </from>
                  <to>
                    <xdr:col>11</xdr:col>
                    <xdr:colOff>60960</xdr:colOff>
                    <xdr:row>160</xdr:row>
                    <xdr:rowOff>0</xdr:rowOff>
                  </to>
                </anchor>
              </controlPr>
            </control>
          </mc:Choice>
        </mc:AlternateContent>
        <mc:AlternateContent xmlns:mc="http://schemas.openxmlformats.org/markup-compatibility/2006">
          <mc:Choice Requires="x14">
            <control shapeId="10320" r:id="rId83" name="Check Box 80">
              <controlPr defaultSize="0" autoFill="0" autoLine="0" autoPict="0">
                <anchor moveWithCells="1" sizeWithCells="1">
                  <from>
                    <xdr:col>3</xdr:col>
                    <xdr:colOff>0</xdr:colOff>
                    <xdr:row>158</xdr:row>
                    <xdr:rowOff>0</xdr:rowOff>
                  </from>
                  <to>
                    <xdr:col>10</xdr:col>
                    <xdr:colOff>15240</xdr:colOff>
                    <xdr:row>159</xdr:row>
                    <xdr:rowOff>7620</xdr:rowOff>
                  </to>
                </anchor>
              </controlPr>
            </control>
          </mc:Choice>
        </mc:AlternateContent>
        <mc:AlternateContent xmlns:mc="http://schemas.openxmlformats.org/markup-compatibility/2006">
          <mc:Choice Requires="x14">
            <control shapeId="10321" r:id="rId84" name="Check Box 81">
              <controlPr defaultSize="0" autoFill="0" autoLine="0" autoPict="0">
                <anchor moveWithCells="1" sizeWithCells="1">
                  <from>
                    <xdr:col>3</xdr:col>
                    <xdr:colOff>0</xdr:colOff>
                    <xdr:row>160</xdr:row>
                    <xdr:rowOff>0</xdr:rowOff>
                  </from>
                  <to>
                    <xdr:col>10</xdr:col>
                    <xdr:colOff>30480</xdr:colOff>
                    <xdr:row>161</xdr:row>
                    <xdr:rowOff>7620</xdr:rowOff>
                  </to>
                </anchor>
              </controlPr>
            </control>
          </mc:Choice>
        </mc:AlternateContent>
        <mc:AlternateContent xmlns:mc="http://schemas.openxmlformats.org/markup-compatibility/2006">
          <mc:Choice Requires="x14">
            <control shapeId="10322" r:id="rId85" name="Check Box 82">
              <controlPr defaultSize="0" autoFill="0" autoLine="0" autoPict="0">
                <anchor moveWithCells="1" sizeWithCells="1">
                  <from>
                    <xdr:col>3</xdr:col>
                    <xdr:colOff>0</xdr:colOff>
                    <xdr:row>161</xdr:row>
                    <xdr:rowOff>190500</xdr:rowOff>
                  </from>
                  <to>
                    <xdr:col>11</xdr:col>
                    <xdr:colOff>60960</xdr:colOff>
                    <xdr:row>163</xdr:row>
                    <xdr:rowOff>0</xdr:rowOff>
                  </to>
                </anchor>
              </controlPr>
            </control>
          </mc:Choice>
        </mc:AlternateContent>
        <mc:AlternateContent xmlns:mc="http://schemas.openxmlformats.org/markup-compatibility/2006">
          <mc:Choice Requires="x14">
            <control shapeId="10323" r:id="rId86" name="Check Box 83">
              <controlPr defaultSize="0" autoFill="0" autoLine="0" autoPict="0">
                <anchor moveWithCells="1" sizeWithCells="1">
                  <from>
                    <xdr:col>3</xdr:col>
                    <xdr:colOff>0</xdr:colOff>
                    <xdr:row>161</xdr:row>
                    <xdr:rowOff>0</xdr:rowOff>
                  </from>
                  <to>
                    <xdr:col>10</xdr:col>
                    <xdr:colOff>15240</xdr:colOff>
                    <xdr:row>162</xdr:row>
                    <xdr:rowOff>7620</xdr:rowOff>
                  </to>
                </anchor>
              </controlPr>
            </control>
          </mc:Choice>
        </mc:AlternateContent>
        <mc:AlternateContent xmlns:mc="http://schemas.openxmlformats.org/markup-compatibility/2006">
          <mc:Choice Requires="x14">
            <control shapeId="10327" r:id="rId87" name="Check Box 87">
              <controlPr defaultSize="0" autoFill="0" autoLine="0" autoPict="0">
                <anchor moveWithCells="1" sizeWithCells="1">
                  <from>
                    <xdr:col>4</xdr:col>
                    <xdr:colOff>22860</xdr:colOff>
                    <xdr:row>121</xdr:row>
                    <xdr:rowOff>182880</xdr:rowOff>
                  </from>
                  <to>
                    <xdr:col>11</xdr:col>
                    <xdr:colOff>7620</xdr:colOff>
                    <xdr:row>123</xdr:row>
                    <xdr:rowOff>7620</xdr:rowOff>
                  </to>
                </anchor>
              </controlPr>
            </control>
          </mc:Choice>
        </mc:AlternateContent>
        <mc:AlternateContent xmlns:mc="http://schemas.openxmlformats.org/markup-compatibility/2006">
          <mc:Choice Requires="x14">
            <control shapeId="10328" r:id="rId88" name="Check Box 88">
              <controlPr defaultSize="0" autoFill="0" autoLine="0" autoPict="0">
                <anchor moveWithCells="1" sizeWithCells="1">
                  <from>
                    <xdr:col>4</xdr:col>
                    <xdr:colOff>22860</xdr:colOff>
                    <xdr:row>122</xdr:row>
                    <xdr:rowOff>182880</xdr:rowOff>
                  </from>
                  <to>
                    <xdr:col>9</xdr:col>
                    <xdr:colOff>68580</xdr:colOff>
                    <xdr:row>124</xdr:row>
                    <xdr:rowOff>7620</xdr:rowOff>
                  </to>
                </anchor>
              </controlPr>
            </control>
          </mc:Choice>
        </mc:AlternateContent>
        <mc:AlternateContent xmlns:mc="http://schemas.openxmlformats.org/markup-compatibility/2006">
          <mc:Choice Requires="x14">
            <control shapeId="10329" r:id="rId89" name="Check Box 89">
              <controlPr defaultSize="0" autoFill="0" autoLine="0" autoPict="0">
                <anchor moveWithCells="1" sizeWithCells="1">
                  <from>
                    <xdr:col>4</xdr:col>
                    <xdr:colOff>0</xdr:colOff>
                    <xdr:row>125</xdr:row>
                    <xdr:rowOff>182880</xdr:rowOff>
                  </from>
                  <to>
                    <xdr:col>7</xdr:col>
                    <xdr:colOff>106680</xdr:colOff>
                    <xdr:row>126</xdr:row>
                    <xdr:rowOff>350520</xdr:rowOff>
                  </to>
                </anchor>
              </controlPr>
            </control>
          </mc:Choice>
        </mc:AlternateContent>
        <mc:AlternateContent xmlns:mc="http://schemas.openxmlformats.org/markup-compatibility/2006">
          <mc:Choice Requires="x14">
            <control shapeId="10330" r:id="rId90" name="Check Box 90">
              <controlPr defaultSize="0" autoFill="0" autoLine="0" autoPict="0">
                <anchor moveWithCells="1" sizeWithCells="1">
                  <from>
                    <xdr:col>8</xdr:col>
                    <xdr:colOff>22860</xdr:colOff>
                    <xdr:row>126</xdr:row>
                    <xdr:rowOff>30480</xdr:rowOff>
                  </from>
                  <to>
                    <xdr:col>13</xdr:col>
                    <xdr:colOff>38100</xdr:colOff>
                    <xdr:row>126</xdr:row>
                    <xdr:rowOff>320040</xdr:rowOff>
                  </to>
                </anchor>
              </controlPr>
            </control>
          </mc:Choice>
        </mc:AlternateContent>
        <mc:AlternateContent xmlns:mc="http://schemas.openxmlformats.org/markup-compatibility/2006">
          <mc:Choice Requires="x14">
            <control shapeId="10331" r:id="rId91" name="Check Box 91">
              <controlPr defaultSize="0" autoFill="0" autoLine="0" autoPict="0">
                <anchor moveWithCells="1" sizeWithCells="1">
                  <from>
                    <xdr:col>3</xdr:col>
                    <xdr:colOff>0</xdr:colOff>
                    <xdr:row>142</xdr:row>
                    <xdr:rowOff>0</xdr:rowOff>
                  </from>
                  <to>
                    <xdr:col>10</xdr:col>
                    <xdr:colOff>30480</xdr:colOff>
                    <xdr:row>143</xdr:row>
                    <xdr:rowOff>7620</xdr:rowOff>
                  </to>
                </anchor>
              </controlPr>
            </control>
          </mc:Choice>
        </mc:AlternateContent>
        <mc:AlternateContent xmlns:mc="http://schemas.openxmlformats.org/markup-compatibility/2006">
          <mc:Choice Requires="x14">
            <control shapeId="10332" r:id="rId92" name="Check Box 92">
              <controlPr defaultSize="0" autoFill="0" autoLine="0" autoPict="0">
                <anchor moveWithCells="1" sizeWithCells="1">
                  <from>
                    <xdr:col>3</xdr:col>
                    <xdr:colOff>0</xdr:colOff>
                    <xdr:row>143</xdr:row>
                    <xdr:rowOff>190500</xdr:rowOff>
                  </from>
                  <to>
                    <xdr:col>11</xdr:col>
                    <xdr:colOff>60960</xdr:colOff>
                    <xdr:row>145</xdr:row>
                    <xdr:rowOff>0</xdr:rowOff>
                  </to>
                </anchor>
              </controlPr>
            </control>
          </mc:Choice>
        </mc:AlternateContent>
        <mc:AlternateContent xmlns:mc="http://schemas.openxmlformats.org/markup-compatibility/2006">
          <mc:Choice Requires="x14">
            <control shapeId="10333" r:id="rId93" name="Check Box 93">
              <controlPr defaultSize="0" autoFill="0" autoLine="0" autoPict="0">
                <anchor moveWithCells="1" sizeWithCells="1">
                  <from>
                    <xdr:col>3</xdr:col>
                    <xdr:colOff>0</xdr:colOff>
                    <xdr:row>143</xdr:row>
                    <xdr:rowOff>0</xdr:rowOff>
                  </from>
                  <to>
                    <xdr:col>10</xdr:col>
                    <xdr:colOff>15240</xdr:colOff>
                    <xdr:row>144</xdr:row>
                    <xdr:rowOff>7620</xdr:rowOff>
                  </to>
                </anchor>
              </controlPr>
            </control>
          </mc:Choice>
        </mc:AlternateContent>
        <mc:AlternateContent xmlns:mc="http://schemas.openxmlformats.org/markup-compatibility/2006">
          <mc:Choice Requires="x14">
            <control shapeId="10334" r:id="rId94" name="Check Box 94">
              <controlPr defaultSize="0" autoFill="0" autoLine="0" autoPict="0">
                <anchor moveWithCells="1" sizeWithCells="1">
                  <from>
                    <xdr:col>3</xdr:col>
                    <xdr:colOff>0</xdr:colOff>
                    <xdr:row>145</xdr:row>
                    <xdr:rowOff>0</xdr:rowOff>
                  </from>
                  <to>
                    <xdr:col>10</xdr:col>
                    <xdr:colOff>30480</xdr:colOff>
                    <xdr:row>146</xdr:row>
                    <xdr:rowOff>7620</xdr:rowOff>
                  </to>
                </anchor>
              </controlPr>
            </control>
          </mc:Choice>
        </mc:AlternateContent>
        <mc:AlternateContent xmlns:mc="http://schemas.openxmlformats.org/markup-compatibility/2006">
          <mc:Choice Requires="x14">
            <control shapeId="10335" r:id="rId95" name="Check Box 95">
              <controlPr defaultSize="0" autoFill="0" autoLine="0" autoPict="0">
                <anchor moveWithCells="1" sizeWithCells="1">
                  <from>
                    <xdr:col>3</xdr:col>
                    <xdr:colOff>0</xdr:colOff>
                    <xdr:row>146</xdr:row>
                    <xdr:rowOff>190500</xdr:rowOff>
                  </from>
                  <to>
                    <xdr:col>11</xdr:col>
                    <xdr:colOff>60960</xdr:colOff>
                    <xdr:row>148</xdr:row>
                    <xdr:rowOff>0</xdr:rowOff>
                  </to>
                </anchor>
              </controlPr>
            </control>
          </mc:Choice>
        </mc:AlternateContent>
        <mc:AlternateContent xmlns:mc="http://schemas.openxmlformats.org/markup-compatibility/2006">
          <mc:Choice Requires="x14">
            <control shapeId="10336" r:id="rId96" name="Check Box 96">
              <controlPr defaultSize="0" autoFill="0" autoLine="0" autoPict="0">
                <anchor moveWithCells="1" sizeWithCells="1">
                  <from>
                    <xdr:col>3</xdr:col>
                    <xdr:colOff>0</xdr:colOff>
                    <xdr:row>146</xdr:row>
                    <xdr:rowOff>0</xdr:rowOff>
                  </from>
                  <to>
                    <xdr:col>10</xdr:col>
                    <xdr:colOff>15240</xdr:colOff>
                    <xdr:row>147</xdr:row>
                    <xdr:rowOff>7620</xdr:rowOff>
                  </to>
                </anchor>
              </controlPr>
            </control>
          </mc:Choice>
        </mc:AlternateContent>
        <mc:AlternateContent xmlns:mc="http://schemas.openxmlformats.org/markup-compatibility/2006">
          <mc:Choice Requires="x14">
            <control shapeId="10337" r:id="rId97" name="Check Box 97">
              <controlPr defaultSize="0" autoFill="0" autoLine="0" autoPict="0">
                <anchor moveWithCells="1" sizeWithCells="1">
                  <from>
                    <xdr:col>3</xdr:col>
                    <xdr:colOff>0</xdr:colOff>
                    <xdr:row>148</xdr:row>
                    <xdr:rowOff>0</xdr:rowOff>
                  </from>
                  <to>
                    <xdr:col>10</xdr:col>
                    <xdr:colOff>30480</xdr:colOff>
                    <xdr:row>149</xdr:row>
                    <xdr:rowOff>7620</xdr:rowOff>
                  </to>
                </anchor>
              </controlPr>
            </control>
          </mc:Choice>
        </mc:AlternateContent>
        <mc:AlternateContent xmlns:mc="http://schemas.openxmlformats.org/markup-compatibility/2006">
          <mc:Choice Requires="x14">
            <control shapeId="10338" r:id="rId98" name="Check Box 98">
              <controlPr defaultSize="0" autoFill="0" autoLine="0" autoPict="0">
                <anchor moveWithCells="1" sizeWithCells="1">
                  <from>
                    <xdr:col>3</xdr:col>
                    <xdr:colOff>0</xdr:colOff>
                    <xdr:row>149</xdr:row>
                    <xdr:rowOff>190500</xdr:rowOff>
                  </from>
                  <to>
                    <xdr:col>11</xdr:col>
                    <xdr:colOff>60960</xdr:colOff>
                    <xdr:row>151</xdr:row>
                    <xdr:rowOff>0</xdr:rowOff>
                  </to>
                </anchor>
              </controlPr>
            </control>
          </mc:Choice>
        </mc:AlternateContent>
        <mc:AlternateContent xmlns:mc="http://schemas.openxmlformats.org/markup-compatibility/2006">
          <mc:Choice Requires="x14">
            <control shapeId="10339" r:id="rId99" name="Check Box 99">
              <controlPr defaultSize="0" autoFill="0" autoLine="0" autoPict="0">
                <anchor moveWithCells="1" sizeWithCells="1">
                  <from>
                    <xdr:col>3</xdr:col>
                    <xdr:colOff>0</xdr:colOff>
                    <xdr:row>149</xdr:row>
                    <xdr:rowOff>0</xdr:rowOff>
                  </from>
                  <to>
                    <xdr:col>10</xdr:col>
                    <xdr:colOff>15240</xdr:colOff>
                    <xdr:row>150</xdr:row>
                    <xdr:rowOff>7620</xdr:rowOff>
                  </to>
                </anchor>
              </controlPr>
            </control>
          </mc:Choice>
        </mc:AlternateContent>
        <mc:AlternateContent xmlns:mc="http://schemas.openxmlformats.org/markup-compatibility/2006">
          <mc:Choice Requires="x14">
            <control shapeId="10340" r:id="rId100" name="Check Box 100">
              <controlPr defaultSize="0" autoFill="0" autoLine="0" autoPict="0">
                <anchor moveWithCells="1" sizeWithCells="1">
                  <from>
                    <xdr:col>3</xdr:col>
                    <xdr:colOff>0</xdr:colOff>
                    <xdr:row>186</xdr:row>
                    <xdr:rowOff>0</xdr:rowOff>
                  </from>
                  <to>
                    <xdr:col>11</xdr:col>
                    <xdr:colOff>22860</xdr:colOff>
                    <xdr:row>187</xdr:row>
                    <xdr:rowOff>7620</xdr:rowOff>
                  </to>
                </anchor>
              </controlPr>
            </control>
          </mc:Choice>
        </mc:AlternateContent>
        <mc:AlternateContent xmlns:mc="http://schemas.openxmlformats.org/markup-compatibility/2006">
          <mc:Choice Requires="x14">
            <control shapeId="10341" r:id="rId101" name="Check Box 101">
              <controlPr defaultSize="0" autoFill="0" autoLine="0" autoPict="0">
                <anchor moveWithCells="1" sizeWithCells="1">
                  <from>
                    <xdr:col>3</xdr:col>
                    <xdr:colOff>0</xdr:colOff>
                    <xdr:row>187</xdr:row>
                    <xdr:rowOff>190500</xdr:rowOff>
                  </from>
                  <to>
                    <xdr:col>12</xdr:col>
                    <xdr:colOff>68580</xdr:colOff>
                    <xdr:row>189</xdr:row>
                    <xdr:rowOff>0</xdr:rowOff>
                  </to>
                </anchor>
              </controlPr>
            </control>
          </mc:Choice>
        </mc:AlternateContent>
        <mc:AlternateContent xmlns:mc="http://schemas.openxmlformats.org/markup-compatibility/2006">
          <mc:Choice Requires="x14">
            <control shapeId="10342" r:id="rId102" name="Check Box 102">
              <controlPr defaultSize="0" autoFill="0" autoLine="0" autoPict="0">
                <anchor moveWithCells="1" sizeWithCells="1">
                  <from>
                    <xdr:col>3</xdr:col>
                    <xdr:colOff>0</xdr:colOff>
                    <xdr:row>187</xdr:row>
                    <xdr:rowOff>0</xdr:rowOff>
                  </from>
                  <to>
                    <xdr:col>11</xdr:col>
                    <xdr:colOff>7620</xdr:colOff>
                    <xdr:row>188</xdr:row>
                    <xdr:rowOff>7620</xdr:rowOff>
                  </to>
                </anchor>
              </controlPr>
            </control>
          </mc:Choice>
        </mc:AlternateContent>
        <mc:AlternateContent xmlns:mc="http://schemas.openxmlformats.org/markup-compatibility/2006">
          <mc:Choice Requires="x14">
            <control shapeId="10343" r:id="rId103" name="Check Box 103">
              <controlPr defaultSize="0" autoFill="0" autoLine="0" autoPict="0">
                <anchor moveWithCells="1" sizeWithCells="1">
                  <from>
                    <xdr:col>3</xdr:col>
                    <xdr:colOff>0</xdr:colOff>
                    <xdr:row>189</xdr:row>
                    <xdr:rowOff>0</xdr:rowOff>
                  </from>
                  <to>
                    <xdr:col>11</xdr:col>
                    <xdr:colOff>30480</xdr:colOff>
                    <xdr:row>190</xdr:row>
                    <xdr:rowOff>7620</xdr:rowOff>
                  </to>
                </anchor>
              </controlPr>
            </control>
          </mc:Choice>
        </mc:AlternateContent>
        <mc:AlternateContent xmlns:mc="http://schemas.openxmlformats.org/markup-compatibility/2006">
          <mc:Choice Requires="x14">
            <control shapeId="10344" r:id="rId104" name="Check Box 104">
              <controlPr defaultSize="0" autoFill="0" autoLine="0" autoPict="0">
                <anchor moveWithCells="1" sizeWithCells="1">
                  <from>
                    <xdr:col>3</xdr:col>
                    <xdr:colOff>0</xdr:colOff>
                    <xdr:row>190</xdr:row>
                    <xdr:rowOff>190500</xdr:rowOff>
                  </from>
                  <to>
                    <xdr:col>12</xdr:col>
                    <xdr:colOff>76200</xdr:colOff>
                    <xdr:row>192</xdr:row>
                    <xdr:rowOff>0</xdr:rowOff>
                  </to>
                </anchor>
              </controlPr>
            </control>
          </mc:Choice>
        </mc:AlternateContent>
        <mc:AlternateContent xmlns:mc="http://schemas.openxmlformats.org/markup-compatibility/2006">
          <mc:Choice Requires="x14">
            <control shapeId="10345" r:id="rId105" name="Check Box 105">
              <controlPr defaultSize="0" autoFill="0" autoLine="0" autoPict="0">
                <anchor moveWithCells="1" sizeWithCells="1">
                  <from>
                    <xdr:col>3</xdr:col>
                    <xdr:colOff>0</xdr:colOff>
                    <xdr:row>190</xdr:row>
                    <xdr:rowOff>0</xdr:rowOff>
                  </from>
                  <to>
                    <xdr:col>11</xdr:col>
                    <xdr:colOff>15240</xdr:colOff>
                    <xdr:row>191</xdr:row>
                    <xdr:rowOff>7620</xdr:rowOff>
                  </to>
                </anchor>
              </controlPr>
            </control>
          </mc:Choice>
        </mc:AlternateContent>
        <mc:AlternateContent xmlns:mc="http://schemas.openxmlformats.org/markup-compatibility/2006">
          <mc:Choice Requires="x14">
            <control shapeId="10346" r:id="rId106" name="Check Box 106">
              <controlPr defaultSize="0" autoFill="0" autoLine="0" autoPict="0">
                <anchor moveWithCells="1" sizeWithCells="1">
                  <from>
                    <xdr:col>32</xdr:col>
                    <xdr:colOff>114300</xdr:colOff>
                    <xdr:row>186</xdr:row>
                    <xdr:rowOff>0</xdr:rowOff>
                  </from>
                  <to>
                    <xdr:col>41</xdr:col>
                    <xdr:colOff>30480</xdr:colOff>
                    <xdr:row>187</xdr:row>
                    <xdr:rowOff>7620</xdr:rowOff>
                  </to>
                </anchor>
              </controlPr>
            </control>
          </mc:Choice>
        </mc:AlternateContent>
        <mc:AlternateContent xmlns:mc="http://schemas.openxmlformats.org/markup-compatibility/2006">
          <mc:Choice Requires="x14">
            <control shapeId="10347" r:id="rId107" name="Check Box 107">
              <controlPr defaultSize="0" autoFill="0" autoLine="0" autoPict="0">
                <anchor moveWithCells="1" sizeWithCells="1">
                  <from>
                    <xdr:col>32</xdr:col>
                    <xdr:colOff>114300</xdr:colOff>
                    <xdr:row>187</xdr:row>
                    <xdr:rowOff>190500</xdr:rowOff>
                  </from>
                  <to>
                    <xdr:col>42</xdr:col>
                    <xdr:colOff>76200</xdr:colOff>
                    <xdr:row>189</xdr:row>
                    <xdr:rowOff>0</xdr:rowOff>
                  </to>
                </anchor>
              </controlPr>
            </control>
          </mc:Choice>
        </mc:AlternateContent>
        <mc:AlternateContent xmlns:mc="http://schemas.openxmlformats.org/markup-compatibility/2006">
          <mc:Choice Requires="x14">
            <control shapeId="10348" r:id="rId108" name="Check Box 108">
              <controlPr defaultSize="0" autoFill="0" autoLine="0" autoPict="0">
                <anchor moveWithCells="1" sizeWithCells="1">
                  <from>
                    <xdr:col>32</xdr:col>
                    <xdr:colOff>114300</xdr:colOff>
                    <xdr:row>187</xdr:row>
                    <xdr:rowOff>0</xdr:rowOff>
                  </from>
                  <to>
                    <xdr:col>41</xdr:col>
                    <xdr:colOff>7620</xdr:colOff>
                    <xdr:row>188</xdr:row>
                    <xdr:rowOff>7620</xdr:rowOff>
                  </to>
                </anchor>
              </controlPr>
            </control>
          </mc:Choice>
        </mc:AlternateContent>
        <mc:AlternateContent xmlns:mc="http://schemas.openxmlformats.org/markup-compatibility/2006">
          <mc:Choice Requires="x14">
            <control shapeId="10349" r:id="rId109" name="Check Box 109">
              <controlPr defaultSize="0" autoFill="0" autoLine="0" autoPict="0">
                <anchor moveWithCells="1" sizeWithCells="1">
                  <from>
                    <xdr:col>32</xdr:col>
                    <xdr:colOff>114300</xdr:colOff>
                    <xdr:row>189</xdr:row>
                    <xdr:rowOff>0</xdr:rowOff>
                  </from>
                  <to>
                    <xdr:col>41</xdr:col>
                    <xdr:colOff>30480</xdr:colOff>
                    <xdr:row>190</xdr:row>
                    <xdr:rowOff>7620</xdr:rowOff>
                  </to>
                </anchor>
              </controlPr>
            </control>
          </mc:Choice>
        </mc:AlternateContent>
        <mc:AlternateContent xmlns:mc="http://schemas.openxmlformats.org/markup-compatibility/2006">
          <mc:Choice Requires="x14">
            <control shapeId="10350" r:id="rId110" name="Check Box 110">
              <controlPr defaultSize="0" autoFill="0" autoLine="0" autoPict="0">
                <anchor moveWithCells="1" sizeWithCells="1">
                  <from>
                    <xdr:col>32</xdr:col>
                    <xdr:colOff>114300</xdr:colOff>
                    <xdr:row>190</xdr:row>
                    <xdr:rowOff>190500</xdr:rowOff>
                  </from>
                  <to>
                    <xdr:col>42</xdr:col>
                    <xdr:colOff>76200</xdr:colOff>
                    <xdr:row>192</xdr:row>
                    <xdr:rowOff>0</xdr:rowOff>
                  </to>
                </anchor>
              </controlPr>
            </control>
          </mc:Choice>
        </mc:AlternateContent>
        <mc:AlternateContent xmlns:mc="http://schemas.openxmlformats.org/markup-compatibility/2006">
          <mc:Choice Requires="x14">
            <control shapeId="10351" r:id="rId111" name="Check Box 111">
              <controlPr defaultSize="0" autoFill="0" autoLine="0" autoPict="0">
                <anchor moveWithCells="1" sizeWithCells="1">
                  <from>
                    <xdr:col>32</xdr:col>
                    <xdr:colOff>114300</xdr:colOff>
                    <xdr:row>190</xdr:row>
                    <xdr:rowOff>0</xdr:rowOff>
                  </from>
                  <to>
                    <xdr:col>41</xdr:col>
                    <xdr:colOff>7620</xdr:colOff>
                    <xdr:row>191</xdr:row>
                    <xdr:rowOff>7620</xdr:rowOff>
                  </to>
                </anchor>
              </controlPr>
            </control>
          </mc:Choice>
        </mc:AlternateContent>
        <mc:AlternateContent xmlns:mc="http://schemas.openxmlformats.org/markup-compatibility/2006">
          <mc:Choice Requires="x14">
            <control shapeId="10352" r:id="rId112" name="Check Box 112">
              <controlPr defaultSize="0" autoFill="0" autoLine="0" autoPict="0">
                <anchor moveWithCells="1" sizeWithCells="1">
                  <from>
                    <xdr:col>51</xdr:col>
                    <xdr:colOff>7620</xdr:colOff>
                    <xdr:row>133</xdr:row>
                    <xdr:rowOff>68580</xdr:rowOff>
                  </from>
                  <to>
                    <xdr:col>55</xdr:col>
                    <xdr:colOff>7620</xdr:colOff>
                    <xdr:row>134</xdr:row>
                    <xdr:rowOff>106680</xdr:rowOff>
                  </to>
                </anchor>
              </controlPr>
            </control>
          </mc:Choice>
        </mc:AlternateContent>
        <mc:AlternateContent xmlns:mc="http://schemas.openxmlformats.org/markup-compatibility/2006">
          <mc:Choice Requires="x14">
            <control shapeId="10353" r:id="rId113" name="Check Box 113">
              <controlPr defaultSize="0" autoFill="0" autoLine="0" autoPict="0">
                <anchor moveWithCells="1" sizeWithCells="1">
                  <from>
                    <xdr:col>51</xdr:col>
                    <xdr:colOff>7620</xdr:colOff>
                    <xdr:row>134</xdr:row>
                    <xdr:rowOff>68580</xdr:rowOff>
                  </from>
                  <to>
                    <xdr:col>56</xdr:col>
                    <xdr:colOff>30480</xdr:colOff>
                    <xdr:row>135</xdr:row>
                    <xdr:rowOff>190500</xdr:rowOff>
                  </to>
                </anchor>
              </controlPr>
            </control>
          </mc:Choice>
        </mc:AlternateContent>
        <mc:AlternateContent xmlns:mc="http://schemas.openxmlformats.org/markup-compatibility/2006">
          <mc:Choice Requires="x14">
            <control shapeId="10354" r:id="rId114" name="Check Box 114">
              <controlPr defaultSize="0" autoFill="0" autoLine="0" autoPict="0">
                <anchor moveWithCells="1" sizeWithCells="1">
                  <from>
                    <xdr:col>51</xdr:col>
                    <xdr:colOff>7620</xdr:colOff>
                    <xdr:row>139</xdr:row>
                    <xdr:rowOff>68580</xdr:rowOff>
                  </from>
                  <to>
                    <xdr:col>55</xdr:col>
                    <xdr:colOff>7620</xdr:colOff>
                    <xdr:row>140</xdr:row>
                    <xdr:rowOff>106680</xdr:rowOff>
                  </to>
                </anchor>
              </controlPr>
            </control>
          </mc:Choice>
        </mc:AlternateContent>
        <mc:AlternateContent xmlns:mc="http://schemas.openxmlformats.org/markup-compatibility/2006">
          <mc:Choice Requires="x14">
            <control shapeId="10355" r:id="rId115" name="Check Box 115">
              <controlPr defaultSize="0" autoFill="0" autoLine="0" autoPict="0">
                <anchor moveWithCells="1" sizeWithCells="1">
                  <from>
                    <xdr:col>51</xdr:col>
                    <xdr:colOff>7620</xdr:colOff>
                    <xdr:row>140</xdr:row>
                    <xdr:rowOff>68580</xdr:rowOff>
                  </from>
                  <to>
                    <xdr:col>56</xdr:col>
                    <xdr:colOff>30480</xdr:colOff>
                    <xdr:row>141</xdr:row>
                    <xdr:rowOff>190500</xdr:rowOff>
                  </to>
                </anchor>
              </controlPr>
            </control>
          </mc:Choice>
        </mc:AlternateContent>
        <mc:AlternateContent xmlns:mc="http://schemas.openxmlformats.org/markup-compatibility/2006">
          <mc:Choice Requires="x14">
            <control shapeId="10356" r:id="rId116" name="Check Box 116">
              <controlPr defaultSize="0" autoFill="0" autoLine="0" autoPict="0">
                <anchor moveWithCells="1" sizeWithCells="1">
                  <from>
                    <xdr:col>51</xdr:col>
                    <xdr:colOff>7620</xdr:colOff>
                    <xdr:row>142</xdr:row>
                    <xdr:rowOff>68580</xdr:rowOff>
                  </from>
                  <to>
                    <xdr:col>55</xdr:col>
                    <xdr:colOff>7620</xdr:colOff>
                    <xdr:row>143</xdr:row>
                    <xdr:rowOff>106680</xdr:rowOff>
                  </to>
                </anchor>
              </controlPr>
            </control>
          </mc:Choice>
        </mc:AlternateContent>
        <mc:AlternateContent xmlns:mc="http://schemas.openxmlformats.org/markup-compatibility/2006">
          <mc:Choice Requires="x14">
            <control shapeId="10357" r:id="rId117" name="Check Box 117">
              <controlPr defaultSize="0" autoFill="0" autoLine="0" autoPict="0">
                <anchor moveWithCells="1" sizeWithCells="1">
                  <from>
                    <xdr:col>51</xdr:col>
                    <xdr:colOff>7620</xdr:colOff>
                    <xdr:row>143</xdr:row>
                    <xdr:rowOff>68580</xdr:rowOff>
                  </from>
                  <to>
                    <xdr:col>56</xdr:col>
                    <xdr:colOff>30480</xdr:colOff>
                    <xdr:row>144</xdr:row>
                    <xdr:rowOff>190500</xdr:rowOff>
                  </to>
                </anchor>
              </controlPr>
            </control>
          </mc:Choice>
        </mc:AlternateContent>
        <mc:AlternateContent xmlns:mc="http://schemas.openxmlformats.org/markup-compatibility/2006">
          <mc:Choice Requires="x14">
            <control shapeId="10358" r:id="rId118" name="Check Box 118">
              <controlPr defaultSize="0" autoFill="0" autoLine="0" autoPict="0">
                <anchor moveWithCells="1" sizeWithCells="1">
                  <from>
                    <xdr:col>51</xdr:col>
                    <xdr:colOff>30480</xdr:colOff>
                    <xdr:row>145</xdr:row>
                    <xdr:rowOff>68580</xdr:rowOff>
                  </from>
                  <to>
                    <xdr:col>55</xdr:col>
                    <xdr:colOff>30480</xdr:colOff>
                    <xdr:row>146</xdr:row>
                    <xdr:rowOff>106680</xdr:rowOff>
                  </to>
                </anchor>
              </controlPr>
            </control>
          </mc:Choice>
        </mc:AlternateContent>
        <mc:AlternateContent xmlns:mc="http://schemas.openxmlformats.org/markup-compatibility/2006">
          <mc:Choice Requires="x14">
            <control shapeId="10359" r:id="rId119" name="Check Box 119">
              <controlPr defaultSize="0" autoFill="0" autoLine="0" autoPict="0">
                <anchor moveWithCells="1" sizeWithCells="1">
                  <from>
                    <xdr:col>51</xdr:col>
                    <xdr:colOff>30480</xdr:colOff>
                    <xdr:row>146</xdr:row>
                    <xdr:rowOff>68580</xdr:rowOff>
                  </from>
                  <to>
                    <xdr:col>56</xdr:col>
                    <xdr:colOff>45720</xdr:colOff>
                    <xdr:row>147</xdr:row>
                    <xdr:rowOff>190500</xdr:rowOff>
                  </to>
                </anchor>
              </controlPr>
            </control>
          </mc:Choice>
        </mc:AlternateContent>
        <mc:AlternateContent xmlns:mc="http://schemas.openxmlformats.org/markup-compatibility/2006">
          <mc:Choice Requires="x14">
            <control shapeId="10360" r:id="rId120" name="Check Box 120">
              <controlPr defaultSize="0" autoFill="0" autoLine="0" autoPict="0">
                <anchor moveWithCells="1" sizeWithCells="1">
                  <from>
                    <xdr:col>51</xdr:col>
                    <xdr:colOff>7620</xdr:colOff>
                    <xdr:row>148</xdr:row>
                    <xdr:rowOff>68580</xdr:rowOff>
                  </from>
                  <to>
                    <xdr:col>55</xdr:col>
                    <xdr:colOff>7620</xdr:colOff>
                    <xdr:row>149</xdr:row>
                    <xdr:rowOff>106680</xdr:rowOff>
                  </to>
                </anchor>
              </controlPr>
            </control>
          </mc:Choice>
        </mc:AlternateContent>
        <mc:AlternateContent xmlns:mc="http://schemas.openxmlformats.org/markup-compatibility/2006">
          <mc:Choice Requires="x14">
            <control shapeId="10361" r:id="rId121" name="Check Box 121">
              <controlPr defaultSize="0" autoFill="0" autoLine="0" autoPict="0">
                <anchor moveWithCells="1" sizeWithCells="1">
                  <from>
                    <xdr:col>51</xdr:col>
                    <xdr:colOff>7620</xdr:colOff>
                    <xdr:row>149</xdr:row>
                    <xdr:rowOff>68580</xdr:rowOff>
                  </from>
                  <to>
                    <xdr:col>56</xdr:col>
                    <xdr:colOff>30480</xdr:colOff>
                    <xdr:row>150</xdr:row>
                    <xdr:rowOff>190500</xdr:rowOff>
                  </to>
                </anchor>
              </controlPr>
            </control>
          </mc:Choice>
        </mc:AlternateContent>
        <mc:AlternateContent xmlns:mc="http://schemas.openxmlformats.org/markup-compatibility/2006">
          <mc:Choice Requires="x14">
            <control shapeId="10362" r:id="rId122" name="Check Box 122">
              <controlPr defaultSize="0" autoFill="0" autoLine="0" autoPict="0">
                <anchor moveWithCells="1" sizeWithCells="1">
                  <from>
                    <xdr:col>51</xdr:col>
                    <xdr:colOff>7620</xdr:colOff>
                    <xdr:row>151</xdr:row>
                    <xdr:rowOff>68580</xdr:rowOff>
                  </from>
                  <to>
                    <xdr:col>55</xdr:col>
                    <xdr:colOff>7620</xdr:colOff>
                    <xdr:row>152</xdr:row>
                    <xdr:rowOff>106680</xdr:rowOff>
                  </to>
                </anchor>
              </controlPr>
            </control>
          </mc:Choice>
        </mc:AlternateContent>
        <mc:AlternateContent xmlns:mc="http://schemas.openxmlformats.org/markup-compatibility/2006">
          <mc:Choice Requires="x14">
            <control shapeId="10363" r:id="rId123" name="Check Box 123">
              <controlPr defaultSize="0" autoFill="0" autoLine="0" autoPict="0">
                <anchor moveWithCells="1" sizeWithCells="1">
                  <from>
                    <xdr:col>51</xdr:col>
                    <xdr:colOff>7620</xdr:colOff>
                    <xdr:row>152</xdr:row>
                    <xdr:rowOff>68580</xdr:rowOff>
                  </from>
                  <to>
                    <xdr:col>56</xdr:col>
                    <xdr:colOff>30480</xdr:colOff>
                    <xdr:row>153</xdr:row>
                    <xdr:rowOff>190500</xdr:rowOff>
                  </to>
                </anchor>
              </controlPr>
            </control>
          </mc:Choice>
        </mc:AlternateContent>
        <mc:AlternateContent xmlns:mc="http://schemas.openxmlformats.org/markup-compatibility/2006">
          <mc:Choice Requires="x14">
            <control shapeId="10364" r:id="rId124" name="Check Box 124">
              <controlPr defaultSize="0" autoFill="0" autoLine="0" autoPict="0">
                <anchor moveWithCells="1" sizeWithCells="1">
                  <from>
                    <xdr:col>51</xdr:col>
                    <xdr:colOff>7620</xdr:colOff>
                    <xdr:row>154</xdr:row>
                    <xdr:rowOff>68580</xdr:rowOff>
                  </from>
                  <to>
                    <xdr:col>55</xdr:col>
                    <xdr:colOff>7620</xdr:colOff>
                    <xdr:row>155</xdr:row>
                    <xdr:rowOff>106680</xdr:rowOff>
                  </to>
                </anchor>
              </controlPr>
            </control>
          </mc:Choice>
        </mc:AlternateContent>
        <mc:AlternateContent xmlns:mc="http://schemas.openxmlformats.org/markup-compatibility/2006">
          <mc:Choice Requires="x14">
            <control shapeId="10365" r:id="rId125" name="Check Box 125">
              <controlPr defaultSize="0" autoFill="0" autoLine="0" autoPict="0">
                <anchor moveWithCells="1" sizeWithCells="1">
                  <from>
                    <xdr:col>51</xdr:col>
                    <xdr:colOff>7620</xdr:colOff>
                    <xdr:row>155</xdr:row>
                    <xdr:rowOff>68580</xdr:rowOff>
                  </from>
                  <to>
                    <xdr:col>56</xdr:col>
                    <xdr:colOff>30480</xdr:colOff>
                    <xdr:row>156</xdr:row>
                    <xdr:rowOff>190500</xdr:rowOff>
                  </to>
                </anchor>
              </controlPr>
            </control>
          </mc:Choice>
        </mc:AlternateContent>
        <mc:AlternateContent xmlns:mc="http://schemas.openxmlformats.org/markup-compatibility/2006">
          <mc:Choice Requires="x14">
            <control shapeId="10366" r:id="rId126" name="Check Box 126">
              <controlPr defaultSize="0" autoFill="0" autoLine="0" autoPict="0">
                <anchor moveWithCells="1" sizeWithCells="1">
                  <from>
                    <xdr:col>51</xdr:col>
                    <xdr:colOff>7620</xdr:colOff>
                    <xdr:row>157</xdr:row>
                    <xdr:rowOff>68580</xdr:rowOff>
                  </from>
                  <to>
                    <xdr:col>55</xdr:col>
                    <xdr:colOff>7620</xdr:colOff>
                    <xdr:row>158</xdr:row>
                    <xdr:rowOff>106680</xdr:rowOff>
                  </to>
                </anchor>
              </controlPr>
            </control>
          </mc:Choice>
        </mc:AlternateContent>
        <mc:AlternateContent xmlns:mc="http://schemas.openxmlformats.org/markup-compatibility/2006">
          <mc:Choice Requires="x14">
            <control shapeId="10367" r:id="rId127" name="Check Box 127">
              <controlPr defaultSize="0" autoFill="0" autoLine="0" autoPict="0">
                <anchor moveWithCells="1" sizeWithCells="1">
                  <from>
                    <xdr:col>51</xdr:col>
                    <xdr:colOff>7620</xdr:colOff>
                    <xdr:row>158</xdr:row>
                    <xdr:rowOff>68580</xdr:rowOff>
                  </from>
                  <to>
                    <xdr:col>56</xdr:col>
                    <xdr:colOff>30480</xdr:colOff>
                    <xdr:row>159</xdr:row>
                    <xdr:rowOff>190500</xdr:rowOff>
                  </to>
                </anchor>
              </controlPr>
            </control>
          </mc:Choice>
        </mc:AlternateContent>
        <mc:AlternateContent xmlns:mc="http://schemas.openxmlformats.org/markup-compatibility/2006">
          <mc:Choice Requires="x14">
            <control shapeId="10368" r:id="rId128" name="Check Box 128">
              <controlPr defaultSize="0" autoFill="0" autoLine="0" autoPict="0">
                <anchor moveWithCells="1" sizeWithCells="1">
                  <from>
                    <xdr:col>51</xdr:col>
                    <xdr:colOff>7620</xdr:colOff>
                    <xdr:row>160</xdr:row>
                    <xdr:rowOff>68580</xdr:rowOff>
                  </from>
                  <to>
                    <xdr:col>55</xdr:col>
                    <xdr:colOff>7620</xdr:colOff>
                    <xdr:row>161</xdr:row>
                    <xdr:rowOff>106680</xdr:rowOff>
                  </to>
                </anchor>
              </controlPr>
            </control>
          </mc:Choice>
        </mc:AlternateContent>
        <mc:AlternateContent xmlns:mc="http://schemas.openxmlformats.org/markup-compatibility/2006">
          <mc:Choice Requires="x14">
            <control shapeId="10369" r:id="rId129" name="Check Box 129">
              <controlPr defaultSize="0" autoFill="0" autoLine="0" autoPict="0">
                <anchor moveWithCells="1" sizeWithCells="1">
                  <from>
                    <xdr:col>51</xdr:col>
                    <xdr:colOff>7620</xdr:colOff>
                    <xdr:row>161</xdr:row>
                    <xdr:rowOff>68580</xdr:rowOff>
                  </from>
                  <to>
                    <xdr:col>56</xdr:col>
                    <xdr:colOff>30480</xdr:colOff>
                    <xdr:row>162</xdr:row>
                    <xdr:rowOff>190500</xdr:rowOff>
                  </to>
                </anchor>
              </controlPr>
            </control>
          </mc:Choice>
        </mc:AlternateContent>
        <mc:AlternateContent xmlns:mc="http://schemas.openxmlformats.org/markup-compatibility/2006">
          <mc:Choice Requires="x14">
            <control shapeId="10373" r:id="rId130" name="Check Box 133">
              <controlPr defaultSize="0" autoFill="0" autoLine="0" autoPict="0">
                <anchor moveWithCells="1">
                  <from>
                    <xdr:col>53</xdr:col>
                    <xdr:colOff>60960</xdr:colOff>
                    <xdr:row>397</xdr:row>
                    <xdr:rowOff>0</xdr:rowOff>
                  </from>
                  <to>
                    <xdr:col>59</xdr:col>
                    <xdr:colOff>68580</xdr:colOff>
                    <xdr:row>398</xdr:row>
                    <xdr:rowOff>7620</xdr:rowOff>
                  </to>
                </anchor>
              </controlPr>
            </control>
          </mc:Choice>
        </mc:AlternateContent>
        <mc:AlternateContent xmlns:mc="http://schemas.openxmlformats.org/markup-compatibility/2006">
          <mc:Choice Requires="x14">
            <control shapeId="10374" r:id="rId131" name="Check Box 134">
              <controlPr defaultSize="0" autoFill="0" autoLine="0" autoPict="0">
                <anchor moveWithCells="1">
                  <from>
                    <xdr:col>53</xdr:col>
                    <xdr:colOff>60960</xdr:colOff>
                    <xdr:row>397</xdr:row>
                    <xdr:rowOff>175260</xdr:rowOff>
                  </from>
                  <to>
                    <xdr:col>59</xdr:col>
                    <xdr:colOff>68580</xdr:colOff>
                    <xdr:row>398</xdr:row>
                    <xdr:rowOff>182880</xdr:rowOff>
                  </to>
                </anchor>
              </controlPr>
            </control>
          </mc:Choice>
        </mc:AlternateContent>
        <mc:AlternateContent xmlns:mc="http://schemas.openxmlformats.org/markup-compatibility/2006">
          <mc:Choice Requires="x14">
            <control shapeId="10375" r:id="rId132" name="Check Box 135">
              <controlPr defaultSize="0" autoFill="0" autoLine="0" autoPict="0">
                <anchor moveWithCells="1">
                  <from>
                    <xdr:col>53</xdr:col>
                    <xdr:colOff>60960</xdr:colOff>
                    <xdr:row>405</xdr:row>
                    <xdr:rowOff>0</xdr:rowOff>
                  </from>
                  <to>
                    <xdr:col>59</xdr:col>
                    <xdr:colOff>68580</xdr:colOff>
                    <xdr:row>406</xdr:row>
                    <xdr:rowOff>7620</xdr:rowOff>
                  </to>
                </anchor>
              </controlPr>
            </control>
          </mc:Choice>
        </mc:AlternateContent>
        <mc:AlternateContent xmlns:mc="http://schemas.openxmlformats.org/markup-compatibility/2006">
          <mc:Choice Requires="x14">
            <control shapeId="10376" r:id="rId133" name="Check Box 136">
              <controlPr defaultSize="0" autoFill="0" autoLine="0" autoPict="0">
                <anchor moveWithCells="1">
                  <from>
                    <xdr:col>53</xdr:col>
                    <xdr:colOff>60960</xdr:colOff>
                    <xdr:row>405</xdr:row>
                    <xdr:rowOff>175260</xdr:rowOff>
                  </from>
                  <to>
                    <xdr:col>59</xdr:col>
                    <xdr:colOff>68580</xdr:colOff>
                    <xdr:row>406</xdr:row>
                    <xdr:rowOff>182880</xdr:rowOff>
                  </to>
                </anchor>
              </controlPr>
            </control>
          </mc:Choice>
        </mc:AlternateContent>
        <mc:AlternateContent xmlns:mc="http://schemas.openxmlformats.org/markup-compatibility/2006">
          <mc:Choice Requires="x14">
            <control shapeId="10377" r:id="rId134" name="Check Box 137">
              <controlPr defaultSize="0" autoFill="0" autoLine="0" autoPict="0">
                <anchor moveWithCells="1">
                  <from>
                    <xdr:col>42</xdr:col>
                    <xdr:colOff>60960</xdr:colOff>
                    <xdr:row>416</xdr:row>
                    <xdr:rowOff>0</xdr:rowOff>
                  </from>
                  <to>
                    <xdr:col>48</xdr:col>
                    <xdr:colOff>68580</xdr:colOff>
                    <xdr:row>417</xdr:row>
                    <xdr:rowOff>7620</xdr:rowOff>
                  </to>
                </anchor>
              </controlPr>
            </control>
          </mc:Choice>
        </mc:AlternateContent>
        <mc:AlternateContent xmlns:mc="http://schemas.openxmlformats.org/markup-compatibility/2006">
          <mc:Choice Requires="x14">
            <control shapeId="10378" r:id="rId135" name="Check Box 138">
              <controlPr defaultSize="0" autoFill="0" autoLine="0" autoPict="0">
                <anchor moveWithCells="1">
                  <from>
                    <xdr:col>42</xdr:col>
                    <xdr:colOff>60960</xdr:colOff>
                    <xdr:row>416</xdr:row>
                    <xdr:rowOff>175260</xdr:rowOff>
                  </from>
                  <to>
                    <xdr:col>48</xdr:col>
                    <xdr:colOff>68580</xdr:colOff>
                    <xdr:row>417</xdr:row>
                    <xdr:rowOff>182880</xdr:rowOff>
                  </to>
                </anchor>
              </controlPr>
            </control>
          </mc:Choice>
        </mc:AlternateContent>
        <mc:AlternateContent xmlns:mc="http://schemas.openxmlformats.org/markup-compatibility/2006">
          <mc:Choice Requires="x14">
            <control shapeId="10379" r:id="rId136" name="Check Box 139">
              <controlPr defaultSize="0" autoFill="0" autoLine="0" autoPict="0">
                <anchor moveWithCells="1">
                  <from>
                    <xdr:col>42</xdr:col>
                    <xdr:colOff>60960</xdr:colOff>
                    <xdr:row>418</xdr:row>
                    <xdr:rowOff>0</xdr:rowOff>
                  </from>
                  <to>
                    <xdr:col>48</xdr:col>
                    <xdr:colOff>68580</xdr:colOff>
                    <xdr:row>419</xdr:row>
                    <xdr:rowOff>7620</xdr:rowOff>
                  </to>
                </anchor>
              </controlPr>
            </control>
          </mc:Choice>
        </mc:AlternateContent>
        <mc:AlternateContent xmlns:mc="http://schemas.openxmlformats.org/markup-compatibility/2006">
          <mc:Choice Requires="x14">
            <control shapeId="10380" r:id="rId137" name="Check Box 140">
              <controlPr defaultSize="0" autoFill="0" autoLine="0" autoPict="0">
                <anchor moveWithCells="1">
                  <from>
                    <xdr:col>42</xdr:col>
                    <xdr:colOff>60960</xdr:colOff>
                    <xdr:row>418</xdr:row>
                    <xdr:rowOff>175260</xdr:rowOff>
                  </from>
                  <to>
                    <xdr:col>48</xdr:col>
                    <xdr:colOff>68580</xdr:colOff>
                    <xdr:row>419</xdr:row>
                    <xdr:rowOff>182880</xdr:rowOff>
                  </to>
                </anchor>
              </controlPr>
            </control>
          </mc:Choice>
        </mc:AlternateContent>
        <mc:AlternateContent xmlns:mc="http://schemas.openxmlformats.org/markup-compatibility/2006">
          <mc:Choice Requires="x14">
            <control shapeId="10381" r:id="rId138" name="Check Box 141">
              <controlPr defaultSize="0" autoFill="0" autoLine="0" autoPict="0">
                <anchor moveWithCells="1">
                  <from>
                    <xdr:col>42</xdr:col>
                    <xdr:colOff>60960</xdr:colOff>
                    <xdr:row>416</xdr:row>
                    <xdr:rowOff>0</xdr:rowOff>
                  </from>
                  <to>
                    <xdr:col>48</xdr:col>
                    <xdr:colOff>68580</xdr:colOff>
                    <xdr:row>417</xdr:row>
                    <xdr:rowOff>7620</xdr:rowOff>
                  </to>
                </anchor>
              </controlPr>
            </control>
          </mc:Choice>
        </mc:AlternateContent>
        <mc:AlternateContent xmlns:mc="http://schemas.openxmlformats.org/markup-compatibility/2006">
          <mc:Choice Requires="x14">
            <control shapeId="10382" r:id="rId139" name="Check Box 142">
              <controlPr defaultSize="0" autoFill="0" autoLine="0" autoPict="0">
                <anchor moveWithCells="1">
                  <from>
                    <xdr:col>42</xdr:col>
                    <xdr:colOff>60960</xdr:colOff>
                    <xdr:row>416</xdr:row>
                    <xdr:rowOff>175260</xdr:rowOff>
                  </from>
                  <to>
                    <xdr:col>48</xdr:col>
                    <xdr:colOff>68580</xdr:colOff>
                    <xdr:row>417</xdr:row>
                    <xdr:rowOff>182880</xdr:rowOff>
                  </to>
                </anchor>
              </controlPr>
            </control>
          </mc:Choice>
        </mc:AlternateContent>
        <mc:AlternateContent xmlns:mc="http://schemas.openxmlformats.org/markup-compatibility/2006">
          <mc:Choice Requires="x14">
            <control shapeId="10383" r:id="rId140" name="Check Box 143">
              <controlPr defaultSize="0" autoFill="0" autoLine="0" autoPict="0">
                <anchor moveWithCells="1">
                  <from>
                    <xdr:col>42</xdr:col>
                    <xdr:colOff>60960</xdr:colOff>
                    <xdr:row>418</xdr:row>
                    <xdr:rowOff>0</xdr:rowOff>
                  </from>
                  <to>
                    <xdr:col>48</xdr:col>
                    <xdr:colOff>68580</xdr:colOff>
                    <xdr:row>419</xdr:row>
                    <xdr:rowOff>7620</xdr:rowOff>
                  </to>
                </anchor>
              </controlPr>
            </control>
          </mc:Choice>
        </mc:AlternateContent>
        <mc:AlternateContent xmlns:mc="http://schemas.openxmlformats.org/markup-compatibility/2006">
          <mc:Choice Requires="x14">
            <control shapeId="10384" r:id="rId141" name="Check Box 144">
              <controlPr defaultSize="0" autoFill="0" autoLine="0" autoPict="0">
                <anchor moveWithCells="1">
                  <from>
                    <xdr:col>42</xdr:col>
                    <xdr:colOff>60960</xdr:colOff>
                    <xdr:row>418</xdr:row>
                    <xdr:rowOff>175260</xdr:rowOff>
                  </from>
                  <to>
                    <xdr:col>48</xdr:col>
                    <xdr:colOff>68580</xdr:colOff>
                    <xdr:row>419</xdr:row>
                    <xdr:rowOff>182880</xdr:rowOff>
                  </to>
                </anchor>
              </controlPr>
            </control>
          </mc:Choice>
        </mc:AlternateContent>
        <mc:AlternateContent xmlns:mc="http://schemas.openxmlformats.org/markup-compatibility/2006">
          <mc:Choice Requires="x14">
            <control shapeId="10385" r:id="rId142" name="Check Box 145">
              <controlPr defaultSize="0" autoFill="0" autoLine="0" autoPict="0">
                <anchor moveWithCells="1">
                  <from>
                    <xdr:col>53</xdr:col>
                    <xdr:colOff>60960</xdr:colOff>
                    <xdr:row>399</xdr:row>
                    <xdr:rowOff>0</xdr:rowOff>
                  </from>
                  <to>
                    <xdr:col>59</xdr:col>
                    <xdr:colOff>68580</xdr:colOff>
                    <xdr:row>400</xdr:row>
                    <xdr:rowOff>7620</xdr:rowOff>
                  </to>
                </anchor>
              </controlPr>
            </control>
          </mc:Choice>
        </mc:AlternateContent>
        <mc:AlternateContent xmlns:mc="http://schemas.openxmlformats.org/markup-compatibility/2006">
          <mc:Choice Requires="x14">
            <control shapeId="10386" r:id="rId143" name="Check Box 146">
              <controlPr defaultSize="0" autoFill="0" autoLine="0" autoPict="0">
                <anchor moveWithCells="1">
                  <from>
                    <xdr:col>53</xdr:col>
                    <xdr:colOff>60960</xdr:colOff>
                    <xdr:row>399</xdr:row>
                    <xdr:rowOff>175260</xdr:rowOff>
                  </from>
                  <to>
                    <xdr:col>59</xdr:col>
                    <xdr:colOff>68580</xdr:colOff>
                    <xdr:row>400</xdr:row>
                    <xdr:rowOff>182880</xdr:rowOff>
                  </to>
                </anchor>
              </controlPr>
            </control>
          </mc:Choice>
        </mc:AlternateContent>
        <mc:AlternateContent xmlns:mc="http://schemas.openxmlformats.org/markup-compatibility/2006">
          <mc:Choice Requires="x14">
            <control shapeId="10387" r:id="rId144" name="Check Box 147">
              <controlPr defaultSize="0" autoFill="0" autoLine="0" autoPict="0">
                <anchor moveWithCells="1">
                  <from>
                    <xdr:col>53</xdr:col>
                    <xdr:colOff>60960</xdr:colOff>
                    <xdr:row>401</xdr:row>
                    <xdr:rowOff>0</xdr:rowOff>
                  </from>
                  <to>
                    <xdr:col>59</xdr:col>
                    <xdr:colOff>68580</xdr:colOff>
                    <xdr:row>402</xdr:row>
                    <xdr:rowOff>7620</xdr:rowOff>
                  </to>
                </anchor>
              </controlPr>
            </control>
          </mc:Choice>
        </mc:AlternateContent>
        <mc:AlternateContent xmlns:mc="http://schemas.openxmlformats.org/markup-compatibility/2006">
          <mc:Choice Requires="x14">
            <control shapeId="10388" r:id="rId145" name="Check Box 148">
              <controlPr defaultSize="0" autoFill="0" autoLine="0" autoPict="0">
                <anchor moveWithCells="1">
                  <from>
                    <xdr:col>53</xdr:col>
                    <xdr:colOff>60960</xdr:colOff>
                    <xdr:row>401</xdr:row>
                    <xdr:rowOff>175260</xdr:rowOff>
                  </from>
                  <to>
                    <xdr:col>59</xdr:col>
                    <xdr:colOff>68580</xdr:colOff>
                    <xdr:row>402</xdr:row>
                    <xdr:rowOff>182880</xdr:rowOff>
                  </to>
                </anchor>
              </controlPr>
            </control>
          </mc:Choice>
        </mc:AlternateContent>
        <mc:AlternateContent xmlns:mc="http://schemas.openxmlformats.org/markup-compatibility/2006">
          <mc:Choice Requires="x14">
            <control shapeId="10389" r:id="rId146" name="Check Box 149">
              <controlPr defaultSize="0" autoFill="0" autoLine="0" autoPict="0">
                <anchor moveWithCells="1">
                  <from>
                    <xdr:col>53</xdr:col>
                    <xdr:colOff>60960</xdr:colOff>
                    <xdr:row>403</xdr:row>
                    <xdr:rowOff>0</xdr:rowOff>
                  </from>
                  <to>
                    <xdr:col>59</xdr:col>
                    <xdr:colOff>68580</xdr:colOff>
                    <xdr:row>404</xdr:row>
                    <xdr:rowOff>7620</xdr:rowOff>
                  </to>
                </anchor>
              </controlPr>
            </control>
          </mc:Choice>
        </mc:AlternateContent>
        <mc:AlternateContent xmlns:mc="http://schemas.openxmlformats.org/markup-compatibility/2006">
          <mc:Choice Requires="x14">
            <control shapeId="10390" r:id="rId147" name="Check Box 150">
              <controlPr defaultSize="0" autoFill="0" autoLine="0" autoPict="0">
                <anchor moveWithCells="1">
                  <from>
                    <xdr:col>53</xdr:col>
                    <xdr:colOff>60960</xdr:colOff>
                    <xdr:row>403</xdr:row>
                    <xdr:rowOff>175260</xdr:rowOff>
                  </from>
                  <to>
                    <xdr:col>59</xdr:col>
                    <xdr:colOff>68580</xdr:colOff>
                    <xdr:row>404</xdr:row>
                    <xdr:rowOff>182880</xdr:rowOff>
                  </to>
                </anchor>
              </controlPr>
            </control>
          </mc:Choice>
        </mc:AlternateContent>
        <mc:AlternateContent xmlns:mc="http://schemas.openxmlformats.org/markup-compatibility/2006">
          <mc:Choice Requires="x14">
            <control shapeId="10394" r:id="rId148" name="Check Box 154">
              <controlPr defaultSize="0" autoFill="0" autoLine="0" autoPict="0">
                <anchor moveWithCells="1" sizeWithCells="1">
                  <from>
                    <xdr:col>3</xdr:col>
                    <xdr:colOff>7620</xdr:colOff>
                    <xdr:row>238</xdr:row>
                    <xdr:rowOff>22860</xdr:rowOff>
                  </from>
                  <to>
                    <xdr:col>9</xdr:col>
                    <xdr:colOff>22860</xdr:colOff>
                    <xdr:row>239</xdr:row>
                    <xdr:rowOff>15240</xdr:rowOff>
                  </to>
                </anchor>
              </controlPr>
            </control>
          </mc:Choice>
        </mc:AlternateContent>
        <mc:AlternateContent xmlns:mc="http://schemas.openxmlformats.org/markup-compatibility/2006">
          <mc:Choice Requires="x14">
            <control shapeId="10395" r:id="rId149" name="Check Box 155">
              <controlPr defaultSize="0" autoFill="0" autoLine="0" autoPict="0">
                <anchor moveWithCells="1" sizeWithCells="1">
                  <from>
                    <xdr:col>3</xdr:col>
                    <xdr:colOff>7620</xdr:colOff>
                    <xdr:row>238</xdr:row>
                    <xdr:rowOff>167640</xdr:rowOff>
                  </from>
                  <to>
                    <xdr:col>9</xdr:col>
                    <xdr:colOff>22860</xdr:colOff>
                    <xdr:row>239</xdr:row>
                    <xdr:rowOff>167640</xdr:rowOff>
                  </to>
                </anchor>
              </controlPr>
            </control>
          </mc:Choice>
        </mc:AlternateContent>
        <mc:AlternateContent xmlns:mc="http://schemas.openxmlformats.org/markup-compatibility/2006">
          <mc:Choice Requires="x14">
            <control shapeId="10396" r:id="rId150" name="Check Box 156">
              <controlPr defaultSize="0" autoFill="0" autoLine="0" autoPict="0">
                <anchor moveWithCells="1" sizeWithCells="1">
                  <from>
                    <xdr:col>3</xdr:col>
                    <xdr:colOff>7620</xdr:colOff>
                    <xdr:row>239</xdr:row>
                    <xdr:rowOff>160020</xdr:rowOff>
                  </from>
                  <to>
                    <xdr:col>9</xdr:col>
                    <xdr:colOff>30480</xdr:colOff>
                    <xdr:row>240</xdr:row>
                    <xdr:rowOff>152400</xdr:rowOff>
                  </to>
                </anchor>
              </controlPr>
            </control>
          </mc:Choice>
        </mc:AlternateContent>
        <mc:AlternateContent xmlns:mc="http://schemas.openxmlformats.org/markup-compatibility/2006">
          <mc:Choice Requires="x14">
            <control shapeId="10397" r:id="rId151" name="Check Box 157">
              <controlPr defaultSize="0" autoFill="0" autoLine="0" autoPict="0">
                <anchor moveWithCells="1" sizeWithCells="1">
                  <from>
                    <xdr:col>3</xdr:col>
                    <xdr:colOff>7620</xdr:colOff>
                    <xdr:row>241</xdr:row>
                    <xdr:rowOff>22860</xdr:rowOff>
                  </from>
                  <to>
                    <xdr:col>9</xdr:col>
                    <xdr:colOff>22860</xdr:colOff>
                    <xdr:row>242</xdr:row>
                    <xdr:rowOff>15240</xdr:rowOff>
                  </to>
                </anchor>
              </controlPr>
            </control>
          </mc:Choice>
        </mc:AlternateContent>
        <mc:AlternateContent xmlns:mc="http://schemas.openxmlformats.org/markup-compatibility/2006">
          <mc:Choice Requires="x14">
            <control shapeId="10398" r:id="rId152" name="Check Box 158">
              <controlPr defaultSize="0" autoFill="0" autoLine="0" autoPict="0">
                <anchor moveWithCells="1" sizeWithCells="1">
                  <from>
                    <xdr:col>3</xdr:col>
                    <xdr:colOff>7620</xdr:colOff>
                    <xdr:row>241</xdr:row>
                    <xdr:rowOff>167640</xdr:rowOff>
                  </from>
                  <to>
                    <xdr:col>9</xdr:col>
                    <xdr:colOff>22860</xdr:colOff>
                    <xdr:row>242</xdr:row>
                    <xdr:rowOff>167640</xdr:rowOff>
                  </to>
                </anchor>
              </controlPr>
            </control>
          </mc:Choice>
        </mc:AlternateContent>
        <mc:AlternateContent xmlns:mc="http://schemas.openxmlformats.org/markup-compatibility/2006">
          <mc:Choice Requires="x14">
            <control shapeId="10399" r:id="rId153" name="Check Box 159">
              <controlPr defaultSize="0" autoFill="0" autoLine="0" autoPict="0">
                <anchor moveWithCells="1" sizeWithCells="1">
                  <from>
                    <xdr:col>3</xdr:col>
                    <xdr:colOff>7620</xdr:colOff>
                    <xdr:row>242</xdr:row>
                    <xdr:rowOff>160020</xdr:rowOff>
                  </from>
                  <to>
                    <xdr:col>9</xdr:col>
                    <xdr:colOff>30480</xdr:colOff>
                    <xdr:row>243</xdr:row>
                    <xdr:rowOff>152400</xdr:rowOff>
                  </to>
                </anchor>
              </controlPr>
            </control>
          </mc:Choice>
        </mc:AlternateContent>
        <mc:AlternateContent xmlns:mc="http://schemas.openxmlformats.org/markup-compatibility/2006">
          <mc:Choice Requires="x14">
            <control shapeId="10400" r:id="rId154" name="Check Box 160">
              <controlPr defaultSize="0" autoFill="0" autoLine="0" autoPict="0">
                <anchor moveWithCells="1" sizeWithCells="1">
                  <from>
                    <xdr:col>3</xdr:col>
                    <xdr:colOff>7620</xdr:colOff>
                    <xdr:row>244</xdr:row>
                    <xdr:rowOff>22860</xdr:rowOff>
                  </from>
                  <to>
                    <xdr:col>9</xdr:col>
                    <xdr:colOff>22860</xdr:colOff>
                    <xdr:row>245</xdr:row>
                    <xdr:rowOff>0</xdr:rowOff>
                  </to>
                </anchor>
              </controlPr>
            </control>
          </mc:Choice>
        </mc:AlternateContent>
        <mc:AlternateContent xmlns:mc="http://schemas.openxmlformats.org/markup-compatibility/2006">
          <mc:Choice Requires="x14">
            <control shapeId="10401" r:id="rId155" name="Check Box 161">
              <controlPr defaultSize="0" autoFill="0" autoLine="0" autoPict="0">
                <anchor moveWithCells="1" sizeWithCells="1">
                  <from>
                    <xdr:col>3</xdr:col>
                    <xdr:colOff>7620</xdr:colOff>
                    <xdr:row>244</xdr:row>
                    <xdr:rowOff>175260</xdr:rowOff>
                  </from>
                  <to>
                    <xdr:col>9</xdr:col>
                    <xdr:colOff>22860</xdr:colOff>
                    <xdr:row>245</xdr:row>
                    <xdr:rowOff>160020</xdr:rowOff>
                  </to>
                </anchor>
              </controlPr>
            </control>
          </mc:Choice>
        </mc:AlternateContent>
        <mc:AlternateContent xmlns:mc="http://schemas.openxmlformats.org/markup-compatibility/2006">
          <mc:Choice Requires="x14">
            <control shapeId="10402" r:id="rId156" name="Check Box 162">
              <controlPr defaultSize="0" autoFill="0" autoLine="0" autoPict="0">
                <anchor moveWithCells="1" sizeWithCells="1">
                  <from>
                    <xdr:col>3</xdr:col>
                    <xdr:colOff>7620</xdr:colOff>
                    <xdr:row>245</xdr:row>
                    <xdr:rowOff>152400</xdr:rowOff>
                  </from>
                  <to>
                    <xdr:col>9</xdr:col>
                    <xdr:colOff>30480</xdr:colOff>
                    <xdr:row>246</xdr:row>
                    <xdr:rowOff>137160</xdr:rowOff>
                  </to>
                </anchor>
              </controlPr>
            </control>
          </mc:Choice>
        </mc:AlternateContent>
        <mc:AlternateContent xmlns:mc="http://schemas.openxmlformats.org/markup-compatibility/2006">
          <mc:Choice Requires="x14">
            <control shapeId="10403" r:id="rId157" name="Check Box 163">
              <controlPr defaultSize="0" autoFill="0" autoLine="0" autoPict="0">
                <anchor moveWithCells="1" sizeWithCells="1">
                  <from>
                    <xdr:col>3</xdr:col>
                    <xdr:colOff>7620</xdr:colOff>
                    <xdr:row>255</xdr:row>
                    <xdr:rowOff>22860</xdr:rowOff>
                  </from>
                  <to>
                    <xdr:col>9</xdr:col>
                    <xdr:colOff>22860</xdr:colOff>
                    <xdr:row>256</xdr:row>
                    <xdr:rowOff>15240</xdr:rowOff>
                  </to>
                </anchor>
              </controlPr>
            </control>
          </mc:Choice>
        </mc:AlternateContent>
        <mc:AlternateContent xmlns:mc="http://schemas.openxmlformats.org/markup-compatibility/2006">
          <mc:Choice Requires="x14">
            <control shapeId="10404" r:id="rId158" name="Check Box 164">
              <controlPr defaultSize="0" autoFill="0" autoLine="0" autoPict="0">
                <anchor moveWithCells="1" sizeWithCells="1">
                  <from>
                    <xdr:col>3</xdr:col>
                    <xdr:colOff>7620</xdr:colOff>
                    <xdr:row>255</xdr:row>
                    <xdr:rowOff>167640</xdr:rowOff>
                  </from>
                  <to>
                    <xdr:col>9</xdr:col>
                    <xdr:colOff>22860</xdr:colOff>
                    <xdr:row>256</xdr:row>
                    <xdr:rowOff>167640</xdr:rowOff>
                  </to>
                </anchor>
              </controlPr>
            </control>
          </mc:Choice>
        </mc:AlternateContent>
        <mc:AlternateContent xmlns:mc="http://schemas.openxmlformats.org/markup-compatibility/2006">
          <mc:Choice Requires="x14">
            <control shapeId="10405" r:id="rId159" name="Check Box 165">
              <controlPr defaultSize="0" autoFill="0" autoLine="0" autoPict="0">
                <anchor moveWithCells="1" sizeWithCells="1">
                  <from>
                    <xdr:col>3</xdr:col>
                    <xdr:colOff>7620</xdr:colOff>
                    <xdr:row>256</xdr:row>
                    <xdr:rowOff>160020</xdr:rowOff>
                  </from>
                  <to>
                    <xdr:col>9</xdr:col>
                    <xdr:colOff>30480</xdr:colOff>
                    <xdr:row>257</xdr:row>
                    <xdr:rowOff>152400</xdr:rowOff>
                  </to>
                </anchor>
              </controlPr>
            </control>
          </mc:Choice>
        </mc:AlternateContent>
        <mc:AlternateContent xmlns:mc="http://schemas.openxmlformats.org/markup-compatibility/2006">
          <mc:Choice Requires="x14">
            <control shapeId="10406" r:id="rId160" name="Check Box 166">
              <controlPr defaultSize="0" autoFill="0" autoLine="0" autoPict="0">
                <anchor moveWithCells="1" sizeWithCells="1">
                  <from>
                    <xdr:col>3</xdr:col>
                    <xdr:colOff>7620</xdr:colOff>
                    <xdr:row>258</xdr:row>
                    <xdr:rowOff>22860</xdr:rowOff>
                  </from>
                  <to>
                    <xdr:col>9</xdr:col>
                    <xdr:colOff>22860</xdr:colOff>
                    <xdr:row>259</xdr:row>
                    <xdr:rowOff>15240</xdr:rowOff>
                  </to>
                </anchor>
              </controlPr>
            </control>
          </mc:Choice>
        </mc:AlternateContent>
        <mc:AlternateContent xmlns:mc="http://schemas.openxmlformats.org/markup-compatibility/2006">
          <mc:Choice Requires="x14">
            <control shapeId="10407" r:id="rId161" name="Check Box 167">
              <controlPr defaultSize="0" autoFill="0" autoLine="0" autoPict="0">
                <anchor moveWithCells="1" sizeWithCells="1">
                  <from>
                    <xdr:col>3</xdr:col>
                    <xdr:colOff>7620</xdr:colOff>
                    <xdr:row>258</xdr:row>
                    <xdr:rowOff>167640</xdr:rowOff>
                  </from>
                  <to>
                    <xdr:col>9</xdr:col>
                    <xdr:colOff>22860</xdr:colOff>
                    <xdr:row>259</xdr:row>
                    <xdr:rowOff>167640</xdr:rowOff>
                  </to>
                </anchor>
              </controlPr>
            </control>
          </mc:Choice>
        </mc:AlternateContent>
        <mc:AlternateContent xmlns:mc="http://schemas.openxmlformats.org/markup-compatibility/2006">
          <mc:Choice Requires="x14">
            <control shapeId="10408" r:id="rId162" name="Check Box 168">
              <controlPr defaultSize="0" autoFill="0" autoLine="0" autoPict="0">
                <anchor moveWithCells="1" sizeWithCells="1">
                  <from>
                    <xdr:col>3</xdr:col>
                    <xdr:colOff>7620</xdr:colOff>
                    <xdr:row>259</xdr:row>
                    <xdr:rowOff>160020</xdr:rowOff>
                  </from>
                  <to>
                    <xdr:col>9</xdr:col>
                    <xdr:colOff>30480</xdr:colOff>
                    <xdr:row>260</xdr:row>
                    <xdr:rowOff>152400</xdr:rowOff>
                  </to>
                </anchor>
              </controlPr>
            </control>
          </mc:Choice>
        </mc:AlternateContent>
        <mc:AlternateContent xmlns:mc="http://schemas.openxmlformats.org/markup-compatibility/2006">
          <mc:Choice Requires="x14">
            <control shapeId="10409" r:id="rId163" name="Check Box 169">
              <controlPr defaultSize="0" autoFill="0" autoLine="0" autoPict="0">
                <anchor moveWithCells="1">
                  <from>
                    <xdr:col>3</xdr:col>
                    <xdr:colOff>45720</xdr:colOff>
                    <xdr:row>228</xdr:row>
                    <xdr:rowOff>0</xdr:rowOff>
                  </from>
                  <to>
                    <xdr:col>18</xdr:col>
                    <xdr:colOff>106680</xdr:colOff>
                    <xdr:row>229</xdr:row>
                    <xdr:rowOff>22860</xdr:rowOff>
                  </to>
                </anchor>
              </controlPr>
            </control>
          </mc:Choice>
        </mc:AlternateContent>
        <mc:AlternateContent xmlns:mc="http://schemas.openxmlformats.org/markup-compatibility/2006">
          <mc:Choice Requires="x14">
            <control shapeId="10410" r:id="rId164" name="Check Box 170">
              <controlPr defaultSize="0" autoFill="0" autoLine="0" autoPict="0">
                <anchor moveWithCells="1">
                  <from>
                    <xdr:col>20</xdr:col>
                    <xdr:colOff>45720</xdr:colOff>
                    <xdr:row>228</xdr:row>
                    <xdr:rowOff>0</xdr:rowOff>
                  </from>
                  <to>
                    <xdr:col>38</xdr:col>
                    <xdr:colOff>7620</xdr:colOff>
                    <xdr:row>229</xdr:row>
                    <xdr:rowOff>22860</xdr:rowOff>
                  </to>
                </anchor>
              </controlPr>
            </control>
          </mc:Choice>
        </mc:AlternateContent>
        <mc:AlternateContent xmlns:mc="http://schemas.openxmlformats.org/markup-compatibility/2006">
          <mc:Choice Requires="x14">
            <control shapeId="10411" r:id="rId165" name="Check Box 171">
              <controlPr defaultSize="0" autoFill="0" autoLine="0" autoPict="0">
                <anchor moveWithCells="1">
                  <from>
                    <xdr:col>3</xdr:col>
                    <xdr:colOff>45720</xdr:colOff>
                    <xdr:row>228</xdr:row>
                    <xdr:rowOff>0</xdr:rowOff>
                  </from>
                  <to>
                    <xdr:col>18</xdr:col>
                    <xdr:colOff>106680</xdr:colOff>
                    <xdr:row>229</xdr:row>
                    <xdr:rowOff>22860</xdr:rowOff>
                  </to>
                </anchor>
              </controlPr>
            </control>
          </mc:Choice>
        </mc:AlternateContent>
        <mc:AlternateContent xmlns:mc="http://schemas.openxmlformats.org/markup-compatibility/2006">
          <mc:Choice Requires="x14">
            <control shapeId="10412" r:id="rId166" name="Check Box 172">
              <controlPr defaultSize="0" autoFill="0" autoLine="0" autoPict="0">
                <anchor moveWithCells="1">
                  <from>
                    <xdr:col>20</xdr:col>
                    <xdr:colOff>45720</xdr:colOff>
                    <xdr:row>228</xdr:row>
                    <xdr:rowOff>0</xdr:rowOff>
                  </from>
                  <to>
                    <xdr:col>38</xdr:col>
                    <xdr:colOff>7620</xdr:colOff>
                    <xdr:row>229</xdr:row>
                    <xdr:rowOff>22860</xdr:rowOff>
                  </to>
                </anchor>
              </controlPr>
            </control>
          </mc:Choice>
        </mc:AlternateContent>
        <mc:AlternateContent xmlns:mc="http://schemas.openxmlformats.org/markup-compatibility/2006">
          <mc:Choice Requires="x14">
            <control shapeId="10413" r:id="rId167" name="Check Box 173">
              <controlPr defaultSize="0" autoFill="0" autoLine="0" autoPict="0">
                <anchor moveWithCells="1">
                  <from>
                    <xdr:col>3</xdr:col>
                    <xdr:colOff>45720</xdr:colOff>
                    <xdr:row>228</xdr:row>
                    <xdr:rowOff>0</xdr:rowOff>
                  </from>
                  <to>
                    <xdr:col>18</xdr:col>
                    <xdr:colOff>106680</xdr:colOff>
                    <xdr:row>229</xdr:row>
                    <xdr:rowOff>22860</xdr:rowOff>
                  </to>
                </anchor>
              </controlPr>
            </control>
          </mc:Choice>
        </mc:AlternateContent>
        <mc:AlternateContent xmlns:mc="http://schemas.openxmlformats.org/markup-compatibility/2006">
          <mc:Choice Requires="x14">
            <control shapeId="10414" r:id="rId168" name="Check Box 174">
              <controlPr defaultSize="0" autoFill="0" autoLine="0" autoPict="0">
                <anchor moveWithCells="1">
                  <from>
                    <xdr:col>20</xdr:col>
                    <xdr:colOff>45720</xdr:colOff>
                    <xdr:row>228</xdr:row>
                    <xdr:rowOff>0</xdr:rowOff>
                  </from>
                  <to>
                    <xdr:col>38</xdr:col>
                    <xdr:colOff>7620</xdr:colOff>
                    <xdr:row>229</xdr:row>
                    <xdr:rowOff>22860</xdr:rowOff>
                  </to>
                </anchor>
              </controlPr>
            </control>
          </mc:Choice>
        </mc:AlternateContent>
        <mc:AlternateContent xmlns:mc="http://schemas.openxmlformats.org/markup-compatibility/2006">
          <mc:Choice Requires="x14">
            <control shapeId="10415" r:id="rId169" name="Check Box 175">
              <controlPr defaultSize="0" autoFill="0" autoLine="0" autoPict="0">
                <anchor moveWithCells="1">
                  <from>
                    <xdr:col>3</xdr:col>
                    <xdr:colOff>45720</xdr:colOff>
                    <xdr:row>228</xdr:row>
                    <xdr:rowOff>0</xdr:rowOff>
                  </from>
                  <to>
                    <xdr:col>18</xdr:col>
                    <xdr:colOff>106680</xdr:colOff>
                    <xdr:row>229</xdr:row>
                    <xdr:rowOff>22860</xdr:rowOff>
                  </to>
                </anchor>
              </controlPr>
            </control>
          </mc:Choice>
        </mc:AlternateContent>
        <mc:AlternateContent xmlns:mc="http://schemas.openxmlformats.org/markup-compatibility/2006">
          <mc:Choice Requires="x14">
            <control shapeId="10416" r:id="rId170" name="Check Box 176">
              <controlPr defaultSize="0" autoFill="0" autoLine="0" autoPict="0">
                <anchor moveWithCells="1">
                  <from>
                    <xdr:col>20</xdr:col>
                    <xdr:colOff>45720</xdr:colOff>
                    <xdr:row>228</xdr:row>
                    <xdr:rowOff>0</xdr:rowOff>
                  </from>
                  <to>
                    <xdr:col>38</xdr:col>
                    <xdr:colOff>7620</xdr:colOff>
                    <xdr:row>229</xdr:row>
                    <xdr:rowOff>22860</xdr:rowOff>
                  </to>
                </anchor>
              </controlPr>
            </control>
          </mc:Choice>
        </mc:AlternateContent>
        <mc:AlternateContent xmlns:mc="http://schemas.openxmlformats.org/markup-compatibility/2006">
          <mc:Choice Requires="x14">
            <control shapeId="10417" r:id="rId171" name="Check Box 177">
              <controlPr defaultSize="0" autoFill="0" autoLine="0" autoPict="0">
                <anchor moveWithCells="1" sizeWithCells="1">
                  <from>
                    <xdr:col>32</xdr:col>
                    <xdr:colOff>7620</xdr:colOff>
                    <xdr:row>255</xdr:row>
                    <xdr:rowOff>22860</xdr:rowOff>
                  </from>
                  <to>
                    <xdr:col>38</xdr:col>
                    <xdr:colOff>22860</xdr:colOff>
                    <xdr:row>256</xdr:row>
                    <xdr:rowOff>15240</xdr:rowOff>
                  </to>
                </anchor>
              </controlPr>
            </control>
          </mc:Choice>
        </mc:AlternateContent>
        <mc:AlternateContent xmlns:mc="http://schemas.openxmlformats.org/markup-compatibility/2006">
          <mc:Choice Requires="x14">
            <control shapeId="10418" r:id="rId172" name="Check Box 178">
              <controlPr defaultSize="0" autoFill="0" autoLine="0" autoPict="0">
                <anchor moveWithCells="1" sizeWithCells="1">
                  <from>
                    <xdr:col>32</xdr:col>
                    <xdr:colOff>7620</xdr:colOff>
                    <xdr:row>255</xdr:row>
                    <xdr:rowOff>167640</xdr:rowOff>
                  </from>
                  <to>
                    <xdr:col>38</xdr:col>
                    <xdr:colOff>22860</xdr:colOff>
                    <xdr:row>256</xdr:row>
                    <xdr:rowOff>167640</xdr:rowOff>
                  </to>
                </anchor>
              </controlPr>
            </control>
          </mc:Choice>
        </mc:AlternateContent>
        <mc:AlternateContent xmlns:mc="http://schemas.openxmlformats.org/markup-compatibility/2006">
          <mc:Choice Requires="x14">
            <control shapeId="10419" r:id="rId173" name="Check Box 179">
              <controlPr defaultSize="0" autoFill="0" autoLine="0" autoPict="0">
                <anchor moveWithCells="1" sizeWithCells="1">
                  <from>
                    <xdr:col>32</xdr:col>
                    <xdr:colOff>7620</xdr:colOff>
                    <xdr:row>256</xdr:row>
                    <xdr:rowOff>160020</xdr:rowOff>
                  </from>
                  <to>
                    <xdr:col>38</xdr:col>
                    <xdr:colOff>30480</xdr:colOff>
                    <xdr:row>257</xdr:row>
                    <xdr:rowOff>152400</xdr:rowOff>
                  </to>
                </anchor>
              </controlPr>
            </control>
          </mc:Choice>
        </mc:AlternateContent>
        <mc:AlternateContent xmlns:mc="http://schemas.openxmlformats.org/markup-compatibility/2006">
          <mc:Choice Requires="x14">
            <control shapeId="10420" r:id="rId174" name="Check Box 180">
              <controlPr defaultSize="0" autoFill="0" autoLine="0" autoPict="0">
                <anchor moveWithCells="1" sizeWithCells="1">
                  <from>
                    <xdr:col>32</xdr:col>
                    <xdr:colOff>7620</xdr:colOff>
                    <xdr:row>258</xdr:row>
                    <xdr:rowOff>22860</xdr:rowOff>
                  </from>
                  <to>
                    <xdr:col>38</xdr:col>
                    <xdr:colOff>22860</xdr:colOff>
                    <xdr:row>259</xdr:row>
                    <xdr:rowOff>15240</xdr:rowOff>
                  </to>
                </anchor>
              </controlPr>
            </control>
          </mc:Choice>
        </mc:AlternateContent>
        <mc:AlternateContent xmlns:mc="http://schemas.openxmlformats.org/markup-compatibility/2006">
          <mc:Choice Requires="x14">
            <control shapeId="10421" r:id="rId175" name="Check Box 181">
              <controlPr defaultSize="0" autoFill="0" autoLine="0" autoPict="0">
                <anchor moveWithCells="1" sizeWithCells="1">
                  <from>
                    <xdr:col>32</xdr:col>
                    <xdr:colOff>7620</xdr:colOff>
                    <xdr:row>258</xdr:row>
                    <xdr:rowOff>167640</xdr:rowOff>
                  </from>
                  <to>
                    <xdr:col>38</xdr:col>
                    <xdr:colOff>22860</xdr:colOff>
                    <xdr:row>259</xdr:row>
                    <xdr:rowOff>167640</xdr:rowOff>
                  </to>
                </anchor>
              </controlPr>
            </control>
          </mc:Choice>
        </mc:AlternateContent>
        <mc:AlternateContent xmlns:mc="http://schemas.openxmlformats.org/markup-compatibility/2006">
          <mc:Choice Requires="x14">
            <control shapeId="10422" r:id="rId176" name="Check Box 182">
              <controlPr defaultSize="0" autoFill="0" autoLine="0" autoPict="0">
                <anchor moveWithCells="1" sizeWithCells="1">
                  <from>
                    <xdr:col>32</xdr:col>
                    <xdr:colOff>7620</xdr:colOff>
                    <xdr:row>259</xdr:row>
                    <xdr:rowOff>160020</xdr:rowOff>
                  </from>
                  <to>
                    <xdr:col>38</xdr:col>
                    <xdr:colOff>30480</xdr:colOff>
                    <xdr:row>260</xdr:row>
                    <xdr:rowOff>152400</xdr:rowOff>
                  </to>
                </anchor>
              </controlPr>
            </control>
          </mc:Choice>
        </mc:AlternateContent>
        <mc:AlternateContent xmlns:mc="http://schemas.openxmlformats.org/markup-compatibility/2006">
          <mc:Choice Requires="x14">
            <control shapeId="10429" r:id="rId177" name="Check Box 189">
              <controlPr defaultSize="0" autoFill="0" autoLine="0" autoPict="0">
                <anchor moveWithCells="1">
                  <from>
                    <xdr:col>3</xdr:col>
                    <xdr:colOff>0</xdr:colOff>
                    <xdr:row>328</xdr:row>
                    <xdr:rowOff>129540</xdr:rowOff>
                  </from>
                  <to>
                    <xdr:col>17</xdr:col>
                    <xdr:colOff>0</xdr:colOff>
                    <xdr:row>329</xdr:row>
                    <xdr:rowOff>182880</xdr:rowOff>
                  </to>
                </anchor>
              </controlPr>
            </control>
          </mc:Choice>
        </mc:AlternateContent>
        <mc:AlternateContent xmlns:mc="http://schemas.openxmlformats.org/markup-compatibility/2006">
          <mc:Choice Requires="x14">
            <control shapeId="10430" r:id="rId178" name="Check Box 190">
              <controlPr defaultSize="0" autoFill="0" autoLine="0" autoPict="0">
                <anchor moveWithCells="1" sizeWithCells="1">
                  <from>
                    <xdr:col>3</xdr:col>
                    <xdr:colOff>0</xdr:colOff>
                    <xdr:row>326</xdr:row>
                    <xdr:rowOff>0</xdr:rowOff>
                  </from>
                  <to>
                    <xdr:col>13</xdr:col>
                    <xdr:colOff>22860</xdr:colOff>
                    <xdr:row>327</xdr:row>
                    <xdr:rowOff>60960</xdr:rowOff>
                  </to>
                </anchor>
              </controlPr>
            </control>
          </mc:Choice>
        </mc:AlternateContent>
        <mc:AlternateContent xmlns:mc="http://schemas.openxmlformats.org/markup-compatibility/2006">
          <mc:Choice Requires="x14">
            <control shapeId="10431" r:id="rId179" name="Check Box 191">
              <controlPr defaultSize="0" autoFill="0" autoLine="0" autoPict="0">
                <anchor moveWithCells="1" sizeWithCells="1">
                  <from>
                    <xdr:col>3</xdr:col>
                    <xdr:colOff>0</xdr:colOff>
                    <xdr:row>327</xdr:row>
                    <xdr:rowOff>45720</xdr:rowOff>
                  </from>
                  <to>
                    <xdr:col>13</xdr:col>
                    <xdr:colOff>38100</xdr:colOff>
                    <xdr:row>328</xdr:row>
                    <xdr:rowOff>129540</xdr:rowOff>
                  </to>
                </anchor>
              </controlPr>
            </control>
          </mc:Choice>
        </mc:AlternateContent>
        <mc:AlternateContent xmlns:mc="http://schemas.openxmlformats.org/markup-compatibility/2006">
          <mc:Choice Requires="x14">
            <control shapeId="10437" r:id="rId180" name="Check Box 197">
              <controlPr defaultSize="0" autoFill="0" autoLine="0" autoPict="0">
                <anchor moveWithCells="1">
                  <from>
                    <xdr:col>3</xdr:col>
                    <xdr:colOff>0</xdr:colOff>
                    <xdr:row>324</xdr:row>
                    <xdr:rowOff>129540</xdr:rowOff>
                  </from>
                  <to>
                    <xdr:col>17</xdr:col>
                    <xdr:colOff>0</xdr:colOff>
                    <xdr:row>325</xdr:row>
                    <xdr:rowOff>182880</xdr:rowOff>
                  </to>
                </anchor>
              </controlPr>
            </control>
          </mc:Choice>
        </mc:AlternateContent>
        <mc:AlternateContent xmlns:mc="http://schemas.openxmlformats.org/markup-compatibility/2006">
          <mc:Choice Requires="x14">
            <control shapeId="10438" r:id="rId181" name="Check Box 198">
              <controlPr defaultSize="0" autoFill="0" autoLine="0" autoPict="0">
                <anchor moveWithCells="1" sizeWithCells="1">
                  <from>
                    <xdr:col>3</xdr:col>
                    <xdr:colOff>0</xdr:colOff>
                    <xdr:row>322</xdr:row>
                    <xdr:rowOff>0</xdr:rowOff>
                  </from>
                  <to>
                    <xdr:col>13</xdr:col>
                    <xdr:colOff>22860</xdr:colOff>
                    <xdr:row>323</xdr:row>
                    <xdr:rowOff>60960</xdr:rowOff>
                  </to>
                </anchor>
              </controlPr>
            </control>
          </mc:Choice>
        </mc:AlternateContent>
        <mc:AlternateContent xmlns:mc="http://schemas.openxmlformats.org/markup-compatibility/2006">
          <mc:Choice Requires="x14">
            <control shapeId="10439" r:id="rId182" name="Check Box 199">
              <controlPr defaultSize="0" autoFill="0" autoLine="0" autoPict="0">
                <anchor moveWithCells="1" sizeWithCells="1">
                  <from>
                    <xdr:col>3</xdr:col>
                    <xdr:colOff>0</xdr:colOff>
                    <xdr:row>323</xdr:row>
                    <xdr:rowOff>45720</xdr:rowOff>
                  </from>
                  <to>
                    <xdr:col>13</xdr:col>
                    <xdr:colOff>38100</xdr:colOff>
                    <xdr:row>324</xdr:row>
                    <xdr:rowOff>129540</xdr:rowOff>
                  </to>
                </anchor>
              </controlPr>
            </control>
          </mc:Choice>
        </mc:AlternateContent>
        <mc:AlternateContent xmlns:mc="http://schemas.openxmlformats.org/markup-compatibility/2006">
          <mc:Choice Requires="x14">
            <control shapeId="10440" r:id="rId183" name="Check Box 200">
              <controlPr defaultSize="0" autoFill="0" autoLine="0" autoPict="0">
                <anchor moveWithCells="1" sizeWithCells="1">
                  <from>
                    <xdr:col>32</xdr:col>
                    <xdr:colOff>7620</xdr:colOff>
                    <xdr:row>255</xdr:row>
                    <xdr:rowOff>22860</xdr:rowOff>
                  </from>
                  <to>
                    <xdr:col>38</xdr:col>
                    <xdr:colOff>22860</xdr:colOff>
                    <xdr:row>256</xdr:row>
                    <xdr:rowOff>15240</xdr:rowOff>
                  </to>
                </anchor>
              </controlPr>
            </control>
          </mc:Choice>
        </mc:AlternateContent>
        <mc:AlternateContent xmlns:mc="http://schemas.openxmlformats.org/markup-compatibility/2006">
          <mc:Choice Requires="x14">
            <control shapeId="10441" r:id="rId184" name="Check Box 201">
              <controlPr defaultSize="0" autoFill="0" autoLine="0" autoPict="0">
                <anchor moveWithCells="1" sizeWithCells="1">
                  <from>
                    <xdr:col>32</xdr:col>
                    <xdr:colOff>7620</xdr:colOff>
                    <xdr:row>255</xdr:row>
                    <xdr:rowOff>167640</xdr:rowOff>
                  </from>
                  <to>
                    <xdr:col>38</xdr:col>
                    <xdr:colOff>22860</xdr:colOff>
                    <xdr:row>256</xdr:row>
                    <xdr:rowOff>167640</xdr:rowOff>
                  </to>
                </anchor>
              </controlPr>
            </control>
          </mc:Choice>
        </mc:AlternateContent>
        <mc:AlternateContent xmlns:mc="http://schemas.openxmlformats.org/markup-compatibility/2006">
          <mc:Choice Requires="x14">
            <control shapeId="10442" r:id="rId185" name="Check Box 202">
              <controlPr defaultSize="0" autoFill="0" autoLine="0" autoPict="0">
                <anchor moveWithCells="1" sizeWithCells="1">
                  <from>
                    <xdr:col>32</xdr:col>
                    <xdr:colOff>7620</xdr:colOff>
                    <xdr:row>256</xdr:row>
                    <xdr:rowOff>160020</xdr:rowOff>
                  </from>
                  <to>
                    <xdr:col>38</xdr:col>
                    <xdr:colOff>30480</xdr:colOff>
                    <xdr:row>257</xdr:row>
                    <xdr:rowOff>152400</xdr:rowOff>
                  </to>
                </anchor>
              </controlPr>
            </control>
          </mc:Choice>
        </mc:AlternateContent>
        <mc:AlternateContent xmlns:mc="http://schemas.openxmlformats.org/markup-compatibility/2006">
          <mc:Choice Requires="x14">
            <control shapeId="10443" r:id="rId186" name="Check Box 203">
              <controlPr defaultSize="0" autoFill="0" autoLine="0" autoPict="0">
                <anchor moveWithCells="1" sizeWithCells="1">
                  <from>
                    <xdr:col>32</xdr:col>
                    <xdr:colOff>7620</xdr:colOff>
                    <xdr:row>258</xdr:row>
                    <xdr:rowOff>22860</xdr:rowOff>
                  </from>
                  <to>
                    <xdr:col>38</xdr:col>
                    <xdr:colOff>22860</xdr:colOff>
                    <xdr:row>259</xdr:row>
                    <xdr:rowOff>15240</xdr:rowOff>
                  </to>
                </anchor>
              </controlPr>
            </control>
          </mc:Choice>
        </mc:AlternateContent>
        <mc:AlternateContent xmlns:mc="http://schemas.openxmlformats.org/markup-compatibility/2006">
          <mc:Choice Requires="x14">
            <control shapeId="10444" r:id="rId187" name="Check Box 204">
              <controlPr defaultSize="0" autoFill="0" autoLine="0" autoPict="0">
                <anchor moveWithCells="1" sizeWithCells="1">
                  <from>
                    <xdr:col>32</xdr:col>
                    <xdr:colOff>7620</xdr:colOff>
                    <xdr:row>258</xdr:row>
                    <xdr:rowOff>167640</xdr:rowOff>
                  </from>
                  <to>
                    <xdr:col>38</xdr:col>
                    <xdr:colOff>22860</xdr:colOff>
                    <xdr:row>259</xdr:row>
                    <xdr:rowOff>167640</xdr:rowOff>
                  </to>
                </anchor>
              </controlPr>
            </control>
          </mc:Choice>
        </mc:AlternateContent>
        <mc:AlternateContent xmlns:mc="http://schemas.openxmlformats.org/markup-compatibility/2006">
          <mc:Choice Requires="x14">
            <control shapeId="10445" r:id="rId188" name="Check Box 205">
              <controlPr defaultSize="0" autoFill="0" autoLine="0" autoPict="0">
                <anchor moveWithCells="1" sizeWithCells="1">
                  <from>
                    <xdr:col>32</xdr:col>
                    <xdr:colOff>7620</xdr:colOff>
                    <xdr:row>259</xdr:row>
                    <xdr:rowOff>160020</xdr:rowOff>
                  </from>
                  <to>
                    <xdr:col>38</xdr:col>
                    <xdr:colOff>30480</xdr:colOff>
                    <xdr:row>260</xdr:row>
                    <xdr:rowOff>152400</xdr:rowOff>
                  </to>
                </anchor>
              </controlPr>
            </control>
          </mc:Choice>
        </mc:AlternateContent>
        <mc:AlternateContent xmlns:mc="http://schemas.openxmlformats.org/markup-compatibility/2006">
          <mc:Choice Requires="x14">
            <control shapeId="10446" r:id="rId189" name="Check Box 206">
              <controlPr defaultSize="0" autoFill="0" autoLine="0" autoPict="0">
                <anchor moveWithCells="1">
                  <from>
                    <xdr:col>35</xdr:col>
                    <xdr:colOff>76200</xdr:colOff>
                    <xdr:row>228</xdr:row>
                    <xdr:rowOff>0</xdr:rowOff>
                  </from>
                  <to>
                    <xdr:col>53</xdr:col>
                    <xdr:colOff>45720</xdr:colOff>
                    <xdr:row>229</xdr:row>
                    <xdr:rowOff>22860</xdr:rowOff>
                  </to>
                </anchor>
              </controlPr>
            </control>
          </mc:Choice>
        </mc:AlternateContent>
        <mc:AlternateContent xmlns:mc="http://schemas.openxmlformats.org/markup-compatibility/2006">
          <mc:Choice Requires="x14">
            <control shapeId="10468" r:id="rId190" name="Check Box 228">
              <controlPr defaultSize="0" autoFill="0" autoLine="0" autoPict="0">
                <anchor moveWithCells="1">
                  <from>
                    <xdr:col>3</xdr:col>
                    <xdr:colOff>0</xdr:colOff>
                    <xdr:row>316</xdr:row>
                    <xdr:rowOff>129540</xdr:rowOff>
                  </from>
                  <to>
                    <xdr:col>17</xdr:col>
                    <xdr:colOff>0</xdr:colOff>
                    <xdr:row>317</xdr:row>
                    <xdr:rowOff>182880</xdr:rowOff>
                  </to>
                </anchor>
              </controlPr>
            </control>
          </mc:Choice>
        </mc:AlternateContent>
        <mc:AlternateContent xmlns:mc="http://schemas.openxmlformats.org/markup-compatibility/2006">
          <mc:Choice Requires="x14">
            <control shapeId="10469" r:id="rId191" name="Check Box 229">
              <controlPr defaultSize="0" autoFill="0" autoLine="0" autoPict="0">
                <anchor moveWithCells="1" sizeWithCells="1">
                  <from>
                    <xdr:col>3</xdr:col>
                    <xdr:colOff>0</xdr:colOff>
                    <xdr:row>314</xdr:row>
                    <xdr:rowOff>0</xdr:rowOff>
                  </from>
                  <to>
                    <xdr:col>13</xdr:col>
                    <xdr:colOff>22860</xdr:colOff>
                    <xdr:row>315</xdr:row>
                    <xdr:rowOff>60960</xdr:rowOff>
                  </to>
                </anchor>
              </controlPr>
            </control>
          </mc:Choice>
        </mc:AlternateContent>
        <mc:AlternateContent xmlns:mc="http://schemas.openxmlformats.org/markup-compatibility/2006">
          <mc:Choice Requires="x14">
            <control shapeId="10470" r:id="rId192" name="Check Box 230">
              <controlPr defaultSize="0" autoFill="0" autoLine="0" autoPict="0">
                <anchor moveWithCells="1" sizeWithCells="1">
                  <from>
                    <xdr:col>3</xdr:col>
                    <xdr:colOff>0</xdr:colOff>
                    <xdr:row>315</xdr:row>
                    <xdr:rowOff>45720</xdr:rowOff>
                  </from>
                  <to>
                    <xdr:col>13</xdr:col>
                    <xdr:colOff>38100</xdr:colOff>
                    <xdr:row>316</xdr:row>
                    <xdr:rowOff>129540</xdr:rowOff>
                  </to>
                </anchor>
              </controlPr>
            </control>
          </mc:Choice>
        </mc:AlternateContent>
        <mc:AlternateContent xmlns:mc="http://schemas.openxmlformats.org/markup-compatibility/2006">
          <mc:Choice Requires="x14">
            <control shapeId="10471" r:id="rId193" name="Check Box 231">
              <controlPr defaultSize="0" autoFill="0" autoLine="0" autoPict="0">
                <anchor moveWithCells="1">
                  <from>
                    <xdr:col>3</xdr:col>
                    <xdr:colOff>0</xdr:colOff>
                    <xdr:row>320</xdr:row>
                    <xdr:rowOff>129540</xdr:rowOff>
                  </from>
                  <to>
                    <xdr:col>17</xdr:col>
                    <xdr:colOff>0</xdr:colOff>
                    <xdr:row>321</xdr:row>
                    <xdr:rowOff>182880</xdr:rowOff>
                  </to>
                </anchor>
              </controlPr>
            </control>
          </mc:Choice>
        </mc:AlternateContent>
        <mc:AlternateContent xmlns:mc="http://schemas.openxmlformats.org/markup-compatibility/2006">
          <mc:Choice Requires="x14">
            <control shapeId="10472" r:id="rId194" name="Check Box 232">
              <controlPr defaultSize="0" autoFill="0" autoLine="0" autoPict="0">
                <anchor moveWithCells="1" sizeWithCells="1">
                  <from>
                    <xdr:col>3</xdr:col>
                    <xdr:colOff>0</xdr:colOff>
                    <xdr:row>317</xdr:row>
                    <xdr:rowOff>190500</xdr:rowOff>
                  </from>
                  <to>
                    <xdr:col>13</xdr:col>
                    <xdr:colOff>22860</xdr:colOff>
                    <xdr:row>319</xdr:row>
                    <xdr:rowOff>60960</xdr:rowOff>
                  </to>
                </anchor>
              </controlPr>
            </control>
          </mc:Choice>
        </mc:AlternateContent>
        <mc:AlternateContent xmlns:mc="http://schemas.openxmlformats.org/markup-compatibility/2006">
          <mc:Choice Requires="x14">
            <control shapeId="10473" r:id="rId195" name="Check Box 233">
              <controlPr defaultSize="0" autoFill="0" autoLine="0" autoPict="0">
                <anchor moveWithCells="1" sizeWithCells="1">
                  <from>
                    <xdr:col>3</xdr:col>
                    <xdr:colOff>0</xdr:colOff>
                    <xdr:row>319</xdr:row>
                    <xdr:rowOff>45720</xdr:rowOff>
                  </from>
                  <to>
                    <xdr:col>13</xdr:col>
                    <xdr:colOff>38100</xdr:colOff>
                    <xdr:row>320</xdr:row>
                    <xdr:rowOff>129540</xdr:rowOff>
                  </to>
                </anchor>
              </controlPr>
            </control>
          </mc:Choice>
        </mc:AlternateContent>
        <mc:AlternateContent xmlns:mc="http://schemas.openxmlformats.org/markup-compatibility/2006">
          <mc:Choice Requires="x14">
            <control shapeId="10474" r:id="rId196" name="Check Box 234">
              <controlPr defaultSize="0" autoFill="0" autoLine="0" autoPict="0">
                <anchor moveWithCells="1">
                  <from>
                    <xdr:col>3</xdr:col>
                    <xdr:colOff>0</xdr:colOff>
                    <xdr:row>353</xdr:row>
                    <xdr:rowOff>129540</xdr:rowOff>
                  </from>
                  <to>
                    <xdr:col>17</xdr:col>
                    <xdr:colOff>0</xdr:colOff>
                    <xdr:row>354</xdr:row>
                    <xdr:rowOff>182880</xdr:rowOff>
                  </to>
                </anchor>
              </controlPr>
            </control>
          </mc:Choice>
        </mc:AlternateContent>
        <mc:AlternateContent xmlns:mc="http://schemas.openxmlformats.org/markup-compatibility/2006">
          <mc:Choice Requires="x14">
            <control shapeId="10475" r:id="rId197" name="Check Box 235">
              <controlPr defaultSize="0" autoFill="0" autoLine="0" autoPict="0">
                <anchor moveWithCells="1" sizeWithCells="1">
                  <from>
                    <xdr:col>3</xdr:col>
                    <xdr:colOff>0</xdr:colOff>
                    <xdr:row>351</xdr:row>
                    <xdr:rowOff>0</xdr:rowOff>
                  </from>
                  <to>
                    <xdr:col>13</xdr:col>
                    <xdr:colOff>22860</xdr:colOff>
                    <xdr:row>352</xdr:row>
                    <xdr:rowOff>60960</xdr:rowOff>
                  </to>
                </anchor>
              </controlPr>
            </control>
          </mc:Choice>
        </mc:AlternateContent>
        <mc:AlternateContent xmlns:mc="http://schemas.openxmlformats.org/markup-compatibility/2006">
          <mc:Choice Requires="x14">
            <control shapeId="10476" r:id="rId198" name="Check Box 236">
              <controlPr defaultSize="0" autoFill="0" autoLine="0" autoPict="0">
                <anchor moveWithCells="1" sizeWithCells="1">
                  <from>
                    <xdr:col>3</xdr:col>
                    <xdr:colOff>0</xdr:colOff>
                    <xdr:row>352</xdr:row>
                    <xdr:rowOff>45720</xdr:rowOff>
                  </from>
                  <to>
                    <xdr:col>13</xdr:col>
                    <xdr:colOff>38100</xdr:colOff>
                    <xdr:row>353</xdr:row>
                    <xdr:rowOff>129540</xdr:rowOff>
                  </to>
                </anchor>
              </controlPr>
            </control>
          </mc:Choice>
        </mc:AlternateContent>
        <mc:AlternateContent xmlns:mc="http://schemas.openxmlformats.org/markup-compatibility/2006">
          <mc:Choice Requires="x14">
            <control shapeId="10477" r:id="rId199" name="Check Box 237">
              <controlPr defaultSize="0" autoFill="0" autoLine="0" autoPict="0">
                <anchor moveWithCells="1">
                  <from>
                    <xdr:col>3</xdr:col>
                    <xdr:colOff>0</xdr:colOff>
                    <xdr:row>349</xdr:row>
                    <xdr:rowOff>129540</xdr:rowOff>
                  </from>
                  <to>
                    <xdr:col>17</xdr:col>
                    <xdr:colOff>0</xdr:colOff>
                    <xdr:row>350</xdr:row>
                    <xdr:rowOff>182880</xdr:rowOff>
                  </to>
                </anchor>
              </controlPr>
            </control>
          </mc:Choice>
        </mc:AlternateContent>
        <mc:AlternateContent xmlns:mc="http://schemas.openxmlformats.org/markup-compatibility/2006">
          <mc:Choice Requires="x14">
            <control shapeId="10478" r:id="rId200" name="Check Box 238">
              <controlPr defaultSize="0" autoFill="0" autoLine="0" autoPict="0">
                <anchor moveWithCells="1" sizeWithCells="1">
                  <from>
                    <xdr:col>3</xdr:col>
                    <xdr:colOff>0</xdr:colOff>
                    <xdr:row>347</xdr:row>
                    <xdr:rowOff>0</xdr:rowOff>
                  </from>
                  <to>
                    <xdr:col>13</xdr:col>
                    <xdr:colOff>22860</xdr:colOff>
                    <xdr:row>348</xdr:row>
                    <xdr:rowOff>60960</xdr:rowOff>
                  </to>
                </anchor>
              </controlPr>
            </control>
          </mc:Choice>
        </mc:AlternateContent>
        <mc:AlternateContent xmlns:mc="http://schemas.openxmlformats.org/markup-compatibility/2006">
          <mc:Choice Requires="x14">
            <control shapeId="10479" r:id="rId201" name="Check Box 239">
              <controlPr defaultSize="0" autoFill="0" autoLine="0" autoPict="0">
                <anchor moveWithCells="1" sizeWithCells="1">
                  <from>
                    <xdr:col>3</xdr:col>
                    <xdr:colOff>0</xdr:colOff>
                    <xdr:row>348</xdr:row>
                    <xdr:rowOff>45720</xdr:rowOff>
                  </from>
                  <to>
                    <xdr:col>13</xdr:col>
                    <xdr:colOff>38100</xdr:colOff>
                    <xdr:row>349</xdr:row>
                    <xdr:rowOff>129540</xdr:rowOff>
                  </to>
                </anchor>
              </controlPr>
            </control>
          </mc:Choice>
        </mc:AlternateContent>
        <mc:AlternateContent xmlns:mc="http://schemas.openxmlformats.org/markup-compatibility/2006">
          <mc:Choice Requires="x14">
            <control shapeId="10480" r:id="rId202" name="Check Box 240">
              <controlPr defaultSize="0" autoFill="0" autoLine="0" autoPict="0">
                <anchor moveWithCells="1">
                  <from>
                    <xdr:col>3</xdr:col>
                    <xdr:colOff>0</xdr:colOff>
                    <xdr:row>341</xdr:row>
                    <xdr:rowOff>129540</xdr:rowOff>
                  </from>
                  <to>
                    <xdr:col>17</xdr:col>
                    <xdr:colOff>0</xdr:colOff>
                    <xdr:row>342</xdr:row>
                    <xdr:rowOff>182880</xdr:rowOff>
                  </to>
                </anchor>
              </controlPr>
            </control>
          </mc:Choice>
        </mc:AlternateContent>
        <mc:AlternateContent xmlns:mc="http://schemas.openxmlformats.org/markup-compatibility/2006">
          <mc:Choice Requires="x14">
            <control shapeId="10481" r:id="rId203" name="Check Box 241">
              <controlPr defaultSize="0" autoFill="0" autoLine="0" autoPict="0">
                <anchor moveWithCells="1" sizeWithCells="1">
                  <from>
                    <xdr:col>3</xdr:col>
                    <xdr:colOff>0</xdr:colOff>
                    <xdr:row>339</xdr:row>
                    <xdr:rowOff>0</xdr:rowOff>
                  </from>
                  <to>
                    <xdr:col>13</xdr:col>
                    <xdr:colOff>22860</xdr:colOff>
                    <xdr:row>340</xdr:row>
                    <xdr:rowOff>60960</xdr:rowOff>
                  </to>
                </anchor>
              </controlPr>
            </control>
          </mc:Choice>
        </mc:AlternateContent>
        <mc:AlternateContent xmlns:mc="http://schemas.openxmlformats.org/markup-compatibility/2006">
          <mc:Choice Requires="x14">
            <control shapeId="10482" r:id="rId204" name="Check Box 242">
              <controlPr defaultSize="0" autoFill="0" autoLine="0" autoPict="0">
                <anchor moveWithCells="1" sizeWithCells="1">
                  <from>
                    <xdr:col>3</xdr:col>
                    <xdr:colOff>0</xdr:colOff>
                    <xdr:row>340</xdr:row>
                    <xdr:rowOff>45720</xdr:rowOff>
                  </from>
                  <to>
                    <xdr:col>13</xdr:col>
                    <xdr:colOff>38100</xdr:colOff>
                    <xdr:row>341</xdr:row>
                    <xdr:rowOff>129540</xdr:rowOff>
                  </to>
                </anchor>
              </controlPr>
            </control>
          </mc:Choice>
        </mc:AlternateContent>
        <mc:AlternateContent xmlns:mc="http://schemas.openxmlformats.org/markup-compatibility/2006">
          <mc:Choice Requires="x14">
            <control shapeId="10483" r:id="rId205" name="Check Box 243">
              <controlPr defaultSize="0" autoFill="0" autoLine="0" autoPict="0">
                <anchor moveWithCells="1">
                  <from>
                    <xdr:col>3</xdr:col>
                    <xdr:colOff>0</xdr:colOff>
                    <xdr:row>345</xdr:row>
                    <xdr:rowOff>129540</xdr:rowOff>
                  </from>
                  <to>
                    <xdr:col>17</xdr:col>
                    <xdr:colOff>0</xdr:colOff>
                    <xdr:row>346</xdr:row>
                    <xdr:rowOff>182880</xdr:rowOff>
                  </to>
                </anchor>
              </controlPr>
            </control>
          </mc:Choice>
        </mc:AlternateContent>
        <mc:AlternateContent xmlns:mc="http://schemas.openxmlformats.org/markup-compatibility/2006">
          <mc:Choice Requires="x14">
            <control shapeId="10484" r:id="rId206" name="Check Box 244">
              <controlPr defaultSize="0" autoFill="0" autoLine="0" autoPict="0">
                <anchor moveWithCells="1" sizeWithCells="1">
                  <from>
                    <xdr:col>3</xdr:col>
                    <xdr:colOff>0</xdr:colOff>
                    <xdr:row>343</xdr:row>
                    <xdr:rowOff>0</xdr:rowOff>
                  </from>
                  <to>
                    <xdr:col>13</xdr:col>
                    <xdr:colOff>22860</xdr:colOff>
                    <xdr:row>344</xdr:row>
                    <xdr:rowOff>60960</xdr:rowOff>
                  </to>
                </anchor>
              </controlPr>
            </control>
          </mc:Choice>
        </mc:AlternateContent>
        <mc:AlternateContent xmlns:mc="http://schemas.openxmlformats.org/markup-compatibility/2006">
          <mc:Choice Requires="x14">
            <control shapeId="10485" r:id="rId207" name="Check Box 245">
              <controlPr defaultSize="0" autoFill="0" autoLine="0" autoPict="0">
                <anchor moveWithCells="1" sizeWithCells="1">
                  <from>
                    <xdr:col>3</xdr:col>
                    <xdr:colOff>0</xdr:colOff>
                    <xdr:row>344</xdr:row>
                    <xdr:rowOff>45720</xdr:rowOff>
                  </from>
                  <to>
                    <xdr:col>13</xdr:col>
                    <xdr:colOff>38100</xdr:colOff>
                    <xdr:row>345</xdr:row>
                    <xdr:rowOff>129540</xdr:rowOff>
                  </to>
                </anchor>
              </controlPr>
            </control>
          </mc:Choice>
        </mc:AlternateContent>
        <mc:AlternateContent xmlns:mc="http://schemas.openxmlformats.org/markup-compatibility/2006">
          <mc:Choice Requires="x14">
            <control shapeId="10487" r:id="rId208" name="Check Box 247">
              <controlPr defaultSize="0" autoFill="0" autoLine="0" autoPict="0">
                <anchor moveWithCells="1" sizeWithCells="1">
                  <from>
                    <xdr:col>3</xdr:col>
                    <xdr:colOff>0</xdr:colOff>
                    <xdr:row>136</xdr:row>
                    <xdr:rowOff>0</xdr:rowOff>
                  </from>
                  <to>
                    <xdr:col>10</xdr:col>
                    <xdr:colOff>30480</xdr:colOff>
                    <xdr:row>137</xdr:row>
                    <xdr:rowOff>7620</xdr:rowOff>
                  </to>
                </anchor>
              </controlPr>
            </control>
          </mc:Choice>
        </mc:AlternateContent>
        <mc:AlternateContent xmlns:mc="http://schemas.openxmlformats.org/markup-compatibility/2006">
          <mc:Choice Requires="x14">
            <control shapeId="10488" r:id="rId209" name="Check Box 248">
              <controlPr defaultSize="0" autoFill="0" autoLine="0" autoPict="0">
                <anchor moveWithCells="1" sizeWithCells="1">
                  <from>
                    <xdr:col>3</xdr:col>
                    <xdr:colOff>0</xdr:colOff>
                    <xdr:row>137</xdr:row>
                    <xdr:rowOff>190500</xdr:rowOff>
                  </from>
                  <to>
                    <xdr:col>11</xdr:col>
                    <xdr:colOff>60960</xdr:colOff>
                    <xdr:row>139</xdr:row>
                    <xdr:rowOff>0</xdr:rowOff>
                  </to>
                </anchor>
              </controlPr>
            </control>
          </mc:Choice>
        </mc:AlternateContent>
        <mc:AlternateContent xmlns:mc="http://schemas.openxmlformats.org/markup-compatibility/2006">
          <mc:Choice Requires="x14">
            <control shapeId="10489" r:id="rId210" name="Check Box 249">
              <controlPr defaultSize="0" autoFill="0" autoLine="0" autoPict="0">
                <anchor moveWithCells="1" sizeWithCells="1">
                  <from>
                    <xdr:col>3</xdr:col>
                    <xdr:colOff>0</xdr:colOff>
                    <xdr:row>137</xdr:row>
                    <xdr:rowOff>0</xdr:rowOff>
                  </from>
                  <to>
                    <xdr:col>10</xdr:col>
                    <xdr:colOff>15240</xdr:colOff>
                    <xdr:row>138</xdr:row>
                    <xdr:rowOff>7620</xdr:rowOff>
                  </to>
                </anchor>
              </controlPr>
            </control>
          </mc:Choice>
        </mc:AlternateContent>
        <mc:AlternateContent xmlns:mc="http://schemas.openxmlformats.org/markup-compatibility/2006">
          <mc:Choice Requires="x14">
            <control shapeId="10490" r:id="rId211" name="Check Box 250">
              <controlPr defaultSize="0" autoFill="0" autoLine="0" autoPict="0">
                <anchor moveWithCells="1" sizeWithCells="1">
                  <from>
                    <xdr:col>51</xdr:col>
                    <xdr:colOff>7620</xdr:colOff>
                    <xdr:row>136</xdr:row>
                    <xdr:rowOff>68580</xdr:rowOff>
                  </from>
                  <to>
                    <xdr:col>55</xdr:col>
                    <xdr:colOff>7620</xdr:colOff>
                    <xdr:row>137</xdr:row>
                    <xdr:rowOff>106680</xdr:rowOff>
                  </to>
                </anchor>
              </controlPr>
            </control>
          </mc:Choice>
        </mc:AlternateContent>
        <mc:AlternateContent xmlns:mc="http://schemas.openxmlformats.org/markup-compatibility/2006">
          <mc:Choice Requires="x14">
            <control shapeId="10491" r:id="rId212" name="Check Box 251">
              <controlPr defaultSize="0" autoFill="0" autoLine="0" autoPict="0">
                <anchor moveWithCells="1" sizeWithCells="1">
                  <from>
                    <xdr:col>51</xdr:col>
                    <xdr:colOff>7620</xdr:colOff>
                    <xdr:row>137</xdr:row>
                    <xdr:rowOff>68580</xdr:rowOff>
                  </from>
                  <to>
                    <xdr:col>56</xdr:col>
                    <xdr:colOff>30480</xdr:colOff>
                    <xdr:row>138</xdr:row>
                    <xdr:rowOff>190500</xdr:rowOff>
                  </to>
                </anchor>
              </controlPr>
            </control>
          </mc:Choice>
        </mc:AlternateContent>
        <mc:AlternateContent xmlns:mc="http://schemas.openxmlformats.org/markup-compatibility/2006">
          <mc:Choice Requires="x14">
            <control shapeId="10492" r:id="rId213" name="Check Box 252">
              <controlPr defaultSize="0" autoFill="0" autoLine="0" autoPict="0">
                <anchor moveWithCells="1">
                  <from>
                    <xdr:col>5</xdr:col>
                    <xdr:colOff>7620</xdr:colOff>
                    <xdr:row>423</xdr:row>
                    <xdr:rowOff>38100</xdr:rowOff>
                  </from>
                  <to>
                    <xdr:col>13</xdr:col>
                    <xdr:colOff>7620</xdr:colOff>
                    <xdr:row>424</xdr:row>
                    <xdr:rowOff>0</xdr:rowOff>
                  </to>
                </anchor>
              </controlPr>
            </control>
          </mc:Choice>
        </mc:AlternateContent>
        <mc:AlternateContent xmlns:mc="http://schemas.openxmlformats.org/markup-compatibility/2006">
          <mc:Choice Requires="x14">
            <control shapeId="10493" r:id="rId214" name="Check Box 253">
              <controlPr defaultSize="0" autoFill="0" autoLine="0" autoPict="0">
                <anchor moveWithCells="1">
                  <from>
                    <xdr:col>15</xdr:col>
                    <xdr:colOff>76200</xdr:colOff>
                    <xdr:row>422</xdr:row>
                    <xdr:rowOff>251460</xdr:rowOff>
                  </from>
                  <to>
                    <xdr:col>25</xdr:col>
                    <xdr:colOff>76200</xdr:colOff>
                    <xdr:row>424</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7"/>
  <sheetViews>
    <sheetView zoomScaleNormal="100" workbookViewId="0"/>
  </sheetViews>
  <sheetFormatPr defaultRowHeight="13.2"/>
  <sheetData>
    <row r="1" spans="1:12" s="217" customFormat="1" ht="25.5" customHeight="1">
      <c r="A1" s="218" t="s">
        <v>222</v>
      </c>
      <c r="B1" s="219"/>
      <c r="C1" s="219"/>
      <c r="D1" s="219"/>
      <c r="E1" s="219"/>
      <c r="F1" s="219"/>
      <c r="G1" s="219"/>
      <c r="H1" s="219"/>
      <c r="I1" s="219"/>
      <c r="J1" s="219"/>
      <c r="K1" s="219"/>
      <c r="L1" s="219"/>
    </row>
    <row r="2" spans="1:12" s="222" customFormat="1" ht="21" customHeight="1">
      <c r="A2" s="220"/>
      <c r="B2" s="221"/>
      <c r="C2" s="221"/>
      <c r="D2" s="221"/>
      <c r="E2" s="221"/>
      <c r="F2" s="221"/>
      <c r="G2" s="221"/>
      <c r="H2" s="221"/>
      <c r="I2" s="221"/>
      <c r="J2" s="221"/>
      <c r="K2" s="221"/>
      <c r="L2" s="221"/>
    </row>
    <row r="3" spans="1:12" s="215" customFormat="1" ht="16.2">
      <c r="A3" s="1236" t="s">
        <v>295</v>
      </c>
      <c r="B3" s="1236"/>
      <c r="C3" s="1236"/>
      <c r="D3" s="1236"/>
      <c r="E3" s="1236"/>
      <c r="F3" s="1236"/>
      <c r="G3" s="1236"/>
      <c r="H3" s="1236"/>
      <c r="I3" s="1236"/>
      <c r="J3" s="1236"/>
      <c r="K3" s="1236"/>
      <c r="L3" s="1236"/>
    </row>
    <row r="4" spans="1:12" s="216" customFormat="1" ht="16.2">
      <c r="A4" s="215" t="s">
        <v>294</v>
      </c>
      <c r="B4" s="215"/>
      <c r="C4" s="215"/>
      <c r="D4" s="215"/>
      <c r="E4" s="215"/>
      <c r="F4" s="215"/>
      <c r="G4" s="215"/>
      <c r="H4" s="215"/>
      <c r="I4" s="215"/>
      <c r="J4" s="215"/>
      <c r="K4" s="215"/>
      <c r="L4" s="215"/>
    </row>
    <row r="5" spans="1:12" ht="21.75" customHeight="1" thickBot="1">
      <c r="A5" s="206"/>
    </row>
    <row r="6" spans="1:12" ht="13.8" thickBot="1">
      <c r="A6" s="1315" t="s">
        <v>221</v>
      </c>
      <c r="B6" s="1316"/>
      <c r="C6" s="1316"/>
      <c r="D6" s="1316"/>
      <c r="E6" s="1316"/>
      <c r="F6" s="1316"/>
      <c r="G6" s="1316"/>
      <c r="H6" s="1316"/>
      <c r="I6" s="1316"/>
      <c r="J6" s="1316"/>
      <c r="K6" s="1316"/>
      <c r="L6" s="1317"/>
    </row>
    <row r="7" spans="1:12" ht="45" customHeight="1">
      <c r="A7" s="1318" t="s">
        <v>296</v>
      </c>
      <c r="B7" s="1319"/>
      <c r="C7" s="1319"/>
      <c r="D7" s="1319"/>
      <c r="E7" s="1319"/>
      <c r="F7" s="1319"/>
      <c r="G7" s="1319"/>
      <c r="H7" s="1319"/>
      <c r="I7" s="1319"/>
      <c r="J7" s="1319"/>
      <c r="K7" s="1319"/>
      <c r="L7" s="1320"/>
    </row>
    <row r="8" spans="1:12" ht="21" customHeight="1">
      <c r="A8" s="1312" t="s">
        <v>170</v>
      </c>
      <c r="B8" s="1313"/>
      <c r="C8" s="1313"/>
      <c r="D8" s="1313"/>
      <c r="E8" s="1313"/>
      <c r="F8" s="1313"/>
      <c r="G8" s="1313"/>
      <c r="H8" s="1313"/>
      <c r="I8" s="1313"/>
      <c r="J8" s="1313"/>
      <c r="K8" s="1313"/>
      <c r="L8" s="1314"/>
    </row>
    <row r="9" spans="1:12" ht="21" customHeight="1" thickBot="1">
      <c r="A9" s="1293" t="s">
        <v>208</v>
      </c>
      <c r="B9" s="1294"/>
      <c r="C9" s="1294"/>
      <c r="D9" s="1294"/>
      <c r="E9" s="1294"/>
      <c r="F9" s="1294"/>
      <c r="G9" s="1294"/>
      <c r="H9" s="1294"/>
      <c r="I9" s="1294"/>
      <c r="J9" s="1294"/>
      <c r="K9" s="1294"/>
      <c r="L9" s="1295"/>
    </row>
    <row r="10" spans="1:12" ht="13.8" thickBot="1">
      <c r="A10" s="161"/>
      <c r="B10" s="161"/>
      <c r="C10" s="161"/>
      <c r="D10" s="161"/>
      <c r="E10" s="161"/>
      <c r="F10" s="161"/>
      <c r="G10" s="161"/>
      <c r="H10" s="161"/>
      <c r="I10" s="161"/>
      <c r="J10" s="161"/>
      <c r="K10" s="161"/>
      <c r="L10" s="161"/>
    </row>
    <row r="11" spans="1:12" ht="40.5" customHeight="1" thickBot="1">
      <c r="A11" s="1253" t="s">
        <v>252</v>
      </c>
      <c r="B11" s="1254"/>
      <c r="C11" s="1254"/>
      <c r="D11" s="1254"/>
      <c r="E11" s="1254"/>
      <c r="F11" s="1254"/>
      <c r="G11" s="1254"/>
      <c r="H11" s="1254"/>
      <c r="I11" s="1254"/>
      <c r="J11" s="1254"/>
      <c r="K11" s="1254"/>
      <c r="L11" s="1255"/>
    </row>
    <row r="12" spans="1:12" ht="23.25" customHeight="1">
      <c r="A12" s="1321" t="s">
        <v>160</v>
      </c>
      <c r="B12" s="1322"/>
      <c r="C12" s="1322"/>
      <c r="D12" s="1322"/>
      <c r="E12" s="1322"/>
      <c r="F12" s="1322"/>
      <c r="G12" s="1322"/>
      <c r="H12" s="1322"/>
      <c r="I12" s="1322"/>
      <c r="J12" s="1322"/>
      <c r="K12" s="1322"/>
      <c r="L12" s="1323"/>
    </row>
    <row r="13" spans="1:12" ht="24" customHeight="1">
      <c r="A13" s="1312" t="s">
        <v>161</v>
      </c>
      <c r="B13" s="1313"/>
      <c r="C13" s="1313"/>
      <c r="D13" s="1313"/>
      <c r="E13" s="1313"/>
      <c r="F13" s="1313"/>
      <c r="G13" s="1313"/>
      <c r="H13" s="1313"/>
      <c r="I13" s="1313"/>
      <c r="J13" s="1313"/>
      <c r="K13" s="1313"/>
      <c r="L13" s="1314"/>
    </row>
    <row r="14" spans="1:12" ht="29.25" customHeight="1">
      <c r="A14" s="1284" t="s">
        <v>177</v>
      </c>
      <c r="B14" s="1285"/>
      <c r="C14" s="1285"/>
      <c r="D14" s="1285"/>
      <c r="E14" s="1285"/>
      <c r="F14" s="1285"/>
      <c r="G14" s="1285"/>
      <c r="H14" s="1285"/>
      <c r="I14" s="1285"/>
      <c r="J14" s="1285"/>
      <c r="K14" s="1285"/>
      <c r="L14" s="1286"/>
    </row>
    <row r="15" spans="1:12" ht="32.25" customHeight="1">
      <c r="A15" s="1302" t="s">
        <v>171</v>
      </c>
      <c r="B15" s="1303"/>
      <c r="C15" s="1303"/>
      <c r="D15" s="1303"/>
      <c r="E15" s="1303"/>
      <c r="F15" s="1303"/>
      <c r="G15" s="1303"/>
      <c r="H15" s="1303"/>
      <c r="I15" s="1303"/>
      <c r="J15" s="1303"/>
      <c r="K15" s="1303"/>
      <c r="L15" s="1304"/>
    </row>
    <row r="16" spans="1:12" ht="43.5" customHeight="1">
      <c r="A16" s="1287" t="s">
        <v>250</v>
      </c>
      <c r="B16" s="1288"/>
      <c r="C16" s="1288"/>
      <c r="D16" s="1288"/>
      <c r="E16" s="1288"/>
      <c r="F16" s="1288"/>
      <c r="G16" s="1288"/>
      <c r="H16" s="1288"/>
      <c r="I16" s="1288"/>
      <c r="J16" s="1288"/>
      <c r="K16" s="1288"/>
      <c r="L16" s="1289"/>
    </row>
    <row r="17" spans="1:12" ht="30.75" customHeight="1" thickBot="1">
      <c r="A17" s="1290" t="s">
        <v>162</v>
      </c>
      <c r="B17" s="1291"/>
      <c r="C17" s="1291"/>
      <c r="D17" s="1291"/>
      <c r="E17" s="1291"/>
      <c r="F17" s="1291"/>
      <c r="G17" s="1291"/>
      <c r="H17" s="1291"/>
      <c r="I17" s="1291"/>
      <c r="J17" s="1291"/>
      <c r="K17" s="1291"/>
      <c r="L17" s="1292"/>
    </row>
    <row r="18" spans="1:12" ht="13.8" thickBot="1">
      <c r="A18" s="160"/>
      <c r="B18" s="160"/>
      <c r="C18" s="160"/>
      <c r="D18" s="160"/>
      <c r="E18" s="160"/>
      <c r="F18" s="160"/>
      <c r="G18" s="160"/>
      <c r="H18" s="160"/>
      <c r="I18" s="160"/>
      <c r="J18" s="160"/>
      <c r="K18" s="160"/>
      <c r="L18" s="160"/>
    </row>
    <row r="19" spans="1:12" ht="27" customHeight="1" thickBot="1">
      <c r="A19" s="1253" t="s">
        <v>231</v>
      </c>
      <c r="B19" s="1254"/>
      <c r="C19" s="1254"/>
      <c r="D19" s="1254"/>
      <c r="E19" s="1254"/>
      <c r="F19" s="1254"/>
      <c r="G19" s="1254"/>
      <c r="H19" s="1254"/>
      <c r="I19" s="1254"/>
      <c r="J19" s="1254"/>
      <c r="K19" s="1254"/>
      <c r="L19" s="1255"/>
    </row>
    <row r="20" spans="1:12" ht="41.25" customHeight="1">
      <c r="A20" s="1296" t="s">
        <v>214</v>
      </c>
      <c r="B20" s="1297"/>
      <c r="C20" s="1297"/>
      <c r="D20" s="1297"/>
      <c r="E20" s="1297"/>
      <c r="F20" s="1297"/>
      <c r="G20" s="1297"/>
      <c r="H20" s="1297"/>
      <c r="I20" s="1297"/>
      <c r="J20" s="1297"/>
      <c r="K20" s="1297"/>
      <c r="L20" s="1298"/>
    </row>
    <row r="21" spans="1:12" ht="26.25" customHeight="1">
      <c r="A21" s="1299" t="s">
        <v>216</v>
      </c>
      <c r="B21" s="1300"/>
      <c r="C21" s="1300"/>
      <c r="D21" s="1300"/>
      <c r="E21" s="1300"/>
      <c r="F21" s="1300"/>
      <c r="G21" s="1300"/>
      <c r="H21" s="1300"/>
      <c r="I21" s="1300"/>
      <c r="J21" s="1300"/>
      <c r="K21" s="1300"/>
      <c r="L21" s="1301"/>
    </row>
    <row r="22" spans="1:12" ht="44.25" customHeight="1">
      <c r="A22" s="1302" t="s">
        <v>215</v>
      </c>
      <c r="B22" s="1303"/>
      <c r="C22" s="1303"/>
      <c r="D22" s="1303"/>
      <c r="E22" s="1303"/>
      <c r="F22" s="1303"/>
      <c r="G22" s="1303"/>
      <c r="H22" s="1303"/>
      <c r="I22" s="1303"/>
      <c r="J22" s="1303"/>
      <c r="K22" s="1303"/>
      <c r="L22" s="1304"/>
    </row>
    <row r="23" spans="1:12" ht="48.75" customHeight="1" thickBot="1">
      <c r="A23" s="1305" t="s">
        <v>242</v>
      </c>
      <c r="B23" s="1306"/>
      <c r="C23" s="1306"/>
      <c r="D23" s="1306"/>
      <c r="E23" s="1306"/>
      <c r="F23" s="1306"/>
      <c r="G23" s="1306"/>
      <c r="H23" s="1306"/>
      <c r="I23" s="1306"/>
      <c r="J23" s="1306"/>
      <c r="K23" s="1306"/>
      <c r="L23" s="1307"/>
    </row>
    <row r="24" spans="1:12" ht="13.8" thickBot="1">
      <c r="A24" s="1308"/>
      <c r="B24" s="1308"/>
      <c r="C24" s="1308"/>
      <c r="D24" s="1308"/>
      <c r="E24" s="1308"/>
      <c r="F24" s="1308"/>
      <c r="G24" s="1308"/>
      <c r="H24" s="1308"/>
      <c r="I24" s="1308"/>
      <c r="J24" s="1308"/>
      <c r="K24" s="1308"/>
      <c r="L24" s="1308"/>
    </row>
    <row r="25" spans="1:12" ht="23.25" customHeight="1" thickBot="1">
      <c r="A25" s="1309" t="s">
        <v>157</v>
      </c>
      <c r="B25" s="1310"/>
      <c r="C25" s="1310"/>
      <c r="D25" s="1310"/>
      <c r="E25" s="1310"/>
      <c r="F25" s="1310"/>
      <c r="G25" s="1310"/>
      <c r="H25" s="1310"/>
      <c r="I25" s="1310"/>
      <c r="J25" s="1310"/>
      <c r="K25" s="1310"/>
      <c r="L25" s="1311"/>
    </row>
    <row r="26" spans="1:12" ht="39" customHeight="1" thickBot="1">
      <c r="A26" s="1281" t="s">
        <v>246</v>
      </c>
      <c r="B26" s="1282"/>
      <c r="C26" s="1282"/>
      <c r="D26" s="1282"/>
      <c r="E26" s="1282"/>
      <c r="F26" s="1282"/>
      <c r="G26" s="1282"/>
      <c r="H26" s="1282"/>
      <c r="I26" s="1282"/>
      <c r="J26" s="1282"/>
      <c r="K26" s="1282"/>
      <c r="L26" s="1283"/>
    </row>
    <row r="27" spans="1:12" ht="13.8" thickBot="1">
      <c r="A27" s="156"/>
      <c r="B27" s="156"/>
      <c r="C27" s="156"/>
      <c r="D27" s="156"/>
      <c r="E27" s="156"/>
      <c r="F27" s="156"/>
      <c r="G27" s="156"/>
      <c r="H27" s="156"/>
      <c r="I27" s="156"/>
      <c r="J27" s="156"/>
      <c r="K27" s="156"/>
      <c r="L27" s="156"/>
    </row>
    <row r="28" spans="1:12" ht="20.25" customHeight="1" thickBot="1">
      <c r="A28" s="1253" t="s">
        <v>232</v>
      </c>
      <c r="B28" s="1254"/>
      <c r="C28" s="1254"/>
      <c r="D28" s="1254"/>
      <c r="E28" s="1254"/>
      <c r="F28" s="1254"/>
      <c r="G28" s="1254"/>
      <c r="H28" s="1254"/>
      <c r="I28" s="1254"/>
      <c r="J28" s="1254"/>
      <c r="K28" s="1254"/>
      <c r="L28" s="1255"/>
    </row>
    <row r="29" spans="1:12" ht="21" customHeight="1" thickBot="1">
      <c r="A29" s="1268" t="s">
        <v>212</v>
      </c>
      <c r="B29" s="1269"/>
      <c r="C29" s="1269"/>
      <c r="D29" s="1269"/>
      <c r="E29" s="1269"/>
      <c r="F29" s="1269"/>
      <c r="G29" s="1269"/>
      <c r="H29" s="1269"/>
      <c r="I29" s="1269"/>
      <c r="J29" s="1269"/>
      <c r="K29" s="1269"/>
      <c r="L29" s="1270"/>
    </row>
    <row r="30" spans="1:12" ht="13.8" thickBot="1">
      <c r="A30" s="158"/>
      <c r="B30" s="158"/>
      <c r="C30" s="158"/>
      <c r="D30" s="158"/>
      <c r="E30" s="158"/>
      <c r="F30" s="158"/>
      <c r="G30" s="158"/>
      <c r="H30" s="158"/>
      <c r="I30" s="158"/>
      <c r="J30" s="158"/>
      <c r="K30" s="158"/>
      <c r="L30" s="158"/>
    </row>
    <row r="31" spans="1:12" ht="46.5" customHeight="1" thickBot="1">
      <c r="A31" s="1238" t="s">
        <v>233</v>
      </c>
      <c r="B31" s="1239"/>
      <c r="C31" s="1239"/>
      <c r="D31" s="1239"/>
      <c r="E31" s="1239"/>
      <c r="F31" s="1239"/>
      <c r="G31" s="1239"/>
      <c r="H31" s="1239"/>
      <c r="I31" s="1239"/>
      <c r="J31" s="1239"/>
      <c r="K31" s="1239"/>
      <c r="L31" s="1240"/>
    </row>
    <row r="32" spans="1:12" ht="27" customHeight="1">
      <c r="A32" s="1271" t="s">
        <v>159</v>
      </c>
      <c r="B32" s="1272"/>
      <c r="C32" s="1272"/>
      <c r="D32" s="1272"/>
      <c r="E32" s="1272"/>
      <c r="F32" s="1272"/>
      <c r="G32" s="1272"/>
      <c r="H32" s="1272"/>
      <c r="I32" s="1272"/>
      <c r="J32" s="1272"/>
      <c r="K32" s="1272"/>
      <c r="L32" s="1273"/>
    </row>
    <row r="33" spans="1:12" ht="54" customHeight="1">
      <c r="A33" s="1271" t="s">
        <v>217</v>
      </c>
      <c r="B33" s="1272"/>
      <c r="C33" s="1272"/>
      <c r="D33" s="1272"/>
      <c r="E33" s="1272"/>
      <c r="F33" s="1272"/>
      <c r="G33" s="1272"/>
      <c r="H33" s="1272"/>
      <c r="I33" s="1272"/>
      <c r="J33" s="1272"/>
      <c r="K33" s="1272"/>
      <c r="L33" s="1273"/>
    </row>
    <row r="34" spans="1:12" ht="43.5" customHeight="1" thickBot="1">
      <c r="A34" s="1274" t="s">
        <v>220</v>
      </c>
      <c r="B34" s="1275"/>
      <c r="C34" s="1275"/>
      <c r="D34" s="1275"/>
      <c r="E34" s="1275"/>
      <c r="F34" s="1275"/>
      <c r="G34" s="1275"/>
      <c r="H34" s="1275"/>
      <c r="I34" s="1275"/>
      <c r="J34" s="1275"/>
      <c r="K34" s="1275"/>
      <c r="L34" s="1276"/>
    </row>
    <row r="35" spans="1:12" ht="13.8" thickBot="1">
      <c r="A35" s="161"/>
      <c r="B35" s="2"/>
      <c r="C35" s="156"/>
      <c r="D35" s="156"/>
      <c r="E35" s="156"/>
      <c r="F35" s="156"/>
      <c r="G35" s="156"/>
      <c r="H35" s="156"/>
      <c r="I35" s="156"/>
      <c r="J35" s="156"/>
      <c r="K35" s="156"/>
      <c r="L35" s="156"/>
    </row>
    <row r="36" spans="1:12" ht="30" customHeight="1" thickBot="1">
      <c r="A36" s="1253" t="s">
        <v>234</v>
      </c>
      <c r="B36" s="1254"/>
      <c r="C36" s="1254"/>
      <c r="D36" s="1254"/>
      <c r="E36" s="1254"/>
      <c r="F36" s="1254"/>
      <c r="G36" s="1254"/>
      <c r="H36" s="1254"/>
      <c r="I36" s="1254"/>
      <c r="J36" s="1254"/>
      <c r="K36" s="1254"/>
      <c r="L36" s="1255"/>
    </row>
    <row r="37" spans="1:12" ht="27.75" customHeight="1">
      <c r="A37" s="1277" t="s">
        <v>159</v>
      </c>
      <c r="B37" s="1278"/>
      <c r="C37" s="1278"/>
      <c r="D37" s="1278"/>
      <c r="E37" s="1278"/>
      <c r="F37" s="1278"/>
      <c r="G37" s="1278"/>
      <c r="H37" s="1278"/>
      <c r="I37" s="1278"/>
      <c r="J37" s="1278"/>
      <c r="K37" s="1278"/>
      <c r="L37" s="1279"/>
    </row>
    <row r="38" spans="1:12" ht="43.5" customHeight="1">
      <c r="A38" s="1271" t="s">
        <v>218</v>
      </c>
      <c r="B38" s="1272"/>
      <c r="C38" s="1272"/>
      <c r="D38" s="1272"/>
      <c r="E38" s="1272"/>
      <c r="F38" s="1272"/>
      <c r="G38" s="1272"/>
      <c r="H38" s="1272"/>
      <c r="I38" s="1272"/>
      <c r="J38" s="1272"/>
      <c r="K38" s="1272"/>
      <c r="L38" s="1273"/>
    </row>
    <row r="39" spans="1:12" ht="25.5" customHeight="1" thickBot="1">
      <c r="A39" s="1280" t="s">
        <v>219</v>
      </c>
      <c r="B39" s="1275"/>
      <c r="C39" s="1275"/>
      <c r="D39" s="1275"/>
      <c r="E39" s="1275"/>
      <c r="F39" s="1275"/>
      <c r="G39" s="1275"/>
      <c r="H39" s="1275"/>
      <c r="I39" s="1275"/>
      <c r="J39" s="1275"/>
      <c r="K39" s="1275"/>
      <c r="L39" s="1276"/>
    </row>
    <row r="40" spans="1:12" ht="13.8" thickBot="1">
      <c r="A40" s="161"/>
      <c r="B40" s="2"/>
      <c r="C40" s="156"/>
      <c r="D40" s="156"/>
      <c r="E40" s="156"/>
      <c r="F40" s="156"/>
      <c r="G40" s="156"/>
      <c r="H40" s="156"/>
      <c r="I40" s="156"/>
      <c r="J40" s="156"/>
      <c r="K40" s="156"/>
      <c r="L40" s="156"/>
    </row>
    <row r="41" spans="1:12" ht="22.5" customHeight="1" thickBot="1">
      <c r="A41" s="1253" t="s">
        <v>235</v>
      </c>
      <c r="B41" s="1254"/>
      <c r="C41" s="1254"/>
      <c r="D41" s="1254"/>
      <c r="E41" s="1254"/>
      <c r="F41" s="1254"/>
      <c r="G41" s="1254"/>
      <c r="H41" s="1254"/>
      <c r="I41" s="1254"/>
      <c r="J41" s="1254"/>
      <c r="K41" s="1254"/>
      <c r="L41" s="1255"/>
    </row>
    <row r="42" spans="1:12" ht="45.75" customHeight="1">
      <c r="A42" s="1256" t="s">
        <v>213</v>
      </c>
      <c r="B42" s="1257"/>
      <c r="C42" s="1257"/>
      <c r="D42" s="1257"/>
      <c r="E42" s="1257"/>
      <c r="F42" s="1257"/>
      <c r="G42" s="1257"/>
      <c r="H42" s="1257"/>
      <c r="I42" s="1257"/>
      <c r="J42" s="1257"/>
      <c r="K42" s="1257"/>
      <c r="L42" s="1258"/>
    </row>
    <row r="43" spans="1:12" ht="27" customHeight="1" thickBot="1">
      <c r="A43" s="1250" t="s">
        <v>163</v>
      </c>
      <c r="B43" s="1251"/>
      <c r="C43" s="1251"/>
      <c r="D43" s="1251"/>
      <c r="E43" s="1251"/>
      <c r="F43" s="1251"/>
      <c r="G43" s="1251"/>
      <c r="H43" s="1251"/>
      <c r="I43" s="1251"/>
      <c r="J43" s="1251"/>
      <c r="K43" s="1251"/>
      <c r="L43" s="1252"/>
    </row>
    <row r="44" spans="1:12" ht="13.8" thickBot="1">
      <c r="A44" s="157"/>
      <c r="B44" s="136"/>
      <c r="C44" s="164"/>
      <c r="D44" s="164"/>
      <c r="E44" s="164"/>
      <c r="F44" s="164"/>
      <c r="G44" s="164"/>
      <c r="H44" s="164"/>
      <c r="I44" s="164"/>
      <c r="J44" s="164"/>
      <c r="K44" s="164"/>
      <c r="L44" s="164"/>
    </row>
    <row r="45" spans="1:12" ht="21" customHeight="1" thickBot="1">
      <c r="A45" s="1253" t="s">
        <v>236</v>
      </c>
      <c r="B45" s="1254"/>
      <c r="C45" s="1254"/>
      <c r="D45" s="1254"/>
      <c r="E45" s="1254"/>
      <c r="F45" s="1254"/>
      <c r="G45" s="1254"/>
      <c r="H45" s="1254"/>
      <c r="I45" s="1254"/>
      <c r="J45" s="1254"/>
      <c r="K45" s="1254"/>
      <c r="L45" s="1255"/>
    </row>
    <row r="46" spans="1:12" ht="47.25" customHeight="1">
      <c r="A46" s="1256" t="s">
        <v>209</v>
      </c>
      <c r="B46" s="1257"/>
      <c r="C46" s="1257"/>
      <c r="D46" s="1257"/>
      <c r="E46" s="1257"/>
      <c r="F46" s="1257"/>
      <c r="G46" s="1257"/>
      <c r="H46" s="1257"/>
      <c r="I46" s="1257"/>
      <c r="J46" s="1257"/>
      <c r="K46" s="1257"/>
      <c r="L46" s="1258"/>
    </row>
    <row r="47" spans="1:12" ht="32.25" customHeight="1" thickBot="1">
      <c r="A47" s="1259" t="s">
        <v>178</v>
      </c>
      <c r="B47" s="1260"/>
      <c r="C47" s="1260"/>
      <c r="D47" s="1260"/>
      <c r="E47" s="1260"/>
      <c r="F47" s="1260"/>
      <c r="G47" s="1260"/>
      <c r="H47" s="1260"/>
      <c r="I47" s="1260"/>
      <c r="J47" s="1260"/>
      <c r="K47" s="1260"/>
      <c r="L47" s="1261"/>
    </row>
    <row r="48" spans="1:12" ht="13.8" thickBot="1">
      <c r="A48" s="162"/>
      <c r="B48" s="162"/>
      <c r="C48" s="162"/>
      <c r="D48" s="162"/>
      <c r="E48" s="162"/>
      <c r="F48" s="162"/>
      <c r="G48" s="162"/>
      <c r="H48" s="162"/>
      <c r="I48" s="162"/>
      <c r="J48" s="162"/>
      <c r="K48" s="162"/>
      <c r="L48" s="162"/>
    </row>
    <row r="49" spans="1:12" ht="24" customHeight="1" thickBot="1">
      <c r="A49" s="1253" t="s">
        <v>237</v>
      </c>
      <c r="B49" s="1254"/>
      <c r="C49" s="1254"/>
      <c r="D49" s="1254"/>
      <c r="E49" s="1254"/>
      <c r="F49" s="1254"/>
      <c r="G49" s="1254"/>
      <c r="H49" s="1254"/>
      <c r="I49" s="1254"/>
      <c r="J49" s="1254"/>
      <c r="K49" s="1254"/>
      <c r="L49" s="1255"/>
    </row>
    <row r="50" spans="1:12" ht="48" customHeight="1" thickBot="1">
      <c r="A50" s="1262" t="s">
        <v>210</v>
      </c>
      <c r="B50" s="1263"/>
      <c r="C50" s="1263"/>
      <c r="D50" s="1263"/>
      <c r="E50" s="1263"/>
      <c r="F50" s="1263"/>
      <c r="G50" s="1263"/>
      <c r="H50" s="1263"/>
      <c r="I50" s="1263"/>
      <c r="J50" s="1263"/>
      <c r="K50" s="1263"/>
      <c r="L50" s="1264"/>
    </row>
    <row r="51" spans="1:12" ht="13.8" thickBot="1">
      <c r="A51" s="163"/>
      <c r="B51" s="163"/>
      <c r="C51" s="163"/>
      <c r="D51" s="163"/>
      <c r="E51" s="163"/>
      <c r="F51" s="163"/>
      <c r="G51" s="163"/>
      <c r="H51" s="163"/>
      <c r="I51" s="163"/>
      <c r="J51" s="163"/>
      <c r="K51" s="163"/>
      <c r="L51" s="163"/>
    </row>
    <row r="52" spans="1:12" ht="13.8" thickBot="1">
      <c r="A52" s="1238" t="s">
        <v>238</v>
      </c>
      <c r="B52" s="1239"/>
      <c r="C52" s="1239"/>
      <c r="D52" s="1239"/>
      <c r="E52" s="1239"/>
      <c r="F52" s="1239"/>
      <c r="G52" s="1239"/>
      <c r="H52" s="1239"/>
      <c r="I52" s="1239"/>
      <c r="J52" s="1239"/>
      <c r="K52" s="1239"/>
      <c r="L52" s="1240"/>
    </row>
    <row r="53" spans="1:12" ht="36" customHeight="1">
      <c r="A53" s="1241" t="s">
        <v>164</v>
      </c>
      <c r="B53" s="1242"/>
      <c r="C53" s="1242"/>
      <c r="D53" s="1242"/>
      <c r="E53" s="1242"/>
      <c r="F53" s="1242"/>
      <c r="G53" s="1242"/>
      <c r="H53" s="1242"/>
      <c r="I53" s="1242"/>
      <c r="J53" s="1242"/>
      <c r="K53" s="1242"/>
      <c r="L53" s="1243"/>
    </row>
    <row r="54" spans="1:12" ht="41.25" customHeight="1">
      <c r="A54" s="1265" t="s">
        <v>211</v>
      </c>
      <c r="B54" s="1266"/>
      <c r="C54" s="1266"/>
      <c r="D54" s="1266"/>
      <c r="E54" s="1266"/>
      <c r="F54" s="1266"/>
      <c r="G54" s="1266"/>
      <c r="H54" s="1266"/>
      <c r="I54" s="1266"/>
      <c r="J54" s="1266"/>
      <c r="K54" s="1266"/>
      <c r="L54" s="1267"/>
    </row>
    <row r="55" spans="1:12" ht="31.5" customHeight="1" thickBot="1">
      <c r="A55" s="1233" t="s">
        <v>251</v>
      </c>
      <c r="B55" s="1234"/>
      <c r="C55" s="1234"/>
      <c r="D55" s="1234"/>
      <c r="E55" s="1234"/>
      <c r="F55" s="1234"/>
      <c r="G55" s="1234"/>
      <c r="H55" s="1234"/>
      <c r="I55" s="1234"/>
      <c r="J55" s="1234"/>
      <c r="K55" s="1234"/>
      <c r="L55" s="1235"/>
    </row>
    <row r="56" spans="1:12" ht="13.8" thickBot="1">
      <c r="A56" s="159"/>
      <c r="B56" s="159"/>
      <c r="C56" s="159"/>
      <c r="D56" s="159"/>
      <c r="E56" s="159"/>
      <c r="F56" s="159"/>
      <c r="G56" s="159"/>
      <c r="H56" s="159"/>
      <c r="I56" s="159"/>
      <c r="J56" s="159"/>
      <c r="K56" s="159"/>
      <c r="L56" s="159"/>
    </row>
    <row r="57" spans="1:12" ht="13.8" thickBot="1">
      <c r="A57" s="1238" t="s">
        <v>239</v>
      </c>
      <c r="B57" s="1239"/>
      <c r="C57" s="1239"/>
      <c r="D57" s="1239"/>
      <c r="E57" s="1239"/>
      <c r="F57" s="1239"/>
      <c r="G57" s="1239"/>
      <c r="H57" s="1239"/>
      <c r="I57" s="1239"/>
      <c r="J57" s="1239"/>
      <c r="K57" s="1239"/>
      <c r="L57" s="1240"/>
    </row>
    <row r="58" spans="1:12" ht="21" customHeight="1" thickBot="1">
      <c r="A58" s="1247" t="s">
        <v>166</v>
      </c>
      <c r="B58" s="1248"/>
      <c r="C58" s="1248"/>
      <c r="D58" s="1248"/>
      <c r="E58" s="1248"/>
      <c r="F58" s="1248"/>
      <c r="G58" s="1248"/>
      <c r="H58" s="1248"/>
      <c r="I58" s="1248"/>
      <c r="J58" s="1248"/>
      <c r="K58" s="1248"/>
      <c r="L58" s="1249"/>
    </row>
    <row r="59" spans="1:12" ht="13.8" thickBot="1">
      <c r="A59" s="1237"/>
      <c r="B59" s="1237"/>
      <c r="C59" s="1237"/>
      <c r="D59" s="1237"/>
      <c r="E59" s="1237"/>
      <c r="F59" s="1237"/>
      <c r="G59" s="1237"/>
      <c r="H59" s="1237"/>
      <c r="I59" s="1237"/>
      <c r="J59" s="1237"/>
      <c r="K59" s="1237"/>
      <c r="L59" s="1237"/>
    </row>
    <row r="60" spans="1:12" ht="13.8" thickBot="1">
      <c r="A60" s="1238" t="s">
        <v>240</v>
      </c>
      <c r="B60" s="1239"/>
      <c r="C60" s="1239"/>
      <c r="D60" s="1239"/>
      <c r="E60" s="1239"/>
      <c r="F60" s="1239"/>
      <c r="G60" s="1239"/>
      <c r="H60" s="1239"/>
      <c r="I60" s="1239"/>
      <c r="J60" s="1239"/>
      <c r="K60" s="1239"/>
      <c r="L60" s="1240"/>
    </row>
    <row r="61" spans="1:12" ht="27.75" customHeight="1">
      <c r="A61" s="1241" t="s">
        <v>167</v>
      </c>
      <c r="B61" s="1242"/>
      <c r="C61" s="1242"/>
      <c r="D61" s="1242"/>
      <c r="E61" s="1242"/>
      <c r="F61" s="1242"/>
      <c r="G61" s="1242"/>
      <c r="H61" s="1242"/>
      <c r="I61" s="1242"/>
      <c r="J61" s="1242"/>
      <c r="K61" s="1242"/>
      <c r="L61" s="1243"/>
    </row>
    <row r="62" spans="1:12" ht="24.75" customHeight="1" thickBot="1">
      <c r="A62" s="1233" t="s">
        <v>168</v>
      </c>
      <c r="B62" s="1234"/>
      <c r="C62" s="1234"/>
      <c r="D62" s="1234"/>
      <c r="E62" s="1234"/>
      <c r="F62" s="1234"/>
      <c r="G62" s="1234"/>
      <c r="H62" s="1234"/>
      <c r="I62" s="1234"/>
      <c r="J62" s="1234"/>
      <c r="K62" s="1234"/>
      <c r="L62" s="1235"/>
    </row>
    <row r="63" spans="1:12" ht="13.8" thickBot="1">
      <c r="A63" s="159"/>
      <c r="B63" s="159"/>
      <c r="C63" s="159"/>
      <c r="D63" s="159"/>
      <c r="E63" s="159"/>
      <c r="F63" s="159"/>
      <c r="G63" s="159"/>
      <c r="H63" s="159"/>
      <c r="I63" s="159"/>
      <c r="J63" s="159"/>
      <c r="K63" s="159"/>
      <c r="L63" s="159"/>
    </row>
    <row r="64" spans="1:12" ht="23.25" customHeight="1" thickBot="1">
      <c r="A64" s="1238" t="s">
        <v>241</v>
      </c>
      <c r="B64" s="1239"/>
      <c r="C64" s="1239"/>
      <c r="D64" s="1239"/>
      <c r="E64" s="1239"/>
      <c r="F64" s="1239"/>
      <c r="G64" s="1239"/>
      <c r="H64" s="1239"/>
      <c r="I64" s="1239"/>
      <c r="J64" s="1239"/>
      <c r="K64" s="1239"/>
      <c r="L64" s="1240"/>
    </row>
    <row r="65" spans="1:12" ht="30" customHeight="1">
      <c r="A65" s="1244" t="s">
        <v>165</v>
      </c>
      <c r="B65" s="1245"/>
      <c r="C65" s="1245"/>
      <c r="D65" s="1245"/>
      <c r="E65" s="1245"/>
      <c r="F65" s="1245"/>
      <c r="G65" s="1245"/>
      <c r="H65" s="1245"/>
      <c r="I65" s="1245"/>
      <c r="J65" s="1245"/>
      <c r="K65" s="1245"/>
      <c r="L65" s="1246"/>
    </row>
    <row r="66" spans="1:12" ht="42" customHeight="1" thickBot="1">
      <c r="A66" s="1233" t="s">
        <v>169</v>
      </c>
      <c r="B66" s="1234"/>
      <c r="C66" s="1234"/>
      <c r="D66" s="1234"/>
      <c r="E66" s="1234"/>
      <c r="F66" s="1234"/>
      <c r="G66" s="1234"/>
      <c r="H66" s="1234"/>
      <c r="I66" s="1234"/>
      <c r="J66" s="1234"/>
      <c r="K66" s="1234"/>
      <c r="L66" s="1235"/>
    </row>
    <row r="67" spans="1:12">
      <c r="A67" s="165"/>
      <c r="B67" s="165"/>
      <c r="C67" s="165"/>
      <c r="D67" s="165"/>
      <c r="E67" s="165"/>
      <c r="F67" s="165"/>
      <c r="G67" s="165"/>
      <c r="H67" s="165"/>
      <c r="I67" s="165"/>
      <c r="J67" s="165"/>
      <c r="K67" s="165"/>
      <c r="L67" s="165"/>
    </row>
  </sheetData>
  <mergeCells count="51">
    <mergeCell ref="A6:L6"/>
    <mergeCell ref="A7:L7"/>
    <mergeCell ref="A8:L8"/>
    <mergeCell ref="A11:L11"/>
    <mergeCell ref="A12:L12"/>
    <mergeCell ref="A9:L9"/>
    <mergeCell ref="A19:L19"/>
    <mergeCell ref="A20:L20"/>
    <mergeCell ref="A21:L21"/>
    <mergeCell ref="A22:L22"/>
    <mergeCell ref="A13:L13"/>
    <mergeCell ref="A15:L15"/>
    <mergeCell ref="A41:L41"/>
    <mergeCell ref="A26:L26"/>
    <mergeCell ref="A14:L14"/>
    <mergeCell ref="A16:L16"/>
    <mergeCell ref="A17:L17"/>
    <mergeCell ref="A23:L23"/>
    <mergeCell ref="A24:L24"/>
    <mergeCell ref="A25:L25"/>
    <mergeCell ref="A34:L34"/>
    <mergeCell ref="A36:L36"/>
    <mergeCell ref="A37:L37"/>
    <mergeCell ref="A38:L38"/>
    <mergeCell ref="A39:L39"/>
    <mergeCell ref="A28:L28"/>
    <mergeCell ref="A29:L29"/>
    <mergeCell ref="A31:L31"/>
    <mergeCell ref="A32:L32"/>
    <mergeCell ref="A33:L33"/>
    <mergeCell ref="A53:L53"/>
    <mergeCell ref="A54:L54"/>
    <mergeCell ref="A55:L55"/>
    <mergeCell ref="A57:L57"/>
    <mergeCell ref="A42:L42"/>
    <mergeCell ref="A66:L66"/>
    <mergeCell ref="A3:L3"/>
    <mergeCell ref="A59:L59"/>
    <mergeCell ref="A60:L60"/>
    <mergeCell ref="A61:L61"/>
    <mergeCell ref="A62:L62"/>
    <mergeCell ref="A64:L64"/>
    <mergeCell ref="A65:L65"/>
    <mergeCell ref="A58:L58"/>
    <mergeCell ref="A43:L43"/>
    <mergeCell ref="A45:L45"/>
    <mergeCell ref="A46:L46"/>
    <mergeCell ref="A47:L47"/>
    <mergeCell ref="A49:L49"/>
    <mergeCell ref="A50:L50"/>
    <mergeCell ref="A52:L52"/>
  </mergeCells>
  <phoneticPr fontId="6"/>
  <pageMargins left="0.7" right="0.7" top="0.75" bottom="0.75" header="0.3" footer="0.3"/>
  <pageSetup paperSize="9" scale="83" orientation="portrait" r:id="rId1"/>
  <rowBreaks count="1" manualBreakCount="1">
    <brk id="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99060</xdr:colOff>
                    <xdr:row>2</xdr:row>
                    <xdr:rowOff>7620</xdr:rowOff>
                  </from>
                  <to>
                    <xdr:col>0</xdr:col>
                    <xdr:colOff>441960</xdr:colOff>
                    <xdr:row>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Q429"/>
  <sheetViews>
    <sheetView showGridLines="0" showWhiteSpace="0" view="pageBreakPreview" zoomScale="115" zoomScaleNormal="100" zoomScaleSheetLayoutView="115" workbookViewId="0">
      <selection activeCell="AM315" sqref="AM315:AS318"/>
    </sheetView>
  </sheetViews>
  <sheetFormatPr defaultRowHeight="12"/>
  <cols>
    <col min="1" max="1" width="1.6640625" style="3" customWidth="1"/>
    <col min="2" max="2" width="2.21875" style="3" customWidth="1"/>
    <col min="3" max="13" width="1.6640625" style="3" customWidth="1"/>
    <col min="14" max="14" width="1.33203125" style="3" customWidth="1"/>
    <col min="15" max="32" width="1.6640625" style="3" customWidth="1"/>
    <col min="33" max="33" width="1.77734375" style="3" customWidth="1"/>
    <col min="34" max="63" width="1.6640625" style="3" customWidth="1"/>
    <col min="64" max="64" width="1.88671875" style="3" customWidth="1"/>
    <col min="65" max="66" width="1.6640625" style="3" customWidth="1"/>
    <col min="67" max="67" width="2.109375" style="3" customWidth="1"/>
    <col min="68" max="68" width="4.109375" style="3" bestFit="1" customWidth="1"/>
    <col min="69" max="69" width="5" style="3" bestFit="1" customWidth="1"/>
    <col min="70" max="123" width="1.6640625" style="3" customWidth="1"/>
    <col min="124" max="256" width="9" style="3"/>
    <col min="257" max="257" width="1.6640625" style="3" customWidth="1"/>
    <col min="258" max="258" width="2.21875" style="3" customWidth="1"/>
    <col min="259" max="319" width="1.6640625" style="3" customWidth="1"/>
    <col min="320" max="320" width="1.88671875" style="3" customWidth="1"/>
    <col min="321" max="322" width="1.6640625" style="3" customWidth="1"/>
    <col min="323" max="323" width="2.109375" style="3" customWidth="1"/>
    <col min="324" max="324" width="4.109375" style="3" bestFit="1" customWidth="1"/>
    <col min="325" max="325" width="5" style="3" bestFit="1" customWidth="1"/>
    <col min="326" max="379" width="1.6640625" style="3" customWidth="1"/>
    <col min="380" max="512" width="9" style="3"/>
    <col min="513" max="513" width="1.6640625" style="3" customWidth="1"/>
    <col min="514" max="514" width="2.21875" style="3" customWidth="1"/>
    <col min="515" max="575" width="1.6640625" style="3" customWidth="1"/>
    <col min="576" max="576" width="1.88671875" style="3" customWidth="1"/>
    <col min="577" max="578" width="1.6640625" style="3" customWidth="1"/>
    <col min="579" max="579" width="2.109375" style="3" customWidth="1"/>
    <col min="580" max="580" width="4.109375" style="3" bestFit="1" customWidth="1"/>
    <col min="581" max="581" width="5" style="3" bestFit="1" customWidth="1"/>
    <col min="582" max="635" width="1.6640625" style="3" customWidth="1"/>
    <col min="636" max="768" width="9" style="3"/>
    <col min="769" max="769" width="1.6640625" style="3" customWidth="1"/>
    <col min="770" max="770" width="2.21875" style="3" customWidth="1"/>
    <col min="771" max="831" width="1.6640625" style="3" customWidth="1"/>
    <col min="832" max="832" width="1.88671875" style="3" customWidth="1"/>
    <col min="833" max="834" width="1.6640625" style="3" customWidth="1"/>
    <col min="835" max="835" width="2.109375" style="3" customWidth="1"/>
    <col min="836" max="836" width="4.109375" style="3" bestFit="1" customWidth="1"/>
    <col min="837" max="837" width="5" style="3" bestFit="1" customWidth="1"/>
    <col min="838" max="891" width="1.6640625" style="3" customWidth="1"/>
    <col min="892" max="1024" width="9" style="3"/>
    <col min="1025" max="1025" width="1.6640625" style="3" customWidth="1"/>
    <col min="1026" max="1026" width="2.21875" style="3" customWidth="1"/>
    <col min="1027" max="1087" width="1.6640625" style="3" customWidth="1"/>
    <col min="1088" max="1088" width="1.88671875" style="3" customWidth="1"/>
    <col min="1089" max="1090" width="1.6640625" style="3" customWidth="1"/>
    <col min="1091" max="1091" width="2.109375" style="3" customWidth="1"/>
    <col min="1092" max="1092" width="4.109375" style="3" bestFit="1" customWidth="1"/>
    <col min="1093" max="1093" width="5" style="3" bestFit="1" customWidth="1"/>
    <col min="1094" max="1147" width="1.6640625" style="3" customWidth="1"/>
    <col min="1148" max="1280" width="9" style="3"/>
    <col min="1281" max="1281" width="1.6640625" style="3" customWidth="1"/>
    <col min="1282" max="1282" width="2.21875" style="3" customWidth="1"/>
    <col min="1283" max="1343" width="1.6640625" style="3" customWidth="1"/>
    <col min="1344" max="1344" width="1.88671875" style="3" customWidth="1"/>
    <col min="1345" max="1346" width="1.6640625" style="3" customWidth="1"/>
    <col min="1347" max="1347" width="2.109375" style="3" customWidth="1"/>
    <col min="1348" max="1348" width="4.109375" style="3" bestFit="1" customWidth="1"/>
    <col min="1349" max="1349" width="5" style="3" bestFit="1" customWidth="1"/>
    <col min="1350" max="1403" width="1.6640625" style="3" customWidth="1"/>
    <col min="1404" max="1536" width="9" style="3"/>
    <col min="1537" max="1537" width="1.6640625" style="3" customWidth="1"/>
    <col min="1538" max="1538" width="2.21875" style="3" customWidth="1"/>
    <col min="1539" max="1599" width="1.6640625" style="3" customWidth="1"/>
    <col min="1600" max="1600" width="1.88671875" style="3" customWidth="1"/>
    <col min="1601" max="1602" width="1.6640625" style="3" customWidth="1"/>
    <col min="1603" max="1603" width="2.109375" style="3" customWidth="1"/>
    <col min="1604" max="1604" width="4.109375" style="3" bestFit="1" customWidth="1"/>
    <col min="1605" max="1605" width="5" style="3" bestFit="1" customWidth="1"/>
    <col min="1606" max="1659" width="1.6640625" style="3" customWidth="1"/>
    <col min="1660" max="1792" width="9" style="3"/>
    <col min="1793" max="1793" width="1.6640625" style="3" customWidth="1"/>
    <col min="1794" max="1794" width="2.21875" style="3" customWidth="1"/>
    <col min="1795" max="1855" width="1.6640625" style="3" customWidth="1"/>
    <col min="1856" max="1856" width="1.88671875" style="3" customWidth="1"/>
    <col min="1857" max="1858" width="1.6640625" style="3" customWidth="1"/>
    <col min="1859" max="1859" width="2.109375" style="3" customWidth="1"/>
    <col min="1860" max="1860" width="4.109375" style="3" bestFit="1" customWidth="1"/>
    <col min="1861" max="1861" width="5" style="3" bestFit="1" customWidth="1"/>
    <col min="1862" max="1915" width="1.6640625" style="3" customWidth="1"/>
    <col min="1916" max="2048" width="9" style="3"/>
    <col min="2049" max="2049" width="1.6640625" style="3" customWidth="1"/>
    <col min="2050" max="2050" width="2.21875" style="3" customWidth="1"/>
    <col min="2051" max="2111" width="1.6640625" style="3" customWidth="1"/>
    <col min="2112" max="2112" width="1.88671875" style="3" customWidth="1"/>
    <col min="2113" max="2114" width="1.6640625" style="3" customWidth="1"/>
    <col min="2115" max="2115" width="2.109375" style="3" customWidth="1"/>
    <col min="2116" max="2116" width="4.109375" style="3" bestFit="1" customWidth="1"/>
    <col min="2117" max="2117" width="5" style="3" bestFit="1" customWidth="1"/>
    <col min="2118" max="2171" width="1.6640625" style="3" customWidth="1"/>
    <col min="2172" max="2304" width="9" style="3"/>
    <col min="2305" max="2305" width="1.6640625" style="3" customWidth="1"/>
    <col min="2306" max="2306" width="2.21875" style="3" customWidth="1"/>
    <col min="2307" max="2367" width="1.6640625" style="3" customWidth="1"/>
    <col min="2368" max="2368" width="1.88671875" style="3" customWidth="1"/>
    <col min="2369" max="2370" width="1.6640625" style="3" customWidth="1"/>
    <col min="2371" max="2371" width="2.109375" style="3" customWidth="1"/>
    <col min="2372" max="2372" width="4.109375" style="3" bestFit="1" customWidth="1"/>
    <col min="2373" max="2373" width="5" style="3" bestFit="1" customWidth="1"/>
    <col min="2374" max="2427" width="1.6640625" style="3" customWidth="1"/>
    <col min="2428" max="2560" width="9" style="3"/>
    <col min="2561" max="2561" width="1.6640625" style="3" customWidth="1"/>
    <col min="2562" max="2562" width="2.21875" style="3" customWidth="1"/>
    <col min="2563" max="2623" width="1.6640625" style="3" customWidth="1"/>
    <col min="2624" max="2624" width="1.88671875" style="3" customWidth="1"/>
    <col min="2625" max="2626" width="1.6640625" style="3" customWidth="1"/>
    <col min="2627" max="2627" width="2.109375" style="3" customWidth="1"/>
    <col min="2628" max="2628" width="4.109375" style="3" bestFit="1" customWidth="1"/>
    <col min="2629" max="2629" width="5" style="3" bestFit="1" customWidth="1"/>
    <col min="2630" max="2683" width="1.6640625" style="3" customWidth="1"/>
    <col min="2684" max="2816" width="9" style="3"/>
    <col min="2817" max="2817" width="1.6640625" style="3" customWidth="1"/>
    <col min="2818" max="2818" width="2.21875" style="3" customWidth="1"/>
    <col min="2819" max="2879" width="1.6640625" style="3" customWidth="1"/>
    <col min="2880" max="2880" width="1.88671875" style="3" customWidth="1"/>
    <col min="2881" max="2882" width="1.6640625" style="3" customWidth="1"/>
    <col min="2883" max="2883" width="2.109375" style="3" customWidth="1"/>
    <col min="2884" max="2884" width="4.109375" style="3" bestFit="1" customWidth="1"/>
    <col min="2885" max="2885" width="5" style="3" bestFit="1" customWidth="1"/>
    <col min="2886" max="2939" width="1.6640625" style="3" customWidth="1"/>
    <col min="2940" max="3072" width="9" style="3"/>
    <col min="3073" max="3073" width="1.6640625" style="3" customWidth="1"/>
    <col min="3074" max="3074" width="2.21875" style="3" customWidth="1"/>
    <col min="3075" max="3135" width="1.6640625" style="3" customWidth="1"/>
    <col min="3136" max="3136" width="1.88671875" style="3" customWidth="1"/>
    <col min="3137" max="3138" width="1.6640625" style="3" customWidth="1"/>
    <col min="3139" max="3139" width="2.109375" style="3" customWidth="1"/>
    <col min="3140" max="3140" width="4.109375" style="3" bestFit="1" customWidth="1"/>
    <col min="3141" max="3141" width="5" style="3" bestFit="1" customWidth="1"/>
    <col min="3142" max="3195" width="1.6640625" style="3" customWidth="1"/>
    <col min="3196" max="3328" width="9" style="3"/>
    <col min="3329" max="3329" width="1.6640625" style="3" customWidth="1"/>
    <col min="3330" max="3330" width="2.21875" style="3" customWidth="1"/>
    <col min="3331" max="3391" width="1.6640625" style="3" customWidth="1"/>
    <col min="3392" max="3392" width="1.88671875" style="3" customWidth="1"/>
    <col min="3393" max="3394" width="1.6640625" style="3" customWidth="1"/>
    <col min="3395" max="3395" width="2.109375" style="3" customWidth="1"/>
    <col min="3396" max="3396" width="4.109375" style="3" bestFit="1" customWidth="1"/>
    <col min="3397" max="3397" width="5" style="3" bestFit="1" customWidth="1"/>
    <col min="3398" max="3451" width="1.6640625" style="3" customWidth="1"/>
    <col min="3452" max="3584" width="9" style="3"/>
    <col min="3585" max="3585" width="1.6640625" style="3" customWidth="1"/>
    <col min="3586" max="3586" width="2.21875" style="3" customWidth="1"/>
    <col min="3587" max="3647" width="1.6640625" style="3" customWidth="1"/>
    <col min="3648" max="3648" width="1.88671875" style="3" customWidth="1"/>
    <col min="3649" max="3650" width="1.6640625" style="3" customWidth="1"/>
    <col min="3651" max="3651" width="2.109375" style="3" customWidth="1"/>
    <col min="3652" max="3652" width="4.109375" style="3" bestFit="1" customWidth="1"/>
    <col min="3653" max="3653" width="5" style="3" bestFit="1" customWidth="1"/>
    <col min="3654" max="3707" width="1.6640625" style="3" customWidth="1"/>
    <col min="3708" max="3840" width="9" style="3"/>
    <col min="3841" max="3841" width="1.6640625" style="3" customWidth="1"/>
    <col min="3842" max="3842" width="2.21875" style="3" customWidth="1"/>
    <col min="3843" max="3903" width="1.6640625" style="3" customWidth="1"/>
    <col min="3904" max="3904" width="1.88671875" style="3" customWidth="1"/>
    <col min="3905" max="3906" width="1.6640625" style="3" customWidth="1"/>
    <col min="3907" max="3907" width="2.109375" style="3" customWidth="1"/>
    <col min="3908" max="3908" width="4.109375" style="3" bestFit="1" customWidth="1"/>
    <col min="3909" max="3909" width="5" style="3" bestFit="1" customWidth="1"/>
    <col min="3910" max="3963" width="1.6640625" style="3" customWidth="1"/>
    <col min="3964" max="4096" width="9" style="3"/>
    <col min="4097" max="4097" width="1.6640625" style="3" customWidth="1"/>
    <col min="4098" max="4098" width="2.21875" style="3" customWidth="1"/>
    <col min="4099" max="4159" width="1.6640625" style="3" customWidth="1"/>
    <col min="4160" max="4160" width="1.88671875" style="3" customWidth="1"/>
    <col min="4161" max="4162" width="1.6640625" style="3" customWidth="1"/>
    <col min="4163" max="4163" width="2.109375" style="3" customWidth="1"/>
    <col min="4164" max="4164" width="4.109375" style="3" bestFit="1" customWidth="1"/>
    <col min="4165" max="4165" width="5" style="3" bestFit="1" customWidth="1"/>
    <col min="4166" max="4219" width="1.6640625" style="3" customWidth="1"/>
    <col min="4220" max="4352" width="9" style="3"/>
    <col min="4353" max="4353" width="1.6640625" style="3" customWidth="1"/>
    <col min="4354" max="4354" width="2.21875" style="3" customWidth="1"/>
    <col min="4355" max="4415" width="1.6640625" style="3" customWidth="1"/>
    <col min="4416" max="4416" width="1.88671875" style="3" customWidth="1"/>
    <col min="4417" max="4418" width="1.6640625" style="3" customWidth="1"/>
    <col min="4419" max="4419" width="2.109375" style="3" customWidth="1"/>
    <col min="4420" max="4420" width="4.109375" style="3" bestFit="1" customWidth="1"/>
    <col min="4421" max="4421" width="5" style="3" bestFit="1" customWidth="1"/>
    <col min="4422" max="4475" width="1.6640625" style="3" customWidth="1"/>
    <col min="4476" max="4608" width="9" style="3"/>
    <col min="4609" max="4609" width="1.6640625" style="3" customWidth="1"/>
    <col min="4610" max="4610" width="2.21875" style="3" customWidth="1"/>
    <col min="4611" max="4671" width="1.6640625" style="3" customWidth="1"/>
    <col min="4672" max="4672" width="1.88671875" style="3" customWidth="1"/>
    <col min="4673" max="4674" width="1.6640625" style="3" customWidth="1"/>
    <col min="4675" max="4675" width="2.109375" style="3" customWidth="1"/>
    <col min="4676" max="4676" width="4.109375" style="3" bestFit="1" customWidth="1"/>
    <col min="4677" max="4677" width="5" style="3" bestFit="1" customWidth="1"/>
    <col min="4678" max="4731" width="1.6640625" style="3" customWidth="1"/>
    <col min="4732" max="4864" width="9" style="3"/>
    <col min="4865" max="4865" width="1.6640625" style="3" customWidth="1"/>
    <col min="4866" max="4866" width="2.21875" style="3" customWidth="1"/>
    <col min="4867" max="4927" width="1.6640625" style="3" customWidth="1"/>
    <col min="4928" max="4928" width="1.88671875" style="3" customWidth="1"/>
    <col min="4929" max="4930" width="1.6640625" style="3" customWidth="1"/>
    <col min="4931" max="4931" width="2.109375" style="3" customWidth="1"/>
    <col min="4932" max="4932" width="4.109375" style="3" bestFit="1" customWidth="1"/>
    <col min="4933" max="4933" width="5" style="3" bestFit="1" customWidth="1"/>
    <col min="4934" max="4987" width="1.6640625" style="3" customWidth="1"/>
    <col min="4988" max="5120" width="9" style="3"/>
    <col min="5121" max="5121" width="1.6640625" style="3" customWidth="1"/>
    <col min="5122" max="5122" width="2.21875" style="3" customWidth="1"/>
    <col min="5123" max="5183" width="1.6640625" style="3" customWidth="1"/>
    <col min="5184" max="5184" width="1.88671875" style="3" customWidth="1"/>
    <col min="5185" max="5186" width="1.6640625" style="3" customWidth="1"/>
    <col min="5187" max="5187" width="2.109375" style="3" customWidth="1"/>
    <col min="5188" max="5188" width="4.109375" style="3" bestFit="1" customWidth="1"/>
    <col min="5189" max="5189" width="5" style="3" bestFit="1" customWidth="1"/>
    <col min="5190" max="5243" width="1.6640625" style="3" customWidth="1"/>
    <col min="5244" max="5376" width="9" style="3"/>
    <col min="5377" max="5377" width="1.6640625" style="3" customWidth="1"/>
    <col min="5378" max="5378" width="2.21875" style="3" customWidth="1"/>
    <col min="5379" max="5439" width="1.6640625" style="3" customWidth="1"/>
    <col min="5440" max="5440" width="1.88671875" style="3" customWidth="1"/>
    <col min="5441" max="5442" width="1.6640625" style="3" customWidth="1"/>
    <col min="5443" max="5443" width="2.109375" style="3" customWidth="1"/>
    <col min="5444" max="5444" width="4.109375" style="3" bestFit="1" customWidth="1"/>
    <col min="5445" max="5445" width="5" style="3" bestFit="1" customWidth="1"/>
    <col min="5446" max="5499" width="1.6640625" style="3" customWidth="1"/>
    <col min="5500" max="5632" width="9" style="3"/>
    <col min="5633" max="5633" width="1.6640625" style="3" customWidth="1"/>
    <col min="5634" max="5634" width="2.21875" style="3" customWidth="1"/>
    <col min="5635" max="5695" width="1.6640625" style="3" customWidth="1"/>
    <col min="5696" max="5696" width="1.88671875" style="3" customWidth="1"/>
    <col min="5697" max="5698" width="1.6640625" style="3" customWidth="1"/>
    <col min="5699" max="5699" width="2.109375" style="3" customWidth="1"/>
    <col min="5700" max="5700" width="4.109375" style="3" bestFit="1" customWidth="1"/>
    <col min="5701" max="5701" width="5" style="3" bestFit="1" customWidth="1"/>
    <col min="5702" max="5755" width="1.6640625" style="3" customWidth="1"/>
    <col min="5756" max="5888" width="9" style="3"/>
    <col min="5889" max="5889" width="1.6640625" style="3" customWidth="1"/>
    <col min="5890" max="5890" width="2.21875" style="3" customWidth="1"/>
    <col min="5891" max="5951" width="1.6640625" style="3" customWidth="1"/>
    <col min="5952" max="5952" width="1.88671875" style="3" customWidth="1"/>
    <col min="5953" max="5954" width="1.6640625" style="3" customWidth="1"/>
    <col min="5955" max="5955" width="2.109375" style="3" customWidth="1"/>
    <col min="5956" max="5956" width="4.109375" style="3" bestFit="1" customWidth="1"/>
    <col min="5957" max="5957" width="5" style="3" bestFit="1" customWidth="1"/>
    <col min="5958" max="6011" width="1.6640625" style="3" customWidth="1"/>
    <col min="6012" max="6144" width="9" style="3"/>
    <col min="6145" max="6145" width="1.6640625" style="3" customWidth="1"/>
    <col min="6146" max="6146" width="2.21875" style="3" customWidth="1"/>
    <col min="6147" max="6207" width="1.6640625" style="3" customWidth="1"/>
    <col min="6208" max="6208" width="1.88671875" style="3" customWidth="1"/>
    <col min="6209" max="6210" width="1.6640625" style="3" customWidth="1"/>
    <col min="6211" max="6211" width="2.109375" style="3" customWidth="1"/>
    <col min="6212" max="6212" width="4.109375" style="3" bestFit="1" customWidth="1"/>
    <col min="6213" max="6213" width="5" style="3" bestFit="1" customWidth="1"/>
    <col min="6214" max="6267" width="1.6640625" style="3" customWidth="1"/>
    <col min="6268" max="6400" width="9" style="3"/>
    <col min="6401" max="6401" width="1.6640625" style="3" customWidth="1"/>
    <col min="6402" max="6402" width="2.21875" style="3" customWidth="1"/>
    <col min="6403" max="6463" width="1.6640625" style="3" customWidth="1"/>
    <col min="6464" max="6464" width="1.88671875" style="3" customWidth="1"/>
    <col min="6465" max="6466" width="1.6640625" style="3" customWidth="1"/>
    <col min="6467" max="6467" width="2.109375" style="3" customWidth="1"/>
    <col min="6468" max="6468" width="4.109375" style="3" bestFit="1" customWidth="1"/>
    <col min="6469" max="6469" width="5" style="3" bestFit="1" customWidth="1"/>
    <col min="6470" max="6523" width="1.6640625" style="3" customWidth="1"/>
    <col min="6524" max="6656" width="9" style="3"/>
    <col min="6657" max="6657" width="1.6640625" style="3" customWidth="1"/>
    <col min="6658" max="6658" width="2.21875" style="3" customWidth="1"/>
    <col min="6659" max="6719" width="1.6640625" style="3" customWidth="1"/>
    <col min="6720" max="6720" width="1.88671875" style="3" customWidth="1"/>
    <col min="6721" max="6722" width="1.6640625" style="3" customWidth="1"/>
    <col min="6723" max="6723" width="2.109375" style="3" customWidth="1"/>
    <col min="6724" max="6724" width="4.109375" style="3" bestFit="1" customWidth="1"/>
    <col min="6725" max="6725" width="5" style="3" bestFit="1" customWidth="1"/>
    <col min="6726" max="6779" width="1.6640625" style="3" customWidth="1"/>
    <col min="6780" max="6912" width="9" style="3"/>
    <col min="6913" max="6913" width="1.6640625" style="3" customWidth="1"/>
    <col min="6914" max="6914" width="2.21875" style="3" customWidth="1"/>
    <col min="6915" max="6975" width="1.6640625" style="3" customWidth="1"/>
    <col min="6976" max="6976" width="1.88671875" style="3" customWidth="1"/>
    <col min="6977" max="6978" width="1.6640625" style="3" customWidth="1"/>
    <col min="6979" max="6979" width="2.109375" style="3" customWidth="1"/>
    <col min="6980" max="6980" width="4.109375" style="3" bestFit="1" customWidth="1"/>
    <col min="6981" max="6981" width="5" style="3" bestFit="1" customWidth="1"/>
    <col min="6982" max="7035" width="1.6640625" style="3" customWidth="1"/>
    <col min="7036" max="7168" width="9" style="3"/>
    <col min="7169" max="7169" width="1.6640625" style="3" customWidth="1"/>
    <col min="7170" max="7170" width="2.21875" style="3" customWidth="1"/>
    <col min="7171" max="7231" width="1.6640625" style="3" customWidth="1"/>
    <col min="7232" max="7232" width="1.88671875" style="3" customWidth="1"/>
    <col min="7233" max="7234" width="1.6640625" style="3" customWidth="1"/>
    <col min="7235" max="7235" width="2.109375" style="3" customWidth="1"/>
    <col min="7236" max="7236" width="4.109375" style="3" bestFit="1" customWidth="1"/>
    <col min="7237" max="7237" width="5" style="3" bestFit="1" customWidth="1"/>
    <col min="7238" max="7291" width="1.6640625" style="3" customWidth="1"/>
    <col min="7292" max="7424" width="9" style="3"/>
    <col min="7425" max="7425" width="1.6640625" style="3" customWidth="1"/>
    <col min="7426" max="7426" width="2.21875" style="3" customWidth="1"/>
    <col min="7427" max="7487" width="1.6640625" style="3" customWidth="1"/>
    <col min="7488" max="7488" width="1.88671875" style="3" customWidth="1"/>
    <col min="7489" max="7490" width="1.6640625" style="3" customWidth="1"/>
    <col min="7491" max="7491" width="2.109375" style="3" customWidth="1"/>
    <col min="7492" max="7492" width="4.109375" style="3" bestFit="1" customWidth="1"/>
    <col min="7493" max="7493" width="5" style="3" bestFit="1" customWidth="1"/>
    <col min="7494" max="7547" width="1.6640625" style="3" customWidth="1"/>
    <col min="7548" max="7680" width="9" style="3"/>
    <col min="7681" max="7681" width="1.6640625" style="3" customWidth="1"/>
    <col min="7682" max="7682" width="2.21875" style="3" customWidth="1"/>
    <col min="7683" max="7743" width="1.6640625" style="3" customWidth="1"/>
    <col min="7744" max="7744" width="1.88671875" style="3" customWidth="1"/>
    <col min="7745" max="7746" width="1.6640625" style="3" customWidth="1"/>
    <col min="7747" max="7747" width="2.109375" style="3" customWidth="1"/>
    <col min="7748" max="7748" width="4.109375" style="3" bestFit="1" customWidth="1"/>
    <col min="7749" max="7749" width="5" style="3" bestFit="1" customWidth="1"/>
    <col min="7750" max="7803" width="1.6640625" style="3" customWidth="1"/>
    <col min="7804" max="7936" width="9" style="3"/>
    <col min="7937" max="7937" width="1.6640625" style="3" customWidth="1"/>
    <col min="7938" max="7938" width="2.21875" style="3" customWidth="1"/>
    <col min="7939" max="7999" width="1.6640625" style="3" customWidth="1"/>
    <col min="8000" max="8000" width="1.88671875" style="3" customWidth="1"/>
    <col min="8001" max="8002" width="1.6640625" style="3" customWidth="1"/>
    <col min="8003" max="8003" width="2.109375" style="3" customWidth="1"/>
    <col min="8004" max="8004" width="4.109375" style="3" bestFit="1" customWidth="1"/>
    <col min="8005" max="8005" width="5" style="3" bestFit="1" customWidth="1"/>
    <col min="8006" max="8059" width="1.6640625" style="3" customWidth="1"/>
    <col min="8060" max="8192" width="9" style="3"/>
    <col min="8193" max="8193" width="1.6640625" style="3" customWidth="1"/>
    <col min="8194" max="8194" width="2.21875" style="3" customWidth="1"/>
    <col min="8195" max="8255" width="1.6640625" style="3" customWidth="1"/>
    <col min="8256" max="8256" width="1.88671875" style="3" customWidth="1"/>
    <col min="8257" max="8258" width="1.6640625" style="3" customWidth="1"/>
    <col min="8259" max="8259" width="2.109375" style="3" customWidth="1"/>
    <col min="8260" max="8260" width="4.109375" style="3" bestFit="1" customWidth="1"/>
    <col min="8261" max="8261" width="5" style="3" bestFit="1" customWidth="1"/>
    <col min="8262" max="8315" width="1.6640625" style="3" customWidth="1"/>
    <col min="8316" max="8448" width="9" style="3"/>
    <col min="8449" max="8449" width="1.6640625" style="3" customWidth="1"/>
    <col min="8450" max="8450" width="2.21875" style="3" customWidth="1"/>
    <col min="8451" max="8511" width="1.6640625" style="3" customWidth="1"/>
    <col min="8512" max="8512" width="1.88671875" style="3" customWidth="1"/>
    <col min="8513" max="8514" width="1.6640625" style="3" customWidth="1"/>
    <col min="8515" max="8515" width="2.109375" style="3" customWidth="1"/>
    <col min="8516" max="8516" width="4.109375" style="3" bestFit="1" customWidth="1"/>
    <col min="8517" max="8517" width="5" style="3" bestFit="1" customWidth="1"/>
    <col min="8518" max="8571" width="1.6640625" style="3" customWidth="1"/>
    <col min="8572" max="8704" width="9" style="3"/>
    <col min="8705" max="8705" width="1.6640625" style="3" customWidth="1"/>
    <col min="8706" max="8706" width="2.21875" style="3" customWidth="1"/>
    <col min="8707" max="8767" width="1.6640625" style="3" customWidth="1"/>
    <col min="8768" max="8768" width="1.88671875" style="3" customWidth="1"/>
    <col min="8769" max="8770" width="1.6640625" style="3" customWidth="1"/>
    <col min="8771" max="8771" width="2.109375" style="3" customWidth="1"/>
    <col min="8772" max="8772" width="4.109375" style="3" bestFit="1" customWidth="1"/>
    <col min="8773" max="8773" width="5" style="3" bestFit="1" customWidth="1"/>
    <col min="8774" max="8827" width="1.6640625" style="3" customWidth="1"/>
    <col min="8828" max="8960" width="9" style="3"/>
    <col min="8961" max="8961" width="1.6640625" style="3" customWidth="1"/>
    <col min="8962" max="8962" width="2.21875" style="3" customWidth="1"/>
    <col min="8963" max="9023" width="1.6640625" style="3" customWidth="1"/>
    <col min="9024" max="9024" width="1.88671875" style="3" customWidth="1"/>
    <col min="9025" max="9026" width="1.6640625" style="3" customWidth="1"/>
    <col min="9027" max="9027" width="2.109375" style="3" customWidth="1"/>
    <col min="9028" max="9028" width="4.109375" style="3" bestFit="1" customWidth="1"/>
    <col min="9029" max="9029" width="5" style="3" bestFit="1" customWidth="1"/>
    <col min="9030" max="9083" width="1.6640625" style="3" customWidth="1"/>
    <col min="9084" max="9216" width="9" style="3"/>
    <col min="9217" max="9217" width="1.6640625" style="3" customWidth="1"/>
    <col min="9218" max="9218" width="2.21875" style="3" customWidth="1"/>
    <col min="9219" max="9279" width="1.6640625" style="3" customWidth="1"/>
    <col min="9280" max="9280" width="1.88671875" style="3" customWidth="1"/>
    <col min="9281" max="9282" width="1.6640625" style="3" customWidth="1"/>
    <col min="9283" max="9283" width="2.109375" style="3" customWidth="1"/>
    <col min="9284" max="9284" width="4.109375" style="3" bestFit="1" customWidth="1"/>
    <col min="9285" max="9285" width="5" style="3" bestFit="1" customWidth="1"/>
    <col min="9286" max="9339" width="1.6640625" style="3" customWidth="1"/>
    <col min="9340" max="9472" width="9" style="3"/>
    <col min="9473" max="9473" width="1.6640625" style="3" customWidth="1"/>
    <col min="9474" max="9474" width="2.21875" style="3" customWidth="1"/>
    <col min="9475" max="9535" width="1.6640625" style="3" customWidth="1"/>
    <col min="9536" max="9536" width="1.88671875" style="3" customWidth="1"/>
    <col min="9537" max="9538" width="1.6640625" style="3" customWidth="1"/>
    <col min="9539" max="9539" width="2.109375" style="3" customWidth="1"/>
    <col min="9540" max="9540" width="4.109375" style="3" bestFit="1" customWidth="1"/>
    <col min="9541" max="9541" width="5" style="3" bestFit="1" customWidth="1"/>
    <col min="9542" max="9595" width="1.6640625" style="3" customWidth="1"/>
    <col min="9596" max="9728" width="9" style="3"/>
    <col min="9729" max="9729" width="1.6640625" style="3" customWidth="1"/>
    <col min="9730" max="9730" width="2.21875" style="3" customWidth="1"/>
    <col min="9731" max="9791" width="1.6640625" style="3" customWidth="1"/>
    <col min="9792" max="9792" width="1.88671875" style="3" customWidth="1"/>
    <col min="9793" max="9794" width="1.6640625" style="3" customWidth="1"/>
    <col min="9795" max="9795" width="2.109375" style="3" customWidth="1"/>
    <col min="9796" max="9796" width="4.109375" style="3" bestFit="1" customWidth="1"/>
    <col min="9797" max="9797" width="5" style="3" bestFit="1" customWidth="1"/>
    <col min="9798" max="9851" width="1.6640625" style="3" customWidth="1"/>
    <col min="9852" max="9984" width="9" style="3"/>
    <col min="9985" max="9985" width="1.6640625" style="3" customWidth="1"/>
    <col min="9986" max="9986" width="2.21875" style="3" customWidth="1"/>
    <col min="9987" max="10047" width="1.6640625" style="3" customWidth="1"/>
    <col min="10048" max="10048" width="1.88671875" style="3" customWidth="1"/>
    <col min="10049" max="10050" width="1.6640625" style="3" customWidth="1"/>
    <col min="10051" max="10051" width="2.109375" style="3" customWidth="1"/>
    <col min="10052" max="10052" width="4.109375" style="3" bestFit="1" customWidth="1"/>
    <col min="10053" max="10053" width="5" style="3" bestFit="1" customWidth="1"/>
    <col min="10054" max="10107" width="1.6640625" style="3" customWidth="1"/>
    <col min="10108" max="10240" width="9" style="3"/>
    <col min="10241" max="10241" width="1.6640625" style="3" customWidth="1"/>
    <col min="10242" max="10242" width="2.21875" style="3" customWidth="1"/>
    <col min="10243" max="10303" width="1.6640625" style="3" customWidth="1"/>
    <col min="10304" max="10304" width="1.88671875" style="3" customWidth="1"/>
    <col min="10305" max="10306" width="1.6640625" style="3" customWidth="1"/>
    <col min="10307" max="10307" width="2.109375" style="3" customWidth="1"/>
    <col min="10308" max="10308" width="4.109375" style="3" bestFit="1" customWidth="1"/>
    <col min="10309" max="10309" width="5" style="3" bestFit="1" customWidth="1"/>
    <col min="10310" max="10363" width="1.6640625" style="3" customWidth="1"/>
    <col min="10364" max="10496" width="9" style="3"/>
    <col min="10497" max="10497" width="1.6640625" style="3" customWidth="1"/>
    <col min="10498" max="10498" width="2.21875" style="3" customWidth="1"/>
    <col min="10499" max="10559" width="1.6640625" style="3" customWidth="1"/>
    <col min="10560" max="10560" width="1.88671875" style="3" customWidth="1"/>
    <col min="10561" max="10562" width="1.6640625" style="3" customWidth="1"/>
    <col min="10563" max="10563" width="2.109375" style="3" customWidth="1"/>
    <col min="10564" max="10564" width="4.109375" style="3" bestFit="1" customWidth="1"/>
    <col min="10565" max="10565" width="5" style="3" bestFit="1" customWidth="1"/>
    <col min="10566" max="10619" width="1.6640625" style="3" customWidth="1"/>
    <col min="10620" max="10752" width="9" style="3"/>
    <col min="10753" max="10753" width="1.6640625" style="3" customWidth="1"/>
    <col min="10754" max="10754" width="2.21875" style="3" customWidth="1"/>
    <col min="10755" max="10815" width="1.6640625" style="3" customWidth="1"/>
    <col min="10816" max="10816" width="1.88671875" style="3" customWidth="1"/>
    <col min="10817" max="10818" width="1.6640625" style="3" customWidth="1"/>
    <col min="10819" max="10819" width="2.109375" style="3" customWidth="1"/>
    <col min="10820" max="10820" width="4.109375" style="3" bestFit="1" customWidth="1"/>
    <col min="10821" max="10821" width="5" style="3" bestFit="1" customWidth="1"/>
    <col min="10822" max="10875" width="1.6640625" style="3" customWidth="1"/>
    <col min="10876" max="11008" width="9" style="3"/>
    <col min="11009" max="11009" width="1.6640625" style="3" customWidth="1"/>
    <col min="11010" max="11010" width="2.21875" style="3" customWidth="1"/>
    <col min="11011" max="11071" width="1.6640625" style="3" customWidth="1"/>
    <col min="11072" max="11072" width="1.88671875" style="3" customWidth="1"/>
    <col min="11073" max="11074" width="1.6640625" style="3" customWidth="1"/>
    <col min="11075" max="11075" width="2.109375" style="3" customWidth="1"/>
    <col min="11076" max="11076" width="4.109375" style="3" bestFit="1" customWidth="1"/>
    <col min="11077" max="11077" width="5" style="3" bestFit="1" customWidth="1"/>
    <col min="11078" max="11131" width="1.6640625" style="3" customWidth="1"/>
    <col min="11132" max="11264" width="9" style="3"/>
    <col min="11265" max="11265" width="1.6640625" style="3" customWidth="1"/>
    <col min="11266" max="11266" width="2.21875" style="3" customWidth="1"/>
    <col min="11267" max="11327" width="1.6640625" style="3" customWidth="1"/>
    <col min="11328" max="11328" width="1.88671875" style="3" customWidth="1"/>
    <col min="11329" max="11330" width="1.6640625" style="3" customWidth="1"/>
    <col min="11331" max="11331" width="2.109375" style="3" customWidth="1"/>
    <col min="11332" max="11332" width="4.109375" style="3" bestFit="1" customWidth="1"/>
    <col min="11333" max="11333" width="5" style="3" bestFit="1" customWidth="1"/>
    <col min="11334" max="11387" width="1.6640625" style="3" customWidth="1"/>
    <col min="11388" max="11520" width="9" style="3"/>
    <col min="11521" max="11521" width="1.6640625" style="3" customWidth="1"/>
    <col min="11522" max="11522" width="2.21875" style="3" customWidth="1"/>
    <col min="11523" max="11583" width="1.6640625" style="3" customWidth="1"/>
    <col min="11584" max="11584" width="1.88671875" style="3" customWidth="1"/>
    <col min="11585" max="11586" width="1.6640625" style="3" customWidth="1"/>
    <col min="11587" max="11587" width="2.109375" style="3" customWidth="1"/>
    <col min="11588" max="11588" width="4.109375" style="3" bestFit="1" customWidth="1"/>
    <col min="11589" max="11589" width="5" style="3" bestFit="1" customWidth="1"/>
    <col min="11590" max="11643" width="1.6640625" style="3" customWidth="1"/>
    <col min="11644" max="11776" width="9" style="3"/>
    <col min="11777" max="11777" width="1.6640625" style="3" customWidth="1"/>
    <col min="11778" max="11778" width="2.21875" style="3" customWidth="1"/>
    <col min="11779" max="11839" width="1.6640625" style="3" customWidth="1"/>
    <col min="11840" max="11840" width="1.88671875" style="3" customWidth="1"/>
    <col min="11841" max="11842" width="1.6640625" style="3" customWidth="1"/>
    <col min="11843" max="11843" width="2.109375" style="3" customWidth="1"/>
    <col min="11844" max="11844" width="4.109375" style="3" bestFit="1" customWidth="1"/>
    <col min="11845" max="11845" width="5" style="3" bestFit="1" customWidth="1"/>
    <col min="11846" max="11899" width="1.6640625" style="3" customWidth="1"/>
    <col min="11900" max="12032" width="9" style="3"/>
    <col min="12033" max="12033" width="1.6640625" style="3" customWidth="1"/>
    <col min="12034" max="12034" width="2.21875" style="3" customWidth="1"/>
    <col min="12035" max="12095" width="1.6640625" style="3" customWidth="1"/>
    <col min="12096" max="12096" width="1.88671875" style="3" customWidth="1"/>
    <col min="12097" max="12098" width="1.6640625" style="3" customWidth="1"/>
    <col min="12099" max="12099" width="2.109375" style="3" customWidth="1"/>
    <col min="12100" max="12100" width="4.109375" style="3" bestFit="1" customWidth="1"/>
    <col min="12101" max="12101" width="5" style="3" bestFit="1" customWidth="1"/>
    <col min="12102" max="12155" width="1.6640625" style="3" customWidth="1"/>
    <col min="12156" max="12288" width="9" style="3"/>
    <col min="12289" max="12289" width="1.6640625" style="3" customWidth="1"/>
    <col min="12290" max="12290" width="2.21875" style="3" customWidth="1"/>
    <col min="12291" max="12351" width="1.6640625" style="3" customWidth="1"/>
    <col min="12352" max="12352" width="1.88671875" style="3" customWidth="1"/>
    <col min="12353" max="12354" width="1.6640625" style="3" customWidth="1"/>
    <col min="12355" max="12355" width="2.109375" style="3" customWidth="1"/>
    <col min="12356" max="12356" width="4.109375" style="3" bestFit="1" customWidth="1"/>
    <col min="12357" max="12357" width="5" style="3" bestFit="1" customWidth="1"/>
    <col min="12358" max="12411" width="1.6640625" style="3" customWidth="1"/>
    <col min="12412" max="12544" width="9" style="3"/>
    <col min="12545" max="12545" width="1.6640625" style="3" customWidth="1"/>
    <col min="12546" max="12546" width="2.21875" style="3" customWidth="1"/>
    <col min="12547" max="12607" width="1.6640625" style="3" customWidth="1"/>
    <col min="12608" max="12608" width="1.88671875" style="3" customWidth="1"/>
    <col min="12609" max="12610" width="1.6640625" style="3" customWidth="1"/>
    <col min="12611" max="12611" width="2.109375" style="3" customWidth="1"/>
    <col min="12612" max="12612" width="4.109375" style="3" bestFit="1" customWidth="1"/>
    <col min="12613" max="12613" width="5" style="3" bestFit="1" customWidth="1"/>
    <col min="12614" max="12667" width="1.6640625" style="3" customWidth="1"/>
    <col min="12668" max="12800" width="9" style="3"/>
    <col min="12801" max="12801" width="1.6640625" style="3" customWidth="1"/>
    <col min="12802" max="12802" width="2.21875" style="3" customWidth="1"/>
    <col min="12803" max="12863" width="1.6640625" style="3" customWidth="1"/>
    <col min="12864" max="12864" width="1.88671875" style="3" customWidth="1"/>
    <col min="12865" max="12866" width="1.6640625" style="3" customWidth="1"/>
    <col min="12867" max="12867" width="2.109375" style="3" customWidth="1"/>
    <col min="12868" max="12868" width="4.109375" style="3" bestFit="1" customWidth="1"/>
    <col min="12869" max="12869" width="5" style="3" bestFit="1" customWidth="1"/>
    <col min="12870" max="12923" width="1.6640625" style="3" customWidth="1"/>
    <col min="12924" max="13056" width="9" style="3"/>
    <col min="13057" max="13057" width="1.6640625" style="3" customWidth="1"/>
    <col min="13058" max="13058" width="2.21875" style="3" customWidth="1"/>
    <col min="13059" max="13119" width="1.6640625" style="3" customWidth="1"/>
    <col min="13120" max="13120" width="1.88671875" style="3" customWidth="1"/>
    <col min="13121" max="13122" width="1.6640625" style="3" customWidth="1"/>
    <col min="13123" max="13123" width="2.109375" style="3" customWidth="1"/>
    <col min="13124" max="13124" width="4.109375" style="3" bestFit="1" customWidth="1"/>
    <col min="13125" max="13125" width="5" style="3" bestFit="1" customWidth="1"/>
    <col min="13126" max="13179" width="1.6640625" style="3" customWidth="1"/>
    <col min="13180" max="13312" width="9" style="3"/>
    <col min="13313" max="13313" width="1.6640625" style="3" customWidth="1"/>
    <col min="13314" max="13314" width="2.21875" style="3" customWidth="1"/>
    <col min="13315" max="13375" width="1.6640625" style="3" customWidth="1"/>
    <col min="13376" max="13376" width="1.88671875" style="3" customWidth="1"/>
    <col min="13377" max="13378" width="1.6640625" style="3" customWidth="1"/>
    <col min="13379" max="13379" width="2.109375" style="3" customWidth="1"/>
    <col min="13380" max="13380" width="4.109375" style="3" bestFit="1" customWidth="1"/>
    <col min="13381" max="13381" width="5" style="3" bestFit="1" customWidth="1"/>
    <col min="13382" max="13435" width="1.6640625" style="3" customWidth="1"/>
    <col min="13436" max="13568" width="9" style="3"/>
    <col min="13569" max="13569" width="1.6640625" style="3" customWidth="1"/>
    <col min="13570" max="13570" width="2.21875" style="3" customWidth="1"/>
    <col min="13571" max="13631" width="1.6640625" style="3" customWidth="1"/>
    <col min="13632" max="13632" width="1.88671875" style="3" customWidth="1"/>
    <col min="13633" max="13634" width="1.6640625" style="3" customWidth="1"/>
    <col min="13635" max="13635" width="2.109375" style="3" customWidth="1"/>
    <col min="13636" max="13636" width="4.109375" style="3" bestFit="1" customWidth="1"/>
    <col min="13637" max="13637" width="5" style="3" bestFit="1" customWidth="1"/>
    <col min="13638" max="13691" width="1.6640625" style="3" customWidth="1"/>
    <col min="13692" max="13824" width="9" style="3"/>
    <col min="13825" max="13825" width="1.6640625" style="3" customWidth="1"/>
    <col min="13826" max="13826" width="2.21875" style="3" customWidth="1"/>
    <col min="13827" max="13887" width="1.6640625" style="3" customWidth="1"/>
    <col min="13888" max="13888" width="1.88671875" style="3" customWidth="1"/>
    <col min="13889" max="13890" width="1.6640625" style="3" customWidth="1"/>
    <col min="13891" max="13891" width="2.109375" style="3" customWidth="1"/>
    <col min="13892" max="13892" width="4.109375" style="3" bestFit="1" customWidth="1"/>
    <col min="13893" max="13893" width="5" style="3" bestFit="1" customWidth="1"/>
    <col min="13894" max="13947" width="1.6640625" style="3" customWidth="1"/>
    <col min="13948" max="14080" width="9" style="3"/>
    <col min="14081" max="14081" width="1.6640625" style="3" customWidth="1"/>
    <col min="14082" max="14082" width="2.21875" style="3" customWidth="1"/>
    <col min="14083" max="14143" width="1.6640625" style="3" customWidth="1"/>
    <col min="14144" max="14144" width="1.88671875" style="3" customWidth="1"/>
    <col min="14145" max="14146" width="1.6640625" style="3" customWidth="1"/>
    <col min="14147" max="14147" width="2.109375" style="3" customWidth="1"/>
    <col min="14148" max="14148" width="4.109375" style="3" bestFit="1" customWidth="1"/>
    <col min="14149" max="14149" width="5" style="3" bestFit="1" customWidth="1"/>
    <col min="14150" max="14203" width="1.6640625" style="3" customWidth="1"/>
    <col min="14204" max="14336" width="9" style="3"/>
    <col min="14337" max="14337" width="1.6640625" style="3" customWidth="1"/>
    <col min="14338" max="14338" width="2.21875" style="3" customWidth="1"/>
    <col min="14339" max="14399" width="1.6640625" style="3" customWidth="1"/>
    <col min="14400" max="14400" width="1.88671875" style="3" customWidth="1"/>
    <col min="14401" max="14402" width="1.6640625" style="3" customWidth="1"/>
    <col min="14403" max="14403" width="2.109375" style="3" customWidth="1"/>
    <col min="14404" max="14404" width="4.109375" style="3" bestFit="1" customWidth="1"/>
    <col min="14405" max="14405" width="5" style="3" bestFit="1" customWidth="1"/>
    <col min="14406" max="14459" width="1.6640625" style="3" customWidth="1"/>
    <col min="14460" max="14592" width="9" style="3"/>
    <col min="14593" max="14593" width="1.6640625" style="3" customWidth="1"/>
    <col min="14594" max="14594" width="2.21875" style="3" customWidth="1"/>
    <col min="14595" max="14655" width="1.6640625" style="3" customWidth="1"/>
    <col min="14656" max="14656" width="1.88671875" style="3" customWidth="1"/>
    <col min="14657" max="14658" width="1.6640625" style="3" customWidth="1"/>
    <col min="14659" max="14659" width="2.109375" style="3" customWidth="1"/>
    <col min="14660" max="14660" width="4.109375" style="3" bestFit="1" customWidth="1"/>
    <col min="14661" max="14661" width="5" style="3" bestFit="1" customWidth="1"/>
    <col min="14662" max="14715" width="1.6640625" style="3" customWidth="1"/>
    <col min="14716" max="14848" width="9" style="3"/>
    <col min="14849" max="14849" width="1.6640625" style="3" customWidth="1"/>
    <col min="14850" max="14850" width="2.21875" style="3" customWidth="1"/>
    <col min="14851" max="14911" width="1.6640625" style="3" customWidth="1"/>
    <col min="14912" max="14912" width="1.88671875" style="3" customWidth="1"/>
    <col min="14913" max="14914" width="1.6640625" style="3" customWidth="1"/>
    <col min="14915" max="14915" width="2.109375" style="3" customWidth="1"/>
    <col min="14916" max="14916" width="4.109375" style="3" bestFit="1" customWidth="1"/>
    <col min="14917" max="14917" width="5" style="3" bestFit="1" customWidth="1"/>
    <col min="14918" max="14971" width="1.6640625" style="3" customWidth="1"/>
    <col min="14972" max="15104" width="9" style="3"/>
    <col min="15105" max="15105" width="1.6640625" style="3" customWidth="1"/>
    <col min="15106" max="15106" width="2.21875" style="3" customWidth="1"/>
    <col min="15107" max="15167" width="1.6640625" style="3" customWidth="1"/>
    <col min="15168" max="15168" width="1.88671875" style="3" customWidth="1"/>
    <col min="15169" max="15170" width="1.6640625" style="3" customWidth="1"/>
    <col min="15171" max="15171" width="2.109375" style="3" customWidth="1"/>
    <col min="15172" max="15172" width="4.109375" style="3" bestFit="1" customWidth="1"/>
    <col min="15173" max="15173" width="5" style="3" bestFit="1" customWidth="1"/>
    <col min="15174" max="15227" width="1.6640625" style="3" customWidth="1"/>
    <col min="15228" max="15360" width="9" style="3"/>
    <col min="15361" max="15361" width="1.6640625" style="3" customWidth="1"/>
    <col min="15362" max="15362" width="2.21875" style="3" customWidth="1"/>
    <col min="15363" max="15423" width="1.6640625" style="3" customWidth="1"/>
    <col min="15424" max="15424" width="1.88671875" style="3" customWidth="1"/>
    <col min="15425" max="15426" width="1.6640625" style="3" customWidth="1"/>
    <col min="15427" max="15427" width="2.109375" style="3" customWidth="1"/>
    <col min="15428" max="15428" width="4.109375" style="3" bestFit="1" customWidth="1"/>
    <col min="15429" max="15429" width="5" style="3" bestFit="1" customWidth="1"/>
    <col min="15430" max="15483" width="1.6640625" style="3" customWidth="1"/>
    <col min="15484" max="15616" width="9" style="3"/>
    <col min="15617" max="15617" width="1.6640625" style="3" customWidth="1"/>
    <col min="15618" max="15618" width="2.21875" style="3" customWidth="1"/>
    <col min="15619" max="15679" width="1.6640625" style="3" customWidth="1"/>
    <col min="15680" max="15680" width="1.88671875" style="3" customWidth="1"/>
    <col min="15681" max="15682" width="1.6640625" style="3" customWidth="1"/>
    <col min="15683" max="15683" width="2.109375" style="3" customWidth="1"/>
    <col min="15684" max="15684" width="4.109375" style="3" bestFit="1" customWidth="1"/>
    <col min="15685" max="15685" width="5" style="3" bestFit="1" customWidth="1"/>
    <col min="15686" max="15739" width="1.6640625" style="3" customWidth="1"/>
    <col min="15740" max="15872" width="9" style="3"/>
    <col min="15873" max="15873" width="1.6640625" style="3" customWidth="1"/>
    <col min="15874" max="15874" width="2.21875" style="3" customWidth="1"/>
    <col min="15875" max="15935" width="1.6640625" style="3" customWidth="1"/>
    <col min="15936" max="15936" width="1.88671875" style="3" customWidth="1"/>
    <col min="15937" max="15938" width="1.6640625" style="3" customWidth="1"/>
    <col min="15939" max="15939" width="2.109375" style="3" customWidth="1"/>
    <col min="15940" max="15940" width="4.109375" style="3" bestFit="1" customWidth="1"/>
    <col min="15941" max="15941" width="5" style="3" bestFit="1" customWidth="1"/>
    <col min="15942" max="15995" width="1.6640625" style="3" customWidth="1"/>
    <col min="15996" max="16128" width="9" style="3"/>
    <col min="16129" max="16129" width="1.6640625" style="3" customWidth="1"/>
    <col min="16130" max="16130" width="2.21875" style="3" customWidth="1"/>
    <col min="16131" max="16191" width="1.6640625" style="3" customWidth="1"/>
    <col min="16192" max="16192" width="1.88671875" style="3" customWidth="1"/>
    <col min="16193" max="16194" width="1.6640625" style="3" customWidth="1"/>
    <col min="16195" max="16195" width="2.109375" style="3" customWidth="1"/>
    <col min="16196" max="16196" width="4.109375" style="3" bestFit="1" customWidth="1"/>
    <col min="16197" max="16197" width="5" style="3" bestFit="1" customWidth="1"/>
    <col min="16198" max="16251" width="1.6640625" style="3" customWidth="1"/>
    <col min="16252" max="16384" width="9" style="3"/>
  </cols>
  <sheetData>
    <row r="1" spans="1:63" ht="16.5" customHeight="1">
      <c r="A1" s="1" t="s">
        <v>0</v>
      </c>
      <c r="B1" s="2"/>
      <c r="C1" s="2"/>
      <c r="D1" s="2"/>
      <c r="E1" s="2"/>
      <c r="F1" s="2"/>
      <c r="G1" s="2"/>
      <c r="H1" s="2"/>
      <c r="I1" s="2"/>
      <c r="J1" s="2"/>
      <c r="K1" s="2"/>
      <c r="L1" s="2"/>
      <c r="M1" s="2"/>
      <c r="N1" s="2"/>
      <c r="O1" s="2"/>
      <c r="P1" s="2"/>
      <c r="Q1" s="2"/>
      <c r="R1" s="2"/>
      <c r="S1" s="2"/>
      <c r="T1" s="2"/>
      <c r="U1" s="2"/>
      <c r="V1" s="2"/>
      <c r="W1" s="2"/>
      <c r="X1" s="2"/>
      <c r="Y1" s="238" t="s">
        <v>1</v>
      </c>
      <c r="Z1" s="239"/>
      <c r="AA1" s="239"/>
      <c r="AB1" s="239"/>
      <c r="AC1" s="240"/>
      <c r="AD1" s="241">
        <v>1234567890123</v>
      </c>
      <c r="AE1" s="241"/>
      <c r="AF1" s="241"/>
      <c r="AG1" s="241"/>
      <c r="AH1" s="241"/>
      <c r="AI1" s="241"/>
      <c r="AJ1" s="241"/>
      <c r="AK1" s="241"/>
      <c r="AL1" s="241"/>
      <c r="AM1" s="241"/>
      <c r="AN1" s="241"/>
      <c r="AO1" s="241"/>
      <c r="AP1" s="241"/>
      <c r="AQ1" s="241"/>
      <c r="AR1" s="241"/>
      <c r="AS1" s="241"/>
      <c r="AT1" s="241"/>
      <c r="AU1" s="241"/>
      <c r="AV1" s="242" t="s">
        <v>2</v>
      </c>
      <c r="AW1" s="242"/>
      <c r="AX1" s="242"/>
      <c r="AY1" s="242"/>
      <c r="AZ1" s="242"/>
      <c r="BA1" s="242"/>
      <c r="BB1" s="243" t="s">
        <v>253</v>
      </c>
      <c r="BC1" s="243"/>
      <c r="BD1" s="243"/>
      <c r="BE1" s="243"/>
      <c r="BF1" s="243"/>
      <c r="BG1" s="243"/>
      <c r="BH1" s="244"/>
      <c r="BI1" s="245" t="s">
        <v>3</v>
      </c>
      <c r="BJ1" s="246"/>
      <c r="BK1" s="246"/>
    </row>
    <row r="2" spans="1:63" ht="16.5" customHeight="1">
      <c r="A2" s="2"/>
      <c r="B2" s="2"/>
      <c r="C2" s="2"/>
      <c r="D2" s="2"/>
      <c r="E2" s="2"/>
      <c r="F2" s="2"/>
      <c r="G2" s="2"/>
      <c r="H2" s="2"/>
      <c r="I2" s="2"/>
      <c r="J2" s="2"/>
      <c r="K2" s="2"/>
      <c r="L2" s="2"/>
      <c r="M2" s="2"/>
      <c r="N2" s="2"/>
      <c r="O2" s="2"/>
      <c r="P2" s="2"/>
      <c r="Q2" s="2"/>
      <c r="R2" s="2"/>
      <c r="S2" s="2"/>
      <c r="T2" s="2"/>
      <c r="U2" s="2"/>
      <c r="V2" s="2"/>
      <c r="W2" s="2"/>
      <c r="X2" s="2"/>
      <c r="Y2" s="247" t="s">
        <v>4</v>
      </c>
      <c r="Z2" s="248"/>
      <c r="AA2" s="248"/>
      <c r="AB2" s="248"/>
      <c r="AC2" s="249"/>
      <c r="AD2" s="253" t="s">
        <v>254</v>
      </c>
      <c r="AE2" s="253"/>
      <c r="AF2" s="253"/>
      <c r="AG2" s="253"/>
      <c r="AH2" s="253"/>
      <c r="AI2" s="253"/>
      <c r="AJ2" s="253"/>
      <c r="AK2" s="253"/>
      <c r="AL2" s="253"/>
      <c r="AM2" s="253"/>
      <c r="AN2" s="253"/>
      <c r="AO2" s="253"/>
      <c r="AP2" s="253"/>
      <c r="AQ2" s="253"/>
      <c r="AR2" s="253"/>
      <c r="AS2" s="253"/>
      <c r="AT2" s="253"/>
      <c r="AU2" s="253"/>
      <c r="AV2" s="254" t="s">
        <v>5</v>
      </c>
      <c r="AW2" s="254"/>
      <c r="AX2" s="254"/>
      <c r="AY2" s="254"/>
      <c r="AZ2" s="254"/>
      <c r="BA2" s="254"/>
      <c r="BB2" s="255" t="s">
        <v>255</v>
      </c>
      <c r="BC2" s="255"/>
      <c r="BD2" s="255"/>
      <c r="BE2" s="255"/>
      <c r="BF2" s="255"/>
      <c r="BG2" s="255"/>
      <c r="BH2" s="255"/>
      <c r="BI2" s="255"/>
      <c r="BJ2" s="255"/>
      <c r="BK2" s="255"/>
    </row>
    <row r="3" spans="1:63" ht="16.5" customHeight="1">
      <c r="A3" s="2"/>
      <c r="B3" s="2"/>
      <c r="C3" s="2"/>
      <c r="D3" s="2"/>
      <c r="E3" s="2"/>
      <c r="F3" s="2"/>
      <c r="G3" s="2"/>
      <c r="H3" s="2"/>
      <c r="I3" s="2"/>
      <c r="J3" s="2"/>
      <c r="K3" s="2"/>
      <c r="L3" s="2"/>
      <c r="M3" s="2"/>
      <c r="N3" s="2"/>
      <c r="O3" s="2"/>
      <c r="P3" s="2"/>
      <c r="Q3" s="2"/>
      <c r="R3" s="2"/>
      <c r="S3" s="2"/>
      <c r="T3" s="2"/>
      <c r="U3" s="2"/>
      <c r="V3" s="2"/>
      <c r="W3" s="2"/>
      <c r="X3" s="2"/>
      <c r="Y3" s="250"/>
      <c r="Z3" s="251"/>
      <c r="AA3" s="251"/>
      <c r="AB3" s="251"/>
      <c r="AC3" s="252"/>
      <c r="AD3" s="253"/>
      <c r="AE3" s="253"/>
      <c r="AF3" s="253"/>
      <c r="AG3" s="253"/>
      <c r="AH3" s="253"/>
      <c r="AI3" s="253"/>
      <c r="AJ3" s="253"/>
      <c r="AK3" s="253"/>
      <c r="AL3" s="253"/>
      <c r="AM3" s="253"/>
      <c r="AN3" s="253"/>
      <c r="AO3" s="253"/>
      <c r="AP3" s="253"/>
      <c r="AQ3" s="253"/>
      <c r="AR3" s="253"/>
      <c r="AS3" s="253"/>
      <c r="AT3" s="253"/>
      <c r="AU3" s="253"/>
      <c r="AV3" s="256" t="s">
        <v>6</v>
      </c>
      <c r="AW3" s="256"/>
      <c r="AX3" s="256"/>
      <c r="AY3" s="256"/>
      <c r="AZ3" s="256"/>
      <c r="BA3" s="256"/>
      <c r="BB3" s="291" t="s">
        <v>256</v>
      </c>
      <c r="BC3" s="291"/>
      <c r="BD3" s="291"/>
      <c r="BE3" s="291"/>
      <c r="BF3" s="291"/>
      <c r="BG3" s="291"/>
      <c r="BH3" s="291"/>
      <c r="BI3" s="291"/>
      <c r="BJ3" s="291"/>
      <c r="BK3" s="291"/>
    </row>
    <row r="4" spans="1:63" ht="9.75" customHeight="1">
      <c r="A4" s="2"/>
      <c r="B4" s="2"/>
      <c r="C4" s="2"/>
      <c r="D4" s="2"/>
      <c r="E4" s="2"/>
      <c r="F4" s="292" t="s">
        <v>158</v>
      </c>
      <c r="G4" s="292"/>
      <c r="H4" s="292"/>
      <c r="I4" s="292"/>
      <c r="J4" s="292"/>
      <c r="K4" s="292"/>
      <c r="L4" s="292"/>
      <c r="M4" s="292"/>
      <c r="N4" s="2"/>
      <c r="O4" s="2"/>
      <c r="P4" s="2"/>
      <c r="Q4" s="2"/>
      <c r="R4" s="294">
        <v>4</v>
      </c>
      <c r="S4" s="295"/>
      <c r="T4" s="295"/>
      <c r="U4" s="295"/>
      <c r="V4" s="296"/>
      <c r="W4" s="2"/>
      <c r="X4" s="2"/>
      <c r="Y4" s="2"/>
      <c r="Z4" s="2"/>
      <c r="AA4" s="2"/>
      <c r="AB4" s="2"/>
      <c r="AC4" s="2"/>
      <c r="AD4" s="2"/>
      <c r="AE4" s="2"/>
      <c r="AF4" s="2"/>
      <c r="AG4" s="4"/>
      <c r="AH4" s="4"/>
      <c r="AI4" s="4"/>
      <c r="AJ4" s="4"/>
      <c r="AK4" s="4"/>
      <c r="AL4" s="4"/>
      <c r="AM4" s="4"/>
      <c r="AN4" s="4"/>
      <c r="AO4" s="4"/>
      <c r="AP4" s="4"/>
      <c r="AQ4" s="4"/>
      <c r="AR4" s="4"/>
      <c r="AS4" s="4"/>
      <c r="AT4" s="4"/>
      <c r="AU4" s="4"/>
      <c r="AV4" s="4"/>
      <c r="AW4" s="4"/>
      <c r="AX4" s="4"/>
      <c r="AY4" s="4"/>
      <c r="AZ4" s="4"/>
      <c r="BA4" s="4"/>
      <c r="BB4" s="4"/>
      <c r="BC4" s="4"/>
      <c r="BD4" s="2"/>
      <c r="BE4" s="2"/>
      <c r="BF4" s="2"/>
      <c r="BG4" s="2"/>
      <c r="BH4" s="2"/>
      <c r="BI4" s="2"/>
      <c r="BJ4" s="167"/>
      <c r="BK4" s="155"/>
    </row>
    <row r="5" spans="1:63" ht="9.75" customHeight="1">
      <c r="A5" s="2"/>
      <c r="B5" s="2"/>
      <c r="C5" s="2"/>
      <c r="D5" s="2"/>
      <c r="E5" s="2"/>
      <c r="F5" s="292"/>
      <c r="G5" s="292"/>
      <c r="H5" s="292"/>
      <c r="I5" s="292"/>
      <c r="J5" s="292"/>
      <c r="K5" s="292"/>
      <c r="L5" s="292"/>
      <c r="M5" s="292"/>
      <c r="N5" s="303" t="s">
        <v>7</v>
      </c>
      <c r="O5" s="303"/>
      <c r="P5" s="303"/>
      <c r="Q5" s="304"/>
      <c r="R5" s="297"/>
      <c r="S5" s="298"/>
      <c r="T5" s="298"/>
      <c r="U5" s="298"/>
      <c r="V5" s="299"/>
      <c r="W5" s="305" t="s">
        <v>8</v>
      </c>
      <c r="X5" s="306"/>
      <c r="Y5" s="306"/>
      <c r="Z5" s="306"/>
      <c r="AA5" s="306"/>
      <c r="AB5" s="306"/>
      <c r="AC5" s="306"/>
      <c r="AD5" s="306"/>
      <c r="AE5" s="306"/>
      <c r="AF5" s="306"/>
      <c r="AG5" s="306"/>
      <c r="AH5" s="306"/>
      <c r="AI5" s="306"/>
      <c r="AJ5" s="306"/>
      <c r="AK5" s="306"/>
      <c r="AL5" s="306"/>
      <c r="AM5" s="306"/>
      <c r="AN5" s="306"/>
      <c r="AO5" s="306"/>
      <c r="AP5" s="306"/>
      <c r="AQ5" s="306"/>
      <c r="AR5" s="306"/>
      <c r="AS5" s="306"/>
      <c r="AT5" s="306"/>
      <c r="AU5" s="5"/>
      <c r="AV5" s="5"/>
      <c r="AW5" s="5"/>
      <c r="AX5" s="5"/>
      <c r="AY5" s="5"/>
      <c r="AZ5" s="5"/>
      <c r="BA5" s="5"/>
      <c r="BB5" s="5"/>
      <c r="BC5" s="5"/>
      <c r="BD5" s="2"/>
      <c r="BE5" s="2"/>
      <c r="BF5" s="2"/>
      <c r="BG5" s="2"/>
      <c r="BH5" s="2"/>
      <c r="BI5" s="2"/>
      <c r="BJ5" s="2"/>
      <c r="BK5" s="2"/>
    </row>
    <row r="6" spans="1:63" ht="9.75" customHeight="1">
      <c r="A6" s="2"/>
      <c r="B6" s="2"/>
      <c r="C6" s="2"/>
      <c r="D6" s="2"/>
      <c r="E6" s="2"/>
      <c r="F6" s="293"/>
      <c r="G6" s="293"/>
      <c r="H6" s="293"/>
      <c r="I6" s="293"/>
      <c r="J6" s="293"/>
      <c r="K6" s="293"/>
      <c r="L6" s="293"/>
      <c r="M6" s="293"/>
      <c r="N6" s="303"/>
      <c r="O6" s="303"/>
      <c r="P6" s="303"/>
      <c r="Q6" s="304"/>
      <c r="R6" s="300"/>
      <c r="S6" s="301"/>
      <c r="T6" s="301"/>
      <c r="U6" s="301"/>
      <c r="V6" s="302"/>
      <c r="W6" s="305"/>
      <c r="X6" s="306"/>
      <c r="Y6" s="306"/>
      <c r="Z6" s="306"/>
      <c r="AA6" s="306"/>
      <c r="AB6" s="306"/>
      <c r="AC6" s="306"/>
      <c r="AD6" s="306"/>
      <c r="AE6" s="306"/>
      <c r="AF6" s="306"/>
      <c r="AG6" s="306"/>
      <c r="AH6" s="306"/>
      <c r="AI6" s="306"/>
      <c r="AJ6" s="306"/>
      <c r="AK6" s="306"/>
      <c r="AL6" s="306"/>
      <c r="AM6" s="306"/>
      <c r="AN6" s="306"/>
      <c r="AO6" s="306"/>
      <c r="AP6" s="306"/>
      <c r="AQ6" s="306"/>
      <c r="AR6" s="306"/>
      <c r="AS6" s="306"/>
      <c r="AT6" s="306"/>
      <c r="AU6" s="5"/>
      <c r="AV6" s="5"/>
      <c r="AW6" s="5"/>
      <c r="AX6" s="5"/>
      <c r="AY6" s="5"/>
      <c r="AZ6" s="5"/>
      <c r="BA6" s="5"/>
      <c r="BB6" s="5"/>
      <c r="BC6" s="5"/>
      <c r="BD6" s="2"/>
      <c r="BE6" s="2"/>
      <c r="BF6" s="2"/>
      <c r="BG6" s="2"/>
      <c r="BH6" s="2"/>
      <c r="BI6" s="2"/>
      <c r="BJ6" s="2"/>
      <c r="BK6" s="2"/>
    </row>
    <row r="7" spans="1:63" ht="4.5" customHeight="1">
      <c r="A7" s="2"/>
      <c r="B7" s="2"/>
      <c r="C7" s="2"/>
      <c r="D7" s="2"/>
      <c r="E7" s="2"/>
      <c r="F7" s="2"/>
      <c r="G7" s="2"/>
      <c r="H7" s="2"/>
      <c r="I7" s="2"/>
      <c r="J7" s="2"/>
      <c r="K7" s="2"/>
      <c r="L7" s="2"/>
      <c r="M7" s="6"/>
      <c r="N7" s="6"/>
      <c r="O7" s="6"/>
      <c r="P7" s="6"/>
      <c r="Q7" s="6"/>
      <c r="R7" s="7"/>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2"/>
      <c r="AZ7" s="2"/>
      <c r="BA7" s="2"/>
      <c r="BB7" s="2"/>
      <c r="BC7" s="2"/>
      <c r="BD7" s="2"/>
      <c r="BE7" s="2"/>
      <c r="BF7" s="2"/>
      <c r="BG7" s="2"/>
      <c r="BH7" s="2"/>
      <c r="BI7" s="2"/>
      <c r="BJ7" s="2"/>
      <c r="BK7" s="2"/>
    </row>
    <row r="8" spans="1:63" ht="4.5" customHeight="1">
      <c r="A8" s="2"/>
      <c r="B8" s="2"/>
      <c r="C8" s="2"/>
      <c r="D8" s="2"/>
      <c r="E8" s="2"/>
      <c r="F8" s="2"/>
      <c r="G8" s="2"/>
      <c r="H8" s="2"/>
      <c r="I8" s="2"/>
      <c r="J8" s="2"/>
      <c r="K8" s="2"/>
      <c r="L8" s="2"/>
      <c r="M8" s="6"/>
      <c r="N8" s="6"/>
      <c r="O8" s="6"/>
      <c r="P8" s="6"/>
      <c r="Q8" s="6"/>
      <c r="R8" s="7"/>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2"/>
      <c r="AZ8" s="2"/>
      <c r="BA8" s="2"/>
      <c r="BB8" s="2"/>
      <c r="BC8" s="2"/>
      <c r="BD8" s="2"/>
      <c r="BE8" s="2"/>
      <c r="BF8" s="2"/>
      <c r="BG8" s="2"/>
      <c r="BH8" s="2"/>
      <c r="BI8" s="2"/>
      <c r="BJ8" s="2"/>
      <c r="BK8" s="2"/>
    </row>
    <row r="9" spans="1:63" ht="15" customHeight="1">
      <c r="A9" s="2" t="s">
        <v>9</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ht="15" customHeight="1">
      <c r="A10" s="275" t="s">
        <v>10</v>
      </c>
      <c r="B10" s="276"/>
      <c r="C10" s="276"/>
      <c r="D10" s="276"/>
      <c r="E10" s="276"/>
      <c r="F10" s="277"/>
      <c r="G10" s="307">
        <f>BF208</f>
        <v>24</v>
      </c>
      <c r="H10" s="308"/>
      <c r="I10" s="308"/>
      <c r="J10" s="308"/>
      <c r="K10" s="263" t="s">
        <v>109</v>
      </c>
      <c r="L10" s="264"/>
      <c r="M10" s="199"/>
      <c r="N10" s="275" t="s">
        <v>11</v>
      </c>
      <c r="O10" s="276"/>
      <c r="P10" s="276"/>
      <c r="Q10" s="276"/>
      <c r="R10" s="276"/>
      <c r="S10" s="277"/>
      <c r="T10" s="307">
        <f>AH164</f>
        <v>10</v>
      </c>
      <c r="U10" s="308"/>
      <c r="V10" s="308"/>
      <c r="W10" s="308"/>
      <c r="X10" s="263"/>
      <c r="Y10" s="264"/>
      <c r="Z10" s="275" t="s">
        <v>12</v>
      </c>
      <c r="AA10" s="276"/>
      <c r="AB10" s="276"/>
      <c r="AC10" s="276"/>
      <c r="AD10" s="276"/>
      <c r="AE10" s="277"/>
      <c r="AF10" s="284">
        <f>AZ164</f>
        <v>1088</v>
      </c>
      <c r="AG10" s="285"/>
      <c r="AH10" s="285"/>
      <c r="AI10" s="285"/>
      <c r="AJ10" s="263" t="s">
        <v>110</v>
      </c>
      <c r="AK10" s="264"/>
      <c r="AL10" s="275" t="s">
        <v>13</v>
      </c>
      <c r="AM10" s="276"/>
      <c r="AN10" s="276"/>
      <c r="AO10" s="276"/>
      <c r="AP10" s="276"/>
      <c r="AQ10" s="277"/>
      <c r="AR10" s="290" t="s">
        <v>14</v>
      </c>
      <c r="AS10" s="263"/>
      <c r="AT10" s="263"/>
      <c r="AU10" s="263"/>
      <c r="AV10" s="263"/>
      <c r="AW10" s="263"/>
      <c r="AX10" s="263" t="s">
        <v>111</v>
      </c>
      <c r="AY10" s="264"/>
      <c r="AZ10" s="8" t="s">
        <v>15</v>
      </c>
      <c r="BA10" s="8"/>
      <c r="BB10" s="2"/>
      <c r="BC10" s="2"/>
      <c r="BD10" s="2"/>
      <c r="BE10" s="2"/>
      <c r="BF10" s="2"/>
      <c r="BG10" s="2"/>
      <c r="BH10" s="2"/>
      <c r="BI10" s="2"/>
      <c r="BJ10" s="2"/>
      <c r="BK10" s="2"/>
    </row>
    <row r="11" spans="1:63" ht="15" customHeight="1">
      <c r="A11" s="278"/>
      <c r="B11" s="279"/>
      <c r="C11" s="279"/>
      <c r="D11" s="279"/>
      <c r="E11" s="279"/>
      <c r="F11" s="280"/>
      <c r="G11" s="267"/>
      <c r="H11" s="268"/>
      <c r="I11" s="268"/>
      <c r="J11" s="268"/>
      <c r="K11" s="309"/>
      <c r="L11" s="266"/>
      <c r="M11" s="199"/>
      <c r="N11" s="278"/>
      <c r="O11" s="310"/>
      <c r="P11" s="310"/>
      <c r="Q11" s="310"/>
      <c r="R11" s="310"/>
      <c r="S11" s="280"/>
      <c r="T11" s="267"/>
      <c r="U11" s="268"/>
      <c r="V11" s="268"/>
      <c r="W11" s="268"/>
      <c r="X11" s="265"/>
      <c r="Y11" s="266"/>
      <c r="Z11" s="278"/>
      <c r="AA11" s="279"/>
      <c r="AB11" s="279"/>
      <c r="AC11" s="279"/>
      <c r="AD11" s="279"/>
      <c r="AE11" s="280"/>
      <c r="AF11" s="286"/>
      <c r="AG11" s="287"/>
      <c r="AH11" s="287"/>
      <c r="AI11" s="287"/>
      <c r="AJ11" s="265"/>
      <c r="AK11" s="266"/>
      <c r="AL11" s="278"/>
      <c r="AM11" s="279"/>
      <c r="AN11" s="279"/>
      <c r="AO11" s="279"/>
      <c r="AP11" s="279"/>
      <c r="AQ11" s="280"/>
      <c r="AR11" s="267">
        <f>ROUNDDOWN(AF10/160,0)</f>
        <v>6</v>
      </c>
      <c r="AS11" s="268"/>
      <c r="AT11" s="268"/>
      <c r="AU11" s="268"/>
      <c r="AV11" s="268"/>
      <c r="AW11" s="268"/>
      <c r="AX11" s="265"/>
      <c r="AY11" s="266"/>
      <c r="AZ11" s="8"/>
      <c r="BA11" s="8" t="s">
        <v>16</v>
      </c>
      <c r="BB11" s="2"/>
      <c r="BC11" s="2"/>
      <c r="BD11" s="2"/>
      <c r="BE11" s="2"/>
      <c r="BF11" s="2"/>
      <c r="BG11" s="2"/>
      <c r="BH11" s="2"/>
      <c r="BI11" s="2"/>
      <c r="BJ11" s="2"/>
      <c r="BK11" s="2"/>
    </row>
    <row r="12" spans="1:63" ht="15" customHeight="1">
      <c r="A12" s="281"/>
      <c r="B12" s="282"/>
      <c r="C12" s="282"/>
      <c r="D12" s="282"/>
      <c r="E12" s="282"/>
      <c r="F12" s="283"/>
      <c r="G12" s="269"/>
      <c r="H12" s="270"/>
      <c r="I12" s="270"/>
      <c r="J12" s="270"/>
      <c r="K12" s="271" t="s">
        <v>17</v>
      </c>
      <c r="L12" s="272"/>
      <c r="M12" s="199"/>
      <c r="N12" s="281"/>
      <c r="O12" s="282"/>
      <c r="P12" s="282"/>
      <c r="Q12" s="282"/>
      <c r="R12" s="282"/>
      <c r="S12" s="283"/>
      <c r="T12" s="269"/>
      <c r="U12" s="270"/>
      <c r="V12" s="270"/>
      <c r="W12" s="270"/>
      <c r="X12" s="271" t="s">
        <v>17</v>
      </c>
      <c r="Y12" s="272"/>
      <c r="Z12" s="281"/>
      <c r="AA12" s="282"/>
      <c r="AB12" s="282"/>
      <c r="AC12" s="282"/>
      <c r="AD12" s="282"/>
      <c r="AE12" s="283"/>
      <c r="AF12" s="288"/>
      <c r="AG12" s="289"/>
      <c r="AH12" s="289"/>
      <c r="AI12" s="289"/>
      <c r="AJ12" s="273" t="s">
        <v>18</v>
      </c>
      <c r="AK12" s="274"/>
      <c r="AL12" s="281"/>
      <c r="AM12" s="282"/>
      <c r="AN12" s="282"/>
      <c r="AO12" s="282"/>
      <c r="AP12" s="282"/>
      <c r="AQ12" s="283"/>
      <c r="AR12" s="269"/>
      <c r="AS12" s="270"/>
      <c r="AT12" s="270"/>
      <c r="AU12" s="270"/>
      <c r="AV12" s="270"/>
      <c r="AW12" s="270"/>
      <c r="AX12" s="271" t="s">
        <v>17</v>
      </c>
      <c r="AY12" s="272"/>
      <c r="AZ12" s="2"/>
      <c r="BA12" s="2"/>
      <c r="BB12" s="2"/>
      <c r="BC12" s="2"/>
      <c r="BD12" s="2"/>
      <c r="BE12" s="2"/>
      <c r="BF12" s="2"/>
      <c r="BG12" s="2"/>
      <c r="BH12" s="2"/>
      <c r="BI12" s="2"/>
      <c r="BJ12" s="2"/>
      <c r="BK12" s="2"/>
    </row>
    <row r="13" spans="1:63" ht="24" customHeight="1" thickBot="1">
      <c r="A13" s="276" t="s">
        <v>19</v>
      </c>
      <c r="B13" s="351"/>
      <c r="C13" s="351"/>
      <c r="D13" s="351"/>
      <c r="E13" s="351"/>
      <c r="F13" s="351"/>
      <c r="G13" s="351"/>
      <c r="H13" s="351"/>
      <c r="I13" s="351"/>
      <c r="J13" s="351"/>
      <c r="K13" s="351"/>
      <c r="L13" s="351"/>
      <c r="M13" s="9"/>
      <c r="N13" s="352" t="s">
        <v>20</v>
      </c>
      <c r="O13" s="352"/>
      <c r="P13" s="352"/>
      <c r="Q13" s="352"/>
      <c r="R13" s="352"/>
      <c r="S13" s="352"/>
      <c r="T13" s="352"/>
      <c r="U13" s="352"/>
      <c r="V13" s="352"/>
      <c r="W13" s="352"/>
      <c r="X13" s="352"/>
      <c r="Y13" s="352"/>
      <c r="Z13" s="352"/>
      <c r="AA13" s="352"/>
      <c r="AB13" s="352"/>
      <c r="AC13" s="352"/>
      <c r="AD13" s="352"/>
      <c r="AE13" s="352"/>
      <c r="AF13" s="352"/>
      <c r="AG13" s="352"/>
      <c r="AH13" s="352"/>
      <c r="AI13" s="352"/>
      <c r="AJ13" s="352"/>
      <c r="AK13" s="352"/>
      <c r="AL13" s="10"/>
      <c r="AM13" s="10"/>
      <c r="AN13" s="10"/>
      <c r="AO13" s="10"/>
      <c r="AP13" s="10"/>
      <c r="AQ13" s="10"/>
      <c r="AR13" s="9"/>
      <c r="AS13" s="9"/>
      <c r="AT13" s="9"/>
      <c r="AU13" s="9"/>
      <c r="AV13" s="9"/>
      <c r="AW13" s="9"/>
      <c r="AX13" s="9"/>
      <c r="AY13" s="9"/>
      <c r="AZ13" s="2"/>
      <c r="BA13" s="2"/>
      <c r="BB13" s="2"/>
      <c r="BC13" s="2"/>
      <c r="BD13" s="2"/>
      <c r="BE13" s="2"/>
      <c r="BF13" s="2"/>
      <c r="BG13" s="2"/>
      <c r="BH13" s="2"/>
      <c r="BI13" s="2"/>
      <c r="BJ13" s="2"/>
      <c r="BK13" s="2"/>
    </row>
    <row r="14" spans="1:63" s="14" customFormat="1" ht="12.75" customHeight="1" thickTop="1">
      <c r="A14" s="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3"/>
      <c r="AS14" s="353" t="s">
        <v>21</v>
      </c>
      <c r="AT14" s="354"/>
      <c r="AU14" s="354"/>
      <c r="AV14" s="354"/>
      <c r="AW14" s="355"/>
      <c r="AX14" s="362">
        <f>G10+AR11</f>
        <v>30</v>
      </c>
      <c r="AY14" s="363"/>
      <c r="AZ14" s="363"/>
      <c r="BA14" s="363"/>
      <c r="BB14" s="363"/>
      <c r="BC14" s="363"/>
      <c r="BD14" s="363"/>
      <c r="BE14" s="257" t="s">
        <v>112</v>
      </c>
      <c r="BF14" s="257"/>
      <c r="BG14" s="258"/>
      <c r="BH14" s="13"/>
      <c r="BI14" s="13"/>
      <c r="BJ14" s="13"/>
      <c r="BK14" s="13"/>
    </row>
    <row r="15" spans="1:63" ht="12.75" customHeight="1">
      <c r="A15" s="259"/>
      <c r="B15" s="259"/>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
      <c r="AS15" s="356"/>
      <c r="AT15" s="357"/>
      <c r="AU15" s="357"/>
      <c r="AV15" s="357"/>
      <c r="AW15" s="358"/>
      <c r="AX15" s="267"/>
      <c r="AY15" s="364"/>
      <c r="AZ15" s="364"/>
      <c r="BA15" s="364"/>
      <c r="BB15" s="364"/>
      <c r="BC15" s="364"/>
      <c r="BD15" s="364"/>
      <c r="BE15" s="15"/>
      <c r="BF15" s="16"/>
      <c r="BG15" s="17"/>
      <c r="BH15" s="2"/>
      <c r="BI15" s="2"/>
      <c r="BJ15" s="2"/>
      <c r="BK15" s="2"/>
    </row>
    <row r="16" spans="1:63" ht="12.75" customHeight="1" thickBot="1">
      <c r="A16" s="260"/>
      <c r="B16" s="260"/>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0"/>
      <c r="AP16" s="260"/>
      <c r="AQ16" s="260"/>
      <c r="AR16" s="18"/>
      <c r="AS16" s="359"/>
      <c r="AT16" s="360"/>
      <c r="AU16" s="360"/>
      <c r="AV16" s="360"/>
      <c r="AW16" s="361"/>
      <c r="AX16" s="365"/>
      <c r="AY16" s="366"/>
      <c r="AZ16" s="366"/>
      <c r="BA16" s="366"/>
      <c r="BB16" s="366"/>
      <c r="BC16" s="366"/>
      <c r="BD16" s="366"/>
      <c r="BE16" s="261" t="s">
        <v>17</v>
      </c>
      <c r="BF16" s="261"/>
      <c r="BG16" s="262"/>
      <c r="BH16" s="2"/>
      <c r="BI16" s="2"/>
      <c r="BJ16" s="2"/>
      <c r="BK16" s="2"/>
    </row>
    <row r="17" spans="1:63" ht="13.5" customHeight="1" thickTop="1">
      <c r="A17" s="11" t="s">
        <v>186</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2"/>
      <c r="AS17" s="2"/>
      <c r="AT17" s="2"/>
      <c r="AU17" s="2"/>
      <c r="AV17" s="2"/>
      <c r="AW17" s="2"/>
      <c r="AX17" s="2"/>
      <c r="AY17" s="2"/>
      <c r="AZ17" s="2"/>
      <c r="BA17" s="2"/>
      <c r="BB17" s="2"/>
      <c r="BC17" s="2"/>
      <c r="BD17" s="2"/>
      <c r="BE17" s="2"/>
      <c r="BF17" s="2"/>
      <c r="BG17" s="2"/>
      <c r="BH17" s="2"/>
      <c r="BI17" s="2"/>
      <c r="BJ17" s="2"/>
      <c r="BK17" s="2"/>
    </row>
    <row r="18" spans="1:63" ht="11.25" customHeight="1">
      <c r="A18" s="2"/>
      <c r="B18" s="322" t="s">
        <v>22</v>
      </c>
      <c r="C18" s="323"/>
      <c r="D18" s="247" t="s">
        <v>23</v>
      </c>
      <c r="E18" s="328"/>
      <c r="F18" s="328"/>
      <c r="G18" s="328"/>
      <c r="H18" s="328"/>
      <c r="I18" s="323"/>
      <c r="J18" s="247" t="s">
        <v>24</v>
      </c>
      <c r="K18" s="328"/>
      <c r="L18" s="328"/>
      <c r="M18" s="328"/>
      <c r="N18" s="323"/>
      <c r="O18" s="333">
        <f>R4</f>
        <v>4</v>
      </c>
      <c r="P18" s="334"/>
      <c r="Q18" s="334"/>
      <c r="R18" s="334"/>
      <c r="S18" s="337" t="s">
        <v>113</v>
      </c>
      <c r="T18" s="337"/>
      <c r="U18" s="337"/>
      <c r="V18" s="337"/>
      <c r="W18" s="337"/>
      <c r="X18" s="337"/>
      <c r="Y18" s="337"/>
      <c r="Z18" s="337"/>
      <c r="AA18" s="337"/>
      <c r="AB18" s="337"/>
      <c r="AC18" s="337"/>
      <c r="AD18" s="337"/>
      <c r="AE18" s="337"/>
      <c r="AF18" s="337"/>
      <c r="AG18" s="337"/>
      <c r="AH18" s="337"/>
      <c r="AI18" s="337"/>
      <c r="AJ18" s="337"/>
      <c r="AK18" s="337"/>
      <c r="AL18" s="20"/>
      <c r="AM18" s="339" t="s">
        <v>25</v>
      </c>
      <c r="AN18" s="248"/>
      <c r="AO18" s="248"/>
      <c r="AP18" s="248"/>
      <c r="AQ18" s="248"/>
      <c r="AR18" s="248"/>
      <c r="AS18" s="248"/>
      <c r="AT18" s="248"/>
      <c r="AU18" s="248"/>
      <c r="AV18" s="248"/>
      <c r="AW18" s="248"/>
      <c r="AX18" s="248"/>
      <c r="AY18" s="248"/>
      <c r="AZ18" s="248"/>
      <c r="BA18" s="248"/>
      <c r="BB18" s="248"/>
      <c r="BC18" s="249"/>
      <c r="BD18" s="2"/>
      <c r="BE18" s="2"/>
      <c r="BF18" s="2"/>
      <c r="BG18" s="2"/>
      <c r="BH18" s="2"/>
      <c r="BI18" s="2"/>
      <c r="BJ18" s="2"/>
      <c r="BK18" s="2"/>
    </row>
    <row r="19" spans="1:63" ht="11.25" customHeight="1">
      <c r="A19" s="2"/>
      <c r="B19" s="324"/>
      <c r="C19" s="325"/>
      <c r="D19" s="324"/>
      <c r="E19" s="329"/>
      <c r="F19" s="329"/>
      <c r="G19" s="329"/>
      <c r="H19" s="329"/>
      <c r="I19" s="325"/>
      <c r="J19" s="324"/>
      <c r="K19" s="329"/>
      <c r="L19" s="329"/>
      <c r="M19" s="329"/>
      <c r="N19" s="325"/>
      <c r="O19" s="335"/>
      <c r="P19" s="336"/>
      <c r="Q19" s="336"/>
      <c r="R19" s="336"/>
      <c r="S19" s="338"/>
      <c r="T19" s="338"/>
      <c r="U19" s="338"/>
      <c r="V19" s="338"/>
      <c r="W19" s="338"/>
      <c r="X19" s="338"/>
      <c r="Y19" s="338"/>
      <c r="Z19" s="338"/>
      <c r="AA19" s="338"/>
      <c r="AB19" s="338"/>
      <c r="AC19" s="338"/>
      <c r="AD19" s="338"/>
      <c r="AE19" s="338"/>
      <c r="AF19" s="338"/>
      <c r="AG19" s="338"/>
      <c r="AH19" s="338"/>
      <c r="AI19" s="338"/>
      <c r="AJ19" s="338"/>
      <c r="AK19" s="338"/>
      <c r="AL19" s="21"/>
      <c r="AM19" s="340"/>
      <c r="AN19" s="341"/>
      <c r="AO19" s="341"/>
      <c r="AP19" s="341"/>
      <c r="AQ19" s="341"/>
      <c r="AR19" s="341"/>
      <c r="AS19" s="341"/>
      <c r="AT19" s="341"/>
      <c r="AU19" s="341"/>
      <c r="AV19" s="341"/>
      <c r="AW19" s="341"/>
      <c r="AX19" s="341"/>
      <c r="AY19" s="341"/>
      <c r="AZ19" s="341"/>
      <c r="BA19" s="341"/>
      <c r="BB19" s="341"/>
      <c r="BC19" s="342"/>
      <c r="BD19" s="2"/>
      <c r="BE19" s="2"/>
      <c r="BF19" s="2"/>
      <c r="BG19" s="2"/>
      <c r="BH19" s="2"/>
      <c r="BI19" s="2"/>
      <c r="BJ19" s="2"/>
      <c r="BK19" s="2"/>
    </row>
    <row r="20" spans="1:63" ht="11.25" customHeight="1">
      <c r="A20" s="2"/>
      <c r="B20" s="324"/>
      <c r="C20" s="325"/>
      <c r="D20" s="324"/>
      <c r="E20" s="329"/>
      <c r="F20" s="329"/>
      <c r="G20" s="329"/>
      <c r="H20" s="329"/>
      <c r="I20" s="325"/>
      <c r="J20" s="324"/>
      <c r="K20" s="329"/>
      <c r="L20" s="329"/>
      <c r="M20" s="329"/>
      <c r="N20" s="325"/>
      <c r="O20" s="343" t="s">
        <v>26</v>
      </c>
      <c r="P20" s="344"/>
      <c r="Q20" s="344"/>
      <c r="R20" s="344"/>
      <c r="S20" s="344"/>
      <c r="T20" s="344"/>
      <c r="U20" s="344"/>
      <c r="V20" s="344"/>
      <c r="W20" s="345"/>
      <c r="X20" s="348" t="s">
        <v>27</v>
      </c>
      <c r="Y20" s="344"/>
      <c r="Z20" s="344"/>
      <c r="AA20" s="344"/>
      <c r="AB20" s="344"/>
      <c r="AC20" s="344"/>
      <c r="AD20" s="344"/>
      <c r="AE20" s="344"/>
      <c r="AF20" s="345"/>
      <c r="AG20" s="348" t="s">
        <v>28</v>
      </c>
      <c r="AH20" s="344"/>
      <c r="AI20" s="344"/>
      <c r="AJ20" s="344"/>
      <c r="AK20" s="344"/>
      <c r="AL20" s="345"/>
      <c r="AM20" s="349" t="s">
        <v>29</v>
      </c>
      <c r="AN20" s="344"/>
      <c r="AO20" s="344"/>
      <c r="AP20" s="345"/>
      <c r="AQ20" s="376" t="s">
        <v>30</v>
      </c>
      <c r="AR20" s="357"/>
      <c r="AS20" s="357"/>
      <c r="AT20" s="357"/>
      <c r="AU20" s="357"/>
      <c r="AV20" s="357"/>
      <c r="AW20" s="357"/>
      <c r="AX20" s="357"/>
      <c r="AY20" s="357"/>
      <c r="AZ20" s="357"/>
      <c r="BA20" s="357"/>
      <c r="BB20" s="357"/>
      <c r="BC20" s="358"/>
      <c r="BD20" s="2"/>
      <c r="BE20" s="2"/>
      <c r="BF20" s="2"/>
      <c r="BG20" s="2"/>
      <c r="BH20" s="2"/>
      <c r="BI20" s="2"/>
      <c r="BJ20" s="2"/>
      <c r="BK20" s="2"/>
    </row>
    <row r="21" spans="1:63" ht="11.25" customHeight="1">
      <c r="A21" s="2"/>
      <c r="B21" s="324"/>
      <c r="C21" s="325"/>
      <c r="D21" s="324"/>
      <c r="E21" s="329"/>
      <c r="F21" s="329"/>
      <c r="G21" s="329"/>
      <c r="H21" s="329"/>
      <c r="I21" s="325"/>
      <c r="J21" s="324"/>
      <c r="K21" s="329"/>
      <c r="L21" s="329"/>
      <c r="M21" s="329"/>
      <c r="N21" s="325"/>
      <c r="O21" s="324"/>
      <c r="P21" s="346"/>
      <c r="Q21" s="346"/>
      <c r="R21" s="346"/>
      <c r="S21" s="346"/>
      <c r="T21" s="346"/>
      <c r="U21" s="346"/>
      <c r="V21" s="346"/>
      <c r="W21" s="347"/>
      <c r="X21" s="346"/>
      <c r="Y21" s="346"/>
      <c r="Z21" s="346"/>
      <c r="AA21" s="346"/>
      <c r="AB21" s="346"/>
      <c r="AC21" s="346"/>
      <c r="AD21" s="346"/>
      <c r="AE21" s="346"/>
      <c r="AF21" s="347"/>
      <c r="AG21" s="346"/>
      <c r="AH21" s="346"/>
      <c r="AI21" s="346"/>
      <c r="AJ21" s="346"/>
      <c r="AK21" s="346"/>
      <c r="AL21" s="347"/>
      <c r="AM21" s="350"/>
      <c r="AN21" s="346"/>
      <c r="AO21" s="346"/>
      <c r="AP21" s="347"/>
      <c r="AQ21" s="376"/>
      <c r="AR21" s="357"/>
      <c r="AS21" s="357"/>
      <c r="AT21" s="357"/>
      <c r="AU21" s="357"/>
      <c r="AV21" s="357"/>
      <c r="AW21" s="357"/>
      <c r="AX21" s="357"/>
      <c r="AY21" s="357"/>
      <c r="AZ21" s="357"/>
      <c r="BA21" s="357"/>
      <c r="BB21" s="357"/>
      <c r="BC21" s="358"/>
      <c r="BD21" s="2"/>
      <c r="BE21" s="2"/>
      <c r="BF21" s="2"/>
      <c r="BG21" s="2"/>
      <c r="BH21" s="2"/>
      <c r="BI21" s="2"/>
      <c r="BJ21" s="2"/>
      <c r="BK21" s="2"/>
    </row>
    <row r="22" spans="1:63" ht="11.25" customHeight="1" thickBot="1">
      <c r="A22" s="2"/>
      <c r="B22" s="326"/>
      <c r="C22" s="327"/>
      <c r="D22" s="330"/>
      <c r="E22" s="331"/>
      <c r="F22" s="331"/>
      <c r="G22" s="331"/>
      <c r="H22" s="331"/>
      <c r="I22" s="332"/>
      <c r="J22" s="330"/>
      <c r="K22" s="331"/>
      <c r="L22" s="331"/>
      <c r="M22" s="331"/>
      <c r="N22" s="332"/>
      <c r="O22" s="377" t="s">
        <v>31</v>
      </c>
      <c r="P22" s="378"/>
      <c r="Q22" s="378"/>
      <c r="R22" s="379"/>
      <c r="S22" s="378" t="s">
        <v>32</v>
      </c>
      <c r="T22" s="378"/>
      <c r="U22" s="378"/>
      <c r="V22" s="379"/>
      <c r="W22" s="22"/>
      <c r="X22" s="377" t="s">
        <v>31</v>
      </c>
      <c r="Y22" s="378"/>
      <c r="Z22" s="378"/>
      <c r="AA22" s="379"/>
      <c r="AB22" s="378" t="s">
        <v>32</v>
      </c>
      <c r="AC22" s="378"/>
      <c r="AD22" s="378"/>
      <c r="AE22" s="379"/>
      <c r="AF22" s="23"/>
      <c r="AG22" s="177"/>
      <c r="AH22" s="177"/>
      <c r="AI22" s="177"/>
      <c r="AJ22" s="177"/>
      <c r="AK22" s="177"/>
      <c r="AL22" s="23"/>
      <c r="AM22" s="24"/>
      <c r="AN22" s="177"/>
      <c r="AO22" s="177"/>
      <c r="AP22" s="23"/>
      <c r="AQ22" s="25"/>
      <c r="AR22" s="179"/>
      <c r="AS22" s="179"/>
      <c r="AT22" s="179"/>
      <c r="AU22" s="179"/>
      <c r="AV22" s="179"/>
      <c r="AW22" s="179"/>
      <c r="AX22" s="179"/>
      <c r="AY22" s="179"/>
      <c r="AZ22" s="179"/>
      <c r="BA22" s="179"/>
      <c r="BB22" s="179"/>
      <c r="BC22" s="191"/>
      <c r="BD22" s="2"/>
      <c r="BE22" s="2"/>
      <c r="BF22" s="2"/>
      <c r="BG22" s="2"/>
      <c r="BH22" s="2"/>
      <c r="BI22" s="2"/>
      <c r="BJ22" s="2"/>
      <c r="BK22" s="2"/>
    </row>
    <row r="23" spans="1:63" ht="12" customHeight="1" thickTop="1">
      <c r="A23" s="2"/>
      <c r="B23" s="311" t="s">
        <v>173</v>
      </c>
      <c r="C23" s="311"/>
      <c r="D23" s="314" t="s">
        <v>33</v>
      </c>
      <c r="E23" s="314"/>
      <c r="F23" s="314"/>
      <c r="G23" s="314"/>
      <c r="H23" s="314"/>
      <c r="I23" s="314"/>
      <c r="J23" s="316">
        <v>6</v>
      </c>
      <c r="K23" s="316"/>
      <c r="L23" s="316"/>
      <c r="M23" s="316"/>
      <c r="N23" s="318" t="s">
        <v>17</v>
      </c>
      <c r="O23" s="320">
        <v>5</v>
      </c>
      <c r="P23" s="320"/>
      <c r="Q23" s="320"/>
      <c r="R23" s="320"/>
      <c r="S23" s="320">
        <v>1</v>
      </c>
      <c r="T23" s="320"/>
      <c r="U23" s="320"/>
      <c r="V23" s="320"/>
      <c r="W23" s="318" t="s">
        <v>17</v>
      </c>
      <c r="X23" s="320"/>
      <c r="Y23" s="320"/>
      <c r="Z23" s="320"/>
      <c r="AA23" s="320"/>
      <c r="AB23" s="320"/>
      <c r="AC23" s="320"/>
      <c r="AD23" s="320"/>
      <c r="AE23" s="320"/>
      <c r="AF23" s="318" t="s">
        <v>17</v>
      </c>
      <c r="AG23" s="316"/>
      <c r="AH23" s="316"/>
      <c r="AI23" s="316"/>
      <c r="AJ23" s="316"/>
      <c r="AK23" s="316"/>
      <c r="AL23" s="318" t="s">
        <v>17</v>
      </c>
      <c r="AM23" s="367">
        <f>O23+S23+X23+AB23+AG23</f>
        <v>6</v>
      </c>
      <c r="AN23" s="367"/>
      <c r="AO23" s="367"/>
      <c r="AP23" s="367"/>
      <c r="AQ23" s="369" t="s">
        <v>114</v>
      </c>
      <c r="AR23" s="369"/>
      <c r="AS23" s="369"/>
      <c r="AT23" s="369"/>
      <c r="AU23" s="369"/>
      <c r="AV23" s="369"/>
      <c r="AW23" s="371">
        <f>ROUNDDOWN(AM23/3,1)</f>
        <v>2</v>
      </c>
      <c r="AX23" s="371"/>
      <c r="AY23" s="371"/>
      <c r="AZ23" s="371"/>
      <c r="BA23" s="373" t="s">
        <v>17</v>
      </c>
      <c r="BB23" s="373"/>
      <c r="BC23" s="374"/>
      <c r="BD23" s="2"/>
      <c r="BE23" s="2"/>
      <c r="BF23" s="2"/>
      <c r="BG23" s="2"/>
      <c r="BH23" s="2"/>
      <c r="BI23" s="2"/>
      <c r="BJ23" s="2"/>
      <c r="BK23" s="2"/>
    </row>
    <row r="24" spans="1:63" ht="12" customHeight="1">
      <c r="A24" s="2"/>
      <c r="B24" s="312"/>
      <c r="C24" s="312"/>
      <c r="D24" s="315"/>
      <c r="E24" s="315"/>
      <c r="F24" s="315"/>
      <c r="G24" s="315"/>
      <c r="H24" s="315"/>
      <c r="I24" s="315"/>
      <c r="J24" s="317"/>
      <c r="K24" s="317"/>
      <c r="L24" s="317"/>
      <c r="M24" s="317"/>
      <c r="N24" s="319"/>
      <c r="O24" s="321"/>
      <c r="P24" s="321"/>
      <c r="Q24" s="321"/>
      <c r="R24" s="321"/>
      <c r="S24" s="321"/>
      <c r="T24" s="321"/>
      <c r="U24" s="321"/>
      <c r="V24" s="321"/>
      <c r="W24" s="319"/>
      <c r="X24" s="321"/>
      <c r="Y24" s="321"/>
      <c r="Z24" s="321"/>
      <c r="AA24" s="321"/>
      <c r="AB24" s="321"/>
      <c r="AC24" s="321"/>
      <c r="AD24" s="321"/>
      <c r="AE24" s="321"/>
      <c r="AF24" s="319"/>
      <c r="AG24" s="317"/>
      <c r="AH24" s="317"/>
      <c r="AI24" s="317"/>
      <c r="AJ24" s="317"/>
      <c r="AK24" s="317"/>
      <c r="AL24" s="319"/>
      <c r="AM24" s="368"/>
      <c r="AN24" s="368"/>
      <c r="AO24" s="368"/>
      <c r="AP24" s="368"/>
      <c r="AQ24" s="370"/>
      <c r="AR24" s="370"/>
      <c r="AS24" s="370"/>
      <c r="AT24" s="370"/>
      <c r="AU24" s="370"/>
      <c r="AV24" s="370"/>
      <c r="AW24" s="372"/>
      <c r="AX24" s="372"/>
      <c r="AY24" s="372"/>
      <c r="AZ24" s="372"/>
      <c r="BA24" s="271"/>
      <c r="BB24" s="271"/>
      <c r="BC24" s="375"/>
      <c r="BD24" s="2"/>
      <c r="BE24" s="2"/>
      <c r="BF24" s="2"/>
      <c r="BG24" s="2"/>
      <c r="BH24" s="2"/>
      <c r="BI24" s="2"/>
      <c r="BJ24" s="2"/>
      <c r="BK24" s="2"/>
    </row>
    <row r="25" spans="1:63" ht="12" customHeight="1">
      <c r="A25" s="2"/>
      <c r="B25" s="312"/>
      <c r="C25" s="312"/>
      <c r="D25" s="315" t="s">
        <v>34</v>
      </c>
      <c r="E25" s="315"/>
      <c r="F25" s="315"/>
      <c r="G25" s="315"/>
      <c r="H25" s="315"/>
      <c r="I25" s="315"/>
      <c r="J25" s="317">
        <v>12</v>
      </c>
      <c r="K25" s="317"/>
      <c r="L25" s="317"/>
      <c r="M25" s="317"/>
      <c r="N25" s="319" t="s">
        <v>17</v>
      </c>
      <c r="O25" s="321">
        <v>10</v>
      </c>
      <c r="P25" s="321"/>
      <c r="Q25" s="321"/>
      <c r="R25" s="321"/>
      <c r="S25" s="321">
        <v>2</v>
      </c>
      <c r="T25" s="321"/>
      <c r="U25" s="321"/>
      <c r="V25" s="321"/>
      <c r="W25" s="319" t="s">
        <v>17</v>
      </c>
      <c r="X25" s="321"/>
      <c r="Y25" s="321"/>
      <c r="Z25" s="321"/>
      <c r="AA25" s="321"/>
      <c r="AB25" s="321"/>
      <c r="AC25" s="321"/>
      <c r="AD25" s="321"/>
      <c r="AE25" s="321"/>
      <c r="AF25" s="319" t="s">
        <v>17</v>
      </c>
      <c r="AG25" s="317"/>
      <c r="AH25" s="317"/>
      <c r="AI25" s="317"/>
      <c r="AJ25" s="317"/>
      <c r="AK25" s="317"/>
      <c r="AL25" s="319" t="s">
        <v>17</v>
      </c>
      <c r="AM25" s="368">
        <f>O25+S25+X25+AB25+AG25+O27+S27+X27+AB27+AG27</f>
        <v>24</v>
      </c>
      <c r="AN25" s="368"/>
      <c r="AO25" s="368"/>
      <c r="AP25" s="368"/>
      <c r="AQ25" s="370" t="s">
        <v>115</v>
      </c>
      <c r="AR25" s="370"/>
      <c r="AS25" s="370"/>
      <c r="AT25" s="370"/>
      <c r="AU25" s="370"/>
      <c r="AV25" s="370"/>
      <c r="AW25" s="372">
        <f>ROUNDDOWN(AM25/6,1)</f>
        <v>4</v>
      </c>
      <c r="AX25" s="372"/>
      <c r="AY25" s="372"/>
      <c r="AZ25" s="372"/>
      <c r="BA25" s="381" t="s">
        <v>35</v>
      </c>
      <c r="BB25" s="381"/>
      <c r="BC25" s="382"/>
      <c r="BD25" s="2"/>
      <c r="BE25" s="2"/>
      <c r="BF25" s="2"/>
      <c r="BG25" s="2"/>
      <c r="BH25" s="2"/>
      <c r="BI25" s="2"/>
      <c r="BJ25" s="2"/>
      <c r="BK25" s="2"/>
    </row>
    <row r="26" spans="1:63" ht="12" customHeight="1">
      <c r="A26" s="2"/>
      <c r="B26" s="312"/>
      <c r="C26" s="312"/>
      <c r="D26" s="315"/>
      <c r="E26" s="315"/>
      <c r="F26" s="315"/>
      <c r="G26" s="315"/>
      <c r="H26" s="315"/>
      <c r="I26" s="315"/>
      <c r="J26" s="317"/>
      <c r="K26" s="317"/>
      <c r="L26" s="317"/>
      <c r="M26" s="317"/>
      <c r="N26" s="319"/>
      <c r="O26" s="321"/>
      <c r="P26" s="321"/>
      <c r="Q26" s="321"/>
      <c r="R26" s="321"/>
      <c r="S26" s="321"/>
      <c r="T26" s="321"/>
      <c r="U26" s="321"/>
      <c r="V26" s="321"/>
      <c r="W26" s="319"/>
      <c r="X26" s="321"/>
      <c r="Y26" s="321"/>
      <c r="Z26" s="321"/>
      <c r="AA26" s="321"/>
      <c r="AB26" s="321"/>
      <c r="AC26" s="321"/>
      <c r="AD26" s="321"/>
      <c r="AE26" s="321"/>
      <c r="AF26" s="319"/>
      <c r="AG26" s="317"/>
      <c r="AH26" s="317"/>
      <c r="AI26" s="317"/>
      <c r="AJ26" s="317"/>
      <c r="AK26" s="317"/>
      <c r="AL26" s="319"/>
      <c r="AM26" s="368"/>
      <c r="AN26" s="368"/>
      <c r="AO26" s="368"/>
      <c r="AP26" s="368"/>
      <c r="AQ26" s="370"/>
      <c r="AR26" s="370"/>
      <c r="AS26" s="370"/>
      <c r="AT26" s="370"/>
      <c r="AU26" s="370"/>
      <c r="AV26" s="370"/>
      <c r="AW26" s="372"/>
      <c r="AX26" s="372"/>
      <c r="AY26" s="372"/>
      <c r="AZ26" s="372"/>
      <c r="BA26" s="383"/>
      <c r="BB26" s="383"/>
      <c r="BC26" s="384"/>
      <c r="BD26" s="2"/>
      <c r="BE26" s="2"/>
      <c r="BF26" s="2"/>
      <c r="BG26" s="2"/>
      <c r="BH26" s="2"/>
      <c r="BI26" s="2"/>
      <c r="BJ26" s="2"/>
      <c r="BK26" s="2"/>
    </row>
    <row r="27" spans="1:63" ht="12" customHeight="1">
      <c r="A27" s="2"/>
      <c r="B27" s="312"/>
      <c r="C27" s="312"/>
      <c r="D27" s="315" t="s">
        <v>36</v>
      </c>
      <c r="E27" s="315"/>
      <c r="F27" s="315"/>
      <c r="G27" s="315"/>
      <c r="H27" s="315"/>
      <c r="I27" s="315"/>
      <c r="J27" s="317">
        <v>12</v>
      </c>
      <c r="K27" s="317"/>
      <c r="L27" s="317"/>
      <c r="M27" s="317"/>
      <c r="N27" s="319" t="s">
        <v>17</v>
      </c>
      <c r="O27" s="321">
        <v>10</v>
      </c>
      <c r="P27" s="321"/>
      <c r="Q27" s="321"/>
      <c r="R27" s="321"/>
      <c r="S27" s="321">
        <v>2</v>
      </c>
      <c r="T27" s="321"/>
      <c r="U27" s="321"/>
      <c r="V27" s="321"/>
      <c r="W27" s="319" t="s">
        <v>17</v>
      </c>
      <c r="X27" s="321"/>
      <c r="Y27" s="321"/>
      <c r="Z27" s="321"/>
      <c r="AA27" s="321"/>
      <c r="AB27" s="321"/>
      <c r="AC27" s="321"/>
      <c r="AD27" s="321"/>
      <c r="AE27" s="321"/>
      <c r="AF27" s="319" t="s">
        <v>17</v>
      </c>
      <c r="AG27" s="317"/>
      <c r="AH27" s="317"/>
      <c r="AI27" s="317"/>
      <c r="AJ27" s="317"/>
      <c r="AK27" s="317"/>
      <c r="AL27" s="319" t="s">
        <v>17</v>
      </c>
      <c r="AM27" s="368"/>
      <c r="AN27" s="368"/>
      <c r="AO27" s="368"/>
      <c r="AP27" s="368"/>
      <c r="AQ27" s="370"/>
      <c r="AR27" s="370"/>
      <c r="AS27" s="370"/>
      <c r="AT27" s="370"/>
      <c r="AU27" s="370"/>
      <c r="AV27" s="370"/>
      <c r="AW27" s="372"/>
      <c r="AX27" s="372"/>
      <c r="AY27" s="372"/>
      <c r="AZ27" s="372"/>
      <c r="BA27" s="383"/>
      <c r="BB27" s="383"/>
      <c r="BC27" s="384"/>
      <c r="BD27" s="2"/>
      <c r="BE27" s="2"/>
      <c r="BF27" s="2"/>
      <c r="BG27" s="2"/>
      <c r="BH27" s="2"/>
      <c r="BI27" s="2"/>
      <c r="BJ27" s="2"/>
      <c r="BK27" s="2"/>
    </row>
    <row r="28" spans="1:63" ht="12" customHeight="1">
      <c r="A28" s="2"/>
      <c r="B28" s="312"/>
      <c r="C28" s="312"/>
      <c r="D28" s="315"/>
      <c r="E28" s="315"/>
      <c r="F28" s="315"/>
      <c r="G28" s="315"/>
      <c r="H28" s="315"/>
      <c r="I28" s="315"/>
      <c r="J28" s="317"/>
      <c r="K28" s="317"/>
      <c r="L28" s="317"/>
      <c r="M28" s="317"/>
      <c r="N28" s="319"/>
      <c r="O28" s="321"/>
      <c r="P28" s="321"/>
      <c r="Q28" s="321"/>
      <c r="R28" s="321"/>
      <c r="S28" s="321"/>
      <c r="T28" s="321"/>
      <c r="U28" s="321"/>
      <c r="V28" s="321"/>
      <c r="W28" s="319"/>
      <c r="X28" s="321"/>
      <c r="Y28" s="321"/>
      <c r="Z28" s="321"/>
      <c r="AA28" s="321"/>
      <c r="AB28" s="321"/>
      <c r="AC28" s="321"/>
      <c r="AD28" s="321"/>
      <c r="AE28" s="321"/>
      <c r="AF28" s="319"/>
      <c r="AG28" s="317"/>
      <c r="AH28" s="317"/>
      <c r="AI28" s="317"/>
      <c r="AJ28" s="317"/>
      <c r="AK28" s="317"/>
      <c r="AL28" s="319"/>
      <c r="AM28" s="368"/>
      <c r="AN28" s="368"/>
      <c r="AO28" s="368"/>
      <c r="AP28" s="368"/>
      <c r="AQ28" s="370"/>
      <c r="AR28" s="370"/>
      <c r="AS28" s="370"/>
      <c r="AT28" s="370"/>
      <c r="AU28" s="370"/>
      <c r="AV28" s="370"/>
      <c r="AW28" s="372"/>
      <c r="AX28" s="372"/>
      <c r="AY28" s="372"/>
      <c r="AZ28" s="372"/>
      <c r="BA28" s="385"/>
      <c r="BB28" s="385"/>
      <c r="BC28" s="386"/>
      <c r="BD28" s="2"/>
      <c r="BE28" s="2"/>
      <c r="BF28" s="2"/>
      <c r="BG28" s="2"/>
      <c r="BH28" s="2"/>
      <c r="BI28" s="2"/>
      <c r="BJ28" s="2"/>
      <c r="BK28" s="2"/>
    </row>
    <row r="29" spans="1:63" ht="12" customHeight="1">
      <c r="A29" s="2"/>
      <c r="B29" s="312"/>
      <c r="C29" s="312"/>
      <c r="D29" s="315" t="s">
        <v>37</v>
      </c>
      <c r="E29" s="380"/>
      <c r="F29" s="380"/>
      <c r="G29" s="380"/>
      <c r="H29" s="380"/>
      <c r="I29" s="380"/>
      <c r="J29" s="317">
        <v>20</v>
      </c>
      <c r="K29" s="317"/>
      <c r="L29" s="317"/>
      <c r="M29" s="317"/>
      <c r="N29" s="319" t="s">
        <v>17</v>
      </c>
      <c r="O29" s="321">
        <v>17</v>
      </c>
      <c r="P29" s="321"/>
      <c r="Q29" s="321"/>
      <c r="R29" s="321"/>
      <c r="S29" s="321">
        <v>3</v>
      </c>
      <c r="T29" s="321"/>
      <c r="U29" s="321"/>
      <c r="V29" s="321"/>
      <c r="W29" s="319" t="s">
        <v>17</v>
      </c>
      <c r="X29" s="321"/>
      <c r="Y29" s="321"/>
      <c r="Z29" s="321"/>
      <c r="AA29" s="321"/>
      <c r="AB29" s="321"/>
      <c r="AC29" s="321"/>
      <c r="AD29" s="321"/>
      <c r="AE29" s="321"/>
      <c r="AF29" s="319" t="s">
        <v>17</v>
      </c>
      <c r="AG29" s="317"/>
      <c r="AH29" s="317"/>
      <c r="AI29" s="317"/>
      <c r="AJ29" s="317"/>
      <c r="AK29" s="317"/>
      <c r="AL29" s="319" t="s">
        <v>17</v>
      </c>
      <c r="AM29" s="368">
        <f>O29+S29+X29+AB29+AG29</f>
        <v>20</v>
      </c>
      <c r="AN29" s="368"/>
      <c r="AO29" s="368"/>
      <c r="AP29" s="368"/>
      <c r="AQ29" s="370" t="s">
        <v>116</v>
      </c>
      <c r="AR29" s="387"/>
      <c r="AS29" s="387"/>
      <c r="AT29" s="387"/>
      <c r="AU29" s="387"/>
      <c r="AV29" s="387"/>
      <c r="AW29" s="372">
        <f>ROUNDDOWN(AM29/15,1)</f>
        <v>1.3</v>
      </c>
      <c r="AX29" s="372"/>
      <c r="AY29" s="372"/>
      <c r="AZ29" s="372"/>
      <c r="BA29" s="263" t="s">
        <v>17</v>
      </c>
      <c r="BB29" s="263"/>
      <c r="BC29" s="388"/>
      <c r="BD29" s="2"/>
      <c r="BE29" s="2"/>
      <c r="BF29" s="2"/>
      <c r="BG29" s="2"/>
      <c r="BH29" s="2"/>
      <c r="BI29" s="2"/>
      <c r="BJ29" s="2"/>
      <c r="BK29" s="2"/>
    </row>
    <row r="30" spans="1:63" ht="12" customHeight="1">
      <c r="A30" s="2"/>
      <c r="B30" s="312"/>
      <c r="C30" s="312"/>
      <c r="D30" s="380"/>
      <c r="E30" s="380"/>
      <c r="F30" s="380"/>
      <c r="G30" s="380"/>
      <c r="H30" s="380"/>
      <c r="I30" s="380"/>
      <c r="J30" s="317"/>
      <c r="K30" s="317"/>
      <c r="L30" s="317"/>
      <c r="M30" s="317"/>
      <c r="N30" s="319"/>
      <c r="O30" s="321"/>
      <c r="P30" s="321"/>
      <c r="Q30" s="321"/>
      <c r="R30" s="321"/>
      <c r="S30" s="321"/>
      <c r="T30" s="321"/>
      <c r="U30" s="321"/>
      <c r="V30" s="321"/>
      <c r="W30" s="319"/>
      <c r="X30" s="321"/>
      <c r="Y30" s="321"/>
      <c r="Z30" s="321"/>
      <c r="AA30" s="321"/>
      <c r="AB30" s="321"/>
      <c r="AC30" s="321"/>
      <c r="AD30" s="321"/>
      <c r="AE30" s="321"/>
      <c r="AF30" s="319"/>
      <c r="AG30" s="317"/>
      <c r="AH30" s="317"/>
      <c r="AI30" s="317"/>
      <c r="AJ30" s="317"/>
      <c r="AK30" s="317"/>
      <c r="AL30" s="319"/>
      <c r="AM30" s="368"/>
      <c r="AN30" s="368"/>
      <c r="AO30" s="368"/>
      <c r="AP30" s="368"/>
      <c r="AQ30" s="387"/>
      <c r="AR30" s="387"/>
      <c r="AS30" s="387"/>
      <c r="AT30" s="387"/>
      <c r="AU30" s="387"/>
      <c r="AV30" s="387"/>
      <c r="AW30" s="372"/>
      <c r="AX30" s="372"/>
      <c r="AY30" s="372"/>
      <c r="AZ30" s="372"/>
      <c r="BA30" s="271"/>
      <c r="BB30" s="271"/>
      <c r="BC30" s="375"/>
      <c r="BD30" s="2"/>
      <c r="BE30" s="2"/>
      <c r="BF30" s="2"/>
      <c r="BG30" s="2"/>
      <c r="BH30" s="2"/>
      <c r="BI30" s="2"/>
      <c r="BJ30" s="2"/>
      <c r="BK30" s="2"/>
    </row>
    <row r="31" spans="1:63" ht="12" customHeight="1">
      <c r="A31" s="2"/>
      <c r="B31" s="312"/>
      <c r="C31" s="312"/>
      <c r="D31" s="315" t="s">
        <v>38</v>
      </c>
      <c r="E31" s="380"/>
      <c r="F31" s="380"/>
      <c r="G31" s="380"/>
      <c r="H31" s="380"/>
      <c r="I31" s="380"/>
      <c r="J31" s="317">
        <v>40</v>
      </c>
      <c r="K31" s="317"/>
      <c r="L31" s="317"/>
      <c r="M31" s="317"/>
      <c r="N31" s="319" t="s">
        <v>17</v>
      </c>
      <c r="O31" s="321">
        <v>32</v>
      </c>
      <c r="P31" s="321"/>
      <c r="Q31" s="321"/>
      <c r="R31" s="321"/>
      <c r="S31" s="321">
        <v>8</v>
      </c>
      <c r="T31" s="321"/>
      <c r="U31" s="321"/>
      <c r="V31" s="321"/>
      <c r="W31" s="319" t="s">
        <v>17</v>
      </c>
      <c r="X31" s="321"/>
      <c r="Y31" s="321"/>
      <c r="Z31" s="321"/>
      <c r="AA31" s="321"/>
      <c r="AB31" s="321"/>
      <c r="AC31" s="321"/>
      <c r="AD31" s="321"/>
      <c r="AE31" s="321"/>
      <c r="AF31" s="319" t="s">
        <v>17</v>
      </c>
      <c r="AG31" s="317"/>
      <c r="AH31" s="317"/>
      <c r="AI31" s="317"/>
      <c r="AJ31" s="317"/>
      <c r="AK31" s="317"/>
      <c r="AL31" s="319" t="s">
        <v>17</v>
      </c>
      <c r="AM31" s="368">
        <f>O31+S31+X31+AB31+AG31</f>
        <v>40</v>
      </c>
      <c r="AN31" s="368"/>
      <c r="AO31" s="368"/>
      <c r="AP31" s="368"/>
      <c r="AQ31" s="370" t="s">
        <v>117</v>
      </c>
      <c r="AR31" s="387"/>
      <c r="AS31" s="387"/>
      <c r="AT31" s="387"/>
      <c r="AU31" s="387"/>
      <c r="AV31" s="387"/>
      <c r="AW31" s="372">
        <f>ROUNDDOWN(AM31/30,1)</f>
        <v>1.3</v>
      </c>
      <c r="AX31" s="372"/>
      <c r="AY31" s="372"/>
      <c r="AZ31" s="372"/>
      <c r="BA31" s="263" t="s">
        <v>17</v>
      </c>
      <c r="BB31" s="263"/>
      <c r="BC31" s="388"/>
      <c r="BD31" s="2"/>
      <c r="BE31" s="2"/>
      <c r="BF31" s="2"/>
      <c r="BG31" s="2"/>
      <c r="BH31" s="2"/>
      <c r="BI31" s="2"/>
      <c r="BJ31" s="2"/>
      <c r="BK31" s="2"/>
    </row>
    <row r="32" spans="1:63" ht="12" customHeight="1">
      <c r="A32" s="2"/>
      <c r="B32" s="312"/>
      <c r="C32" s="312"/>
      <c r="D32" s="380"/>
      <c r="E32" s="380"/>
      <c r="F32" s="380"/>
      <c r="G32" s="380"/>
      <c r="H32" s="380"/>
      <c r="I32" s="380"/>
      <c r="J32" s="317"/>
      <c r="K32" s="317"/>
      <c r="L32" s="317"/>
      <c r="M32" s="317"/>
      <c r="N32" s="319"/>
      <c r="O32" s="321"/>
      <c r="P32" s="321"/>
      <c r="Q32" s="321"/>
      <c r="R32" s="321"/>
      <c r="S32" s="321"/>
      <c r="T32" s="321"/>
      <c r="U32" s="321"/>
      <c r="V32" s="321"/>
      <c r="W32" s="319"/>
      <c r="X32" s="321"/>
      <c r="Y32" s="321"/>
      <c r="Z32" s="321"/>
      <c r="AA32" s="321"/>
      <c r="AB32" s="321"/>
      <c r="AC32" s="321"/>
      <c r="AD32" s="321"/>
      <c r="AE32" s="321"/>
      <c r="AF32" s="319"/>
      <c r="AG32" s="317"/>
      <c r="AH32" s="317"/>
      <c r="AI32" s="317"/>
      <c r="AJ32" s="317"/>
      <c r="AK32" s="317"/>
      <c r="AL32" s="319"/>
      <c r="AM32" s="368"/>
      <c r="AN32" s="368"/>
      <c r="AO32" s="368"/>
      <c r="AP32" s="368"/>
      <c r="AQ32" s="387"/>
      <c r="AR32" s="387"/>
      <c r="AS32" s="387"/>
      <c r="AT32" s="387"/>
      <c r="AU32" s="387"/>
      <c r="AV32" s="387"/>
      <c r="AW32" s="372"/>
      <c r="AX32" s="372"/>
      <c r="AY32" s="372"/>
      <c r="AZ32" s="372"/>
      <c r="BA32" s="271"/>
      <c r="BB32" s="271"/>
      <c r="BC32" s="375"/>
      <c r="BD32" s="2"/>
      <c r="BE32" s="2"/>
      <c r="BF32" s="2"/>
      <c r="BG32" s="2"/>
      <c r="BH32" s="2"/>
      <c r="BI32" s="2"/>
      <c r="BJ32" s="2"/>
      <c r="BK32" s="2"/>
    </row>
    <row r="33" spans="1:63" ht="12" customHeight="1">
      <c r="A33" s="2"/>
      <c r="B33" s="312"/>
      <c r="C33" s="312"/>
      <c r="D33" s="315" t="s">
        <v>39</v>
      </c>
      <c r="E33" s="380"/>
      <c r="F33" s="380"/>
      <c r="G33" s="380"/>
      <c r="H33" s="380"/>
      <c r="I33" s="380"/>
      <c r="J33" s="389">
        <f>SUM(J23:M32)</f>
        <v>90</v>
      </c>
      <c r="K33" s="389"/>
      <c r="L33" s="389"/>
      <c r="M33" s="389"/>
      <c r="N33" s="319" t="s">
        <v>17</v>
      </c>
      <c r="O33" s="390">
        <f>SUM(O23:R32)</f>
        <v>74</v>
      </c>
      <c r="P33" s="390"/>
      <c r="Q33" s="390"/>
      <c r="R33" s="390"/>
      <c r="S33" s="390">
        <f>SUM(S23:V32)</f>
        <v>16</v>
      </c>
      <c r="T33" s="390"/>
      <c r="U33" s="390"/>
      <c r="V33" s="390"/>
      <c r="W33" s="319" t="s">
        <v>17</v>
      </c>
      <c r="X33" s="390">
        <f>SUM(X23:AA32)</f>
        <v>0</v>
      </c>
      <c r="Y33" s="390"/>
      <c r="Z33" s="390"/>
      <c r="AA33" s="390"/>
      <c r="AB33" s="390">
        <f>SUM(AB23:AE32)</f>
        <v>0</v>
      </c>
      <c r="AC33" s="390"/>
      <c r="AD33" s="390"/>
      <c r="AE33" s="390"/>
      <c r="AF33" s="319" t="s">
        <v>17</v>
      </c>
      <c r="AG33" s="389">
        <f>SUM(AG23:AK32)</f>
        <v>0</v>
      </c>
      <c r="AH33" s="389"/>
      <c r="AI33" s="389"/>
      <c r="AJ33" s="389"/>
      <c r="AK33" s="389"/>
      <c r="AL33" s="319" t="s">
        <v>17</v>
      </c>
      <c r="AM33" s="368">
        <f>O33+S33+X33+AB33+AG33</f>
        <v>90</v>
      </c>
      <c r="AN33" s="368"/>
      <c r="AO33" s="368"/>
      <c r="AP33" s="368"/>
      <c r="AQ33" s="400" t="s">
        <v>118</v>
      </c>
      <c r="AR33" s="398"/>
      <c r="AS33" s="398"/>
      <c r="AT33" s="398"/>
      <c r="AU33" s="398"/>
      <c r="AV33" s="398"/>
      <c r="AW33" s="401">
        <f>ROUND(AW23+AW25+AW29+AW31,0)</f>
        <v>9</v>
      </c>
      <c r="AX33" s="401"/>
      <c r="AY33" s="401"/>
      <c r="AZ33" s="401"/>
      <c r="BA33" s="263" t="s">
        <v>17</v>
      </c>
      <c r="BB33" s="263"/>
      <c r="BC33" s="264" t="s">
        <v>119</v>
      </c>
      <c r="BD33" s="8" t="s">
        <v>40</v>
      </c>
      <c r="BE33" s="8"/>
      <c r="BF33" s="2"/>
      <c r="BG33" s="2"/>
      <c r="BH33" s="2"/>
      <c r="BI33" s="2"/>
      <c r="BJ33" s="2"/>
      <c r="BK33" s="2"/>
    </row>
    <row r="34" spans="1:63" ht="12" customHeight="1">
      <c r="A34" s="2"/>
      <c r="B34" s="312"/>
      <c r="C34" s="312"/>
      <c r="D34" s="380"/>
      <c r="E34" s="380"/>
      <c r="F34" s="380"/>
      <c r="G34" s="380"/>
      <c r="H34" s="380"/>
      <c r="I34" s="380"/>
      <c r="J34" s="389"/>
      <c r="K34" s="389"/>
      <c r="L34" s="389"/>
      <c r="M34" s="389"/>
      <c r="N34" s="319"/>
      <c r="O34" s="390"/>
      <c r="P34" s="390"/>
      <c r="Q34" s="390"/>
      <c r="R34" s="390"/>
      <c r="S34" s="390"/>
      <c r="T34" s="390"/>
      <c r="U34" s="390"/>
      <c r="V34" s="390"/>
      <c r="W34" s="319"/>
      <c r="X34" s="390"/>
      <c r="Y34" s="390"/>
      <c r="Z34" s="390"/>
      <c r="AA34" s="390"/>
      <c r="AB34" s="390"/>
      <c r="AC34" s="390"/>
      <c r="AD34" s="390"/>
      <c r="AE34" s="390"/>
      <c r="AF34" s="319"/>
      <c r="AG34" s="389"/>
      <c r="AH34" s="389"/>
      <c r="AI34" s="389"/>
      <c r="AJ34" s="389"/>
      <c r="AK34" s="389"/>
      <c r="AL34" s="319"/>
      <c r="AM34" s="368"/>
      <c r="AN34" s="368"/>
      <c r="AO34" s="368"/>
      <c r="AP34" s="368"/>
      <c r="AQ34" s="398"/>
      <c r="AR34" s="398"/>
      <c r="AS34" s="398"/>
      <c r="AT34" s="398"/>
      <c r="AU34" s="398"/>
      <c r="AV34" s="398"/>
      <c r="AW34" s="401"/>
      <c r="AX34" s="401"/>
      <c r="AY34" s="401"/>
      <c r="AZ34" s="401"/>
      <c r="BA34" s="271"/>
      <c r="BB34" s="271"/>
      <c r="BC34" s="272"/>
      <c r="BD34" s="8"/>
      <c r="BE34" s="8" t="s">
        <v>41</v>
      </c>
      <c r="BF34" s="2"/>
      <c r="BG34" s="2"/>
      <c r="BH34" s="2"/>
      <c r="BI34" s="2"/>
      <c r="BJ34" s="2"/>
      <c r="BK34" s="2"/>
    </row>
    <row r="35" spans="1:63" ht="12" customHeight="1">
      <c r="A35" s="2"/>
      <c r="B35" s="312"/>
      <c r="C35" s="312"/>
      <c r="D35" s="633"/>
      <c r="E35" s="394" t="s">
        <v>42</v>
      </c>
      <c r="F35" s="394"/>
      <c r="G35" s="394"/>
      <c r="H35" s="394"/>
      <c r="I35" s="39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94"/>
      <c r="AL35" s="394"/>
      <c r="AM35" s="395">
        <f>IF(AND(J33&gt;=1,J33&lt;=90),1,0)</f>
        <v>1</v>
      </c>
      <c r="AN35" s="395"/>
      <c r="AO35" s="395"/>
      <c r="AP35" s="395"/>
      <c r="AQ35" s="395"/>
      <c r="AR35" s="395"/>
      <c r="AS35" s="395"/>
      <c r="AT35" s="395"/>
      <c r="AU35" s="395"/>
      <c r="AV35" s="395"/>
      <c r="AW35" s="395"/>
      <c r="AX35" s="395"/>
      <c r="AY35" s="395"/>
      <c r="AZ35" s="395"/>
      <c r="BA35" s="309" t="s">
        <v>17</v>
      </c>
      <c r="BB35" s="309"/>
      <c r="BC35" s="266" t="s">
        <v>120</v>
      </c>
      <c r="BD35" s="2"/>
      <c r="BE35" s="2"/>
      <c r="BF35" s="2"/>
      <c r="BG35" s="2"/>
      <c r="BH35" s="2"/>
      <c r="BI35" s="2"/>
      <c r="BJ35" s="2"/>
      <c r="BK35" s="2"/>
    </row>
    <row r="36" spans="1:63" ht="12" customHeight="1">
      <c r="A36" s="2"/>
      <c r="B36" s="312"/>
      <c r="C36" s="312"/>
      <c r="D36" s="397"/>
      <c r="E36" s="394"/>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5"/>
      <c r="AN36" s="395"/>
      <c r="AO36" s="395"/>
      <c r="AP36" s="395"/>
      <c r="AQ36" s="395"/>
      <c r="AR36" s="395"/>
      <c r="AS36" s="395"/>
      <c r="AT36" s="395"/>
      <c r="AU36" s="395"/>
      <c r="AV36" s="395"/>
      <c r="AW36" s="395"/>
      <c r="AX36" s="395"/>
      <c r="AY36" s="395"/>
      <c r="AZ36" s="395"/>
      <c r="BA36" s="309"/>
      <c r="BB36" s="309"/>
      <c r="BC36" s="266"/>
      <c r="BD36" s="2"/>
      <c r="BE36" s="2"/>
      <c r="BF36" s="2"/>
      <c r="BG36" s="2"/>
      <c r="BH36" s="2"/>
      <c r="BI36" s="2"/>
      <c r="BJ36" s="2"/>
      <c r="BK36" s="2"/>
    </row>
    <row r="37" spans="1:63" ht="12" customHeight="1">
      <c r="A37" s="2"/>
      <c r="B37" s="312"/>
      <c r="C37" s="312"/>
      <c r="D37" s="400"/>
      <c r="E37" s="394" t="s">
        <v>43</v>
      </c>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4"/>
      <c r="AM37" s="395">
        <f>IF(AND((O33+X33)&gt;=1),1,0)</f>
        <v>1</v>
      </c>
      <c r="AN37" s="395"/>
      <c r="AO37" s="395"/>
      <c r="AP37" s="395"/>
      <c r="AQ37" s="395"/>
      <c r="AR37" s="395"/>
      <c r="AS37" s="395"/>
      <c r="AT37" s="395"/>
      <c r="AU37" s="395"/>
      <c r="AV37" s="395"/>
      <c r="AW37" s="395"/>
      <c r="AX37" s="395"/>
      <c r="AY37" s="395"/>
      <c r="AZ37" s="395"/>
      <c r="BA37" s="263" t="s">
        <v>17</v>
      </c>
      <c r="BB37" s="263"/>
      <c r="BC37" s="264" t="s">
        <v>121</v>
      </c>
      <c r="BD37" s="2"/>
      <c r="BE37" s="2"/>
      <c r="BF37" s="2"/>
      <c r="BG37" s="2"/>
      <c r="BH37" s="2"/>
      <c r="BI37" s="2"/>
      <c r="BJ37" s="2"/>
      <c r="BK37" s="2"/>
    </row>
    <row r="38" spans="1:63" ht="12" customHeight="1">
      <c r="A38" s="2"/>
      <c r="B38" s="312"/>
      <c r="C38" s="312"/>
      <c r="D38" s="398"/>
      <c r="E38" s="394"/>
      <c r="F38" s="394"/>
      <c r="G38" s="394"/>
      <c r="H38" s="394"/>
      <c r="I38" s="394"/>
      <c r="J38" s="394"/>
      <c r="K38" s="394"/>
      <c r="L38" s="394"/>
      <c r="M38" s="394"/>
      <c r="N38" s="394"/>
      <c r="O38" s="394"/>
      <c r="P38" s="394"/>
      <c r="Q38" s="394"/>
      <c r="R38" s="394"/>
      <c r="S38" s="394"/>
      <c r="T38" s="394"/>
      <c r="U38" s="394"/>
      <c r="V38" s="394"/>
      <c r="W38" s="394"/>
      <c r="X38" s="394"/>
      <c r="Y38" s="394"/>
      <c r="Z38" s="394"/>
      <c r="AA38" s="394"/>
      <c r="AB38" s="394"/>
      <c r="AC38" s="394"/>
      <c r="AD38" s="394"/>
      <c r="AE38" s="394"/>
      <c r="AF38" s="394"/>
      <c r="AG38" s="394"/>
      <c r="AH38" s="394"/>
      <c r="AI38" s="394"/>
      <c r="AJ38" s="394"/>
      <c r="AK38" s="394"/>
      <c r="AL38" s="394"/>
      <c r="AM38" s="395"/>
      <c r="AN38" s="395"/>
      <c r="AO38" s="395"/>
      <c r="AP38" s="395"/>
      <c r="AQ38" s="395"/>
      <c r="AR38" s="395"/>
      <c r="AS38" s="395"/>
      <c r="AT38" s="395"/>
      <c r="AU38" s="395"/>
      <c r="AV38" s="395"/>
      <c r="AW38" s="395"/>
      <c r="AX38" s="395"/>
      <c r="AY38" s="395"/>
      <c r="AZ38" s="395"/>
      <c r="BA38" s="271"/>
      <c r="BB38" s="271"/>
      <c r="BC38" s="272"/>
      <c r="BD38" s="2"/>
      <c r="BE38" s="2"/>
      <c r="BF38" s="2"/>
      <c r="BG38" s="2"/>
      <c r="BH38" s="2"/>
      <c r="BI38" s="2"/>
      <c r="BJ38" s="2"/>
      <c r="BK38" s="2"/>
    </row>
    <row r="39" spans="1:63" ht="12" customHeight="1">
      <c r="A39" s="2"/>
      <c r="B39" s="312"/>
      <c r="C39" s="312"/>
      <c r="D39" s="397" t="s">
        <v>44</v>
      </c>
      <c r="E39" s="397"/>
      <c r="F39" s="397"/>
      <c r="G39" s="397"/>
      <c r="H39" s="397"/>
      <c r="I39" s="397"/>
      <c r="J39" s="397"/>
      <c r="K39" s="397"/>
      <c r="L39" s="397"/>
      <c r="M39" s="397"/>
      <c r="N39" s="397"/>
      <c r="O39" s="397"/>
      <c r="P39" s="397"/>
      <c r="Q39" s="397"/>
      <c r="R39" s="397"/>
      <c r="S39" s="397"/>
      <c r="T39" s="397"/>
      <c r="U39" s="397"/>
      <c r="V39" s="397"/>
      <c r="W39" s="397"/>
      <c r="X39" s="397"/>
      <c r="Y39" s="397"/>
      <c r="Z39" s="397"/>
      <c r="AA39" s="397"/>
      <c r="AB39" s="397"/>
      <c r="AC39" s="397"/>
      <c r="AD39" s="397"/>
      <c r="AE39" s="397"/>
      <c r="AF39" s="397"/>
      <c r="AG39" s="397"/>
      <c r="AH39" s="397"/>
      <c r="AI39" s="397"/>
      <c r="AJ39" s="397"/>
      <c r="AK39" s="397"/>
      <c r="AL39" s="397"/>
      <c r="AM39" s="399">
        <f>AW33+AM35+AM37</f>
        <v>11</v>
      </c>
      <c r="AN39" s="395"/>
      <c r="AO39" s="395"/>
      <c r="AP39" s="395"/>
      <c r="AQ39" s="395"/>
      <c r="AR39" s="395"/>
      <c r="AS39" s="395"/>
      <c r="AT39" s="395"/>
      <c r="AU39" s="395"/>
      <c r="AV39" s="395"/>
      <c r="AW39" s="395"/>
      <c r="AX39" s="395"/>
      <c r="AY39" s="395"/>
      <c r="AZ39" s="395"/>
      <c r="BA39" s="309" t="s">
        <v>17</v>
      </c>
      <c r="BB39" s="309"/>
      <c r="BC39" s="266" t="s">
        <v>122</v>
      </c>
      <c r="BD39" s="2"/>
      <c r="BE39" s="2"/>
      <c r="BF39" s="2"/>
      <c r="BG39" s="2"/>
      <c r="BH39" s="2"/>
      <c r="BI39" s="2"/>
      <c r="BJ39" s="2"/>
      <c r="BK39" s="2"/>
    </row>
    <row r="40" spans="1:63" ht="12" customHeight="1">
      <c r="A40" s="2"/>
      <c r="B40" s="312"/>
      <c r="C40" s="312"/>
      <c r="D40" s="398"/>
      <c r="E40" s="398"/>
      <c r="F40" s="398"/>
      <c r="G40" s="398"/>
      <c r="H40" s="398"/>
      <c r="I40" s="398"/>
      <c r="J40" s="398"/>
      <c r="K40" s="398"/>
      <c r="L40" s="398"/>
      <c r="M40" s="398"/>
      <c r="N40" s="398"/>
      <c r="O40" s="398"/>
      <c r="P40" s="398"/>
      <c r="Q40" s="398"/>
      <c r="R40" s="398"/>
      <c r="S40" s="398"/>
      <c r="T40" s="398"/>
      <c r="U40" s="398"/>
      <c r="V40" s="398"/>
      <c r="W40" s="398"/>
      <c r="X40" s="398"/>
      <c r="Y40" s="398"/>
      <c r="Z40" s="398"/>
      <c r="AA40" s="398"/>
      <c r="AB40" s="398"/>
      <c r="AC40" s="398"/>
      <c r="AD40" s="398"/>
      <c r="AE40" s="398"/>
      <c r="AF40" s="398"/>
      <c r="AG40" s="398"/>
      <c r="AH40" s="398"/>
      <c r="AI40" s="398"/>
      <c r="AJ40" s="398"/>
      <c r="AK40" s="398"/>
      <c r="AL40" s="398"/>
      <c r="AM40" s="395"/>
      <c r="AN40" s="395"/>
      <c r="AO40" s="395"/>
      <c r="AP40" s="395"/>
      <c r="AQ40" s="395"/>
      <c r="AR40" s="395"/>
      <c r="AS40" s="395"/>
      <c r="AT40" s="395"/>
      <c r="AU40" s="395"/>
      <c r="AV40" s="395"/>
      <c r="AW40" s="395"/>
      <c r="AX40" s="395"/>
      <c r="AY40" s="395"/>
      <c r="AZ40" s="395"/>
      <c r="BA40" s="271"/>
      <c r="BB40" s="271"/>
      <c r="BC40" s="272"/>
      <c r="BD40" s="26"/>
      <c r="BE40" s="2"/>
      <c r="BF40" s="2"/>
      <c r="BG40" s="2"/>
      <c r="BH40" s="2"/>
      <c r="BI40" s="2"/>
      <c r="BJ40" s="2"/>
      <c r="BK40" s="2"/>
    </row>
    <row r="41" spans="1:63" ht="11.25" customHeight="1">
      <c r="A41" s="2"/>
      <c r="B41" s="459" t="s">
        <v>22</v>
      </c>
      <c r="C41" s="325"/>
      <c r="D41" s="751" t="s">
        <v>23</v>
      </c>
      <c r="E41" s="346"/>
      <c r="F41" s="346"/>
      <c r="G41" s="346"/>
      <c r="H41" s="346"/>
      <c r="I41" s="325"/>
      <c r="J41" s="751" t="s">
        <v>24</v>
      </c>
      <c r="K41" s="346"/>
      <c r="L41" s="346"/>
      <c r="M41" s="346"/>
      <c r="N41" s="325"/>
      <c r="O41" s="1119">
        <f>R4</f>
        <v>4</v>
      </c>
      <c r="P41" s="1120"/>
      <c r="Q41" s="1120"/>
      <c r="R41" s="1120"/>
      <c r="S41" s="1121" t="s">
        <v>113</v>
      </c>
      <c r="T41" s="1121"/>
      <c r="U41" s="1121"/>
      <c r="V41" s="1121"/>
      <c r="W41" s="1121"/>
      <c r="X41" s="1121"/>
      <c r="Y41" s="1121"/>
      <c r="Z41" s="1121"/>
      <c r="AA41" s="1121"/>
      <c r="AB41" s="1121"/>
      <c r="AC41" s="1121"/>
      <c r="AD41" s="1121"/>
      <c r="AE41" s="1121"/>
      <c r="AF41" s="1121"/>
      <c r="AG41" s="1121"/>
      <c r="AH41" s="1121"/>
      <c r="AI41" s="1121"/>
      <c r="AJ41" s="1121"/>
      <c r="AK41" s="1121"/>
      <c r="AL41" s="151"/>
      <c r="AM41" s="340" t="s">
        <v>25</v>
      </c>
      <c r="AN41" s="341"/>
      <c r="AO41" s="341"/>
      <c r="AP41" s="341"/>
      <c r="AQ41" s="341"/>
      <c r="AR41" s="341"/>
      <c r="AS41" s="341"/>
      <c r="AT41" s="341"/>
      <c r="AU41" s="341"/>
      <c r="AV41" s="341"/>
      <c r="AW41" s="341"/>
      <c r="AX41" s="341"/>
      <c r="AY41" s="341"/>
      <c r="AZ41" s="341"/>
      <c r="BA41" s="248"/>
      <c r="BB41" s="248"/>
      <c r="BC41" s="249"/>
      <c r="BD41" s="2"/>
      <c r="BE41" s="2"/>
      <c r="BF41" s="2"/>
      <c r="BG41" s="2"/>
      <c r="BH41" s="2"/>
      <c r="BI41" s="2"/>
      <c r="BJ41" s="2"/>
      <c r="BK41" s="2"/>
    </row>
    <row r="42" spans="1:63" ht="11.25" customHeight="1">
      <c r="A42" s="2"/>
      <c r="B42" s="324"/>
      <c r="C42" s="325"/>
      <c r="D42" s="324"/>
      <c r="E42" s="1118"/>
      <c r="F42" s="1118"/>
      <c r="G42" s="1118"/>
      <c r="H42" s="1118"/>
      <c r="I42" s="325"/>
      <c r="J42" s="324"/>
      <c r="K42" s="1118"/>
      <c r="L42" s="1118"/>
      <c r="M42" s="1118"/>
      <c r="N42" s="325"/>
      <c r="O42" s="335"/>
      <c r="P42" s="336"/>
      <c r="Q42" s="336"/>
      <c r="R42" s="336"/>
      <c r="S42" s="338"/>
      <c r="T42" s="338"/>
      <c r="U42" s="338"/>
      <c r="V42" s="338"/>
      <c r="W42" s="338"/>
      <c r="X42" s="338"/>
      <c r="Y42" s="338"/>
      <c r="Z42" s="338"/>
      <c r="AA42" s="338"/>
      <c r="AB42" s="338"/>
      <c r="AC42" s="338"/>
      <c r="AD42" s="338"/>
      <c r="AE42" s="338"/>
      <c r="AF42" s="338"/>
      <c r="AG42" s="338"/>
      <c r="AH42" s="338"/>
      <c r="AI42" s="338"/>
      <c r="AJ42" s="338"/>
      <c r="AK42" s="338"/>
      <c r="AL42" s="21"/>
      <c r="AM42" s="340"/>
      <c r="AN42" s="341"/>
      <c r="AO42" s="341"/>
      <c r="AP42" s="341"/>
      <c r="AQ42" s="341"/>
      <c r="AR42" s="341"/>
      <c r="AS42" s="341"/>
      <c r="AT42" s="341"/>
      <c r="AU42" s="341"/>
      <c r="AV42" s="341"/>
      <c r="AW42" s="341"/>
      <c r="AX42" s="341"/>
      <c r="AY42" s="341"/>
      <c r="AZ42" s="341"/>
      <c r="BA42" s="341"/>
      <c r="BB42" s="341"/>
      <c r="BC42" s="342"/>
      <c r="BD42" s="2"/>
      <c r="BE42" s="2"/>
      <c r="BF42" s="2"/>
      <c r="BG42" s="2"/>
      <c r="BH42" s="2"/>
      <c r="BI42" s="2"/>
      <c r="BJ42" s="2"/>
      <c r="BK42" s="2"/>
    </row>
    <row r="43" spans="1:63" ht="11.25" customHeight="1">
      <c r="A43" s="2"/>
      <c r="B43" s="324"/>
      <c r="C43" s="325"/>
      <c r="D43" s="324"/>
      <c r="E43" s="1118"/>
      <c r="F43" s="1118"/>
      <c r="G43" s="1118"/>
      <c r="H43" s="1118"/>
      <c r="I43" s="325"/>
      <c r="J43" s="324"/>
      <c r="K43" s="1118"/>
      <c r="L43" s="1118"/>
      <c r="M43" s="1118"/>
      <c r="N43" s="325"/>
      <c r="O43" s="343" t="s">
        <v>26</v>
      </c>
      <c r="P43" s="344"/>
      <c r="Q43" s="344"/>
      <c r="R43" s="344"/>
      <c r="S43" s="344"/>
      <c r="T43" s="344"/>
      <c r="U43" s="344"/>
      <c r="V43" s="344"/>
      <c r="W43" s="345"/>
      <c r="X43" s="348" t="s">
        <v>27</v>
      </c>
      <c r="Y43" s="344"/>
      <c r="Z43" s="344"/>
      <c r="AA43" s="344"/>
      <c r="AB43" s="344"/>
      <c r="AC43" s="344"/>
      <c r="AD43" s="344"/>
      <c r="AE43" s="344"/>
      <c r="AF43" s="345"/>
      <c r="AG43" s="348" t="s">
        <v>28</v>
      </c>
      <c r="AH43" s="344"/>
      <c r="AI43" s="344"/>
      <c r="AJ43" s="344"/>
      <c r="AK43" s="344"/>
      <c r="AL43" s="345"/>
      <c r="AM43" s="349" t="s">
        <v>29</v>
      </c>
      <c r="AN43" s="344"/>
      <c r="AO43" s="344"/>
      <c r="AP43" s="345"/>
      <c r="AQ43" s="376" t="s">
        <v>30</v>
      </c>
      <c r="AR43" s="357"/>
      <c r="AS43" s="357"/>
      <c r="AT43" s="357"/>
      <c r="AU43" s="357"/>
      <c r="AV43" s="357"/>
      <c r="AW43" s="357"/>
      <c r="AX43" s="357"/>
      <c r="AY43" s="357"/>
      <c r="AZ43" s="357"/>
      <c r="BA43" s="357"/>
      <c r="BB43" s="357"/>
      <c r="BC43" s="358"/>
      <c r="BD43" s="2"/>
      <c r="BE43" s="2"/>
      <c r="BF43" s="2"/>
      <c r="BG43" s="2"/>
      <c r="BH43" s="2"/>
      <c r="BI43" s="2"/>
      <c r="BJ43" s="2"/>
      <c r="BK43" s="2"/>
    </row>
    <row r="44" spans="1:63" ht="11.25" customHeight="1">
      <c r="A44" s="2"/>
      <c r="B44" s="324"/>
      <c r="C44" s="325"/>
      <c r="D44" s="324"/>
      <c r="E44" s="1118"/>
      <c r="F44" s="1118"/>
      <c r="G44" s="1118"/>
      <c r="H44" s="1118"/>
      <c r="I44" s="325"/>
      <c r="J44" s="324"/>
      <c r="K44" s="1118"/>
      <c r="L44" s="1118"/>
      <c r="M44" s="1118"/>
      <c r="N44" s="325"/>
      <c r="O44" s="324"/>
      <c r="P44" s="346"/>
      <c r="Q44" s="346"/>
      <c r="R44" s="346"/>
      <c r="S44" s="346"/>
      <c r="T44" s="346"/>
      <c r="U44" s="346"/>
      <c r="V44" s="346"/>
      <c r="W44" s="347"/>
      <c r="X44" s="346"/>
      <c r="Y44" s="346"/>
      <c r="Z44" s="346"/>
      <c r="AA44" s="346"/>
      <c r="AB44" s="346"/>
      <c r="AC44" s="346"/>
      <c r="AD44" s="346"/>
      <c r="AE44" s="346"/>
      <c r="AF44" s="347"/>
      <c r="AG44" s="346"/>
      <c r="AH44" s="346"/>
      <c r="AI44" s="346"/>
      <c r="AJ44" s="346"/>
      <c r="AK44" s="346"/>
      <c r="AL44" s="347"/>
      <c r="AM44" s="350"/>
      <c r="AN44" s="346"/>
      <c r="AO44" s="346"/>
      <c r="AP44" s="347"/>
      <c r="AQ44" s="376"/>
      <c r="AR44" s="357"/>
      <c r="AS44" s="357"/>
      <c r="AT44" s="357"/>
      <c r="AU44" s="357"/>
      <c r="AV44" s="357"/>
      <c r="AW44" s="357"/>
      <c r="AX44" s="357"/>
      <c r="AY44" s="357"/>
      <c r="AZ44" s="357"/>
      <c r="BA44" s="357"/>
      <c r="BB44" s="357"/>
      <c r="BC44" s="358"/>
      <c r="BD44" s="2"/>
      <c r="BE44" s="2"/>
      <c r="BF44" s="2"/>
      <c r="BG44" s="2"/>
      <c r="BH44" s="2"/>
      <c r="BI44" s="2"/>
      <c r="BJ44" s="2"/>
      <c r="BK44" s="2"/>
    </row>
    <row r="45" spans="1:63" ht="11.25" customHeight="1" thickBot="1">
      <c r="A45" s="2"/>
      <c r="B45" s="326"/>
      <c r="C45" s="327"/>
      <c r="D45" s="324"/>
      <c r="E45" s="346"/>
      <c r="F45" s="346"/>
      <c r="G45" s="346"/>
      <c r="H45" s="346"/>
      <c r="I45" s="325"/>
      <c r="J45" s="324"/>
      <c r="K45" s="346"/>
      <c r="L45" s="346"/>
      <c r="M45" s="346"/>
      <c r="N45" s="325"/>
      <c r="O45" s="377" t="s">
        <v>31</v>
      </c>
      <c r="P45" s="378"/>
      <c r="Q45" s="378"/>
      <c r="R45" s="379"/>
      <c r="S45" s="378" t="s">
        <v>32</v>
      </c>
      <c r="T45" s="378"/>
      <c r="U45" s="378"/>
      <c r="V45" s="379"/>
      <c r="W45" s="22"/>
      <c r="X45" s="377" t="s">
        <v>31</v>
      </c>
      <c r="Y45" s="378"/>
      <c r="Z45" s="378"/>
      <c r="AA45" s="379"/>
      <c r="AB45" s="378" t="s">
        <v>32</v>
      </c>
      <c r="AC45" s="378"/>
      <c r="AD45" s="378"/>
      <c r="AE45" s="379"/>
      <c r="AF45" s="23"/>
      <c r="AG45" s="177"/>
      <c r="AH45" s="177"/>
      <c r="AI45" s="177"/>
      <c r="AJ45" s="177"/>
      <c r="AK45" s="177"/>
      <c r="AL45" s="23"/>
      <c r="AM45" s="24"/>
      <c r="AN45" s="177"/>
      <c r="AO45" s="177"/>
      <c r="AP45" s="23"/>
      <c r="AQ45" s="25"/>
      <c r="AR45" s="179"/>
      <c r="AS45" s="179"/>
      <c r="AT45" s="179"/>
      <c r="AU45" s="179"/>
      <c r="AV45" s="179"/>
      <c r="AW45" s="179"/>
      <c r="AX45" s="179"/>
      <c r="AY45" s="179"/>
      <c r="AZ45" s="179"/>
      <c r="BA45" s="179"/>
      <c r="BB45" s="179"/>
      <c r="BC45" s="191"/>
      <c r="BD45" s="2"/>
      <c r="BE45" s="2"/>
      <c r="BF45" s="2"/>
      <c r="BG45" s="2"/>
      <c r="BH45" s="2"/>
      <c r="BI45" s="2"/>
      <c r="BJ45" s="2"/>
      <c r="BK45" s="2"/>
    </row>
    <row r="46" spans="1:63" ht="12" customHeight="1" thickTop="1">
      <c r="A46" s="2"/>
      <c r="B46" s="1143" t="s">
        <v>174</v>
      </c>
      <c r="C46" s="1144"/>
      <c r="D46" s="1147" t="s">
        <v>33</v>
      </c>
      <c r="E46" s="1148"/>
      <c r="F46" s="1148"/>
      <c r="G46" s="1148"/>
      <c r="H46" s="1148"/>
      <c r="I46" s="1149"/>
      <c r="J46" s="1150">
        <v>5</v>
      </c>
      <c r="K46" s="1141"/>
      <c r="L46" s="1141"/>
      <c r="M46" s="1141"/>
      <c r="N46" s="551" t="s">
        <v>17</v>
      </c>
      <c r="O46" s="1135">
        <v>4</v>
      </c>
      <c r="P46" s="1136"/>
      <c r="Q46" s="1136"/>
      <c r="R46" s="1137"/>
      <c r="S46" s="1136">
        <v>1</v>
      </c>
      <c r="T46" s="1136"/>
      <c r="U46" s="1136"/>
      <c r="V46" s="1137"/>
      <c r="W46" s="1133" t="s">
        <v>17</v>
      </c>
      <c r="X46" s="1135">
        <v>0</v>
      </c>
      <c r="Y46" s="1136"/>
      <c r="Z46" s="1136"/>
      <c r="AA46" s="1137"/>
      <c r="AB46" s="1136">
        <v>0</v>
      </c>
      <c r="AC46" s="1136"/>
      <c r="AD46" s="1136"/>
      <c r="AE46" s="1137"/>
      <c r="AF46" s="1133" t="s">
        <v>17</v>
      </c>
      <c r="AG46" s="1141"/>
      <c r="AH46" s="1141"/>
      <c r="AI46" s="1141"/>
      <c r="AJ46" s="1141"/>
      <c r="AK46" s="1141"/>
      <c r="AL46" s="1133" t="s">
        <v>17</v>
      </c>
      <c r="AM46" s="1122">
        <f>O46+S46+X46+AB46+AG46</f>
        <v>5</v>
      </c>
      <c r="AN46" s="1123"/>
      <c r="AO46" s="1123"/>
      <c r="AP46" s="1124"/>
      <c r="AQ46" s="1125" t="s">
        <v>114</v>
      </c>
      <c r="AR46" s="1126"/>
      <c r="AS46" s="1126"/>
      <c r="AT46" s="1126"/>
      <c r="AU46" s="1126"/>
      <c r="AV46" s="1126"/>
      <c r="AW46" s="1129">
        <f>ROUNDDOWN(AM46/3,1)</f>
        <v>1.6</v>
      </c>
      <c r="AX46" s="1129"/>
      <c r="AY46" s="1129"/>
      <c r="AZ46" s="1129"/>
      <c r="BA46" s="1131" t="s">
        <v>17</v>
      </c>
      <c r="BB46" s="1131"/>
      <c r="BC46" s="1132"/>
      <c r="BD46" s="2"/>
      <c r="BE46" s="2"/>
      <c r="BF46" s="2"/>
      <c r="BG46" s="2"/>
      <c r="BH46" s="2"/>
      <c r="BI46" s="2"/>
      <c r="BJ46" s="2"/>
      <c r="BK46" s="2"/>
    </row>
    <row r="47" spans="1:63" ht="12" customHeight="1">
      <c r="A47" s="2"/>
      <c r="B47" s="1145"/>
      <c r="C47" s="1146"/>
      <c r="D47" s="546"/>
      <c r="E47" s="547"/>
      <c r="F47" s="547"/>
      <c r="G47" s="547"/>
      <c r="H47" s="547"/>
      <c r="I47" s="548"/>
      <c r="J47" s="1151"/>
      <c r="K47" s="1142"/>
      <c r="L47" s="1142"/>
      <c r="M47" s="1142"/>
      <c r="N47" s="1152"/>
      <c r="O47" s="1138"/>
      <c r="P47" s="1139"/>
      <c r="Q47" s="1139"/>
      <c r="R47" s="1140"/>
      <c r="S47" s="1139"/>
      <c r="T47" s="1139"/>
      <c r="U47" s="1139"/>
      <c r="V47" s="1140"/>
      <c r="W47" s="1134"/>
      <c r="X47" s="1138"/>
      <c r="Y47" s="1139"/>
      <c r="Z47" s="1139"/>
      <c r="AA47" s="1140"/>
      <c r="AB47" s="1139"/>
      <c r="AC47" s="1139"/>
      <c r="AD47" s="1139"/>
      <c r="AE47" s="1140"/>
      <c r="AF47" s="1134"/>
      <c r="AG47" s="1142"/>
      <c r="AH47" s="1142"/>
      <c r="AI47" s="1142"/>
      <c r="AJ47" s="1142"/>
      <c r="AK47" s="1142"/>
      <c r="AL47" s="1134"/>
      <c r="AM47" s="1110"/>
      <c r="AN47" s="1111"/>
      <c r="AO47" s="1111"/>
      <c r="AP47" s="1112"/>
      <c r="AQ47" s="1127"/>
      <c r="AR47" s="1128"/>
      <c r="AS47" s="1128"/>
      <c r="AT47" s="1128"/>
      <c r="AU47" s="1128"/>
      <c r="AV47" s="1128"/>
      <c r="AW47" s="1130"/>
      <c r="AX47" s="1130"/>
      <c r="AY47" s="1130"/>
      <c r="AZ47" s="1130"/>
      <c r="BA47" s="271"/>
      <c r="BB47" s="271"/>
      <c r="BC47" s="375"/>
      <c r="BD47" s="2"/>
      <c r="BE47" s="2"/>
      <c r="BF47" s="2"/>
      <c r="BG47" s="2"/>
      <c r="BH47" s="2"/>
      <c r="BI47" s="2"/>
      <c r="BJ47" s="2"/>
      <c r="BK47" s="2"/>
    </row>
    <row r="48" spans="1:63" ht="12" customHeight="1">
      <c r="A48" s="2"/>
      <c r="B48" s="1145"/>
      <c r="C48" s="1146"/>
      <c r="D48" s="543" t="s">
        <v>34</v>
      </c>
      <c r="E48" s="544"/>
      <c r="F48" s="544"/>
      <c r="G48" s="544"/>
      <c r="H48" s="544"/>
      <c r="I48" s="545"/>
      <c r="J48" s="1158">
        <v>10</v>
      </c>
      <c r="K48" s="1159"/>
      <c r="L48" s="1159"/>
      <c r="M48" s="1159"/>
      <c r="N48" s="541" t="s">
        <v>17</v>
      </c>
      <c r="O48" s="1138">
        <v>9</v>
      </c>
      <c r="P48" s="1139"/>
      <c r="Q48" s="1139"/>
      <c r="R48" s="1140"/>
      <c r="S48" s="1139">
        <v>1</v>
      </c>
      <c r="T48" s="1139"/>
      <c r="U48" s="1139"/>
      <c r="V48" s="1140"/>
      <c r="W48" s="1160" t="s">
        <v>17</v>
      </c>
      <c r="X48" s="1138">
        <v>0</v>
      </c>
      <c r="Y48" s="1139"/>
      <c r="Z48" s="1139"/>
      <c r="AA48" s="1140"/>
      <c r="AB48" s="1139">
        <v>0</v>
      </c>
      <c r="AC48" s="1139"/>
      <c r="AD48" s="1139"/>
      <c r="AE48" s="1140"/>
      <c r="AF48" s="1160" t="s">
        <v>17</v>
      </c>
      <c r="AG48" s="1159"/>
      <c r="AH48" s="1159"/>
      <c r="AI48" s="1159"/>
      <c r="AJ48" s="1159"/>
      <c r="AK48" s="1159"/>
      <c r="AL48" s="1160" t="s">
        <v>17</v>
      </c>
      <c r="AM48" s="495">
        <f>O48+S48+X48+AB48+AG48+O50+S50+X50+AB50+AG50</f>
        <v>22</v>
      </c>
      <c r="AN48" s="496"/>
      <c r="AO48" s="496"/>
      <c r="AP48" s="497"/>
      <c r="AQ48" s="1113" t="s">
        <v>115</v>
      </c>
      <c r="AR48" s="1153"/>
      <c r="AS48" s="1153"/>
      <c r="AT48" s="1153"/>
      <c r="AU48" s="1153"/>
      <c r="AV48" s="1153"/>
      <c r="AW48" s="1156">
        <f>ROUNDDOWN(AM48/6,1)</f>
        <v>3.6</v>
      </c>
      <c r="AX48" s="1156"/>
      <c r="AY48" s="1156"/>
      <c r="AZ48" s="1156"/>
      <c r="BA48" s="381" t="s">
        <v>35</v>
      </c>
      <c r="BB48" s="381"/>
      <c r="BC48" s="382"/>
      <c r="BD48" s="2"/>
      <c r="BE48" s="2"/>
      <c r="BF48" s="2"/>
      <c r="BG48" s="2"/>
      <c r="BH48" s="2"/>
      <c r="BI48" s="2"/>
      <c r="BJ48" s="2"/>
      <c r="BK48" s="2"/>
    </row>
    <row r="49" spans="1:63" ht="12" customHeight="1">
      <c r="A49" s="2"/>
      <c r="B49" s="1145"/>
      <c r="C49" s="1146"/>
      <c r="D49" s="546"/>
      <c r="E49" s="547"/>
      <c r="F49" s="547"/>
      <c r="G49" s="547"/>
      <c r="H49" s="547"/>
      <c r="I49" s="548"/>
      <c r="J49" s="1151"/>
      <c r="K49" s="1142"/>
      <c r="L49" s="1142"/>
      <c r="M49" s="1142"/>
      <c r="N49" s="1152"/>
      <c r="O49" s="1138"/>
      <c r="P49" s="1139"/>
      <c r="Q49" s="1139"/>
      <c r="R49" s="1140"/>
      <c r="S49" s="1139"/>
      <c r="T49" s="1139"/>
      <c r="U49" s="1139"/>
      <c r="V49" s="1140"/>
      <c r="W49" s="1134"/>
      <c r="X49" s="1138"/>
      <c r="Y49" s="1139"/>
      <c r="Z49" s="1139"/>
      <c r="AA49" s="1140"/>
      <c r="AB49" s="1139"/>
      <c r="AC49" s="1139"/>
      <c r="AD49" s="1139"/>
      <c r="AE49" s="1140"/>
      <c r="AF49" s="1134"/>
      <c r="AG49" s="1142"/>
      <c r="AH49" s="1142"/>
      <c r="AI49" s="1142"/>
      <c r="AJ49" s="1142"/>
      <c r="AK49" s="1142"/>
      <c r="AL49" s="1134"/>
      <c r="AM49" s="426"/>
      <c r="AN49" s="427"/>
      <c r="AO49" s="427"/>
      <c r="AP49" s="428"/>
      <c r="AQ49" s="1154"/>
      <c r="AR49" s="1155"/>
      <c r="AS49" s="1155"/>
      <c r="AT49" s="1155"/>
      <c r="AU49" s="1155"/>
      <c r="AV49" s="1155"/>
      <c r="AW49" s="1157"/>
      <c r="AX49" s="1157"/>
      <c r="AY49" s="1157"/>
      <c r="AZ49" s="1157"/>
      <c r="BA49" s="383"/>
      <c r="BB49" s="383"/>
      <c r="BC49" s="384"/>
      <c r="BD49" s="2"/>
      <c r="BE49" s="2"/>
      <c r="BF49" s="2"/>
      <c r="BG49" s="2"/>
      <c r="BH49" s="2"/>
      <c r="BI49" s="2"/>
      <c r="BJ49" s="2"/>
      <c r="BK49" s="2"/>
    </row>
    <row r="50" spans="1:63" ht="12" customHeight="1">
      <c r="A50" s="2"/>
      <c r="B50" s="1145"/>
      <c r="C50" s="1146"/>
      <c r="D50" s="543" t="s">
        <v>36</v>
      </c>
      <c r="E50" s="544"/>
      <c r="F50" s="544"/>
      <c r="G50" s="544"/>
      <c r="H50" s="544"/>
      <c r="I50" s="545"/>
      <c r="J50" s="1158">
        <v>12</v>
      </c>
      <c r="K50" s="1159"/>
      <c r="L50" s="1159"/>
      <c r="M50" s="1159"/>
      <c r="N50" s="541" t="s">
        <v>17</v>
      </c>
      <c r="O50" s="1138">
        <v>8</v>
      </c>
      <c r="P50" s="1139"/>
      <c r="Q50" s="1139"/>
      <c r="R50" s="1140"/>
      <c r="S50" s="1139">
        <v>4</v>
      </c>
      <c r="T50" s="1139"/>
      <c r="U50" s="1139"/>
      <c r="V50" s="1140"/>
      <c r="W50" s="1160" t="s">
        <v>17</v>
      </c>
      <c r="X50" s="1138">
        <v>0</v>
      </c>
      <c r="Y50" s="1139"/>
      <c r="Z50" s="1139"/>
      <c r="AA50" s="1140"/>
      <c r="AB50" s="1139">
        <v>0</v>
      </c>
      <c r="AC50" s="1139"/>
      <c r="AD50" s="1139"/>
      <c r="AE50" s="1140"/>
      <c r="AF50" s="1160" t="s">
        <v>17</v>
      </c>
      <c r="AG50" s="1159"/>
      <c r="AH50" s="1159"/>
      <c r="AI50" s="1159"/>
      <c r="AJ50" s="1159"/>
      <c r="AK50" s="1159"/>
      <c r="AL50" s="1160" t="s">
        <v>17</v>
      </c>
      <c r="AM50" s="426"/>
      <c r="AN50" s="427"/>
      <c r="AO50" s="427"/>
      <c r="AP50" s="428"/>
      <c r="AQ50" s="1154"/>
      <c r="AR50" s="1155"/>
      <c r="AS50" s="1155"/>
      <c r="AT50" s="1155"/>
      <c r="AU50" s="1155"/>
      <c r="AV50" s="1155"/>
      <c r="AW50" s="1157"/>
      <c r="AX50" s="1157"/>
      <c r="AY50" s="1157"/>
      <c r="AZ50" s="1157"/>
      <c r="BA50" s="383"/>
      <c r="BB50" s="383"/>
      <c r="BC50" s="384"/>
      <c r="BD50" s="2"/>
      <c r="BE50" s="2"/>
      <c r="BF50" s="2"/>
      <c r="BG50" s="2"/>
      <c r="BH50" s="2"/>
      <c r="BI50" s="2"/>
      <c r="BJ50" s="2"/>
      <c r="BK50" s="2"/>
    </row>
    <row r="51" spans="1:63" ht="12" customHeight="1">
      <c r="A51" s="2"/>
      <c r="B51" s="1145"/>
      <c r="C51" s="1146"/>
      <c r="D51" s="546"/>
      <c r="E51" s="547"/>
      <c r="F51" s="547"/>
      <c r="G51" s="547"/>
      <c r="H51" s="547"/>
      <c r="I51" s="548"/>
      <c r="J51" s="1151"/>
      <c r="K51" s="1142"/>
      <c r="L51" s="1142"/>
      <c r="M51" s="1142"/>
      <c r="N51" s="1152"/>
      <c r="O51" s="1138"/>
      <c r="P51" s="1139"/>
      <c r="Q51" s="1139"/>
      <c r="R51" s="1140"/>
      <c r="S51" s="1139"/>
      <c r="T51" s="1139"/>
      <c r="U51" s="1139"/>
      <c r="V51" s="1140"/>
      <c r="W51" s="1134"/>
      <c r="X51" s="1138"/>
      <c r="Y51" s="1139"/>
      <c r="Z51" s="1139"/>
      <c r="AA51" s="1140"/>
      <c r="AB51" s="1139"/>
      <c r="AC51" s="1139"/>
      <c r="AD51" s="1139"/>
      <c r="AE51" s="1140"/>
      <c r="AF51" s="1134"/>
      <c r="AG51" s="1142"/>
      <c r="AH51" s="1142"/>
      <c r="AI51" s="1142"/>
      <c r="AJ51" s="1142"/>
      <c r="AK51" s="1142"/>
      <c r="AL51" s="1134"/>
      <c r="AM51" s="429"/>
      <c r="AN51" s="430"/>
      <c r="AO51" s="430"/>
      <c r="AP51" s="431"/>
      <c r="AQ51" s="1127"/>
      <c r="AR51" s="1128"/>
      <c r="AS51" s="1128"/>
      <c r="AT51" s="1128"/>
      <c r="AU51" s="1128"/>
      <c r="AV51" s="1128"/>
      <c r="AW51" s="1130"/>
      <c r="AX51" s="1130"/>
      <c r="AY51" s="1130"/>
      <c r="AZ51" s="1130"/>
      <c r="BA51" s="385"/>
      <c r="BB51" s="385"/>
      <c r="BC51" s="386"/>
      <c r="BD51" s="2"/>
      <c r="BE51" s="2"/>
      <c r="BF51" s="2"/>
      <c r="BG51" s="2"/>
      <c r="BH51" s="2"/>
      <c r="BI51" s="2"/>
      <c r="BJ51" s="2"/>
      <c r="BK51" s="2"/>
    </row>
    <row r="52" spans="1:63" ht="12" customHeight="1">
      <c r="A52" s="2"/>
      <c r="B52" s="1145"/>
      <c r="C52" s="1146"/>
      <c r="D52" s="543" t="s">
        <v>37</v>
      </c>
      <c r="E52" s="1102"/>
      <c r="F52" s="1102"/>
      <c r="G52" s="1102"/>
      <c r="H52" s="1102"/>
      <c r="I52" s="1103"/>
      <c r="J52" s="1107">
        <v>13</v>
      </c>
      <c r="K52" s="1108"/>
      <c r="L52" s="1108"/>
      <c r="M52" s="1108"/>
      <c r="N52" s="1109" t="s">
        <v>17</v>
      </c>
      <c r="O52" s="1138">
        <v>10</v>
      </c>
      <c r="P52" s="1139"/>
      <c r="Q52" s="1139"/>
      <c r="R52" s="1140"/>
      <c r="S52" s="1139">
        <v>3</v>
      </c>
      <c r="T52" s="1139"/>
      <c r="U52" s="1139"/>
      <c r="V52" s="1140"/>
      <c r="W52" s="1160" t="s">
        <v>17</v>
      </c>
      <c r="X52" s="1138">
        <v>0</v>
      </c>
      <c r="Y52" s="1139"/>
      <c r="Z52" s="1139"/>
      <c r="AA52" s="1140"/>
      <c r="AB52" s="1139">
        <v>0</v>
      </c>
      <c r="AC52" s="1139"/>
      <c r="AD52" s="1139"/>
      <c r="AE52" s="1140"/>
      <c r="AF52" s="1160" t="s">
        <v>17</v>
      </c>
      <c r="AG52" s="1159"/>
      <c r="AH52" s="1159"/>
      <c r="AI52" s="1159"/>
      <c r="AJ52" s="1159"/>
      <c r="AK52" s="1159"/>
      <c r="AL52" s="1160" t="s">
        <v>17</v>
      </c>
      <c r="AM52" s="1110">
        <f>O52+S52+X52+AB52+AG52</f>
        <v>13</v>
      </c>
      <c r="AN52" s="1111"/>
      <c r="AO52" s="1111"/>
      <c r="AP52" s="1112"/>
      <c r="AQ52" s="1113" t="s">
        <v>116</v>
      </c>
      <c r="AR52" s="1114"/>
      <c r="AS52" s="1114"/>
      <c r="AT52" s="1114"/>
      <c r="AU52" s="1114"/>
      <c r="AV52" s="1114"/>
      <c r="AW52" s="1130">
        <f>ROUNDDOWN(AM52/15,1)</f>
        <v>0.8</v>
      </c>
      <c r="AX52" s="1130"/>
      <c r="AY52" s="1130"/>
      <c r="AZ52" s="1130"/>
      <c r="BA52" s="263" t="s">
        <v>17</v>
      </c>
      <c r="BB52" s="263"/>
      <c r="BC52" s="388"/>
      <c r="BD52" s="2"/>
      <c r="BE52" s="2"/>
      <c r="BF52" s="2"/>
      <c r="BG52" s="2"/>
      <c r="BH52" s="2"/>
      <c r="BI52" s="2"/>
      <c r="BJ52" s="2"/>
      <c r="BK52" s="2"/>
    </row>
    <row r="53" spans="1:63" ht="12" customHeight="1">
      <c r="A53" s="2"/>
      <c r="B53" s="1145"/>
      <c r="C53" s="1146"/>
      <c r="D53" s="1104"/>
      <c r="E53" s="1105"/>
      <c r="F53" s="1105"/>
      <c r="G53" s="1105"/>
      <c r="H53" s="1105"/>
      <c r="I53" s="1106"/>
      <c r="J53" s="1107"/>
      <c r="K53" s="1108"/>
      <c r="L53" s="1108"/>
      <c r="M53" s="1108"/>
      <c r="N53" s="1109"/>
      <c r="O53" s="1138"/>
      <c r="P53" s="1139"/>
      <c r="Q53" s="1139"/>
      <c r="R53" s="1140"/>
      <c r="S53" s="1139"/>
      <c r="T53" s="1139"/>
      <c r="U53" s="1139"/>
      <c r="V53" s="1140"/>
      <c r="W53" s="1134"/>
      <c r="X53" s="1138"/>
      <c r="Y53" s="1139"/>
      <c r="Z53" s="1139"/>
      <c r="AA53" s="1140"/>
      <c r="AB53" s="1139"/>
      <c r="AC53" s="1139"/>
      <c r="AD53" s="1139"/>
      <c r="AE53" s="1140"/>
      <c r="AF53" s="1134"/>
      <c r="AG53" s="1142"/>
      <c r="AH53" s="1142"/>
      <c r="AI53" s="1142"/>
      <c r="AJ53" s="1142"/>
      <c r="AK53" s="1142"/>
      <c r="AL53" s="1134"/>
      <c r="AM53" s="1110"/>
      <c r="AN53" s="1111"/>
      <c r="AO53" s="1111"/>
      <c r="AP53" s="1112"/>
      <c r="AQ53" s="1115"/>
      <c r="AR53" s="1116"/>
      <c r="AS53" s="1116"/>
      <c r="AT53" s="1116"/>
      <c r="AU53" s="1116"/>
      <c r="AV53" s="1116"/>
      <c r="AW53" s="1117"/>
      <c r="AX53" s="1117"/>
      <c r="AY53" s="1117"/>
      <c r="AZ53" s="1117"/>
      <c r="BA53" s="271"/>
      <c r="BB53" s="271"/>
      <c r="BC53" s="375"/>
      <c r="BD53" s="2"/>
      <c r="BE53" s="2"/>
      <c r="BF53" s="2"/>
      <c r="BG53" s="2"/>
      <c r="BH53" s="2"/>
      <c r="BI53" s="2"/>
      <c r="BJ53" s="2"/>
      <c r="BK53" s="2"/>
    </row>
    <row r="54" spans="1:63" ht="12" customHeight="1">
      <c r="A54" s="2"/>
      <c r="B54" s="1145"/>
      <c r="C54" s="1146"/>
      <c r="D54" s="543" t="s">
        <v>38</v>
      </c>
      <c r="E54" s="1102"/>
      <c r="F54" s="1102"/>
      <c r="G54" s="1102"/>
      <c r="H54" s="1102"/>
      <c r="I54" s="1103"/>
      <c r="J54" s="1161">
        <v>20</v>
      </c>
      <c r="K54" s="1162"/>
      <c r="L54" s="1162"/>
      <c r="M54" s="1162"/>
      <c r="N54" s="562" t="s">
        <v>17</v>
      </c>
      <c r="O54" s="1138">
        <v>18</v>
      </c>
      <c r="P54" s="1139"/>
      <c r="Q54" s="1139"/>
      <c r="R54" s="1140"/>
      <c r="S54" s="1139">
        <v>2</v>
      </c>
      <c r="T54" s="1139"/>
      <c r="U54" s="1139"/>
      <c r="V54" s="1140"/>
      <c r="W54" s="1160" t="s">
        <v>17</v>
      </c>
      <c r="X54" s="1138">
        <v>0</v>
      </c>
      <c r="Y54" s="1139"/>
      <c r="Z54" s="1139"/>
      <c r="AA54" s="1140"/>
      <c r="AB54" s="1139">
        <v>0</v>
      </c>
      <c r="AC54" s="1139"/>
      <c r="AD54" s="1139"/>
      <c r="AE54" s="1140"/>
      <c r="AF54" s="1160" t="s">
        <v>17</v>
      </c>
      <c r="AG54" s="1159"/>
      <c r="AH54" s="1159"/>
      <c r="AI54" s="1159"/>
      <c r="AJ54" s="1159"/>
      <c r="AK54" s="1159"/>
      <c r="AL54" s="1160" t="s">
        <v>17</v>
      </c>
      <c r="AM54" s="1110">
        <f>O54+S54+X54+AB54+AG54</f>
        <v>20</v>
      </c>
      <c r="AN54" s="1111"/>
      <c r="AO54" s="1111"/>
      <c r="AP54" s="1112"/>
      <c r="AQ54" s="1113" t="s">
        <v>117</v>
      </c>
      <c r="AR54" s="1114"/>
      <c r="AS54" s="1114"/>
      <c r="AT54" s="1114"/>
      <c r="AU54" s="1114"/>
      <c r="AV54" s="1114"/>
      <c r="AW54" s="1117">
        <f>ROUNDDOWN(AM54/30,1)</f>
        <v>0.6</v>
      </c>
      <c r="AX54" s="1117"/>
      <c r="AY54" s="1117"/>
      <c r="AZ54" s="1117"/>
      <c r="BA54" s="263" t="s">
        <v>17</v>
      </c>
      <c r="BB54" s="263"/>
      <c r="BC54" s="388"/>
      <c r="BD54" s="2"/>
      <c r="BE54" s="2"/>
      <c r="BF54" s="2"/>
      <c r="BG54" s="2"/>
      <c r="BH54" s="2"/>
      <c r="BI54" s="2"/>
      <c r="BJ54" s="2"/>
      <c r="BK54" s="2"/>
    </row>
    <row r="55" spans="1:63" ht="12" customHeight="1">
      <c r="A55" s="2"/>
      <c r="B55" s="1145"/>
      <c r="C55" s="1146"/>
      <c r="D55" s="1104"/>
      <c r="E55" s="1105"/>
      <c r="F55" s="1105"/>
      <c r="G55" s="1105"/>
      <c r="H55" s="1105"/>
      <c r="I55" s="1106"/>
      <c r="J55" s="1161"/>
      <c r="K55" s="1162"/>
      <c r="L55" s="1162"/>
      <c r="M55" s="1162"/>
      <c r="N55" s="562"/>
      <c r="O55" s="1138"/>
      <c r="P55" s="1139"/>
      <c r="Q55" s="1139"/>
      <c r="R55" s="1140"/>
      <c r="S55" s="1139"/>
      <c r="T55" s="1139"/>
      <c r="U55" s="1139"/>
      <c r="V55" s="1140"/>
      <c r="W55" s="1134"/>
      <c r="X55" s="1138"/>
      <c r="Y55" s="1139"/>
      <c r="Z55" s="1139"/>
      <c r="AA55" s="1140"/>
      <c r="AB55" s="1139"/>
      <c r="AC55" s="1139"/>
      <c r="AD55" s="1139"/>
      <c r="AE55" s="1140"/>
      <c r="AF55" s="1134"/>
      <c r="AG55" s="1142"/>
      <c r="AH55" s="1142"/>
      <c r="AI55" s="1142"/>
      <c r="AJ55" s="1142"/>
      <c r="AK55" s="1142"/>
      <c r="AL55" s="1134"/>
      <c r="AM55" s="1110"/>
      <c r="AN55" s="1111"/>
      <c r="AO55" s="1111"/>
      <c r="AP55" s="1112"/>
      <c r="AQ55" s="1115"/>
      <c r="AR55" s="1116"/>
      <c r="AS55" s="1116"/>
      <c r="AT55" s="1116"/>
      <c r="AU55" s="1116"/>
      <c r="AV55" s="1116"/>
      <c r="AW55" s="1117"/>
      <c r="AX55" s="1117"/>
      <c r="AY55" s="1117"/>
      <c r="AZ55" s="1117"/>
      <c r="BA55" s="271"/>
      <c r="BB55" s="271"/>
      <c r="BC55" s="375"/>
      <c r="BD55" s="2"/>
      <c r="BE55" s="2"/>
      <c r="BF55" s="2"/>
      <c r="BG55" s="2"/>
      <c r="BH55" s="2"/>
      <c r="BI55" s="2"/>
      <c r="BJ55" s="2"/>
      <c r="BK55" s="2"/>
    </row>
    <row r="56" spans="1:63" ht="12" customHeight="1">
      <c r="A56" s="2"/>
      <c r="B56" s="1145"/>
      <c r="C56" s="1146"/>
      <c r="D56" s="543" t="s">
        <v>203</v>
      </c>
      <c r="E56" s="1102"/>
      <c r="F56" s="1102"/>
      <c r="G56" s="1102"/>
      <c r="H56" s="1102"/>
      <c r="I56" s="1103"/>
      <c r="J56" s="1188">
        <f>SUM(J46:M55)</f>
        <v>60</v>
      </c>
      <c r="K56" s="1186"/>
      <c r="L56" s="1186"/>
      <c r="M56" s="1186"/>
      <c r="N56" s="541" t="s">
        <v>17</v>
      </c>
      <c r="O56" s="1183">
        <f>SUM(O46:R55)</f>
        <v>49</v>
      </c>
      <c r="P56" s="1184"/>
      <c r="Q56" s="1184"/>
      <c r="R56" s="1185"/>
      <c r="S56" s="1184">
        <f>SUM(S46:V55)</f>
        <v>11</v>
      </c>
      <c r="T56" s="1184"/>
      <c r="U56" s="1184"/>
      <c r="V56" s="1185"/>
      <c r="W56" s="1160" t="s">
        <v>17</v>
      </c>
      <c r="X56" s="1183">
        <f>SUM(X46:AA55)</f>
        <v>0</v>
      </c>
      <c r="Y56" s="1184"/>
      <c r="Z56" s="1184"/>
      <c r="AA56" s="1185"/>
      <c r="AB56" s="1184">
        <f>SUM(AB46:AE55)</f>
        <v>0</v>
      </c>
      <c r="AC56" s="1184"/>
      <c r="AD56" s="1184"/>
      <c r="AE56" s="1185"/>
      <c r="AF56" s="1160" t="s">
        <v>17</v>
      </c>
      <c r="AG56" s="1186">
        <f>SUM(AG46:AK55)</f>
        <v>0</v>
      </c>
      <c r="AH56" s="1186"/>
      <c r="AI56" s="1186"/>
      <c r="AJ56" s="1186"/>
      <c r="AK56" s="1186"/>
      <c r="AL56" s="1160" t="s">
        <v>17</v>
      </c>
      <c r="AM56" s="1110">
        <f>O56+S56+X56+AB56+AG56</f>
        <v>60</v>
      </c>
      <c r="AN56" s="1111"/>
      <c r="AO56" s="1111"/>
      <c r="AP56" s="1112"/>
      <c r="AQ56" s="339" t="s">
        <v>118</v>
      </c>
      <c r="AR56" s="1178"/>
      <c r="AS56" s="1178"/>
      <c r="AT56" s="1178"/>
      <c r="AU56" s="1178"/>
      <c r="AV56" s="1178"/>
      <c r="AW56" s="1181">
        <f>ROUND(AW46+AW48+AW52+AW54,0)</f>
        <v>7</v>
      </c>
      <c r="AX56" s="1181"/>
      <c r="AY56" s="1181"/>
      <c r="AZ56" s="1181"/>
      <c r="BA56" s="489" t="s">
        <v>17</v>
      </c>
      <c r="BB56" s="489"/>
      <c r="BC56" s="541" t="s">
        <v>188</v>
      </c>
      <c r="BD56" s="166" t="s">
        <v>40</v>
      </c>
      <c r="BE56" s="166"/>
      <c r="BF56" s="167"/>
      <c r="BG56" s="167"/>
      <c r="BH56" s="167"/>
      <c r="BI56" s="167"/>
      <c r="BJ56" s="2"/>
      <c r="BK56" s="2"/>
    </row>
    <row r="57" spans="1:63" ht="12" customHeight="1">
      <c r="A57" s="2"/>
      <c r="B57" s="1145"/>
      <c r="C57" s="1146"/>
      <c r="D57" s="1104"/>
      <c r="E57" s="1105"/>
      <c r="F57" s="1105"/>
      <c r="G57" s="1105"/>
      <c r="H57" s="1105"/>
      <c r="I57" s="1106"/>
      <c r="J57" s="1189"/>
      <c r="K57" s="1187"/>
      <c r="L57" s="1187"/>
      <c r="M57" s="1187"/>
      <c r="N57" s="1152"/>
      <c r="O57" s="1183"/>
      <c r="P57" s="1184"/>
      <c r="Q57" s="1184"/>
      <c r="R57" s="1185"/>
      <c r="S57" s="1184"/>
      <c r="T57" s="1184"/>
      <c r="U57" s="1184"/>
      <c r="V57" s="1185"/>
      <c r="W57" s="1134"/>
      <c r="X57" s="1183"/>
      <c r="Y57" s="1184"/>
      <c r="Z57" s="1184"/>
      <c r="AA57" s="1185"/>
      <c r="AB57" s="1184"/>
      <c r="AC57" s="1184"/>
      <c r="AD57" s="1184"/>
      <c r="AE57" s="1185"/>
      <c r="AF57" s="1134"/>
      <c r="AG57" s="1187"/>
      <c r="AH57" s="1187"/>
      <c r="AI57" s="1187"/>
      <c r="AJ57" s="1187"/>
      <c r="AK57" s="1187"/>
      <c r="AL57" s="1134"/>
      <c r="AM57" s="1110"/>
      <c r="AN57" s="1111"/>
      <c r="AO57" s="1111"/>
      <c r="AP57" s="1112"/>
      <c r="AQ57" s="1179"/>
      <c r="AR57" s="1180"/>
      <c r="AS57" s="1180"/>
      <c r="AT57" s="1180"/>
      <c r="AU57" s="1180"/>
      <c r="AV57" s="1180"/>
      <c r="AW57" s="1182"/>
      <c r="AX57" s="1182"/>
      <c r="AY57" s="1182"/>
      <c r="AZ57" s="1182"/>
      <c r="BA57" s="438"/>
      <c r="BB57" s="438"/>
      <c r="BC57" s="1152"/>
      <c r="BD57" s="166"/>
      <c r="BE57" s="166" t="s">
        <v>41</v>
      </c>
      <c r="BF57" s="167"/>
      <c r="BG57" s="167"/>
      <c r="BH57" s="167"/>
      <c r="BI57" s="167"/>
      <c r="BJ57" s="2"/>
      <c r="BK57" s="2"/>
    </row>
    <row r="58" spans="1:63" ht="12" customHeight="1">
      <c r="A58" s="2"/>
      <c r="B58" s="1145"/>
      <c r="C58" s="1146"/>
      <c r="D58" s="465"/>
      <c r="E58" s="564" t="s">
        <v>42</v>
      </c>
      <c r="F58" s="564"/>
      <c r="G58" s="564"/>
      <c r="H58" s="564"/>
      <c r="I58" s="564"/>
      <c r="J58" s="564"/>
      <c r="K58" s="564"/>
      <c r="L58" s="564"/>
      <c r="M58" s="564"/>
      <c r="N58" s="564"/>
      <c r="O58" s="564"/>
      <c r="P58" s="564"/>
      <c r="Q58" s="564"/>
      <c r="R58" s="564"/>
      <c r="S58" s="564"/>
      <c r="T58" s="564"/>
      <c r="U58" s="564"/>
      <c r="V58" s="564"/>
      <c r="W58" s="564"/>
      <c r="X58" s="564"/>
      <c r="Y58" s="564"/>
      <c r="Z58" s="564"/>
      <c r="AA58" s="564"/>
      <c r="AB58" s="564"/>
      <c r="AC58" s="564"/>
      <c r="AD58" s="564"/>
      <c r="AE58" s="564"/>
      <c r="AF58" s="564"/>
      <c r="AG58" s="564"/>
      <c r="AH58" s="564"/>
      <c r="AI58" s="564"/>
      <c r="AJ58" s="564"/>
      <c r="AK58" s="564"/>
      <c r="AL58" s="565"/>
      <c r="AM58" s="1173">
        <f>IF(AND(J56&gt;=1,J56&lt;=90),1,0)</f>
        <v>1</v>
      </c>
      <c r="AN58" s="1173"/>
      <c r="AO58" s="1173"/>
      <c r="AP58" s="1173"/>
      <c r="AQ58" s="1173"/>
      <c r="AR58" s="1173"/>
      <c r="AS58" s="1173"/>
      <c r="AT58" s="1173"/>
      <c r="AU58" s="1173"/>
      <c r="AV58" s="1173"/>
      <c r="AW58" s="1173"/>
      <c r="AX58" s="1173"/>
      <c r="AY58" s="1173"/>
      <c r="AZ58" s="1174"/>
      <c r="BA58" s="452" t="s">
        <v>17</v>
      </c>
      <c r="BB58" s="452"/>
      <c r="BC58" s="562" t="s">
        <v>189</v>
      </c>
      <c r="BD58" s="167"/>
      <c r="BE58" s="167"/>
      <c r="BF58" s="167"/>
      <c r="BG58" s="167"/>
      <c r="BH58" s="167"/>
      <c r="BI58" s="167"/>
      <c r="BJ58" s="2"/>
      <c r="BK58" s="2"/>
    </row>
    <row r="59" spans="1:63" ht="12" customHeight="1">
      <c r="A59" s="2"/>
      <c r="B59" s="1145"/>
      <c r="C59" s="1146"/>
      <c r="D59" s="563"/>
      <c r="E59" s="564"/>
      <c r="F59" s="564"/>
      <c r="G59" s="564"/>
      <c r="H59" s="564"/>
      <c r="I59" s="564"/>
      <c r="J59" s="564"/>
      <c r="K59" s="564"/>
      <c r="L59" s="564"/>
      <c r="M59" s="564"/>
      <c r="N59" s="564"/>
      <c r="O59" s="564"/>
      <c r="P59" s="564"/>
      <c r="Q59" s="564"/>
      <c r="R59" s="564"/>
      <c r="S59" s="564"/>
      <c r="T59" s="564"/>
      <c r="U59" s="564"/>
      <c r="V59" s="564"/>
      <c r="W59" s="564"/>
      <c r="X59" s="564"/>
      <c r="Y59" s="564"/>
      <c r="Z59" s="564"/>
      <c r="AA59" s="564"/>
      <c r="AB59" s="564"/>
      <c r="AC59" s="564"/>
      <c r="AD59" s="564"/>
      <c r="AE59" s="564"/>
      <c r="AF59" s="564"/>
      <c r="AG59" s="564"/>
      <c r="AH59" s="564"/>
      <c r="AI59" s="564"/>
      <c r="AJ59" s="564"/>
      <c r="AK59" s="564"/>
      <c r="AL59" s="565"/>
      <c r="AM59" s="1175"/>
      <c r="AN59" s="1175"/>
      <c r="AO59" s="1175"/>
      <c r="AP59" s="1175"/>
      <c r="AQ59" s="1175"/>
      <c r="AR59" s="1175"/>
      <c r="AS59" s="1175"/>
      <c r="AT59" s="1175"/>
      <c r="AU59" s="1175"/>
      <c r="AV59" s="1175"/>
      <c r="AW59" s="1175"/>
      <c r="AX59" s="1175"/>
      <c r="AY59" s="1175"/>
      <c r="AZ59" s="1176"/>
      <c r="BA59" s="452"/>
      <c r="BB59" s="452"/>
      <c r="BC59" s="562"/>
      <c r="BD59" s="167"/>
      <c r="BE59" s="167"/>
      <c r="BF59" s="167"/>
      <c r="BG59" s="167"/>
      <c r="BH59" s="167"/>
      <c r="BI59" s="167"/>
      <c r="BJ59" s="2"/>
      <c r="BK59" s="2"/>
    </row>
    <row r="60" spans="1:63" ht="12" customHeight="1">
      <c r="A60" s="2"/>
      <c r="B60" s="1145"/>
      <c r="C60" s="1146"/>
      <c r="D60" s="1164"/>
      <c r="E60" s="1166" t="s">
        <v>43</v>
      </c>
      <c r="F60" s="1167"/>
      <c r="G60" s="1167"/>
      <c r="H60" s="1167"/>
      <c r="I60" s="1167"/>
      <c r="J60" s="1167"/>
      <c r="K60" s="1167"/>
      <c r="L60" s="1167"/>
      <c r="M60" s="1167"/>
      <c r="N60" s="1167"/>
      <c r="O60" s="1167"/>
      <c r="P60" s="1167"/>
      <c r="Q60" s="1167"/>
      <c r="R60" s="1167"/>
      <c r="S60" s="1167"/>
      <c r="T60" s="1167"/>
      <c r="U60" s="1167"/>
      <c r="V60" s="1167"/>
      <c r="W60" s="1167"/>
      <c r="X60" s="1167"/>
      <c r="Y60" s="1167"/>
      <c r="Z60" s="1167"/>
      <c r="AA60" s="1167"/>
      <c r="AB60" s="1167"/>
      <c r="AC60" s="1167"/>
      <c r="AD60" s="1167"/>
      <c r="AE60" s="1167"/>
      <c r="AF60" s="1167"/>
      <c r="AG60" s="1167"/>
      <c r="AH60" s="1167"/>
      <c r="AI60" s="1167"/>
      <c r="AJ60" s="1167"/>
      <c r="AK60" s="1167"/>
      <c r="AL60" s="1167"/>
      <c r="AM60" s="395">
        <f>IF(AND((O56+X56)&gt;=1),1,0)</f>
        <v>1</v>
      </c>
      <c r="AN60" s="395"/>
      <c r="AO60" s="395"/>
      <c r="AP60" s="395"/>
      <c r="AQ60" s="395"/>
      <c r="AR60" s="395"/>
      <c r="AS60" s="395"/>
      <c r="AT60" s="395"/>
      <c r="AU60" s="395"/>
      <c r="AV60" s="395"/>
      <c r="AW60" s="395"/>
      <c r="AX60" s="395"/>
      <c r="AY60" s="395"/>
      <c r="AZ60" s="1163"/>
      <c r="BA60" s="489" t="s">
        <v>17</v>
      </c>
      <c r="BB60" s="489"/>
      <c r="BC60" s="541" t="s">
        <v>190</v>
      </c>
      <c r="BD60" s="167"/>
      <c r="BE60" s="167"/>
      <c r="BF60" s="167"/>
      <c r="BG60" s="167"/>
      <c r="BH60" s="167"/>
      <c r="BI60" s="167"/>
      <c r="BJ60" s="2"/>
      <c r="BK60" s="2"/>
    </row>
    <row r="61" spans="1:63" ht="12" customHeight="1">
      <c r="A61" s="2"/>
      <c r="B61" s="1145"/>
      <c r="C61" s="1146"/>
      <c r="D61" s="1165"/>
      <c r="E61" s="1166"/>
      <c r="F61" s="1167"/>
      <c r="G61" s="1167"/>
      <c r="H61" s="1167"/>
      <c r="I61" s="1167"/>
      <c r="J61" s="1167"/>
      <c r="K61" s="1167"/>
      <c r="L61" s="1167"/>
      <c r="M61" s="1167"/>
      <c r="N61" s="1167"/>
      <c r="O61" s="1167"/>
      <c r="P61" s="1167"/>
      <c r="Q61" s="1167"/>
      <c r="R61" s="1167"/>
      <c r="S61" s="1167"/>
      <c r="T61" s="1167"/>
      <c r="U61" s="1167"/>
      <c r="V61" s="1167"/>
      <c r="W61" s="1167"/>
      <c r="X61" s="1167"/>
      <c r="Y61" s="1167"/>
      <c r="Z61" s="1167"/>
      <c r="AA61" s="1167"/>
      <c r="AB61" s="1167"/>
      <c r="AC61" s="1167"/>
      <c r="AD61" s="1167"/>
      <c r="AE61" s="1167"/>
      <c r="AF61" s="1167"/>
      <c r="AG61" s="1167"/>
      <c r="AH61" s="1167"/>
      <c r="AI61" s="1167"/>
      <c r="AJ61" s="1167"/>
      <c r="AK61" s="1167"/>
      <c r="AL61" s="1167"/>
      <c r="AM61" s="395"/>
      <c r="AN61" s="395"/>
      <c r="AO61" s="395"/>
      <c r="AP61" s="395"/>
      <c r="AQ61" s="395"/>
      <c r="AR61" s="395"/>
      <c r="AS61" s="395"/>
      <c r="AT61" s="395"/>
      <c r="AU61" s="395"/>
      <c r="AV61" s="395"/>
      <c r="AW61" s="395"/>
      <c r="AX61" s="395"/>
      <c r="AY61" s="395"/>
      <c r="AZ61" s="1163"/>
      <c r="BA61" s="438"/>
      <c r="BB61" s="438"/>
      <c r="BC61" s="1152"/>
      <c r="BD61" s="167"/>
      <c r="BE61" s="167"/>
      <c r="BF61" s="167"/>
      <c r="BG61" s="167"/>
      <c r="BH61" s="167"/>
      <c r="BI61" s="167"/>
      <c r="BJ61" s="2"/>
      <c r="BK61" s="2"/>
    </row>
    <row r="62" spans="1:63" ht="12" customHeight="1">
      <c r="A62" s="2"/>
      <c r="B62" s="1145"/>
      <c r="C62" s="1146"/>
      <c r="D62" s="563" t="s">
        <v>204</v>
      </c>
      <c r="E62" s="1168"/>
      <c r="F62" s="1168"/>
      <c r="G62" s="1168"/>
      <c r="H62" s="1168"/>
      <c r="I62" s="1168"/>
      <c r="J62" s="1168"/>
      <c r="K62" s="1168"/>
      <c r="L62" s="1168"/>
      <c r="M62" s="1168"/>
      <c r="N62" s="1168"/>
      <c r="O62" s="1168"/>
      <c r="P62" s="1168"/>
      <c r="Q62" s="1168"/>
      <c r="R62" s="1168"/>
      <c r="S62" s="1168"/>
      <c r="T62" s="1168"/>
      <c r="U62" s="1168"/>
      <c r="V62" s="1168"/>
      <c r="W62" s="1168"/>
      <c r="X62" s="1168"/>
      <c r="Y62" s="1168"/>
      <c r="Z62" s="1168"/>
      <c r="AA62" s="1168"/>
      <c r="AB62" s="1168"/>
      <c r="AC62" s="1168"/>
      <c r="AD62" s="1168"/>
      <c r="AE62" s="1168"/>
      <c r="AF62" s="1168"/>
      <c r="AG62" s="1168"/>
      <c r="AH62" s="1168"/>
      <c r="AI62" s="1168"/>
      <c r="AJ62" s="1168"/>
      <c r="AK62" s="1168"/>
      <c r="AL62" s="491"/>
      <c r="AM62" s="1172">
        <f>AW56+AM58+AM60</f>
        <v>9</v>
      </c>
      <c r="AN62" s="1173"/>
      <c r="AO62" s="1173"/>
      <c r="AP62" s="1173"/>
      <c r="AQ62" s="1173"/>
      <c r="AR62" s="1173"/>
      <c r="AS62" s="1173"/>
      <c r="AT62" s="1173"/>
      <c r="AU62" s="1173"/>
      <c r="AV62" s="1173"/>
      <c r="AW62" s="1173"/>
      <c r="AX62" s="1173"/>
      <c r="AY62" s="1173"/>
      <c r="AZ62" s="1174"/>
      <c r="BA62" s="452" t="s">
        <v>17</v>
      </c>
      <c r="BB62" s="452"/>
      <c r="BC62" s="562" t="s">
        <v>191</v>
      </c>
      <c r="BD62" s="167"/>
      <c r="BE62" s="167"/>
      <c r="BF62" s="167"/>
      <c r="BG62" s="167"/>
      <c r="BH62" s="167"/>
      <c r="BI62" s="167"/>
      <c r="BJ62" s="2"/>
      <c r="BK62" s="2"/>
    </row>
    <row r="63" spans="1:63" ht="12" customHeight="1" thickBot="1">
      <c r="A63" s="2"/>
      <c r="B63" s="1145"/>
      <c r="C63" s="1146"/>
      <c r="D63" s="1169"/>
      <c r="E63" s="1170"/>
      <c r="F63" s="1170"/>
      <c r="G63" s="1170"/>
      <c r="H63" s="1170"/>
      <c r="I63" s="1170"/>
      <c r="J63" s="1170"/>
      <c r="K63" s="1170"/>
      <c r="L63" s="1170"/>
      <c r="M63" s="1170"/>
      <c r="N63" s="1170"/>
      <c r="O63" s="1170"/>
      <c r="P63" s="1170"/>
      <c r="Q63" s="1170"/>
      <c r="R63" s="1170"/>
      <c r="S63" s="1170"/>
      <c r="T63" s="1170"/>
      <c r="U63" s="1170"/>
      <c r="V63" s="1170"/>
      <c r="W63" s="1170"/>
      <c r="X63" s="1170"/>
      <c r="Y63" s="1170"/>
      <c r="Z63" s="1170"/>
      <c r="AA63" s="1170"/>
      <c r="AB63" s="1170"/>
      <c r="AC63" s="1170"/>
      <c r="AD63" s="1170"/>
      <c r="AE63" s="1170"/>
      <c r="AF63" s="1170"/>
      <c r="AG63" s="1170"/>
      <c r="AH63" s="1170"/>
      <c r="AI63" s="1170"/>
      <c r="AJ63" s="1170"/>
      <c r="AK63" s="1170"/>
      <c r="AL63" s="1171"/>
      <c r="AM63" s="1175"/>
      <c r="AN63" s="1175"/>
      <c r="AO63" s="1175"/>
      <c r="AP63" s="1175"/>
      <c r="AQ63" s="1175"/>
      <c r="AR63" s="1175"/>
      <c r="AS63" s="1175"/>
      <c r="AT63" s="1175"/>
      <c r="AU63" s="1175"/>
      <c r="AV63" s="1175"/>
      <c r="AW63" s="1175"/>
      <c r="AX63" s="1175"/>
      <c r="AY63" s="1175"/>
      <c r="AZ63" s="1176"/>
      <c r="BA63" s="1177"/>
      <c r="BB63" s="1177"/>
      <c r="BC63" s="562"/>
      <c r="BD63" s="168"/>
      <c r="BE63" s="167"/>
      <c r="BF63" s="167"/>
      <c r="BG63" s="167"/>
      <c r="BH63" s="167"/>
      <c r="BI63" s="167"/>
      <c r="BJ63" s="2"/>
      <c r="BK63" s="2"/>
    </row>
    <row r="64" spans="1:63" ht="24.75" customHeight="1" thickBot="1">
      <c r="A64" s="2"/>
      <c r="B64" s="1207" t="s">
        <v>192</v>
      </c>
      <c r="C64" s="1208"/>
      <c r="D64" s="1208"/>
      <c r="E64" s="1208"/>
      <c r="F64" s="1208"/>
      <c r="G64" s="1208"/>
      <c r="H64" s="1208"/>
      <c r="I64" s="1208"/>
      <c r="J64" s="1208"/>
      <c r="K64" s="1208"/>
      <c r="L64" s="1208"/>
      <c r="M64" s="1208"/>
      <c r="N64" s="1208"/>
      <c r="O64" s="1208"/>
      <c r="P64" s="1208"/>
      <c r="Q64" s="1208"/>
      <c r="R64" s="1208"/>
      <c r="S64" s="1208"/>
      <c r="T64" s="1208"/>
      <c r="U64" s="1208"/>
      <c r="V64" s="1208"/>
      <c r="W64" s="1208"/>
      <c r="X64" s="1208"/>
      <c r="Y64" s="1208"/>
      <c r="Z64" s="1208"/>
      <c r="AA64" s="1208"/>
      <c r="AB64" s="1208"/>
      <c r="AC64" s="1208"/>
      <c r="AD64" s="1208"/>
      <c r="AE64" s="1208"/>
      <c r="AF64" s="1208"/>
      <c r="AG64" s="1208"/>
      <c r="AH64" s="1208"/>
      <c r="AI64" s="1208"/>
      <c r="AJ64" s="1208"/>
      <c r="AK64" s="1208"/>
      <c r="AL64" s="1208"/>
      <c r="AM64" s="1204">
        <f>AM39+AM62</f>
        <v>20</v>
      </c>
      <c r="AN64" s="1205"/>
      <c r="AO64" s="1205"/>
      <c r="AP64" s="1205"/>
      <c r="AQ64" s="1205"/>
      <c r="AR64" s="1205"/>
      <c r="AS64" s="1205"/>
      <c r="AT64" s="1205"/>
      <c r="AU64" s="1205"/>
      <c r="AV64" s="1205"/>
      <c r="AW64" s="1205"/>
      <c r="AX64" s="1205"/>
      <c r="AY64" s="1205"/>
      <c r="AZ64" s="1205"/>
      <c r="BA64" s="1206" t="s">
        <v>104</v>
      </c>
      <c r="BB64" s="1206"/>
      <c r="BC64" s="169" t="s">
        <v>193</v>
      </c>
      <c r="BD64" s="168" t="s">
        <v>224</v>
      </c>
      <c r="BE64" s="167"/>
      <c r="BF64" s="167"/>
      <c r="BG64" s="167"/>
      <c r="BH64" s="167"/>
      <c r="BI64" s="167"/>
      <c r="BJ64" s="2"/>
      <c r="BK64" s="2"/>
    </row>
    <row r="65" spans="1:63" ht="12" customHeight="1">
      <c r="A65" s="2"/>
      <c r="B65" s="463" t="s">
        <v>45</v>
      </c>
      <c r="C65" s="464"/>
      <c r="D65" s="465"/>
      <c r="E65" s="467" t="s">
        <v>46</v>
      </c>
      <c r="F65" s="467"/>
      <c r="G65" s="467"/>
      <c r="H65" s="467"/>
      <c r="I65" s="467"/>
      <c r="J65" s="467"/>
      <c r="K65" s="467"/>
      <c r="L65" s="467"/>
      <c r="M65" s="467"/>
      <c r="N65" s="467"/>
      <c r="O65" s="467"/>
      <c r="P65" s="467"/>
      <c r="Q65" s="467"/>
      <c r="R65" s="467"/>
      <c r="S65" s="467"/>
      <c r="T65" s="467"/>
      <c r="U65" s="467"/>
      <c r="V65" s="467"/>
      <c r="W65" s="467"/>
      <c r="X65" s="467"/>
      <c r="Y65" s="467"/>
      <c r="Z65" s="467"/>
      <c r="AA65" s="467"/>
      <c r="AB65" s="467"/>
      <c r="AC65" s="467"/>
      <c r="AD65" s="467"/>
      <c r="AE65" s="467"/>
      <c r="AF65" s="467"/>
      <c r="AG65" s="467"/>
      <c r="AH65" s="467"/>
      <c r="AI65" s="467"/>
      <c r="AJ65" s="467"/>
      <c r="AK65" s="467"/>
      <c r="AL65" s="468"/>
      <c r="AM65" s="471">
        <v>0</v>
      </c>
      <c r="AN65" s="471"/>
      <c r="AO65" s="471"/>
      <c r="AP65" s="471"/>
      <c r="AQ65" s="471"/>
      <c r="AR65" s="471"/>
      <c r="AS65" s="471"/>
      <c r="AT65" s="471"/>
      <c r="AU65" s="471"/>
      <c r="AV65" s="471"/>
      <c r="AW65" s="471"/>
      <c r="AX65" s="471"/>
      <c r="AY65" s="471"/>
      <c r="AZ65" s="472"/>
      <c r="BA65" s="475" t="s">
        <v>17</v>
      </c>
      <c r="BB65" s="475"/>
      <c r="BC65" s="477" t="s">
        <v>123</v>
      </c>
      <c r="BD65" s="167"/>
      <c r="BE65" s="167"/>
      <c r="BF65" s="167"/>
      <c r="BG65" s="167"/>
      <c r="BH65" s="167"/>
      <c r="BI65" s="167"/>
      <c r="BJ65" s="2"/>
      <c r="BK65" s="2"/>
    </row>
    <row r="66" spans="1:63" ht="12" customHeight="1">
      <c r="A66" s="2"/>
      <c r="B66" s="463"/>
      <c r="C66" s="464"/>
      <c r="D66" s="466"/>
      <c r="E66" s="469"/>
      <c r="F66" s="469"/>
      <c r="G66" s="469"/>
      <c r="H66" s="469"/>
      <c r="I66" s="469"/>
      <c r="J66" s="469"/>
      <c r="K66" s="469"/>
      <c r="L66" s="469"/>
      <c r="M66" s="469"/>
      <c r="N66" s="469"/>
      <c r="O66" s="469"/>
      <c r="P66" s="469"/>
      <c r="Q66" s="469"/>
      <c r="R66" s="469"/>
      <c r="S66" s="469"/>
      <c r="T66" s="469"/>
      <c r="U66" s="469"/>
      <c r="V66" s="469"/>
      <c r="W66" s="469"/>
      <c r="X66" s="469"/>
      <c r="Y66" s="469"/>
      <c r="Z66" s="469"/>
      <c r="AA66" s="469"/>
      <c r="AB66" s="469"/>
      <c r="AC66" s="469"/>
      <c r="AD66" s="469"/>
      <c r="AE66" s="469"/>
      <c r="AF66" s="469"/>
      <c r="AG66" s="469"/>
      <c r="AH66" s="469"/>
      <c r="AI66" s="469"/>
      <c r="AJ66" s="469"/>
      <c r="AK66" s="469"/>
      <c r="AL66" s="470"/>
      <c r="AM66" s="473"/>
      <c r="AN66" s="473"/>
      <c r="AO66" s="473"/>
      <c r="AP66" s="473"/>
      <c r="AQ66" s="473"/>
      <c r="AR66" s="473"/>
      <c r="AS66" s="473"/>
      <c r="AT66" s="473"/>
      <c r="AU66" s="473"/>
      <c r="AV66" s="473"/>
      <c r="AW66" s="473"/>
      <c r="AX66" s="473"/>
      <c r="AY66" s="473"/>
      <c r="AZ66" s="474"/>
      <c r="BA66" s="476"/>
      <c r="BB66" s="476"/>
      <c r="BC66" s="478"/>
      <c r="BD66" s="167"/>
      <c r="BE66" s="167"/>
      <c r="BF66" s="167"/>
      <c r="BG66" s="167"/>
      <c r="BH66" s="167"/>
      <c r="BI66" s="167"/>
      <c r="BJ66" s="2"/>
      <c r="BK66" s="2"/>
    </row>
    <row r="67" spans="1:63" ht="12" customHeight="1">
      <c r="A67" s="2"/>
      <c r="B67" s="463"/>
      <c r="C67" s="464"/>
      <c r="D67" s="465"/>
      <c r="E67" s="480" t="s">
        <v>47</v>
      </c>
      <c r="F67" s="480"/>
      <c r="G67" s="480"/>
      <c r="H67" s="480"/>
      <c r="I67" s="480"/>
      <c r="J67" s="480"/>
      <c r="K67" s="480"/>
      <c r="L67" s="480"/>
      <c r="M67" s="480"/>
      <c r="N67" s="480"/>
      <c r="O67" s="480"/>
      <c r="P67" s="480"/>
      <c r="Q67" s="480"/>
      <c r="R67" s="480"/>
      <c r="S67" s="480"/>
      <c r="T67" s="480"/>
      <c r="U67" s="480"/>
      <c r="V67" s="480"/>
      <c r="W67" s="480"/>
      <c r="X67" s="480"/>
      <c r="Y67" s="480"/>
      <c r="Z67" s="480"/>
      <c r="AA67" s="480"/>
      <c r="AB67" s="480"/>
      <c r="AC67" s="480"/>
      <c r="AD67" s="480"/>
      <c r="AE67" s="480"/>
      <c r="AF67" s="480"/>
      <c r="AG67" s="480"/>
      <c r="AH67" s="480"/>
      <c r="AI67" s="480"/>
      <c r="AJ67" s="480"/>
      <c r="AK67" s="480"/>
      <c r="AL67" s="481"/>
      <c r="AM67" s="484">
        <v>0</v>
      </c>
      <c r="AN67" s="484"/>
      <c r="AO67" s="484"/>
      <c r="AP67" s="484"/>
      <c r="AQ67" s="484"/>
      <c r="AR67" s="484"/>
      <c r="AS67" s="484"/>
      <c r="AT67" s="484"/>
      <c r="AU67" s="484"/>
      <c r="AV67" s="484"/>
      <c r="AW67" s="484"/>
      <c r="AX67" s="484"/>
      <c r="AY67" s="484"/>
      <c r="AZ67" s="485"/>
      <c r="BA67" s="452" t="s">
        <v>17</v>
      </c>
      <c r="BB67" s="452"/>
      <c r="BC67" s="440" t="s">
        <v>124</v>
      </c>
      <c r="BD67" s="167"/>
      <c r="BE67" s="167"/>
      <c r="BF67" s="167"/>
      <c r="BG67" s="167"/>
      <c r="BH67" s="167"/>
      <c r="BI67" s="167"/>
      <c r="BJ67" s="2"/>
      <c r="BK67" s="2"/>
    </row>
    <row r="68" spans="1:63" ht="12" customHeight="1" thickBot="1">
      <c r="A68" s="2"/>
      <c r="B68" s="463"/>
      <c r="C68" s="464"/>
      <c r="D68" s="479"/>
      <c r="E68" s="482"/>
      <c r="F68" s="482"/>
      <c r="G68" s="482"/>
      <c r="H68" s="482"/>
      <c r="I68" s="482"/>
      <c r="J68" s="482"/>
      <c r="K68" s="482"/>
      <c r="L68" s="482"/>
      <c r="M68" s="482"/>
      <c r="N68" s="482"/>
      <c r="O68" s="482"/>
      <c r="P68" s="482"/>
      <c r="Q68" s="482"/>
      <c r="R68" s="482"/>
      <c r="S68" s="482"/>
      <c r="T68" s="482"/>
      <c r="U68" s="482"/>
      <c r="V68" s="482"/>
      <c r="W68" s="482"/>
      <c r="X68" s="482"/>
      <c r="Y68" s="482"/>
      <c r="Z68" s="482"/>
      <c r="AA68" s="482"/>
      <c r="AB68" s="482"/>
      <c r="AC68" s="482"/>
      <c r="AD68" s="482"/>
      <c r="AE68" s="482"/>
      <c r="AF68" s="482"/>
      <c r="AG68" s="482"/>
      <c r="AH68" s="482"/>
      <c r="AI68" s="482"/>
      <c r="AJ68" s="482"/>
      <c r="AK68" s="482"/>
      <c r="AL68" s="483"/>
      <c r="AM68" s="486"/>
      <c r="AN68" s="486"/>
      <c r="AO68" s="486"/>
      <c r="AP68" s="486"/>
      <c r="AQ68" s="486"/>
      <c r="AR68" s="486"/>
      <c r="AS68" s="486"/>
      <c r="AT68" s="486"/>
      <c r="AU68" s="486"/>
      <c r="AV68" s="486"/>
      <c r="AW68" s="486"/>
      <c r="AX68" s="486"/>
      <c r="AY68" s="486"/>
      <c r="AZ68" s="487"/>
      <c r="BA68" s="488"/>
      <c r="BB68" s="488"/>
      <c r="BC68" s="441"/>
      <c r="BD68" s="167"/>
      <c r="BE68" s="167"/>
      <c r="BF68" s="167"/>
      <c r="BG68" s="167"/>
      <c r="BH68" s="167"/>
      <c r="BI68" s="167"/>
      <c r="BJ68" s="2"/>
      <c r="BK68" s="2"/>
    </row>
    <row r="69" spans="1:63" ht="12" customHeight="1">
      <c r="A69" s="2"/>
      <c r="B69" s="442" t="s">
        <v>223</v>
      </c>
      <c r="C69" s="443"/>
      <c r="D69" s="433"/>
      <c r="E69" s="433"/>
      <c r="F69" s="433"/>
      <c r="G69" s="433"/>
      <c r="H69" s="433"/>
      <c r="I69" s="433"/>
      <c r="J69" s="433"/>
      <c r="K69" s="433"/>
      <c r="L69" s="433"/>
      <c r="M69" s="433"/>
      <c r="N69" s="433"/>
      <c r="O69" s="433"/>
      <c r="P69" s="433"/>
      <c r="Q69" s="433"/>
      <c r="R69" s="433"/>
      <c r="S69" s="433"/>
      <c r="T69" s="433"/>
      <c r="U69" s="433"/>
      <c r="V69" s="433"/>
      <c r="W69" s="433"/>
      <c r="X69" s="433"/>
      <c r="Y69" s="433"/>
      <c r="Z69" s="433"/>
      <c r="AA69" s="433"/>
      <c r="AB69" s="433"/>
      <c r="AC69" s="433"/>
      <c r="AD69" s="433"/>
      <c r="AE69" s="433"/>
      <c r="AF69" s="433"/>
      <c r="AG69" s="433"/>
      <c r="AH69" s="433"/>
      <c r="AI69" s="433"/>
      <c r="AJ69" s="433"/>
      <c r="AK69" s="433"/>
      <c r="AL69" s="444"/>
      <c r="AM69" s="448">
        <f>AM64+AM65+AM67</f>
        <v>20</v>
      </c>
      <c r="AN69" s="367"/>
      <c r="AO69" s="367"/>
      <c r="AP69" s="367"/>
      <c r="AQ69" s="367"/>
      <c r="AR69" s="367"/>
      <c r="AS69" s="367"/>
      <c r="AT69" s="367"/>
      <c r="AU69" s="367"/>
      <c r="AV69" s="367"/>
      <c r="AW69" s="367"/>
      <c r="AX69" s="367"/>
      <c r="AY69" s="367"/>
      <c r="AZ69" s="449"/>
      <c r="BA69" s="452" t="s">
        <v>17</v>
      </c>
      <c r="BB69" s="452"/>
      <c r="BC69" s="454" t="s">
        <v>128</v>
      </c>
      <c r="BD69" s="167"/>
      <c r="BE69" s="167"/>
      <c r="BF69" s="167"/>
      <c r="BG69" s="167"/>
      <c r="BH69" s="167"/>
      <c r="BI69" s="167"/>
      <c r="BJ69" s="2"/>
      <c r="BK69" s="2"/>
    </row>
    <row r="70" spans="1:63" ht="12" customHeight="1" thickBot="1">
      <c r="A70" s="2"/>
      <c r="B70" s="445"/>
      <c r="C70" s="446"/>
      <c r="D70" s="446"/>
      <c r="E70" s="446"/>
      <c r="F70" s="446"/>
      <c r="G70" s="446"/>
      <c r="H70" s="446"/>
      <c r="I70" s="446"/>
      <c r="J70" s="446"/>
      <c r="K70" s="446"/>
      <c r="L70" s="446"/>
      <c r="M70" s="446"/>
      <c r="N70" s="446"/>
      <c r="O70" s="446"/>
      <c r="P70" s="446"/>
      <c r="Q70" s="446"/>
      <c r="R70" s="446"/>
      <c r="S70" s="446"/>
      <c r="T70" s="446"/>
      <c r="U70" s="446"/>
      <c r="V70" s="446"/>
      <c r="W70" s="446"/>
      <c r="X70" s="446"/>
      <c r="Y70" s="446"/>
      <c r="Z70" s="446"/>
      <c r="AA70" s="446"/>
      <c r="AB70" s="446"/>
      <c r="AC70" s="446"/>
      <c r="AD70" s="446"/>
      <c r="AE70" s="446"/>
      <c r="AF70" s="446"/>
      <c r="AG70" s="446"/>
      <c r="AH70" s="446"/>
      <c r="AI70" s="446"/>
      <c r="AJ70" s="446"/>
      <c r="AK70" s="446"/>
      <c r="AL70" s="447"/>
      <c r="AM70" s="450"/>
      <c r="AN70" s="450"/>
      <c r="AO70" s="450"/>
      <c r="AP70" s="450"/>
      <c r="AQ70" s="450"/>
      <c r="AR70" s="450"/>
      <c r="AS70" s="450"/>
      <c r="AT70" s="450"/>
      <c r="AU70" s="450"/>
      <c r="AV70" s="450"/>
      <c r="AW70" s="450"/>
      <c r="AX70" s="450"/>
      <c r="AY70" s="450"/>
      <c r="AZ70" s="451"/>
      <c r="BA70" s="453"/>
      <c r="BB70" s="453"/>
      <c r="BC70" s="455"/>
      <c r="BD70" s="168" t="s">
        <v>225</v>
      </c>
      <c r="BE70" s="167"/>
      <c r="BF70" s="167"/>
      <c r="BG70" s="167"/>
      <c r="BH70" s="167"/>
      <c r="BI70" s="167"/>
      <c r="BJ70" s="2"/>
      <c r="BK70" s="2"/>
    </row>
    <row r="71" spans="1:63" ht="4.5" customHeight="1">
      <c r="A71" s="2"/>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137"/>
      <c r="AN71" s="137"/>
      <c r="AO71" s="137"/>
      <c r="AP71" s="137"/>
      <c r="AQ71" s="137"/>
      <c r="AR71" s="137"/>
      <c r="AS71" s="137"/>
      <c r="AT71" s="137"/>
      <c r="AU71" s="137"/>
      <c r="AV71" s="137"/>
      <c r="AW71" s="137"/>
      <c r="AX71" s="137"/>
      <c r="AY71" s="137"/>
      <c r="AZ71" s="137"/>
      <c r="BA71" s="201"/>
      <c r="BB71" s="201"/>
      <c r="BC71" s="201"/>
      <c r="BD71" s="26"/>
      <c r="BE71" s="2"/>
      <c r="BF71" s="2"/>
      <c r="BG71" s="2"/>
      <c r="BH71" s="2"/>
      <c r="BI71" s="2"/>
      <c r="BJ71" s="2"/>
      <c r="BK71" s="2"/>
    </row>
    <row r="72" spans="1:63" ht="15" customHeight="1">
      <c r="A72" s="2" t="s">
        <v>187</v>
      </c>
      <c r="B72" s="200"/>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c r="AG72" s="29"/>
      <c r="AH72" s="29"/>
      <c r="AI72" s="29"/>
      <c r="AJ72" s="29"/>
      <c r="AK72" s="29"/>
      <c r="AL72" s="29"/>
      <c r="AM72" s="29"/>
      <c r="AN72" s="29"/>
      <c r="AO72" s="29"/>
      <c r="AP72" s="29"/>
      <c r="AQ72" s="29"/>
      <c r="AR72" s="2"/>
      <c r="AS72" s="2"/>
      <c r="AT72" s="2"/>
      <c r="AU72" s="2"/>
      <c r="AV72" s="2"/>
      <c r="AW72" s="2"/>
      <c r="AX72" s="2"/>
      <c r="AY72" s="2"/>
      <c r="AZ72" s="2"/>
      <c r="BA72" s="2"/>
      <c r="BB72" s="2"/>
      <c r="BC72" s="2"/>
      <c r="BD72" s="2"/>
      <c r="BE72" s="2"/>
      <c r="BF72" s="2"/>
      <c r="BG72" s="2"/>
      <c r="BH72" s="2"/>
      <c r="BI72" s="2"/>
      <c r="BJ72" s="2"/>
      <c r="BK72" s="2"/>
    </row>
    <row r="73" spans="1:63" ht="12" customHeight="1">
      <c r="A73" s="2"/>
      <c r="B73" s="322" t="s">
        <v>22</v>
      </c>
      <c r="C73" s="323"/>
      <c r="D73" s="247" t="s">
        <v>23</v>
      </c>
      <c r="E73" s="328"/>
      <c r="F73" s="328"/>
      <c r="G73" s="328"/>
      <c r="H73" s="328"/>
      <c r="I73" s="323"/>
      <c r="J73" s="322" t="s">
        <v>48</v>
      </c>
      <c r="K73" s="457"/>
      <c r="L73" s="457"/>
      <c r="M73" s="458"/>
      <c r="N73" s="405" t="s">
        <v>49</v>
      </c>
      <c r="O73" s="406"/>
      <c r="P73" s="406"/>
      <c r="Q73" s="406"/>
      <c r="R73" s="406"/>
      <c r="S73" s="406"/>
      <c r="T73" s="406"/>
      <c r="U73" s="406"/>
      <c r="V73" s="406"/>
      <c r="W73" s="406"/>
      <c r="X73" s="407"/>
      <c r="Y73" s="322" t="s">
        <v>48</v>
      </c>
      <c r="Z73" s="457"/>
      <c r="AA73" s="457"/>
      <c r="AB73" s="458"/>
      <c r="AC73" s="405" t="s">
        <v>50</v>
      </c>
      <c r="AD73" s="406"/>
      <c r="AE73" s="406"/>
      <c r="AF73" s="406"/>
      <c r="AG73" s="406"/>
      <c r="AH73" s="406"/>
      <c r="AI73" s="406"/>
      <c r="AJ73" s="406"/>
      <c r="AK73" s="406"/>
      <c r="AL73" s="407"/>
      <c r="AM73" s="411" t="s">
        <v>51</v>
      </c>
      <c r="AN73" s="411"/>
      <c r="AO73" s="411"/>
      <c r="AP73" s="411"/>
      <c r="AQ73" s="411"/>
      <c r="AR73" s="411"/>
      <c r="AS73" s="411"/>
      <c r="AT73" s="411"/>
      <c r="AU73" s="411"/>
      <c r="AV73" s="411"/>
      <c r="AW73" s="411"/>
      <c r="AX73" s="411"/>
      <c r="AY73" s="411"/>
      <c r="AZ73" s="411"/>
      <c r="BA73" s="411"/>
      <c r="BB73" s="411"/>
      <c r="BC73" s="411"/>
      <c r="BD73" s="2"/>
      <c r="BE73" s="2"/>
      <c r="BF73" s="2"/>
      <c r="BG73" s="2"/>
      <c r="BH73" s="2"/>
      <c r="BI73" s="2"/>
      <c r="BJ73" s="2"/>
      <c r="BK73" s="2"/>
    </row>
    <row r="74" spans="1:63" ht="12" customHeight="1">
      <c r="A74" s="2"/>
      <c r="B74" s="324"/>
      <c r="C74" s="325"/>
      <c r="D74" s="324"/>
      <c r="E74" s="346"/>
      <c r="F74" s="346"/>
      <c r="G74" s="346"/>
      <c r="H74" s="346"/>
      <c r="I74" s="325"/>
      <c r="J74" s="459"/>
      <c r="K74" s="357"/>
      <c r="L74" s="357"/>
      <c r="M74" s="460"/>
      <c r="N74" s="408"/>
      <c r="O74" s="409"/>
      <c r="P74" s="409"/>
      <c r="Q74" s="409"/>
      <c r="R74" s="409"/>
      <c r="S74" s="409"/>
      <c r="T74" s="409"/>
      <c r="U74" s="409"/>
      <c r="V74" s="409"/>
      <c r="W74" s="409"/>
      <c r="X74" s="410"/>
      <c r="Y74" s="459"/>
      <c r="Z74" s="357"/>
      <c r="AA74" s="357"/>
      <c r="AB74" s="460"/>
      <c r="AC74" s="408"/>
      <c r="AD74" s="409"/>
      <c r="AE74" s="409"/>
      <c r="AF74" s="409"/>
      <c r="AG74" s="409"/>
      <c r="AH74" s="409"/>
      <c r="AI74" s="409"/>
      <c r="AJ74" s="409"/>
      <c r="AK74" s="409"/>
      <c r="AL74" s="410"/>
      <c r="AM74" s="411"/>
      <c r="AN74" s="411"/>
      <c r="AO74" s="411"/>
      <c r="AP74" s="411"/>
      <c r="AQ74" s="411"/>
      <c r="AR74" s="411"/>
      <c r="AS74" s="411"/>
      <c r="AT74" s="411"/>
      <c r="AU74" s="411"/>
      <c r="AV74" s="411"/>
      <c r="AW74" s="411"/>
      <c r="AX74" s="411"/>
      <c r="AY74" s="411"/>
      <c r="AZ74" s="411"/>
      <c r="BA74" s="411"/>
      <c r="BB74" s="411"/>
      <c r="BC74" s="411"/>
      <c r="BD74" s="2"/>
      <c r="BE74" s="2"/>
      <c r="BF74" s="2"/>
      <c r="BG74" s="2"/>
      <c r="BH74" s="2"/>
      <c r="BI74" s="2"/>
      <c r="BJ74" s="2"/>
      <c r="BK74" s="2"/>
    </row>
    <row r="75" spans="1:63" ht="12" customHeight="1">
      <c r="A75" s="2"/>
      <c r="B75" s="324"/>
      <c r="C75" s="325"/>
      <c r="D75" s="324"/>
      <c r="E75" s="346"/>
      <c r="F75" s="346"/>
      <c r="G75" s="346"/>
      <c r="H75" s="346"/>
      <c r="I75" s="325"/>
      <c r="J75" s="459"/>
      <c r="K75" s="357"/>
      <c r="L75" s="357"/>
      <c r="M75" s="460"/>
      <c r="N75" s="413" t="s">
        <v>30</v>
      </c>
      <c r="O75" s="357"/>
      <c r="P75" s="357"/>
      <c r="Q75" s="357"/>
      <c r="R75" s="357"/>
      <c r="S75" s="357"/>
      <c r="T75" s="357"/>
      <c r="U75" s="357"/>
      <c r="V75" s="357"/>
      <c r="W75" s="357"/>
      <c r="X75" s="358"/>
      <c r="Y75" s="459"/>
      <c r="Z75" s="357"/>
      <c r="AA75" s="357"/>
      <c r="AB75" s="460"/>
      <c r="AC75" s="413" t="s">
        <v>30</v>
      </c>
      <c r="AD75" s="357"/>
      <c r="AE75" s="357"/>
      <c r="AF75" s="357"/>
      <c r="AG75" s="357"/>
      <c r="AH75" s="357"/>
      <c r="AI75" s="357"/>
      <c r="AJ75" s="357"/>
      <c r="AK75" s="357"/>
      <c r="AL75" s="358"/>
      <c r="AM75" s="411"/>
      <c r="AN75" s="411"/>
      <c r="AO75" s="411"/>
      <c r="AP75" s="411"/>
      <c r="AQ75" s="411"/>
      <c r="AR75" s="411"/>
      <c r="AS75" s="411"/>
      <c r="AT75" s="411"/>
      <c r="AU75" s="411"/>
      <c r="AV75" s="411"/>
      <c r="AW75" s="411"/>
      <c r="AX75" s="411"/>
      <c r="AY75" s="411"/>
      <c r="AZ75" s="411"/>
      <c r="BA75" s="411"/>
      <c r="BB75" s="411"/>
      <c r="BC75" s="411"/>
      <c r="BD75" s="2"/>
      <c r="BE75" s="2"/>
      <c r="BF75" s="2"/>
      <c r="BG75" s="2"/>
      <c r="BH75" s="2"/>
      <c r="BI75" s="2"/>
      <c r="BJ75" s="2"/>
      <c r="BK75" s="2"/>
    </row>
    <row r="76" spans="1:63" ht="12" customHeight="1" thickBot="1">
      <c r="A76" s="2"/>
      <c r="B76" s="326"/>
      <c r="C76" s="327"/>
      <c r="D76" s="326"/>
      <c r="E76" s="456"/>
      <c r="F76" s="456"/>
      <c r="G76" s="456"/>
      <c r="H76" s="456"/>
      <c r="I76" s="327"/>
      <c r="J76" s="461"/>
      <c r="K76" s="360"/>
      <c r="L76" s="360"/>
      <c r="M76" s="462"/>
      <c r="N76" s="414"/>
      <c r="O76" s="360"/>
      <c r="P76" s="360"/>
      <c r="Q76" s="360"/>
      <c r="R76" s="360"/>
      <c r="S76" s="360"/>
      <c r="T76" s="360"/>
      <c r="U76" s="360"/>
      <c r="V76" s="360"/>
      <c r="W76" s="360"/>
      <c r="X76" s="361"/>
      <c r="Y76" s="461"/>
      <c r="Z76" s="360"/>
      <c r="AA76" s="360"/>
      <c r="AB76" s="462"/>
      <c r="AC76" s="414"/>
      <c r="AD76" s="360"/>
      <c r="AE76" s="360"/>
      <c r="AF76" s="360"/>
      <c r="AG76" s="360"/>
      <c r="AH76" s="360"/>
      <c r="AI76" s="360"/>
      <c r="AJ76" s="360"/>
      <c r="AK76" s="360"/>
      <c r="AL76" s="361"/>
      <c r="AM76" s="412"/>
      <c r="AN76" s="412"/>
      <c r="AO76" s="412"/>
      <c r="AP76" s="412"/>
      <c r="AQ76" s="412"/>
      <c r="AR76" s="412"/>
      <c r="AS76" s="412"/>
      <c r="AT76" s="412"/>
      <c r="AU76" s="412"/>
      <c r="AV76" s="412"/>
      <c r="AW76" s="412"/>
      <c r="AX76" s="412"/>
      <c r="AY76" s="412"/>
      <c r="AZ76" s="412"/>
      <c r="BA76" s="412"/>
      <c r="BB76" s="412"/>
      <c r="BC76" s="412"/>
      <c r="BD76" s="2"/>
      <c r="BE76" s="2"/>
      <c r="BF76" s="2"/>
      <c r="BG76" s="2"/>
      <c r="BH76" s="2"/>
      <c r="BI76" s="2"/>
      <c r="BJ76" s="2"/>
      <c r="BK76" s="2"/>
    </row>
    <row r="77" spans="1:63" ht="12" customHeight="1" thickTop="1">
      <c r="A77" s="2"/>
      <c r="B77" s="415" t="s">
        <v>185</v>
      </c>
      <c r="C77" s="416"/>
      <c r="D77" s="420" t="s">
        <v>33</v>
      </c>
      <c r="E77" s="421"/>
      <c r="F77" s="421"/>
      <c r="G77" s="421"/>
      <c r="H77" s="421"/>
      <c r="I77" s="422"/>
      <c r="J77" s="426">
        <f>AM23</f>
        <v>6</v>
      </c>
      <c r="K77" s="427"/>
      <c r="L77" s="427"/>
      <c r="M77" s="428"/>
      <c r="N77" s="432" t="s">
        <v>114</v>
      </c>
      <c r="O77" s="433"/>
      <c r="P77" s="433"/>
      <c r="Q77" s="433"/>
      <c r="R77" s="433"/>
      <c r="S77" s="436">
        <f>ROUNDDOWN(J77/3,1)</f>
        <v>2</v>
      </c>
      <c r="T77" s="436"/>
      <c r="U77" s="436"/>
      <c r="V77" s="436"/>
      <c r="W77" s="438" t="s">
        <v>17</v>
      </c>
      <c r="X77" s="491"/>
      <c r="Y77" s="514">
        <f>AM23</f>
        <v>6</v>
      </c>
      <c r="Z77" s="508"/>
      <c r="AA77" s="508"/>
      <c r="AB77" s="509"/>
      <c r="AC77" s="516" t="s">
        <v>114</v>
      </c>
      <c r="AD77" s="517"/>
      <c r="AE77" s="517"/>
      <c r="AF77" s="517"/>
      <c r="AG77" s="517"/>
      <c r="AH77" s="518">
        <f>AW23</f>
        <v>2</v>
      </c>
      <c r="AI77" s="518"/>
      <c r="AJ77" s="518"/>
      <c r="AK77" s="520" t="s">
        <v>17</v>
      </c>
      <c r="AL77" s="491"/>
      <c r="AM77" s="502" t="s">
        <v>201</v>
      </c>
      <c r="AN77" s="502"/>
      <c r="AO77" s="502"/>
      <c r="AP77" s="502"/>
      <c r="AQ77" s="502"/>
      <c r="AR77" s="502"/>
      <c r="AS77" s="502"/>
      <c r="AT77" s="502"/>
      <c r="AU77" s="502"/>
      <c r="AV77" s="502"/>
      <c r="AW77" s="502"/>
      <c r="AX77" s="502"/>
      <c r="AY77" s="502"/>
      <c r="AZ77" s="502"/>
      <c r="BA77" s="502"/>
      <c r="BB77" s="502"/>
      <c r="BC77" s="502"/>
      <c r="BD77" s="2"/>
      <c r="BE77" s="2"/>
      <c r="BF77" s="2"/>
      <c r="BG77" s="2"/>
      <c r="BH77" s="2"/>
      <c r="BI77" s="2"/>
      <c r="BJ77" s="2"/>
      <c r="BK77" s="2"/>
    </row>
    <row r="78" spans="1:63" ht="12" customHeight="1">
      <c r="A78" s="2"/>
      <c r="B78" s="417"/>
      <c r="C78" s="418"/>
      <c r="D78" s="423"/>
      <c r="E78" s="424"/>
      <c r="F78" s="424"/>
      <c r="G78" s="424"/>
      <c r="H78" s="424"/>
      <c r="I78" s="425"/>
      <c r="J78" s="429"/>
      <c r="K78" s="430"/>
      <c r="L78" s="430"/>
      <c r="M78" s="431"/>
      <c r="N78" s="434"/>
      <c r="O78" s="435"/>
      <c r="P78" s="435"/>
      <c r="Q78" s="435"/>
      <c r="R78" s="435"/>
      <c r="S78" s="437"/>
      <c r="T78" s="437"/>
      <c r="U78" s="437"/>
      <c r="V78" s="437"/>
      <c r="W78" s="439"/>
      <c r="X78" s="501"/>
      <c r="Y78" s="515"/>
      <c r="Z78" s="511"/>
      <c r="AA78" s="511"/>
      <c r="AB78" s="512"/>
      <c r="AC78" s="434"/>
      <c r="AD78" s="435"/>
      <c r="AE78" s="435"/>
      <c r="AF78" s="435"/>
      <c r="AG78" s="435"/>
      <c r="AH78" s="519"/>
      <c r="AI78" s="519"/>
      <c r="AJ78" s="519"/>
      <c r="AK78" s="439"/>
      <c r="AL78" s="501"/>
      <c r="AM78" s="503"/>
      <c r="AN78" s="503"/>
      <c r="AO78" s="503"/>
      <c r="AP78" s="503"/>
      <c r="AQ78" s="503"/>
      <c r="AR78" s="503"/>
      <c r="AS78" s="503"/>
      <c r="AT78" s="503"/>
      <c r="AU78" s="503"/>
      <c r="AV78" s="503"/>
      <c r="AW78" s="503"/>
      <c r="AX78" s="503"/>
      <c r="AY78" s="503"/>
      <c r="AZ78" s="503"/>
      <c r="BA78" s="503"/>
      <c r="BB78" s="503"/>
      <c r="BC78" s="503"/>
      <c r="BD78" s="2"/>
      <c r="BE78" s="2"/>
      <c r="BF78" s="2"/>
      <c r="BG78" s="2"/>
      <c r="BH78" s="2"/>
      <c r="BI78" s="2"/>
      <c r="BJ78" s="2"/>
      <c r="BK78" s="2"/>
    </row>
    <row r="79" spans="1:63" ht="12" customHeight="1">
      <c r="A79" s="2"/>
      <c r="B79" s="417"/>
      <c r="C79" s="418"/>
      <c r="D79" s="492" t="s">
        <v>34</v>
      </c>
      <c r="E79" s="493"/>
      <c r="F79" s="493"/>
      <c r="G79" s="493"/>
      <c r="H79" s="493"/>
      <c r="I79" s="494"/>
      <c r="J79" s="495">
        <f>O25+S25+X25+AB25+AG25</f>
        <v>12</v>
      </c>
      <c r="K79" s="496"/>
      <c r="L79" s="496"/>
      <c r="M79" s="497"/>
      <c r="N79" s="498" t="s">
        <v>125</v>
      </c>
      <c r="O79" s="499"/>
      <c r="P79" s="499"/>
      <c r="Q79" s="499"/>
      <c r="R79" s="499"/>
      <c r="S79" s="500">
        <f>ROUNDDOWN(J79/4,1)</f>
        <v>3</v>
      </c>
      <c r="T79" s="500"/>
      <c r="U79" s="500"/>
      <c r="V79" s="500"/>
      <c r="W79" s="439" t="s">
        <v>17</v>
      </c>
      <c r="X79" s="490"/>
      <c r="Y79" s="504">
        <f>AM25</f>
        <v>24</v>
      </c>
      <c r="Z79" s="505"/>
      <c r="AA79" s="505"/>
      <c r="AB79" s="506"/>
      <c r="AC79" s="498" t="s">
        <v>115</v>
      </c>
      <c r="AD79" s="499"/>
      <c r="AE79" s="499"/>
      <c r="AF79" s="499"/>
      <c r="AG79" s="499"/>
      <c r="AH79" s="513">
        <f>AW25</f>
        <v>4</v>
      </c>
      <c r="AI79" s="513"/>
      <c r="AJ79" s="513"/>
      <c r="AK79" s="489" t="s">
        <v>17</v>
      </c>
      <c r="AL79" s="490"/>
      <c r="AM79" s="503"/>
      <c r="AN79" s="503"/>
      <c r="AO79" s="503"/>
      <c r="AP79" s="503"/>
      <c r="AQ79" s="503"/>
      <c r="AR79" s="503"/>
      <c r="AS79" s="503"/>
      <c r="AT79" s="503"/>
      <c r="AU79" s="503"/>
      <c r="AV79" s="503"/>
      <c r="AW79" s="503"/>
      <c r="AX79" s="503"/>
      <c r="AY79" s="503"/>
      <c r="AZ79" s="503"/>
      <c r="BA79" s="503"/>
      <c r="BB79" s="503"/>
      <c r="BC79" s="503"/>
      <c r="BD79" s="2"/>
      <c r="BE79" s="2"/>
      <c r="BF79" s="2"/>
      <c r="BG79" s="2"/>
      <c r="BH79" s="2"/>
      <c r="BI79" s="2"/>
      <c r="BJ79" s="2"/>
      <c r="BK79" s="2"/>
    </row>
    <row r="80" spans="1:63" ht="12" customHeight="1">
      <c r="A80" s="2"/>
      <c r="B80" s="417"/>
      <c r="C80" s="418"/>
      <c r="D80" s="423"/>
      <c r="E80" s="424"/>
      <c r="F80" s="424"/>
      <c r="G80" s="424"/>
      <c r="H80" s="424"/>
      <c r="I80" s="425"/>
      <c r="J80" s="429"/>
      <c r="K80" s="430"/>
      <c r="L80" s="430"/>
      <c r="M80" s="431"/>
      <c r="N80" s="434"/>
      <c r="O80" s="435"/>
      <c r="P80" s="435"/>
      <c r="Q80" s="435"/>
      <c r="R80" s="435"/>
      <c r="S80" s="437"/>
      <c r="T80" s="437"/>
      <c r="U80" s="437"/>
      <c r="V80" s="437"/>
      <c r="W80" s="439"/>
      <c r="X80" s="501"/>
      <c r="Y80" s="507"/>
      <c r="Z80" s="508"/>
      <c r="AA80" s="508"/>
      <c r="AB80" s="509"/>
      <c r="AC80" s="432"/>
      <c r="AD80" s="433"/>
      <c r="AE80" s="433"/>
      <c r="AF80" s="433"/>
      <c r="AG80" s="433"/>
      <c r="AH80" s="500"/>
      <c r="AI80" s="500"/>
      <c r="AJ80" s="500"/>
      <c r="AK80" s="452"/>
      <c r="AL80" s="491"/>
      <c r="AM80" s="503"/>
      <c r="AN80" s="503"/>
      <c r="AO80" s="503"/>
      <c r="AP80" s="503"/>
      <c r="AQ80" s="503"/>
      <c r="AR80" s="503"/>
      <c r="AS80" s="503"/>
      <c r="AT80" s="503"/>
      <c r="AU80" s="503"/>
      <c r="AV80" s="503"/>
      <c r="AW80" s="503"/>
      <c r="AX80" s="503"/>
      <c r="AY80" s="503"/>
      <c r="AZ80" s="503"/>
      <c r="BA80" s="503"/>
      <c r="BB80" s="503"/>
      <c r="BC80" s="503"/>
      <c r="BD80" s="2"/>
      <c r="BE80" s="2"/>
      <c r="BF80" s="2"/>
      <c r="BG80" s="2"/>
      <c r="BH80" s="2"/>
      <c r="BI80" s="2"/>
      <c r="BJ80" s="2"/>
      <c r="BK80" s="2"/>
    </row>
    <row r="81" spans="1:63" ht="12" customHeight="1">
      <c r="A81" s="2"/>
      <c r="B81" s="417"/>
      <c r="C81" s="418"/>
      <c r="D81" s="492" t="s">
        <v>36</v>
      </c>
      <c r="E81" s="493"/>
      <c r="F81" s="493"/>
      <c r="G81" s="493"/>
      <c r="H81" s="493"/>
      <c r="I81" s="494"/>
      <c r="J81" s="495">
        <f>O27+S27+X27+AB27+AG27</f>
        <v>12</v>
      </c>
      <c r="K81" s="496"/>
      <c r="L81" s="496"/>
      <c r="M81" s="497"/>
      <c r="N81" s="498" t="s">
        <v>126</v>
      </c>
      <c r="O81" s="499"/>
      <c r="P81" s="499"/>
      <c r="Q81" s="499"/>
      <c r="R81" s="499"/>
      <c r="S81" s="500">
        <f>ROUNDDOWN(J81/5,1)</f>
        <v>2.4</v>
      </c>
      <c r="T81" s="500"/>
      <c r="U81" s="500"/>
      <c r="V81" s="500"/>
      <c r="W81" s="439" t="s">
        <v>17</v>
      </c>
      <c r="X81" s="490"/>
      <c r="Y81" s="507"/>
      <c r="Z81" s="508"/>
      <c r="AA81" s="508"/>
      <c r="AB81" s="509"/>
      <c r="AC81" s="432"/>
      <c r="AD81" s="433"/>
      <c r="AE81" s="433"/>
      <c r="AF81" s="433"/>
      <c r="AG81" s="433"/>
      <c r="AH81" s="500"/>
      <c r="AI81" s="500"/>
      <c r="AJ81" s="500"/>
      <c r="AK81" s="452"/>
      <c r="AL81" s="491"/>
      <c r="AM81" s="503"/>
      <c r="AN81" s="503"/>
      <c r="AO81" s="503"/>
      <c r="AP81" s="503"/>
      <c r="AQ81" s="503"/>
      <c r="AR81" s="503"/>
      <c r="AS81" s="503"/>
      <c r="AT81" s="503"/>
      <c r="AU81" s="503"/>
      <c r="AV81" s="503"/>
      <c r="AW81" s="503"/>
      <c r="AX81" s="503"/>
      <c r="AY81" s="503"/>
      <c r="AZ81" s="503"/>
      <c r="BA81" s="503"/>
      <c r="BB81" s="503"/>
      <c r="BC81" s="503"/>
      <c r="BD81" s="2"/>
      <c r="BE81" s="2"/>
      <c r="BF81" s="2"/>
      <c r="BG81" s="2"/>
      <c r="BH81" s="2"/>
      <c r="BI81" s="2"/>
      <c r="BJ81" s="2"/>
      <c r="BK81" s="2"/>
    </row>
    <row r="82" spans="1:63" ht="12" customHeight="1">
      <c r="A82" s="2"/>
      <c r="B82" s="417"/>
      <c r="C82" s="418"/>
      <c r="D82" s="423"/>
      <c r="E82" s="424"/>
      <c r="F82" s="424"/>
      <c r="G82" s="424"/>
      <c r="H82" s="424"/>
      <c r="I82" s="425"/>
      <c r="J82" s="429"/>
      <c r="K82" s="430"/>
      <c r="L82" s="430"/>
      <c r="M82" s="431"/>
      <c r="N82" s="434"/>
      <c r="O82" s="435"/>
      <c r="P82" s="435"/>
      <c r="Q82" s="435"/>
      <c r="R82" s="435"/>
      <c r="S82" s="437"/>
      <c r="T82" s="437"/>
      <c r="U82" s="437"/>
      <c r="V82" s="437"/>
      <c r="W82" s="439"/>
      <c r="X82" s="501"/>
      <c r="Y82" s="510"/>
      <c r="Z82" s="511"/>
      <c r="AA82" s="511"/>
      <c r="AB82" s="512"/>
      <c r="AC82" s="434"/>
      <c r="AD82" s="435"/>
      <c r="AE82" s="435"/>
      <c r="AF82" s="435"/>
      <c r="AG82" s="435"/>
      <c r="AH82" s="437"/>
      <c r="AI82" s="437"/>
      <c r="AJ82" s="437"/>
      <c r="AK82" s="438"/>
      <c r="AL82" s="501"/>
      <c r="AM82" s="503"/>
      <c r="AN82" s="503"/>
      <c r="AO82" s="503"/>
      <c r="AP82" s="503"/>
      <c r="AQ82" s="503"/>
      <c r="AR82" s="503"/>
      <c r="AS82" s="503"/>
      <c r="AT82" s="503"/>
      <c r="AU82" s="503"/>
      <c r="AV82" s="503"/>
      <c r="AW82" s="503"/>
      <c r="AX82" s="503"/>
      <c r="AY82" s="503"/>
      <c r="AZ82" s="503"/>
      <c r="BA82" s="503"/>
      <c r="BB82" s="503"/>
      <c r="BC82" s="503"/>
      <c r="BD82" s="2"/>
      <c r="BE82" s="2"/>
      <c r="BF82" s="2"/>
      <c r="BG82" s="2"/>
      <c r="BH82" s="2"/>
      <c r="BI82" s="2"/>
      <c r="BJ82" s="2"/>
      <c r="BK82" s="2"/>
    </row>
    <row r="83" spans="1:63" ht="12" customHeight="1">
      <c r="A83" s="2"/>
      <c r="B83" s="417"/>
      <c r="C83" s="419"/>
      <c r="D83" s="492" t="s">
        <v>37</v>
      </c>
      <c r="E83" s="532"/>
      <c r="F83" s="532"/>
      <c r="G83" s="532"/>
      <c r="H83" s="532"/>
      <c r="I83" s="533"/>
      <c r="J83" s="534">
        <f>AM29</f>
        <v>20</v>
      </c>
      <c r="K83" s="496"/>
      <c r="L83" s="496"/>
      <c r="M83" s="497"/>
      <c r="N83" s="521" t="s">
        <v>116</v>
      </c>
      <c r="O83" s="523"/>
      <c r="P83" s="523"/>
      <c r="Q83" s="523"/>
      <c r="R83" s="523"/>
      <c r="S83" s="500">
        <f>ROUNDDOWN(J83/15,1)</f>
        <v>1.3</v>
      </c>
      <c r="T83" s="500"/>
      <c r="U83" s="500"/>
      <c r="V83" s="500"/>
      <c r="W83" s="489" t="s">
        <v>17</v>
      </c>
      <c r="X83" s="490"/>
      <c r="Y83" s="504">
        <f>AM29</f>
        <v>20</v>
      </c>
      <c r="Z83" s="505"/>
      <c r="AA83" s="505"/>
      <c r="AB83" s="506"/>
      <c r="AC83" s="526" t="s">
        <v>116</v>
      </c>
      <c r="AD83" s="522"/>
      <c r="AE83" s="522"/>
      <c r="AF83" s="522"/>
      <c r="AG83" s="522"/>
      <c r="AH83" s="513">
        <f>AW29</f>
        <v>1.3</v>
      </c>
      <c r="AI83" s="513"/>
      <c r="AJ83" s="513"/>
      <c r="AK83" s="489" t="s">
        <v>17</v>
      </c>
      <c r="AL83" s="490"/>
      <c r="AM83" s="503"/>
      <c r="AN83" s="503"/>
      <c r="AO83" s="503"/>
      <c r="AP83" s="503"/>
      <c r="AQ83" s="503"/>
      <c r="AR83" s="503"/>
      <c r="AS83" s="503"/>
      <c r="AT83" s="503"/>
      <c r="AU83" s="503"/>
      <c r="AV83" s="503"/>
      <c r="AW83" s="503"/>
      <c r="AX83" s="503"/>
      <c r="AY83" s="503"/>
      <c r="AZ83" s="503"/>
      <c r="BA83" s="503"/>
      <c r="BB83" s="503"/>
      <c r="BC83" s="503"/>
      <c r="BD83" s="2"/>
      <c r="BE83" s="2"/>
      <c r="BF83" s="2"/>
      <c r="BG83" s="2"/>
      <c r="BH83" s="2"/>
      <c r="BI83" s="2"/>
      <c r="BJ83" s="2"/>
      <c r="BK83" s="2"/>
    </row>
    <row r="84" spans="1:63" ht="12" customHeight="1">
      <c r="A84" s="2"/>
      <c r="B84" s="417"/>
      <c r="C84" s="419"/>
      <c r="D84" s="529"/>
      <c r="E84" s="530"/>
      <c r="F84" s="530"/>
      <c r="G84" s="530"/>
      <c r="H84" s="530"/>
      <c r="I84" s="531"/>
      <c r="J84" s="449"/>
      <c r="K84" s="430"/>
      <c r="L84" s="430"/>
      <c r="M84" s="431"/>
      <c r="N84" s="524"/>
      <c r="O84" s="525"/>
      <c r="P84" s="525"/>
      <c r="Q84" s="525"/>
      <c r="R84" s="525"/>
      <c r="S84" s="437"/>
      <c r="T84" s="437"/>
      <c r="U84" s="437"/>
      <c r="V84" s="437"/>
      <c r="W84" s="438"/>
      <c r="X84" s="501"/>
      <c r="Y84" s="510"/>
      <c r="Z84" s="511"/>
      <c r="AA84" s="511"/>
      <c r="AB84" s="512"/>
      <c r="AC84" s="524"/>
      <c r="AD84" s="525"/>
      <c r="AE84" s="525"/>
      <c r="AF84" s="525"/>
      <c r="AG84" s="525"/>
      <c r="AH84" s="437"/>
      <c r="AI84" s="437"/>
      <c r="AJ84" s="437"/>
      <c r="AK84" s="438"/>
      <c r="AL84" s="501"/>
      <c r="AM84" s="503"/>
      <c r="AN84" s="503"/>
      <c r="AO84" s="503"/>
      <c r="AP84" s="503"/>
      <c r="AQ84" s="503"/>
      <c r="AR84" s="503"/>
      <c r="AS84" s="503"/>
      <c r="AT84" s="503"/>
      <c r="AU84" s="503"/>
      <c r="AV84" s="503"/>
      <c r="AW84" s="503"/>
      <c r="AX84" s="503"/>
      <c r="AY84" s="503"/>
      <c r="AZ84" s="503"/>
      <c r="BA84" s="503"/>
      <c r="BB84" s="503"/>
      <c r="BC84" s="503"/>
      <c r="BD84" s="2"/>
      <c r="BE84" s="2"/>
      <c r="BF84" s="2"/>
      <c r="BG84" s="2"/>
      <c r="BH84" s="2"/>
      <c r="BI84" s="2"/>
      <c r="BJ84" s="2"/>
      <c r="BK84" s="2"/>
    </row>
    <row r="85" spans="1:63" ht="12" customHeight="1">
      <c r="A85" s="2"/>
      <c r="B85" s="417"/>
      <c r="C85" s="418"/>
      <c r="D85" s="420" t="s">
        <v>52</v>
      </c>
      <c r="E85" s="527"/>
      <c r="F85" s="527"/>
      <c r="G85" s="527"/>
      <c r="H85" s="527"/>
      <c r="I85" s="528"/>
      <c r="J85" s="426">
        <f>AM31</f>
        <v>40</v>
      </c>
      <c r="K85" s="427"/>
      <c r="L85" s="427"/>
      <c r="M85" s="428"/>
      <c r="N85" s="521" t="s">
        <v>127</v>
      </c>
      <c r="O85" s="523"/>
      <c r="P85" s="523"/>
      <c r="Q85" s="523"/>
      <c r="R85" s="523"/>
      <c r="S85" s="500">
        <f>ROUNDDOWN(J85/24,1)</f>
        <v>1.6</v>
      </c>
      <c r="T85" s="500"/>
      <c r="U85" s="500"/>
      <c r="V85" s="500"/>
      <c r="W85" s="439" t="s">
        <v>17</v>
      </c>
      <c r="X85" s="491"/>
      <c r="Y85" s="514">
        <f>AM31</f>
        <v>40</v>
      </c>
      <c r="Z85" s="508"/>
      <c r="AA85" s="508"/>
      <c r="AB85" s="509"/>
      <c r="AC85" s="521" t="s">
        <v>117</v>
      </c>
      <c r="AD85" s="522"/>
      <c r="AE85" s="522"/>
      <c r="AF85" s="522"/>
      <c r="AG85" s="523"/>
      <c r="AH85" s="519">
        <f>AW31</f>
        <v>1.3</v>
      </c>
      <c r="AI85" s="519"/>
      <c r="AJ85" s="519"/>
      <c r="AK85" s="439" t="s">
        <v>17</v>
      </c>
      <c r="AL85" s="491"/>
      <c r="AM85" s="503"/>
      <c r="AN85" s="503"/>
      <c r="AO85" s="503"/>
      <c r="AP85" s="503"/>
      <c r="AQ85" s="503"/>
      <c r="AR85" s="503"/>
      <c r="AS85" s="503"/>
      <c r="AT85" s="503"/>
      <c r="AU85" s="503"/>
      <c r="AV85" s="503"/>
      <c r="AW85" s="503"/>
      <c r="AX85" s="503"/>
      <c r="AY85" s="503"/>
      <c r="AZ85" s="503"/>
      <c r="BA85" s="503"/>
      <c r="BB85" s="503"/>
      <c r="BC85" s="503"/>
      <c r="BD85" s="2"/>
      <c r="BE85" s="2"/>
      <c r="BF85" s="2"/>
      <c r="BG85" s="2"/>
      <c r="BH85" s="2"/>
      <c r="BI85" s="2"/>
      <c r="BJ85" s="2"/>
      <c r="BK85" s="2"/>
    </row>
    <row r="86" spans="1:63" ht="12" customHeight="1">
      <c r="A86" s="2"/>
      <c r="B86" s="417"/>
      <c r="C86" s="418"/>
      <c r="D86" s="529"/>
      <c r="E86" s="530"/>
      <c r="F86" s="530"/>
      <c r="G86" s="530"/>
      <c r="H86" s="530"/>
      <c r="I86" s="531"/>
      <c r="J86" s="429"/>
      <c r="K86" s="430"/>
      <c r="L86" s="430"/>
      <c r="M86" s="431"/>
      <c r="N86" s="524"/>
      <c r="O86" s="525"/>
      <c r="P86" s="525"/>
      <c r="Q86" s="525"/>
      <c r="R86" s="525"/>
      <c r="S86" s="437"/>
      <c r="T86" s="437"/>
      <c r="U86" s="437"/>
      <c r="V86" s="437"/>
      <c r="W86" s="439"/>
      <c r="X86" s="501"/>
      <c r="Y86" s="515"/>
      <c r="Z86" s="511"/>
      <c r="AA86" s="511"/>
      <c r="AB86" s="512"/>
      <c r="AC86" s="524"/>
      <c r="AD86" s="525"/>
      <c r="AE86" s="525"/>
      <c r="AF86" s="525"/>
      <c r="AG86" s="525"/>
      <c r="AH86" s="519"/>
      <c r="AI86" s="519"/>
      <c r="AJ86" s="519"/>
      <c r="AK86" s="439"/>
      <c r="AL86" s="501"/>
      <c r="AM86" s="503"/>
      <c r="AN86" s="503"/>
      <c r="AO86" s="503"/>
      <c r="AP86" s="503"/>
      <c r="AQ86" s="503"/>
      <c r="AR86" s="503"/>
      <c r="AS86" s="503"/>
      <c r="AT86" s="503"/>
      <c r="AU86" s="503"/>
      <c r="AV86" s="503"/>
      <c r="AW86" s="503"/>
      <c r="AX86" s="503"/>
      <c r="AY86" s="503"/>
      <c r="AZ86" s="503"/>
      <c r="BA86" s="503"/>
      <c r="BB86" s="503"/>
      <c r="BC86" s="503"/>
      <c r="BD86" s="2"/>
      <c r="BE86" s="2"/>
      <c r="BF86" s="2"/>
      <c r="BG86" s="2"/>
      <c r="BH86" s="2"/>
      <c r="BI86" s="2"/>
      <c r="BJ86" s="2"/>
      <c r="BK86" s="2"/>
    </row>
    <row r="87" spans="1:63" ht="12" customHeight="1">
      <c r="A87" s="2"/>
      <c r="B87" s="417"/>
      <c r="C87" s="418"/>
      <c r="D87" s="247" t="s">
        <v>53</v>
      </c>
      <c r="E87" s="248"/>
      <c r="F87" s="248"/>
      <c r="G87" s="248"/>
      <c r="H87" s="248"/>
      <c r="I87" s="248"/>
      <c r="J87" s="585"/>
      <c r="K87" s="586"/>
      <c r="L87" s="586"/>
      <c r="M87" s="587"/>
      <c r="N87" s="498" t="s">
        <v>118</v>
      </c>
      <c r="O87" s="499"/>
      <c r="P87" s="499"/>
      <c r="Q87" s="499"/>
      <c r="R87" s="499"/>
      <c r="S87" s="580">
        <f>ROUND(S77+S79+S81+S83+S85,0)</f>
        <v>10</v>
      </c>
      <c r="T87" s="580"/>
      <c r="U87" s="580"/>
      <c r="V87" s="580"/>
      <c r="W87" s="439" t="s">
        <v>17</v>
      </c>
      <c r="X87" s="541" t="s">
        <v>194</v>
      </c>
      <c r="Y87" s="573"/>
      <c r="Z87" s="574"/>
      <c r="AA87" s="574"/>
      <c r="AB87" s="575"/>
      <c r="AC87" s="498" t="s">
        <v>118</v>
      </c>
      <c r="AD87" s="499"/>
      <c r="AE87" s="499"/>
      <c r="AF87" s="499"/>
      <c r="AG87" s="499"/>
      <c r="AH87" s="538">
        <f>AW33</f>
        <v>9</v>
      </c>
      <c r="AI87" s="538"/>
      <c r="AJ87" s="538"/>
      <c r="AK87" s="439" t="s">
        <v>17</v>
      </c>
      <c r="AL87" s="541" t="s">
        <v>129</v>
      </c>
      <c r="AM87" s="579">
        <f>S87-AH87</f>
        <v>1</v>
      </c>
      <c r="AN87" s="580"/>
      <c r="AO87" s="580"/>
      <c r="AP87" s="580"/>
      <c r="AQ87" s="580"/>
      <c r="AR87" s="580"/>
      <c r="AS87" s="580"/>
      <c r="AT87" s="580"/>
      <c r="AU87" s="580"/>
      <c r="AV87" s="580"/>
      <c r="AW87" s="580"/>
      <c r="AX87" s="580"/>
      <c r="AY87" s="580"/>
      <c r="AZ87" s="580"/>
      <c r="BA87" s="170"/>
      <c r="BB87" s="452" t="s">
        <v>17</v>
      </c>
      <c r="BC87" s="562" t="s">
        <v>130</v>
      </c>
      <c r="BD87" s="8" t="s">
        <v>40</v>
      </c>
      <c r="BE87" s="8"/>
      <c r="BF87" s="2"/>
      <c r="BG87" s="2"/>
      <c r="BH87" s="2"/>
      <c r="BI87" s="2"/>
      <c r="BJ87" s="2"/>
      <c r="BK87" s="2"/>
    </row>
    <row r="88" spans="1:63" ht="12" customHeight="1" thickBot="1">
      <c r="A88" s="2"/>
      <c r="B88" s="417"/>
      <c r="C88" s="418"/>
      <c r="D88" s="583"/>
      <c r="E88" s="584"/>
      <c r="F88" s="584"/>
      <c r="G88" s="584"/>
      <c r="H88" s="584"/>
      <c r="I88" s="584"/>
      <c r="J88" s="588"/>
      <c r="K88" s="589"/>
      <c r="L88" s="589"/>
      <c r="M88" s="590"/>
      <c r="N88" s="537"/>
      <c r="O88" s="446"/>
      <c r="P88" s="446"/>
      <c r="Q88" s="446"/>
      <c r="R88" s="446"/>
      <c r="S88" s="582"/>
      <c r="T88" s="582"/>
      <c r="U88" s="582"/>
      <c r="V88" s="582"/>
      <c r="W88" s="540"/>
      <c r="X88" s="542"/>
      <c r="Y88" s="576"/>
      <c r="Z88" s="577"/>
      <c r="AA88" s="577"/>
      <c r="AB88" s="578"/>
      <c r="AC88" s="537"/>
      <c r="AD88" s="446"/>
      <c r="AE88" s="446"/>
      <c r="AF88" s="446"/>
      <c r="AG88" s="446"/>
      <c r="AH88" s="539"/>
      <c r="AI88" s="539"/>
      <c r="AJ88" s="539"/>
      <c r="AK88" s="540"/>
      <c r="AL88" s="542"/>
      <c r="AM88" s="581"/>
      <c r="AN88" s="582"/>
      <c r="AO88" s="582"/>
      <c r="AP88" s="582"/>
      <c r="AQ88" s="582"/>
      <c r="AR88" s="582"/>
      <c r="AS88" s="582"/>
      <c r="AT88" s="582"/>
      <c r="AU88" s="582"/>
      <c r="AV88" s="582"/>
      <c r="AW88" s="582"/>
      <c r="AX88" s="582"/>
      <c r="AY88" s="582"/>
      <c r="AZ88" s="582"/>
      <c r="BA88" s="171"/>
      <c r="BB88" s="453"/>
      <c r="BC88" s="542"/>
      <c r="BD88" s="8"/>
      <c r="BE88" s="8" t="s">
        <v>41</v>
      </c>
      <c r="BF88" s="2"/>
      <c r="BG88" s="2"/>
      <c r="BH88" s="2"/>
      <c r="BI88" s="2"/>
      <c r="BJ88" s="2"/>
      <c r="BK88" s="2"/>
    </row>
    <row r="89" spans="1:63" ht="12" customHeight="1">
      <c r="A89" s="2"/>
      <c r="B89" s="322" t="s">
        <v>22</v>
      </c>
      <c r="C89" s="323"/>
      <c r="D89" s="247" t="s">
        <v>23</v>
      </c>
      <c r="E89" s="328"/>
      <c r="F89" s="328"/>
      <c r="G89" s="328"/>
      <c r="H89" s="328"/>
      <c r="I89" s="323"/>
      <c r="J89" s="322" t="s">
        <v>48</v>
      </c>
      <c r="K89" s="457"/>
      <c r="L89" s="457"/>
      <c r="M89" s="458"/>
      <c r="N89" s="405" t="s">
        <v>49</v>
      </c>
      <c r="O89" s="406"/>
      <c r="P89" s="406"/>
      <c r="Q89" s="406"/>
      <c r="R89" s="406"/>
      <c r="S89" s="406"/>
      <c r="T89" s="406"/>
      <c r="U89" s="406"/>
      <c r="V89" s="406"/>
      <c r="W89" s="406"/>
      <c r="X89" s="407"/>
      <c r="Y89" s="322" t="s">
        <v>48</v>
      </c>
      <c r="Z89" s="457"/>
      <c r="AA89" s="457"/>
      <c r="AB89" s="458"/>
      <c r="AC89" s="405" t="s">
        <v>50</v>
      </c>
      <c r="AD89" s="406"/>
      <c r="AE89" s="406"/>
      <c r="AF89" s="406"/>
      <c r="AG89" s="406"/>
      <c r="AH89" s="406"/>
      <c r="AI89" s="406"/>
      <c r="AJ89" s="406"/>
      <c r="AK89" s="406"/>
      <c r="AL89" s="407"/>
      <c r="AM89" s="411" t="s">
        <v>51</v>
      </c>
      <c r="AN89" s="411"/>
      <c r="AO89" s="411"/>
      <c r="AP89" s="411"/>
      <c r="AQ89" s="411"/>
      <c r="AR89" s="411"/>
      <c r="AS89" s="411"/>
      <c r="AT89" s="411"/>
      <c r="AU89" s="411"/>
      <c r="AV89" s="411"/>
      <c r="AW89" s="411"/>
      <c r="AX89" s="411"/>
      <c r="AY89" s="411"/>
      <c r="AZ89" s="411"/>
      <c r="BA89" s="411"/>
      <c r="BB89" s="411"/>
      <c r="BC89" s="411"/>
      <c r="BD89" s="2"/>
      <c r="BE89" s="2"/>
      <c r="BF89" s="2"/>
      <c r="BG89" s="2"/>
      <c r="BH89" s="2"/>
      <c r="BI89" s="2"/>
      <c r="BJ89" s="2"/>
      <c r="BK89" s="2"/>
    </row>
    <row r="90" spans="1:63" ht="12" customHeight="1">
      <c r="A90" s="2"/>
      <c r="B90" s="324"/>
      <c r="C90" s="325"/>
      <c r="D90" s="324"/>
      <c r="E90" s="346"/>
      <c r="F90" s="346"/>
      <c r="G90" s="346"/>
      <c r="H90" s="346"/>
      <c r="I90" s="325"/>
      <c r="J90" s="459"/>
      <c r="K90" s="357"/>
      <c r="L90" s="357"/>
      <c r="M90" s="460"/>
      <c r="N90" s="408"/>
      <c r="O90" s="409"/>
      <c r="P90" s="409"/>
      <c r="Q90" s="409"/>
      <c r="R90" s="409"/>
      <c r="S90" s="409"/>
      <c r="T90" s="409"/>
      <c r="U90" s="409"/>
      <c r="V90" s="409"/>
      <c r="W90" s="409"/>
      <c r="X90" s="410"/>
      <c r="Y90" s="459"/>
      <c r="Z90" s="357"/>
      <c r="AA90" s="357"/>
      <c r="AB90" s="460"/>
      <c r="AC90" s="408"/>
      <c r="AD90" s="409"/>
      <c r="AE90" s="409"/>
      <c r="AF90" s="409"/>
      <c r="AG90" s="409"/>
      <c r="AH90" s="409"/>
      <c r="AI90" s="409"/>
      <c r="AJ90" s="409"/>
      <c r="AK90" s="409"/>
      <c r="AL90" s="410"/>
      <c r="AM90" s="411"/>
      <c r="AN90" s="411"/>
      <c r="AO90" s="411"/>
      <c r="AP90" s="411"/>
      <c r="AQ90" s="411"/>
      <c r="AR90" s="411"/>
      <c r="AS90" s="411"/>
      <c r="AT90" s="411"/>
      <c r="AU90" s="411"/>
      <c r="AV90" s="411"/>
      <c r="AW90" s="411"/>
      <c r="AX90" s="411"/>
      <c r="AY90" s="411"/>
      <c r="AZ90" s="411"/>
      <c r="BA90" s="411"/>
      <c r="BB90" s="411"/>
      <c r="BC90" s="411"/>
      <c r="BD90" s="2"/>
      <c r="BE90" s="2"/>
      <c r="BF90" s="2"/>
      <c r="BG90" s="2"/>
      <c r="BH90" s="2"/>
      <c r="BI90" s="2"/>
      <c r="BJ90" s="2"/>
      <c r="BK90" s="2"/>
    </row>
    <row r="91" spans="1:63" ht="12" customHeight="1">
      <c r="A91" s="2"/>
      <c r="B91" s="324"/>
      <c r="C91" s="325"/>
      <c r="D91" s="324"/>
      <c r="E91" s="346"/>
      <c r="F91" s="346"/>
      <c r="G91" s="346"/>
      <c r="H91" s="346"/>
      <c r="I91" s="325"/>
      <c r="J91" s="459"/>
      <c r="K91" s="357"/>
      <c r="L91" s="357"/>
      <c r="M91" s="460"/>
      <c r="N91" s="413" t="s">
        <v>30</v>
      </c>
      <c r="O91" s="357"/>
      <c r="P91" s="357"/>
      <c r="Q91" s="357"/>
      <c r="R91" s="357"/>
      <c r="S91" s="357"/>
      <c r="T91" s="357"/>
      <c r="U91" s="357"/>
      <c r="V91" s="357"/>
      <c r="W91" s="357"/>
      <c r="X91" s="358"/>
      <c r="Y91" s="459"/>
      <c r="Z91" s="357"/>
      <c r="AA91" s="357"/>
      <c r="AB91" s="460"/>
      <c r="AC91" s="413" t="s">
        <v>30</v>
      </c>
      <c r="AD91" s="357"/>
      <c r="AE91" s="357"/>
      <c r="AF91" s="357"/>
      <c r="AG91" s="357"/>
      <c r="AH91" s="357"/>
      <c r="AI91" s="357"/>
      <c r="AJ91" s="357"/>
      <c r="AK91" s="357"/>
      <c r="AL91" s="358"/>
      <c r="AM91" s="411"/>
      <c r="AN91" s="411"/>
      <c r="AO91" s="411"/>
      <c r="AP91" s="411"/>
      <c r="AQ91" s="411"/>
      <c r="AR91" s="411"/>
      <c r="AS91" s="411"/>
      <c r="AT91" s="411"/>
      <c r="AU91" s="411"/>
      <c r="AV91" s="411"/>
      <c r="AW91" s="411"/>
      <c r="AX91" s="411"/>
      <c r="AY91" s="411"/>
      <c r="AZ91" s="411"/>
      <c r="BA91" s="411"/>
      <c r="BB91" s="411"/>
      <c r="BC91" s="411"/>
      <c r="BD91" s="2"/>
      <c r="BE91" s="2"/>
      <c r="BF91" s="2"/>
      <c r="BG91" s="2"/>
      <c r="BH91" s="2"/>
      <c r="BI91" s="2"/>
      <c r="BJ91" s="2"/>
      <c r="BK91" s="2"/>
    </row>
    <row r="92" spans="1:63" ht="12" customHeight="1" thickBot="1">
      <c r="A92" s="2"/>
      <c r="B92" s="326"/>
      <c r="C92" s="327"/>
      <c r="D92" s="326"/>
      <c r="E92" s="456"/>
      <c r="F92" s="456"/>
      <c r="G92" s="456"/>
      <c r="H92" s="456"/>
      <c r="I92" s="327"/>
      <c r="J92" s="461"/>
      <c r="K92" s="360"/>
      <c r="L92" s="360"/>
      <c r="M92" s="462"/>
      <c r="N92" s="414"/>
      <c r="O92" s="360"/>
      <c r="P92" s="360"/>
      <c r="Q92" s="360"/>
      <c r="R92" s="360"/>
      <c r="S92" s="360"/>
      <c r="T92" s="360"/>
      <c r="U92" s="360"/>
      <c r="V92" s="360"/>
      <c r="W92" s="360"/>
      <c r="X92" s="361"/>
      <c r="Y92" s="461"/>
      <c r="Z92" s="360"/>
      <c r="AA92" s="360"/>
      <c r="AB92" s="462"/>
      <c r="AC92" s="414"/>
      <c r="AD92" s="360"/>
      <c r="AE92" s="360"/>
      <c r="AF92" s="360"/>
      <c r="AG92" s="360"/>
      <c r="AH92" s="360"/>
      <c r="AI92" s="360"/>
      <c r="AJ92" s="360"/>
      <c r="AK92" s="360"/>
      <c r="AL92" s="361"/>
      <c r="AM92" s="412"/>
      <c r="AN92" s="412"/>
      <c r="AO92" s="412"/>
      <c r="AP92" s="412"/>
      <c r="AQ92" s="412"/>
      <c r="AR92" s="412"/>
      <c r="AS92" s="412"/>
      <c r="AT92" s="412"/>
      <c r="AU92" s="412"/>
      <c r="AV92" s="412"/>
      <c r="AW92" s="412"/>
      <c r="AX92" s="412"/>
      <c r="AY92" s="412"/>
      <c r="AZ92" s="412"/>
      <c r="BA92" s="412"/>
      <c r="BB92" s="412"/>
      <c r="BC92" s="412"/>
      <c r="BD92" s="2"/>
      <c r="BE92" s="2"/>
      <c r="BF92" s="2"/>
      <c r="BG92" s="2"/>
      <c r="BH92" s="2"/>
      <c r="BI92" s="2"/>
      <c r="BJ92" s="2"/>
      <c r="BK92" s="2"/>
    </row>
    <row r="93" spans="1:63" ht="12" customHeight="1" thickTop="1">
      <c r="A93" s="2"/>
      <c r="B93" s="1211" t="s">
        <v>198</v>
      </c>
      <c r="C93" s="1212"/>
      <c r="D93" s="1218" t="s">
        <v>33</v>
      </c>
      <c r="E93" s="1219"/>
      <c r="F93" s="1219"/>
      <c r="G93" s="1219"/>
      <c r="H93" s="1219"/>
      <c r="I93" s="1220"/>
      <c r="J93" s="514">
        <f>AM46</f>
        <v>5</v>
      </c>
      <c r="K93" s="508"/>
      <c r="L93" s="508"/>
      <c r="M93" s="509"/>
      <c r="N93" s="432" t="s">
        <v>114</v>
      </c>
      <c r="O93" s="433"/>
      <c r="P93" s="433"/>
      <c r="Q93" s="433"/>
      <c r="R93" s="433"/>
      <c r="S93" s="436">
        <f>ROUNDDOWN(J93/3,1)</f>
        <v>1.6</v>
      </c>
      <c r="T93" s="436"/>
      <c r="U93" s="436"/>
      <c r="V93" s="436"/>
      <c r="W93" s="438" t="s">
        <v>17</v>
      </c>
      <c r="X93" s="491"/>
      <c r="Y93" s="1216">
        <f>AM46</f>
        <v>5</v>
      </c>
      <c r="Z93" s="508"/>
      <c r="AA93" s="508"/>
      <c r="AB93" s="509"/>
      <c r="AC93" s="516" t="s">
        <v>114</v>
      </c>
      <c r="AD93" s="517"/>
      <c r="AE93" s="517"/>
      <c r="AF93" s="517"/>
      <c r="AG93" s="517"/>
      <c r="AH93" s="518">
        <f>AW46</f>
        <v>1.6</v>
      </c>
      <c r="AI93" s="518"/>
      <c r="AJ93" s="518"/>
      <c r="AK93" s="520" t="s">
        <v>17</v>
      </c>
      <c r="AL93" s="491"/>
      <c r="AM93" s="502" t="s">
        <v>202</v>
      </c>
      <c r="AN93" s="502"/>
      <c r="AO93" s="502"/>
      <c r="AP93" s="502"/>
      <c r="AQ93" s="502"/>
      <c r="AR93" s="502"/>
      <c r="AS93" s="502"/>
      <c r="AT93" s="502"/>
      <c r="AU93" s="502"/>
      <c r="AV93" s="502"/>
      <c r="AW93" s="502"/>
      <c r="AX93" s="502"/>
      <c r="AY93" s="502"/>
      <c r="AZ93" s="502"/>
      <c r="BA93" s="502"/>
      <c r="BB93" s="502"/>
      <c r="BC93" s="502"/>
      <c r="BD93" s="167"/>
      <c r="BE93" s="167"/>
      <c r="BF93" s="167"/>
      <c r="BG93" s="167"/>
      <c r="BH93" s="167"/>
      <c r="BI93" s="167"/>
      <c r="BJ93" s="167"/>
      <c r="BK93" s="2"/>
    </row>
    <row r="94" spans="1:63" ht="12" customHeight="1">
      <c r="A94" s="2"/>
      <c r="B94" s="1213"/>
      <c r="C94" s="1214"/>
      <c r="D94" s="1104"/>
      <c r="E94" s="1105"/>
      <c r="F94" s="1105"/>
      <c r="G94" s="1105"/>
      <c r="H94" s="1105"/>
      <c r="I94" s="1106"/>
      <c r="J94" s="515"/>
      <c r="K94" s="511"/>
      <c r="L94" s="511"/>
      <c r="M94" s="512"/>
      <c r="N94" s="434"/>
      <c r="O94" s="435"/>
      <c r="P94" s="435"/>
      <c r="Q94" s="435"/>
      <c r="R94" s="435"/>
      <c r="S94" s="437"/>
      <c r="T94" s="437"/>
      <c r="U94" s="437"/>
      <c r="V94" s="437"/>
      <c r="W94" s="439"/>
      <c r="X94" s="501"/>
      <c r="Y94" s="515"/>
      <c r="Z94" s="511"/>
      <c r="AA94" s="511"/>
      <c r="AB94" s="512"/>
      <c r="AC94" s="434"/>
      <c r="AD94" s="435"/>
      <c r="AE94" s="435"/>
      <c r="AF94" s="435"/>
      <c r="AG94" s="435"/>
      <c r="AH94" s="519"/>
      <c r="AI94" s="519"/>
      <c r="AJ94" s="519"/>
      <c r="AK94" s="439"/>
      <c r="AL94" s="501"/>
      <c r="AM94" s="503"/>
      <c r="AN94" s="503"/>
      <c r="AO94" s="503"/>
      <c r="AP94" s="503"/>
      <c r="AQ94" s="503"/>
      <c r="AR94" s="503"/>
      <c r="AS94" s="503"/>
      <c r="AT94" s="503"/>
      <c r="AU94" s="503"/>
      <c r="AV94" s="503"/>
      <c r="AW94" s="503"/>
      <c r="AX94" s="503"/>
      <c r="AY94" s="503"/>
      <c r="AZ94" s="503"/>
      <c r="BA94" s="503"/>
      <c r="BB94" s="503"/>
      <c r="BC94" s="503"/>
      <c r="BD94" s="167"/>
      <c r="BE94" s="167"/>
      <c r="BF94" s="167"/>
      <c r="BG94" s="167"/>
      <c r="BH94" s="167"/>
      <c r="BI94" s="167"/>
      <c r="BJ94" s="167"/>
      <c r="BK94" s="2"/>
    </row>
    <row r="95" spans="1:63" ht="12" customHeight="1">
      <c r="A95" s="2"/>
      <c r="B95" s="1213"/>
      <c r="C95" s="1214"/>
      <c r="D95" s="543" t="s">
        <v>34</v>
      </c>
      <c r="E95" s="1102"/>
      <c r="F95" s="1102"/>
      <c r="G95" s="1102"/>
      <c r="H95" s="1102"/>
      <c r="I95" s="1103"/>
      <c r="J95" s="1217">
        <f>O48+S48+X48+AB48+AG48</f>
        <v>10</v>
      </c>
      <c r="K95" s="505"/>
      <c r="L95" s="505"/>
      <c r="M95" s="506"/>
      <c r="N95" s="498" t="s">
        <v>125</v>
      </c>
      <c r="O95" s="499"/>
      <c r="P95" s="499"/>
      <c r="Q95" s="499"/>
      <c r="R95" s="499"/>
      <c r="S95" s="500">
        <f>ROUNDDOWN(J95/4,1)</f>
        <v>2.5</v>
      </c>
      <c r="T95" s="500"/>
      <c r="U95" s="500"/>
      <c r="V95" s="500"/>
      <c r="W95" s="439" t="s">
        <v>17</v>
      </c>
      <c r="X95" s="490"/>
      <c r="Y95" s="504">
        <f>AM48</f>
        <v>22</v>
      </c>
      <c r="Z95" s="505"/>
      <c r="AA95" s="505"/>
      <c r="AB95" s="506"/>
      <c r="AC95" s="498" t="s">
        <v>115</v>
      </c>
      <c r="AD95" s="499"/>
      <c r="AE95" s="499"/>
      <c r="AF95" s="499"/>
      <c r="AG95" s="499"/>
      <c r="AH95" s="513">
        <f>AW48</f>
        <v>3.6</v>
      </c>
      <c r="AI95" s="513"/>
      <c r="AJ95" s="513"/>
      <c r="AK95" s="489" t="s">
        <v>17</v>
      </c>
      <c r="AL95" s="490"/>
      <c r="AM95" s="503"/>
      <c r="AN95" s="503"/>
      <c r="AO95" s="503"/>
      <c r="AP95" s="503"/>
      <c r="AQ95" s="503"/>
      <c r="AR95" s="503"/>
      <c r="AS95" s="503"/>
      <c r="AT95" s="503"/>
      <c r="AU95" s="503"/>
      <c r="AV95" s="503"/>
      <c r="AW95" s="503"/>
      <c r="AX95" s="503"/>
      <c r="AY95" s="503"/>
      <c r="AZ95" s="503"/>
      <c r="BA95" s="503"/>
      <c r="BB95" s="503"/>
      <c r="BC95" s="503"/>
      <c r="BD95" s="167"/>
      <c r="BE95" s="167"/>
      <c r="BF95" s="167"/>
      <c r="BG95" s="167"/>
      <c r="BH95" s="167"/>
      <c r="BI95" s="167"/>
      <c r="BJ95" s="167"/>
      <c r="BK95" s="2"/>
    </row>
    <row r="96" spans="1:63" ht="12" customHeight="1">
      <c r="A96" s="2"/>
      <c r="B96" s="1213"/>
      <c r="C96" s="1214"/>
      <c r="D96" s="1104"/>
      <c r="E96" s="1105"/>
      <c r="F96" s="1105"/>
      <c r="G96" s="1105"/>
      <c r="H96" s="1105"/>
      <c r="I96" s="1106"/>
      <c r="J96" s="515"/>
      <c r="K96" s="511"/>
      <c r="L96" s="511"/>
      <c r="M96" s="512"/>
      <c r="N96" s="434"/>
      <c r="O96" s="435"/>
      <c r="P96" s="435"/>
      <c r="Q96" s="435"/>
      <c r="R96" s="435"/>
      <c r="S96" s="437"/>
      <c r="T96" s="437"/>
      <c r="U96" s="437"/>
      <c r="V96" s="437"/>
      <c r="W96" s="439"/>
      <c r="X96" s="501"/>
      <c r="Y96" s="507"/>
      <c r="Z96" s="508"/>
      <c r="AA96" s="508"/>
      <c r="AB96" s="509"/>
      <c r="AC96" s="432"/>
      <c r="AD96" s="433"/>
      <c r="AE96" s="433"/>
      <c r="AF96" s="433"/>
      <c r="AG96" s="433"/>
      <c r="AH96" s="500"/>
      <c r="AI96" s="500"/>
      <c r="AJ96" s="500"/>
      <c r="AK96" s="452"/>
      <c r="AL96" s="491"/>
      <c r="AM96" s="503"/>
      <c r="AN96" s="503"/>
      <c r="AO96" s="503"/>
      <c r="AP96" s="503"/>
      <c r="AQ96" s="503"/>
      <c r="AR96" s="503"/>
      <c r="AS96" s="503"/>
      <c r="AT96" s="503"/>
      <c r="AU96" s="503"/>
      <c r="AV96" s="503"/>
      <c r="AW96" s="503"/>
      <c r="AX96" s="503"/>
      <c r="AY96" s="503"/>
      <c r="AZ96" s="503"/>
      <c r="BA96" s="503"/>
      <c r="BB96" s="503"/>
      <c r="BC96" s="503"/>
      <c r="BD96" s="167"/>
      <c r="BE96" s="167"/>
      <c r="BF96" s="167"/>
      <c r="BG96" s="167"/>
      <c r="BH96" s="167"/>
      <c r="BI96" s="167"/>
      <c r="BJ96" s="167"/>
      <c r="BK96" s="2"/>
    </row>
    <row r="97" spans="1:69" ht="12" customHeight="1">
      <c r="A97" s="2"/>
      <c r="B97" s="1213"/>
      <c r="C97" s="1214"/>
      <c r="D97" s="543" t="s">
        <v>36</v>
      </c>
      <c r="E97" s="1102"/>
      <c r="F97" s="1102"/>
      <c r="G97" s="1102"/>
      <c r="H97" s="1102"/>
      <c r="I97" s="1103"/>
      <c r="J97" s="1217">
        <f>O50+S50+X50+AB50+AG50</f>
        <v>12</v>
      </c>
      <c r="K97" s="505"/>
      <c r="L97" s="505"/>
      <c r="M97" s="506"/>
      <c r="N97" s="498" t="s">
        <v>126</v>
      </c>
      <c r="O97" s="499"/>
      <c r="P97" s="499"/>
      <c r="Q97" s="499"/>
      <c r="R97" s="499"/>
      <c r="S97" s="500">
        <f>ROUNDDOWN(J97/5,1)</f>
        <v>2.4</v>
      </c>
      <c r="T97" s="500"/>
      <c r="U97" s="500"/>
      <c r="V97" s="500"/>
      <c r="W97" s="439" t="s">
        <v>17</v>
      </c>
      <c r="X97" s="490"/>
      <c r="Y97" s="507"/>
      <c r="Z97" s="508"/>
      <c r="AA97" s="508"/>
      <c r="AB97" s="509"/>
      <c r="AC97" s="432"/>
      <c r="AD97" s="433"/>
      <c r="AE97" s="433"/>
      <c r="AF97" s="433"/>
      <c r="AG97" s="433"/>
      <c r="AH97" s="500"/>
      <c r="AI97" s="500"/>
      <c r="AJ97" s="500"/>
      <c r="AK97" s="452"/>
      <c r="AL97" s="491"/>
      <c r="AM97" s="503"/>
      <c r="AN97" s="503"/>
      <c r="AO97" s="503"/>
      <c r="AP97" s="503"/>
      <c r="AQ97" s="503"/>
      <c r="AR97" s="503"/>
      <c r="AS97" s="503"/>
      <c r="AT97" s="503"/>
      <c r="AU97" s="503"/>
      <c r="AV97" s="503"/>
      <c r="AW97" s="503"/>
      <c r="AX97" s="503"/>
      <c r="AY97" s="503"/>
      <c r="AZ97" s="503"/>
      <c r="BA97" s="503"/>
      <c r="BB97" s="503"/>
      <c r="BC97" s="503"/>
      <c r="BD97" s="167"/>
      <c r="BE97" s="167"/>
      <c r="BF97" s="167"/>
      <c r="BG97" s="167"/>
      <c r="BH97" s="167"/>
      <c r="BI97" s="167"/>
      <c r="BJ97" s="167"/>
      <c r="BK97" s="2"/>
    </row>
    <row r="98" spans="1:69" ht="12" customHeight="1">
      <c r="A98" s="2"/>
      <c r="B98" s="1213"/>
      <c r="C98" s="1214"/>
      <c r="D98" s="1104"/>
      <c r="E98" s="1105"/>
      <c r="F98" s="1105"/>
      <c r="G98" s="1105"/>
      <c r="H98" s="1105"/>
      <c r="I98" s="1106"/>
      <c r="J98" s="515"/>
      <c r="K98" s="511"/>
      <c r="L98" s="511"/>
      <c r="M98" s="512"/>
      <c r="N98" s="434"/>
      <c r="O98" s="435"/>
      <c r="P98" s="435"/>
      <c r="Q98" s="435"/>
      <c r="R98" s="435"/>
      <c r="S98" s="437"/>
      <c r="T98" s="437"/>
      <c r="U98" s="437"/>
      <c r="V98" s="437"/>
      <c r="W98" s="439"/>
      <c r="X98" s="501"/>
      <c r="Y98" s="510"/>
      <c r="Z98" s="511"/>
      <c r="AA98" s="511"/>
      <c r="AB98" s="512"/>
      <c r="AC98" s="434"/>
      <c r="AD98" s="435"/>
      <c r="AE98" s="435"/>
      <c r="AF98" s="435"/>
      <c r="AG98" s="435"/>
      <c r="AH98" s="437"/>
      <c r="AI98" s="437"/>
      <c r="AJ98" s="437"/>
      <c r="AK98" s="438"/>
      <c r="AL98" s="501"/>
      <c r="AM98" s="503"/>
      <c r="AN98" s="503"/>
      <c r="AO98" s="503"/>
      <c r="AP98" s="503"/>
      <c r="AQ98" s="503"/>
      <c r="AR98" s="503"/>
      <c r="AS98" s="503"/>
      <c r="AT98" s="503"/>
      <c r="AU98" s="503"/>
      <c r="AV98" s="503"/>
      <c r="AW98" s="503"/>
      <c r="AX98" s="503"/>
      <c r="AY98" s="503"/>
      <c r="AZ98" s="503"/>
      <c r="BA98" s="503"/>
      <c r="BB98" s="503"/>
      <c r="BC98" s="503"/>
      <c r="BD98" s="167"/>
      <c r="BE98" s="167"/>
      <c r="BF98" s="167"/>
      <c r="BG98" s="167"/>
      <c r="BH98" s="167"/>
      <c r="BI98" s="167"/>
      <c r="BJ98" s="167"/>
      <c r="BK98" s="2"/>
    </row>
    <row r="99" spans="1:69" ht="12" customHeight="1">
      <c r="A99" s="2"/>
      <c r="B99" s="1213"/>
      <c r="C99" s="1215"/>
      <c r="D99" s="543" t="s">
        <v>37</v>
      </c>
      <c r="E99" s="544"/>
      <c r="F99" s="544"/>
      <c r="G99" s="544"/>
      <c r="H99" s="544"/>
      <c r="I99" s="545"/>
      <c r="J99" s="504">
        <f>AM52</f>
        <v>13</v>
      </c>
      <c r="K99" s="505"/>
      <c r="L99" s="505"/>
      <c r="M99" s="506"/>
      <c r="N99" s="521" t="s">
        <v>116</v>
      </c>
      <c r="O99" s="523"/>
      <c r="P99" s="523"/>
      <c r="Q99" s="523"/>
      <c r="R99" s="523"/>
      <c r="S99" s="500">
        <f>ROUNDDOWN(J99/15,1)</f>
        <v>0.8</v>
      </c>
      <c r="T99" s="500"/>
      <c r="U99" s="500"/>
      <c r="V99" s="500"/>
      <c r="W99" s="489" t="s">
        <v>17</v>
      </c>
      <c r="X99" s="490"/>
      <c r="Y99" s="504">
        <f>AM52</f>
        <v>13</v>
      </c>
      <c r="Z99" s="505"/>
      <c r="AA99" s="505"/>
      <c r="AB99" s="506"/>
      <c r="AC99" s="526" t="s">
        <v>116</v>
      </c>
      <c r="AD99" s="522"/>
      <c r="AE99" s="522"/>
      <c r="AF99" s="522"/>
      <c r="AG99" s="522"/>
      <c r="AH99" s="513">
        <f>AW52</f>
        <v>0.8</v>
      </c>
      <c r="AI99" s="513"/>
      <c r="AJ99" s="513"/>
      <c r="AK99" s="489" t="s">
        <v>17</v>
      </c>
      <c r="AL99" s="490"/>
      <c r="AM99" s="503"/>
      <c r="AN99" s="503"/>
      <c r="AO99" s="503"/>
      <c r="AP99" s="503"/>
      <c r="AQ99" s="503"/>
      <c r="AR99" s="503"/>
      <c r="AS99" s="503"/>
      <c r="AT99" s="503"/>
      <c r="AU99" s="503"/>
      <c r="AV99" s="503"/>
      <c r="AW99" s="503"/>
      <c r="AX99" s="503"/>
      <c r="AY99" s="503"/>
      <c r="AZ99" s="503"/>
      <c r="BA99" s="503"/>
      <c r="BB99" s="503"/>
      <c r="BC99" s="503"/>
      <c r="BD99" s="167"/>
      <c r="BE99" s="167"/>
      <c r="BF99" s="167"/>
      <c r="BG99" s="167"/>
      <c r="BH99" s="167"/>
      <c r="BI99" s="167"/>
      <c r="BJ99" s="167"/>
      <c r="BK99" s="2"/>
    </row>
    <row r="100" spans="1:69" ht="12" customHeight="1">
      <c r="A100" s="2"/>
      <c r="B100" s="1213"/>
      <c r="C100" s="1215"/>
      <c r="D100" s="546"/>
      <c r="E100" s="547"/>
      <c r="F100" s="547"/>
      <c r="G100" s="547"/>
      <c r="H100" s="547"/>
      <c r="I100" s="548"/>
      <c r="J100" s="510"/>
      <c r="K100" s="511"/>
      <c r="L100" s="511"/>
      <c r="M100" s="512"/>
      <c r="N100" s="524"/>
      <c r="O100" s="525"/>
      <c r="P100" s="525"/>
      <c r="Q100" s="525"/>
      <c r="R100" s="525"/>
      <c r="S100" s="437"/>
      <c r="T100" s="437"/>
      <c r="U100" s="437"/>
      <c r="V100" s="437"/>
      <c r="W100" s="438"/>
      <c r="X100" s="501"/>
      <c r="Y100" s="510"/>
      <c r="Z100" s="511"/>
      <c r="AA100" s="511"/>
      <c r="AB100" s="512"/>
      <c r="AC100" s="524"/>
      <c r="AD100" s="525"/>
      <c r="AE100" s="525"/>
      <c r="AF100" s="525"/>
      <c r="AG100" s="525"/>
      <c r="AH100" s="437"/>
      <c r="AI100" s="437"/>
      <c r="AJ100" s="437"/>
      <c r="AK100" s="438"/>
      <c r="AL100" s="501"/>
      <c r="AM100" s="503"/>
      <c r="AN100" s="503"/>
      <c r="AO100" s="503"/>
      <c r="AP100" s="503"/>
      <c r="AQ100" s="503"/>
      <c r="AR100" s="503"/>
      <c r="AS100" s="503"/>
      <c r="AT100" s="503"/>
      <c r="AU100" s="503"/>
      <c r="AV100" s="503"/>
      <c r="AW100" s="503"/>
      <c r="AX100" s="503"/>
      <c r="AY100" s="503"/>
      <c r="AZ100" s="503"/>
      <c r="BA100" s="503"/>
      <c r="BB100" s="503"/>
      <c r="BC100" s="503"/>
      <c r="BD100" s="167"/>
      <c r="BE100" s="167"/>
      <c r="BF100" s="167"/>
      <c r="BG100" s="167"/>
      <c r="BH100" s="167"/>
      <c r="BI100" s="167"/>
      <c r="BJ100" s="167"/>
      <c r="BK100" s="2"/>
    </row>
    <row r="101" spans="1:69" ht="12" customHeight="1">
      <c r="A101" s="2"/>
      <c r="B101" s="1213"/>
      <c r="C101" s="1214"/>
      <c r="D101" s="1218" t="s">
        <v>52</v>
      </c>
      <c r="E101" s="1229"/>
      <c r="F101" s="1229"/>
      <c r="G101" s="1229"/>
      <c r="H101" s="1229"/>
      <c r="I101" s="1230"/>
      <c r="J101" s="514">
        <f>AM54</f>
        <v>20</v>
      </c>
      <c r="K101" s="508"/>
      <c r="L101" s="508"/>
      <c r="M101" s="509"/>
      <c r="N101" s="521" t="s">
        <v>127</v>
      </c>
      <c r="O101" s="523"/>
      <c r="P101" s="523"/>
      <c r="Q101" s="523"/>
      <c r="R101" s="523"/>
      <c r="S101" s="500">
        <f>ROUNDDOWN(J101/24,1)</f>
        <v>0.8</v>
      </c>
      <c r="T101" s="500"/>
      <c r="U101" s="500"/>
      <c r="V101" s="500"/>
      <c r="W101" s="439" t="s">
        <v>17</v>
      </c>
      <c r="X101" s="491"/>
      <c r="Y101" s="514">
        <f>AM54</f>
        <v>20</v>
      </c>
      <c r="Z101" s="508"/>
      <c r="AA101" s="508"/>
      <c r="AB101" s="509"/>
      <c r="AC101" s="521" t="s">
        <v>117</v>
      </c>
      <c r="AD101" s="522"/>
      <c r="AE101" s="522"/>
      <c r="AF101" s="522"/>
      <c r="AG101" s="523"/>
      <c r="AH101" s="519">
        <f>AW54</f>
        <v>0.6</v>
      </c>
      <c r="AI101" s="519"/>
      <c r="AJ101" s="519"/>
      <c r="AK101" s="439" t="s">
        <v>17</v>
      </c>
      <c r="AL101" s="491"/>
      <c r="AM101" s="503"/>
      <c r="AN101" s="503"/>
      <c r="AO101" s="503"/>
      <c r="AP101" s="503"/>
      <c r="AQ101" s="503"/>
      <c r="AR101" s="503"/>
      <c r="AS101" s="503"/>
      <c r="AT101" s="503"/>
      <c r="AU101" s="503"/>
      <c r="AV101" s="503"/>
      <c r="AW101" s="503"/>
      <c r="AX101" s="503"/>
      <c r="AY101" s="503"/>
      <c r="AZ101" s="503"/>
      <c r="BA101" s="503"/>
      <c r="BB101" s="503"/>
      <c r="BC101" s="503"/>
      <c r="BD101" s="167"/>
      <c r="BE101" s="167"/>
      <c r="BF101" s="167"/>
      <c r="BG101" s="167"/>
      <c r="BH101" s="167"/>
      <c r="BI101" s="167"/>
      <c r="BJ101" s="167"/>
      <c r="BK101" s="2"/>
    </row>
    <row r="102" spans="1:69" ht="12" customHeight="1">
      <c r="A102" s="2"/>
      <c r="B102" s="1213"/>
      <c r="C102" s="1214"/>
      <c r="D102" s="546"/>
      <c r="E102" s="547"/>
      <c r="F102" s="547"/>
      <c r="G102" s="547"/>
      <c r="H102" s="547"/>
      <c r="I102" s="548"/>
      <c r="J102" s="515"/>
      <c r="K102" s="511"/>
      <c r="L102" s="511"/>
      <c r="M102" s="512"/>
      <c r="N102" s="524"/>
      <c r="O102" s="525"/>
      <c r="P102" s="525"/>
      <c r="Q102" s="525"/>
      <c r="R102" s="525"/>
      <c r="S102" s="437"/>
      <c r="T102" s="437"/>
      <c r="U102" s="437"/>
      <c r="V102" s="437"/>
      <c r="W102" s="439"/>
      <c r="X102" s="501"/>
      <c r="Y102" s="515"/>
      <c r="Z102" s="511"/>
      <c r="AA102" s="511"/>
      <c r="AB102" s="512"/>
      <c r="AC102" s="524"/>
      <c r="AD102" s="525"/>
      <c r="AE102" s="525"/>
      <c r="AF102" s="525"/>
      <c r="AG102" s="525"/>
      <c r="AH102" s="519"/>
      <c r="AI102" s="519"/>
      <c r="AJ102" s="519"/>
      <c r="AK102" s="439"/>
      <c r="AL102" s="501"/>
      <c r="AM102" s="503"/>
      <c r="AN102" s="503"/>
      <c r="AO102" s="503"/>
      <c r="AP102" s="503"/>
      <c r="AQ102" s="503"/>
      <c r="AR102" s="503"/>
      <c r="AS102" s="503"/>
      <c r="AT102" s="503"/>
      <c r="AU102" s="503"/>
      <c r="AV102" s="503"/>
      <c r="AW102" s="503"/>
      <c r="AX102" s="503"/>
      <c r="AY102" s="503"/>
      <c r="AZ102" s="503"/>
      <c r="BA102" s="503"/>
      <c r="BB102" s="503"/>
      <c r="BC102" s="503"/>
      <c r="BD102" s="167"/>
      <c r="BE102" s="167"/>
      <c r="BF102" s="167"/>
      <c r="BG102" s="167"/>
      <c r="BH102" s="167"/>
      <c r="BI102" s="167"/>
      <c r="BJ102" s="167"/>
      <c r="BK102" s="2"/>
    </row>
    <row r="103" spans="1:69" ht="12" customHeight="1">
      <c r="A103" s="2"/>
      <c r="B103" s="1213"/>
      <c r="C103" s="1214"/>
      <c r="D103" s="1231" t="s">
        <v>53</v>
      </c>
      <c r="E103" s="499"/>
      <c r="F103" s="499"/>
      <c r="G103" s="499"/>
      <c r="H103" s="499"/>
      <c r="I103" s="499"/>
      <c r="J103" s="573"/>
      <c r="K103" s="574"/>
      <c r="L103" s="574"/>
      <c r="M103" s="575"/>
      <c r="N103" s="498" t="s">
        <v>118</v>
      </c>
      <c r="O103" s="499"/>
      <c r="P103" s="499"/>
      <c r="Q103" s="499"/>
      <c r="R103" s="499"/>
      <c r="S103" s="580">
        <f>ROUND(S93+S95+S97+S99+S101,0)</f>
        <v>8</v>
      </c>
      <c r="T103" s="580"/>
      <c r="U103" s="580"/>
      <c r="V103" s="580"/>
      <c r="W103" s="439" t="s">
        <v>17</v>
      </c>
      <c r="X103" s="541" t="s">
        <v>195</v>
      </c>
      <c r="Y103" s="573"/>
      <c r="Z103" s="574"/>
      <c r="AA103" s="574"/>
      <c r="AB103" s="575"/>
      <c r="AC103" s="498" t="s">
        <v>118</v>
      </c>
      <c r="AD103" s="499"/>
      <c r="AE103" s="499"/>
      <c r="AF103" s="499"/>
      <c r="AG103" s="499"/>
      <c r="AH103" s="538">
        <f>AW56</f>
        <v>7</v>
      </c>
      <c r="AI103" s="538"/>
      <c r="AJ103" s="538"/>
      <c r="AK103" s="439" t="s">
        <v>17</v>
      </c>
      <c r="AL103" s="541" t="s">
        <v>196</v>
      </c>
      <c r="AM103" s="579">
        <f>S103-AH103</f>
        <v>1</v>
      </c>
      <c r="AN103" s="580"/>
      <c r="AO103" s="580"/>
      <c r="AP103" s="580"/>
      <c r="AQ103" s="580"/>
      <c r="AR103" s="580"/>
      <c r="AS103" s="580"/>
      <c r="AT103" s="580"/>
      <c r="AU103" s="580"/>
      <c r="AV103" s="580"/>
      <c r="AW103" s="580"/>
      <c r="AX103" s="580"/>
      <c r="AY103" s="580"/>
      <c r="AZ103" s="580"/>
      <c r="BA103" s="170"/>
      <c r="BB103" s="452" t="s">
        <v>17</v>
      </c>
      <c r="BC103" s="562" t="s">
        <v>197</v>
      </c>
      <c r="BD103" s="166" t="s">
        <v>40</v>
      </c>
      <c r="BE103" s="166"/>
      <c r="BF103" s="167"/>
      <c r="BG103" s="167"/>
      <c r="BH103" s="167"/>
      <c r="BI103" s="167"/>
      <c r="BJ103" s="167"/>
      <c r="BK103" s="2"/>
    </row>
    <row r="104" spans="1:69" ht="12" customHeight="1" thickBot="1">
      <c r="A104" s="2"/>
      <c r="B104" s="1213"/>
      <c r="C104" s="1214"/>
      <c r="D104" s="1232"/>
      <c r="E104" s="446"/>
      <c r="F104" s="446"/>
      <c r="G104" s="446"/>
      <c r="H104" s="446"/>
      <c r="I104" s="446"/>
      <c r="J104" s="576"/>
      <c r="K104" s="577"/>
      <c r="L104" s="577"/>
      <c r="M104" s="578"/>
      <c r="N104" s="537"/>
      <c r="O104" s="446"/>
      <c r="P104" s="446"/>
      <c r="Q104" s="446"/>
      <c r="R104" s="446"/>
      <c r="S104" s="582"/>
      <c r="T104" s="582"/>
      <c r="U104" s="582"/>
      <c r="V104" s="582"/>
      <c r="W104" s="540"/>
      <c r="X104" s="542"/>
      <c r="Y104" s="576"/>
      <c r="Z104" s="577"/>
      <c r="AA104" s="577"/>
      <c r="AB104" s="578"/>
      <c r="AC104" s="537"/>
      <c r="AD104" s="446"/>
      <c r="AE104" s="446"/>
      <c r="AF104" s="446"/>
      <c r="AG104" s="446"/>
      <c r="AH104" s="539"/>
      <c r="AI104" s="539"/>
      <c r="AJ104" s="539"/>
      <c r="AK104" s="540"/>
      <c r="AL104" s="542"/>
      <c r="AM104" s="581"/>
      <c r="AN104" s="582"/>
      <c r="AO104" s="582"/>
      <c r="AP104" s="582"/>
      <c r="AQ104" s="582"/>
      <c r="AR104" s="582"/>
      <c r="AS104" s="582"/>
      <c r="AT104" s="582"/>
      <c r="AU104" s="582"/>
      <c r="AV104" s="582"/>
      <c r="AW104" s="582"/>
      <c r="AX104" s="582"/>
      <c r="AY104" s="582"/>
      <c r="AZ104" s="582"/>
      <c r="BA104" s="171"/>
      <c r="BB104" s="453"/>
      <c r="BC104" s="542"/>
      <c r="BD104" s="166"/>
      <c r="BE104" s="166" t="s">
        <v>41</v>
      </c>
      <c r="BF104" s="167"/>
      <c r="BG104" s="167"/>
      <c r="BH104" s="167"/>
      <c r="BI104" s="167"/>
      <c r="BJ104" s="167"/>
      <c r="BK104" s="2"/>
    </row>
    <row r="105" spans="1:69" ht="24.75" customHeight="1" thickBot="1">
      <c r="A105" s="2"/>
      <c r="B105" s="1207" t="s">
        <v>200</v>
      </c>
      <c r="C105" s="1208"/>
      <c r="D105" s="1208"/>
      <c r="E105" s="1208"/>
      <c r="F105" s="1208"/>
      <c r="G105" s="1208"/>
      <c r="H105" s="1208"/>
      <c r="I105" s="1208"/>
      <c r="J105" s="1208"/>
      <c r="K105" s="1208"/>
      <c r="L105" s="1208"/>
      <c r="M105" s="1208"/>
      <c r="N105" s="1208"/>
      <c r="O105" s="1208"/>
      <c r="P105" s="1208"/>
      <c r="Q105" s="1208"/>
      <c r="R105" s="1208"/>
      <c r="S105" s="1208"/>
      <c r="T105" s="1208"/>
      <c r="U105" s="1208"/>
      <c r="V105" s="1208"/>
      <c r="W105" s="1208"/>
      <c r="X105" s="1208"/>
      <c r="Y105" s="1208"/>
      <c r="Z105" s="1208"/>
      <c r="AA105" s="1208"/>
      <c r="AB105" s="1208"/>
      <c r="AC105" s="1208"/>
      <c r="AD105" s="1208"/>
      <c r="AE105" s="1208"/>
      <c r="AF105" s="1208"/>
      <c r="AG105" s="1208"/>
      <c r="AH105" s="1208"/>
      <c r="AI105" s="1208"/>
      <c r="AJ105" s="1208"/>
      <c r="AK105" s="1208"/>
      <c r="AL105" s="1208"/>
      <c r="AM105" s="1227">
        <f>AM87+AM103</f>
        <v>2</v>
      </c>
      <c r="AN105" s="1228"/>
      <c r="AO105" s="1228"/>
      <c r="AP105" s="1228"/>
      <c r="AQ105" s="1228"/>
      <c r="AR105" s="1228"/>
      <c r="AS105" s="1228"/>
      <c r="AT105" s="1228"/>
      <c r="AU105" s="1228"/>
      <c r="AV105" s="1228"/>
      <c r="AW105" s="1228"/>
      <c r="AX105" s="1228"/>
      <c r="AY105" s="1228"/>
      <c r="AZ105" s="1228"/>
      <c r="BA105" s="1206" t="s">
        <v>104</v>
      </c>
      <c r="BB105" s="1206"/>
      <c r="BC105" s="169" t="s">
        <v>199</v>
      </c>
      <c r="BD105" s="168" t="s">
        <v>226</v>
      </c>
      <c r="BE105" s="167"/>
      <c r="BF105" s="167"/>
      <c r="BG105" s="167"/>
      <c r="BH105" s="167"/>
      <c r="BI105" s="167"/>
      <c r="BJ105" s="167"/>
      <c r="BK105" s="2"/>
    </row>
    <row r="106" spans="1:69" ht="12" customHeight="1">
      <c r="A106" s="2"/>
      <c r="B106" s="1193" t="s">
        <v>54</v>
      </c>
      <c r="C106" s="1194"/>
      <c r="D106" s="465"/>
      <c r="E106" s="564" t="s">
        <v>227</v>
      </c>
      <c r="F106" s="564"/>
      <c r="G106" s="564"/>
      <c r="H106" s="564"/>
      <c r="I106" s="564"/>
      <c r="J106" s="564"/>
      <c r="K106" s="564"/>
      <c r="L106" s="564"/>
      <c r="M106" s="564"/>
      <c r="N106" s="564"/>
      <c r="O106" s="564"/>
      <c r="P106" s="564"/>
      <c r="Q106" s="564"/>
      <c r="R106" s="564"/>
      <c r="S106" s="564"/>
      <c r="T106" s="564"/>
      <c r="U106" s="564"/>
      <c r="V106" s="564"/>
      <c r="W106" s="564"/>
      <c r="X106" s="564"/>
      <c r="Y106" s="564"/>
      <c r="Z106" s="564"/>
      <c r="AA106" s="564"/>
      <c r="AB106" s="564"/>
      <c r="AC106" s="564"/>
      <c r="AD106" s="564"/>
      <c r="AE106" s="564"/>
      <c r="AF106" s="564"/>
      <c r="AG106" s="564"/>
      <c r="AH106" s="564"/>
      <c r="AI106" s="564"/>
      <c r="AJ106" s="564"/>
      <c r="AK106" s="564"/>
      <c r="AL106" s="565"/>
      <c r="AM106" s="566">
        <v>0</v>
      </c>
      <c r="AN106" s="566"/>
      <c r="AO106" s="566"/>
      <c r="AP106" s="566"/>
      <c r="AQ106" s="566"/>
      <c r="AR106" s="566"/>
      <c r="AS106" s="566"/>
      <c r="AT106" s="566"/>
      <c r="AU106" s="566"/>
      <c r="AV106" s="566"/>
      <c r="AW106" s="566"/>
      <c r="AX106" s="566"/>
      <c r="AY106" s="566"/>
      <c r="AZ106" s="566"/>
      <c r="BA106" s="489" t="s">
        <v>17</v>
      </c>
      <c r="BB106" s="489"/>
      <c r="BC106" s="541" t="s">
        <v>131</v>
      </c>
      <c r="BD106" s="167"/>
      <c r="BE106" s="167"/>
      <c r="BF106" s="167"/>
      <c r="BG106" s="167"/>
      <c r="BH106" s="167"/>
      <c r="BI106" s="167"/>
      <c r="BJ106" s="167"/>
      <c r="BK106" s="2"/>
      <c r="BM106" s="30"/>
    </row>
    <row r="107" spans="1:69" ht="12" customHeight="1" thickBot="1">
      <c r="A107" s="2"/>
      <c r="B107" s="1195"/>
      <c r="C107" s="1196"/>
      <c r="D107" s="563"/>
      <c r="E107" s="564"/>
      <c r="F107" s="564"/>
      <c r="G107" s="564"/>
      <c r="H107" s="564"/>
      <c r="I107" s="564"/>
      <c r="J107" s="564"/>
      <c r="K107" s="564"/>
      <c r="L107" s="564"/>
      <c r="M107" s="564"/>
      <c r="N107" s="564"/>
      <c r="O107" s="564"/>
      <c r="P107" s="564"/>
      <c r="Q107" s="564"/>
      <c r="R107" s="564"/>
      <c r="S107" s="564"/>
      <c r="T107" s="564"/>
      <c r="U107" s="564"/>
      <c r="V107" s="564"/>
      <c r="W107" s="564"/>
      <c r="X107" s="564"/>
      <c r="Y107" s="564"/>
      <c r="Z107" s="564"/>
      <c r="AA107" s="564"/>
      <c r="AB107" s="564"/>
      <c r="AC107" s="564"/>
      <c r="AD107" s="564"/>
      <c r="AE107" s="564"/>
      <c r="AF107" s="564"/>
      <c r="AG107" s="564"/>
      <c r="AH107" s="564"/>
      <c r="AI107" s="564"/>
      <c r="AJ107" s="564"/>
      <c r="AK107" s="564"/>
      <c r="AL107" s="565"/>
      <c r="AM107" s="566"/>
      <c r="AN107" s="566"/>
      <c r="AO107" s="566"/>
      <c r="AP107" s="566"/>
      <c r="AQ107" s="566"/>
      <c r="AR107" s="566"/>
      <c r="AS107" s="566"/>
      <c r="AT107" s="566"/>
      <c r="AU107" s="566"/>
      <c r="AV107" s="566"/>
      <c r="AW107" s="566"/>
      <c r="AX107" s="566"/>
      <c r="AY107" s="566"/>
      <c r="AZ107" s="566"/>
      <c r="BA107" s="452"/>
      <c r="BB107" s="452"/>
      <c r="BC107" s="562"/>
      <c r="BD107" s="167"/>
      <c r="BE107" s="167"/>
      <c r="BF107" s="167"/>
      <c r="BG107" s="167"/>
      <c r="BH107" s="167"/>
      <c r="BI107" s="167"/>
      <c r="BJ107" s="167"/>
      <c r="BK107" s="2"/>
      <c r="BM107" s="30"/>
      <c r="BN107" s="30"/>
    </row>
    <row r="108" spans="1:69" ht="12" customHeight="1" thickTop="1">
      <c r="A108" s="2"/>
      <c r="B108" s="1195"/>
      <c r="C108" s="1196"/>
      <c r="D108" s="567"/>
      <c r="E108" s="569" t="s">
        <v>228</v>
      </c>
      <c r="F108" s="570"/>
      <c r="G108" s="570"/>
      <c r="H108" s="570"/>
      <c r="I108" s="570"/>
      <c r="J108" s="570"/>
      <c r="K108" s="570"/>
      <c r="L108" s="570"/>
      <c r="M108" s="570"/>
      <c r="N108" s="570"/>
      <c r="O108" s="570"/>
      <c r="P108" s="570"/>
      <c r="Q108" s="570"/>
      <c r="R108" s="570"/>
      <c r="S108" s="570"/>
      <c r="T108" s="570"/>
      <c r="U108" s="570"/>
      <c r="V108" s="570"/>
      <c r="W108" s="570"/>
      <c r="X108" s="570"/>
      <c r="Y108" s="570"/>
      <c r="Z108" s="570"/>
      <c r="AA108" s="570"/>
      <c r="AB108" s="570"/>
      <c r="AC108" s="570"/>
      <c r="AD108" s="570"/>
      <c r="AE108" s="570"/>
      <c r="AF108" s="570"/>
      <c r="AG108" s="570"/>
      <c r="AH108" s="570"/>
      <c r="AI108" s="570"/>
      <c r="AJ108" s="570"/>
      <c r="AK108" s="570"/>
      <c r="AL108" s="570"/>
      <c r="AM108" s="535">
        <v>1</v>
      </c>
      <c r="AN108" s="535"/>
      <c r="AO108" s="535"/>
      <c r="AP108" s="535"/>
      <c r="AQ108" s="535"/>
      <c r="AR108" s="535"/>
      <c r="AS108" s="535"/>
      <c r="AT108" s="535"/>
      <c r="AU108" s="535"/>
      <c r="AV108" s="535"/>
      <c r="AW108" s="535"/>
      <c r="AX108" s="535"/>
      <c r="AY108" s="535"/>
      <c r="AZ108" s="535"/>
      <c r="BA108" s="549" t="s">
        <v>17</v>
      </c>
      <c r="BB108" s="549"/>
      <c r="BC108" s="551" t="s">
        <v>132</v>
      </c>
      <c r="BD108" s="167"/>
      <c r="BE108" s="167"/>
      <c r="BF108" s="167"/>
      <c r="BG108" s="167"/>
      <c r="BH108" s="167"/>
      <c r="BI108" s="167"/>
      <c r="BJ108" s="167"/>
      <c r="BK108" s="2"/>
    </row>
    <row r="109" spans="1:69" ht="12" customHeight="1" thickBot="1">
      <c r="A109" s="2"/>
      <c r="B109" s="1195"/>
      <c r="C109" s="1196"/>
      <c r="D109" s="568"/>
      <c r="E109" s="571"/>
      <c r="F109" s="572"/>
      <c r="G109" s="572"/>
      <c r="H109" s="572"/>
      <c r="I109" s="572"/>
      <c r="J109" s="572"/>
      <c r="K109" s="572"/>
      <c r="L109" s="572"/>
      <c r="M109" s="572"/>
      <c r="N109" s="572"/>
      <c r="O109" s="572"/>
      <c r="P109" s="572"/>
      <c r="Q109" s="572"/>
      <c r="R109" s="572"/>
      <c r="S109" s="572"/>
      <c r="T109" s="572"/>
      <c r="U109" s="572"/>
      <c r="V109" s="572"/>
      <c r="W109" s="572"/>
      <c r="X109" s="572"/>
      <c r="Y109" s="572"/>
      <c r="Z109" s="572"/>
      <c r="AA109" s="572"/>
      <c r="AB109" s="572"/>
      <c r="AC109" s="572"/>
      <c r="AD109" s="572"/>
      <c r="AE109" s="572"/>
      <c r="AF109" s="572"/>
      <c r="AG109" s="572"/>
      <c r="AH109" s="572"/>
      <c r="AI109" s="572"/>
      <c r="AJ109" s="572"/>
      <c r="AK109" s="572"/>
      <c r="AL109" s="572"/>
      <c r="AM109" s="536"/>
      <c r="AN109" s="536"/>
      <c r="AO109" s="536"/>
      <c r="AP109" s="536"/>
      <c r="AQ109" s="536"/>
      <c r="AR109" s="536"/>
      <c r="AS109" s="536"/>
      <c r="AT109" s="536"/>
      <c r="AU109" s="536"/>
      <c r="AV109" s="536"/>
      <c r="AW109" s="536"/>
      <c r="AX109" s="536"/>
      <c r="AY109" s="536"/>
      <c r="AZ109" s="536"/>
      <c r="BA109" s="550"/>
      <c r="BB109" s="550"/>
      <c r="BC109" s="552"/>
      <c r="BD109" s="167"/>
      <c r="BE109" s="167"/>
      <c r="BF109" s="167"/>
      <c r="BG109" s="167"/>
      <c r="BH109" s="167"/>
      <c r="BI109" s="167"/>
      <c r="BJ109" s="167"/>
      <c r="BK109" s="2"/>
      <c r="BM109" s="30"/>
      <c r="BN109" s="30"/>
    </row>
    <row r="110" spans="1:69" ht="12" customHeight="1" thickTop="1" thickBot="1">
      <c r="A110" s="2"/>
      <c r="B110" s="1195"/>
      <c r="C110" s="1196"/>
      <c r="D110" s="553"/>
      <c r="E110" s="555" t="s">
        <v>182</v>
      </c>
      <c r="F110" s="555"/>
      <c r="G110" s="555"/>
      <c r="H110" s="555"/>
      <c r="I110" s="555"/>
      <c r="J110" s="555"/>
      <c r="K110" s="555"/>
      <c r="L110" s="555"/>
      <c r="M110" s="555"/>
      <c r="N110" s="555"/>
      <c r="O110" s="555"/>
      <c r="P110" s="555"/>
      <c r="Q110" s="555"/>
      <c r="R110" s="555"/>
      <c r="S110" s="555"/>
      <c r="T110" s="555"/>
      <c r="U110" s="172"/>
      <c r="V110" s="172"/>
      <c r="W110" s="172"/>
      <c r="X110" s="557" t="s">
        <v>55</v>
      </c>
      <c r="Y110" s="557"/>
      <c r="Z110" s="557"/>
      <c r="AA110" s="557"/>
      <c r="AB110" s="557"/>
      <c r="AC110" s="557"/>
      <c r="AD110" s="558">
        <f>LOOKUP(J33,BP112:BP116,BQ112:BQ116)</f>
        <v>4</v>
      </c>
      <c r="AE110" s="558"/>
      <c r="AF110" s="558"/>
      <c r="AG110" s="558"/>
      <c r="AH110" s="557" t="s">
        <v>17</v>
      </c>
      <c r="AI110" s="557"/>
      <c r="AJ110" s="172"/>
      <c r="AK110" s="172"/>
      <c r="AL110" s="173"/>
      <c r="AM110" s="560">
        <v>4</v>
      </c>
      <c r="AN110" s="560"/>
      <c r="AO110" s="560"/>
      <c r="AP110" s="560"/>
      <c r="AQ110" s="560"/>
      <c r="AR110" s="560"/>
      <c r="AS110" s="560"/>
      <c r="AT110" s="560"/>
      <c r="AU110" s="560"/>
      <c r="AV110" s="560"/>
      <c r="AW110" s="560"/>
      <c r="AX110" s="560"/>
      <c r="AY110" s="560"/>
      <c r="AZ110" s="560"/>
      <c r="BA110" s="561" t="s">
        <v>17</v>
      </c>
      <c r="BB110" s="561"/>
      <c r="BC110" s="655" t="s">
        <v>179</v>
      </c>
      <c r="BD110" s="167"/>
      <c r="BE110" s="167"/>
      <c r="BF110" s="167"/>
      <c r="BG110" s="167"/>
      <c r="BH110" s="167"/>
      <c r="BI110" s="167"/>
      <c r="BJ110" s="167"/>
      <c r="BK110" s="2"/>
      <c r="BP110" s="31"/>
      <c r="BQ110" s="31"/>
    </row>
    <row r="111" spans="1:69" ht="27.75" customHeight="1" thickTop="1" thickBot="1">
      <c r="A111" s="2"/>
      <c r="B111" s="1195"/>
      <c r="C111" s="1196"/>
      <c r="D111" s="554"/>
      <c r="E111" s="556"/>
      <c r="F111" s="556"/>
      <c r="G111" s="556"/>
      <c r="H111" s="556"/>
      <c r="I111" s="556"/>
      <c r="J111" s="556"/>
      <c r="K111" s="556"/>
      <c r="L111" s="556"/>
      <c r="M111" s="556"/>
      <c r="N111" s="556"/>
      <c r="O111" s="556"/>
      <c r="P111" s="556"/>
      <c r="Q111" s="556"/>
      <c r="R111" s="556"/>
      <c r="S111" s="556"/>
      <c r="T111" s="556"/>
      <c r="U111" s="174"/>
      <c r="V111" s="174"/>
      <c r="W111" s="174"/>
      <c r="X111" s="522"/>
      <c r="Y111" s="522"/>
      <c r="Z111" s="522"/>
      <c r="AA111" s="522"/>
      <c r="AB111" s="522"/>
      <c r="AC111" s="522"/>
      <c r="AD111" s="559"/>
      <c r="AE111" s="559"/>
      <c r="AF111" s="559"/>
      <c r="AG111" s="559"/>
      <c r="AH111" s="522"/>
      <c r="AI111" s="522"/>
      <c r="AJ111" s="174"/>
      <c r="AK111" s="174"/>
      <c r="AL111" s="175"/>
      <c r="AM111" s="535"/>
      <c r="AN111" s="535"/>
      <c r="AO111" s="535"/>
      <c r="AP111" s="535"/>
      <c r="AQ111" s="535"/>
      <c r="AR111" s="535"/>
      <c r="AS111" s="535"/>
      <c r="AT111" s="535"/>
      <c r="AU111" s="535"/>
      <c r="AV111" s="535"/>
      <c r="AW111" s="535"/>
      <c r="AX111" s="535"/>
      <c r="AY111" s="535"/>
      <c r="AZ111" s="535"/>
      <c r="BA111" s="549"/>
      <c r="BB111" s="549"/>
      <c r="BC111" s="551"/>
      <c r="BD111" s="167"/>
      <c r="BE111" s="167"/>
      <c r="BF111" s="167"/>
      <c r="BG111" s="167"/>
      <c r="BH111" s="167"/>
      <c r="BI111" s="167"/>
      <c r="BJ111" s="167"/>
      <c r="BK111" s="2"/>
      <c r="BP111" s="32"/>
      <c r="BQ111" s="33"/>
    </row>
    <row r="112" spans="1:69" ht="12" customHeight="1" thickTop="1" thickBot="1">
      <c r="A112" s="2"/>
      <c r="B112" s="1195"/>
      <c r="C112" s="1196"/>
      <c r="D112" s="553"/>
      <c r="E112" s="555" t="s">
        <v>183</v>
      </c>
      <c r="F112" s="555"/>
      <c r="G112" s="555"/>
      <c r="H112" s="555"/>
      <c r="I112" s="555"/>
      <c r="J112" s="555"/>
      <c r="K112" s="555"/>
      <c r="L112" s="555"/>
      <c r="M112" s="555"/>
      <c r="N112" s="555"/>
      <c r="O112" s="555"/>
      <c r="P112" s="555"/>
      <c r="Q112" s="555"/>
      <c r="R112" s="555"/>
      <c r="S112" s="555"/>
      <c r="T112" s="555"/>
      <c r="U112" s="172"/>
      <c r="V112" s="172"/>
      <c r="W112" s="172"/>
      <c r="X112" s="557" t="s">
        <v>55</v>
      </c>
      <c r="Y112" s="557"/>
      <c r="Z112" s="557"/>
      <c r="AA112" s="557"/>
      <c r="AB112" s="557"/>
      <c r="AC112" s="557"/>
      <c r="AD112" s="558">
        <f>LOOKUP(J56,BP112:BP116,BQ112:BQ116)</f>
        <v>3</v>
      </c>
      <c r="AE112" s="558"/>
      <c r="AF112" s="558"/>
      <c r="AG112" s="558"/>
      <c r="AH112" s="557" t="s">
        <v>17</v>
      </c>
      <c r="AI112" s="557"/>
      <c r="AJ112" s="172"/>
      <c r="AK112" s="172"/>
      <c r="AL112" s="173"/>
      <c r="AM112" s="560">
        <v>3</v>
      </c>
      <c r="AN112" s="560"/>
      <c r="AO112" s="560"/>
      <c r="AP112" s="560"/>
      <c r="AQ112" s="560"/>
      <c r="AR112" s="560"/>
      <c r="AS112" s="560"/>
      <c r="AT112" s="560"/>
      <c r="AU112" s="560"/>
      <c r="AV112" s="560"/>
      <c r="AW112" s="560"/>
      <c r="AX112" s="560"/>
      <c r="AY112" s="560"/>
      <c r="AZ112" s="560"/>
      <c r="BA112" s="561" t="s">
        <v>17</v>
      </c>
      <c r="BB112" s="561"/>
      <c r="BC112" s="655" t="s">
        <v>180</v>
      </c>
      <c r="BD112" s="167"/>
      <c r="BE112" s="167"/>
      <c r="BF112" s="167"/>
      <c r="BG112" s="167"/>
      <c r="BH112" s="167"/>
      <c r="BI112" s="167"/>
      <c r="BJ112" s="167"/>
      <c r="BK112" s="2"/>
      <c r="BP112" s="31">
        <v>1</v>
      </c>
      <c r="BQ112" s="31">
        <v>2</v>
      </c>
    </row>
    <row r="113" spans="1:69" ht="30.75" customHeight="1" thickTop="1" thickBot="1">
      <c r="A113" s="2"/>
      <c r="B113" s="1195"/>
      <c r="C113" s="1196"/>
      <c r="D113" s="554"/>
      <c r="E113" s="556"/>
      <c r="F113" s="556"/>
      <c r="G113" s="556"/>
      <c r="H113" s="556"/>
      <c r="I113" s="556"/>
      <c r="J113" s="556"/>
      <c r="K113" s="556"/>
      <c r="L113" s="556"/>
      <c r="M113" s="556"/>
      <c r="N113" s="556"/>
      <c r="O113" s="556"/>
      <c r="P113" s="556"/>
      <c r="Q113" s="556"/>
      <c r="R113" s="556"/>
      <c r="S113" s="556"/>
      <c r="T113" s="556"/>
      <c r="U113" s="174"/>
      <c r="V113" s="174"/>
      <c r="W113" s="174"/>
      <c r="X113" s="522"/>
      <c r="Y113" s="522"/>
      <c r="Z113" s="522"/>
      <c r="AA113" s="522"/>
      <c r="AB113" s="522"/>
      <c r="AC113" s="522"/>
      <c r="AD113" s="559"/>
      <c r="AE113" s="559"/>
      <c r="AF113" s="559"/>
      <c r="AG113" s="559"/>
      <c r="AH113" s="522"/>
      <c r="AI113" s="522"/>
      <c r="AJ113" s="174"/>
      <c r="AK113" s="174"/>
      <c r="AL113" s="175"/>
      <c r="AM113" s="535"/>
      <c r="AN113" s="535"/>
      <c r="AO113" s="535"/>
      <c r="AP113" s="535"/>
      <c r="AQ113" s="535"/>
      <c r="AR113" s="535"/>
      <c r="AS113" s="535"/>
      <c r="AT113" s="535"/>
      <c r="AU113" s="535"/>
      <c r="AV113" s="535"/>
      <c r="AW113" s="535"/>
      <c r="AX113" s="535"/>
      <c r="AY113" s="535"/>
      <c r="AZ113" s="535"/>
      <c r="BA113" s="549"/>
      <c r="BB113" s="549"/>
      <c r="BC113" s="551"/>
      <c r="BD113" s="167"/>
      <c r="BE113" s="167"/>
      <c r="BF113" s="167"/>
      <c r="BG113" s="167"/>
      <c r="BH113" s="167"/>
      <c r="BI113" s="167"/>
      <c r="BJ113" s="167"/>
      <c r="BK113" s="2"/>
      <c r="BP113" s="32">
        <v>31</v>
      </c>
      <c r="BQ113" s="33">
        <v>3</v>
      </c>
    </row>
    <row r="114" spans="1:69" ht="12" customHeight="1">
      <c r="A114" s="2"/>
      <c r="B114" s="442" t="s">
        <v>229</v>
      </c>
      <c r="C114" s="443"/>
      <c r="D114" s="443"/>
      <c r="E114" s="443"/>
      <c r="F114" s="443"/>
      <c r="G114" s="443"/>
      <c r="H114" s="443"/>
      <c r="I114" s="443"/>
      <c r="J114" s="443"/>
      <c r="K114" s="443"/>
      <c r="L114" s="443"/>
      <c r="M114" s="443"/>
      <c r="N114" s="443"/>
      <c r="O114" s="443"/>
      <c r="P114" s="443"/>
      <c r="Q114" s="443"/>
      <c r="R114" s="443"/>
      <c r="S114" s="443"/>
      <c r="T114" s="443"/>
      <c r="U114" s="443"/>
      <c r="V114" s="443"/>
      <c r="W114" s="443"/>
      <c r="X114" s="443"/>
      <c r="Y114" s="443"/>
      <c r="Z114" s="443"/>
      <c r="AA114" s="443"/>
      <c r="AB114" s="443"/>
      <c r="AC114" s="443"/>
      <c r="AD114" s="443"/>
      <c r="AE114" s="443"/>
      <c r="AF114" s="443"/>
      <c r="AG114" s="443"/>
      <c r="AH114" s="443"/>
      <c r="AI114" s="443"/>
      <c r="AJ114" s="443"/>
      <c r="AK114" s="443"/>
      <c r="AL114" s="443"/>
      <c r="AM114" s="656">
        <f>AM69+AM105+AM106+AM108+AM110+AM112</f>
        <v>30</v>
      </c>
      <c r="AN114" s="657"/>
      <c r="AO114" s="657"/>
      <c r="AP114" s="657"/>
      <c r="AQ114" s="657"/>
      <c r="AR114" s="657"/>
      <c r="AS114" s="657"/>
      <c r="AT114" s="657"/>
      <c r="AU114" s="657"/>
      <c r="AV114" s="657"/>
      <c r="AW114" s="657"/>
      <c r="AX114" s="657"/>
      <c r="AY114" s="657"/>
      <c r="AZ114" s="657"/>
      <c r="BA114" s="660" t="s">
        <v>17</v>
      </c>
      <c r="BB114" s="660"/>
      <c r="BC114" s="661" t="s">
        <v>181</v>
      </c>
      <c r="BD114" s="167"/>
      <c r="BE114" s="167"/>
      <c r="BF114" s="167"/>
      <c r="BG114" s="167"/>
      <c r="BH114" s="167"/>
      <c r="BI114" s="167"/>
      <c r="BJ114" s="167"/>
      <c r="BK114" s="2"/>
      <c r="BP114" s="32">
        <v>61</v>
      </c>
      <c r="BQ114" s="33">
        <v>4</v>
      </c>
    </row>
    <row r="115" spans="1:69" ht="12" customHeight="1" thickBot="1">
      <c r="A115" s="2"/>
      <c r="B115" s="445"/>
      <c r="C115" s="446"/>
      <c r="D115" s="446"/>
      <c r="E115" s="446"/>
      <c r="F115" s="446"/>
      <c r="G115" s="446"/>
      <c r="H115" s="446"/>
      <c r="I115" s="446"/>
      <c r="J115" s="446"/>
      <c r="K115" s="446"/>
      <c r="L115" s="446"/>
      <c r="M115" s="446"/>
      <c r="N115" s="446"/>
      <c r="O115" s="446"/>
      <c r="P115" s="446"/>
      <c r="Q115" s="446"/>
      <c r="R115" s="446"/>
      <c r="S115" s="446"/>
      <c r="T115" s="446"/>
      <c r="U115" s="446"/>
      <c r="V115" s="446"/>
      <c r="W115" s="446"/>
      <c r="X115" s="446"/>
      <c r="Y115" s="446"/>
      <c r="Z115" s="446"/>
      <c r="AA115" s="446"/>
      <c r="AB115" s="446"/>
      <c r="AC115" s="446"/>
      <c r="AD115" s="446"/>
      <c r="AE115" s="446"/>
      <c r="AF115" s="446"/>
      <c r="AG115" s="446"/>
      <c r="AH115" s="446"/>
      <c r="AI115" s="446"/>
      <c r="AJ115" s="446"/>
      <c r="AK115" s="446"/>
      <c r="AL115" s="446"/>
      <c r="AM115" s="658"/>
      <c r="AN115" s="659"/>
      <c r="AO115" s="659"/>
      <c r="AP115" s="659"/>
      <c r="AQ115" s="659"/>
      <c r="AR115" s="659"/>
      <c r="AS115" s="659"/>
      <c r="AT115" s="659"/>
      <c r="AU115" s="659"/>
      <c r="AV115" s="659"/>
      <c r="AW115" s="659"/>
      <c r="AX115" s="659"/>
      <c r="AY115" s="659"/>
      <c r="AZ115" s="659"/>
      <c r="BA115" s="453"/>
      <c r="BB115" s="453"/>
      <c r="BC115" s="455"/>
      <c r="BD115" s="168" t="s">
        <v>230</v>
      </c>
      <c r="BE115" s="167"/>
      <c r="BF115" s="167"/>
      <c r="BG115" s="167"/>
      <c r="BH115" s="167"/>
      <c r="BI115" s="167"/>
      <c r="BJ115" s="167"/>
      <c r="BK115" s="2"/>
      <c r="BP115" s="32">
        <v>91</v>
      </c>
      <c r="BQ115" s="33">
        <v>5</v>
      </c>
    </row>
    <row r="116" spans="1:69" s="36" customFormat="1" ht="12" customHeight="1">
      <c r="A116" s="34"/>
      <c r="B116" s="187"/>
      <c r="C116" s="187"/>
      <c r="D116" s="187"/>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187"/>
      <c r="AA116" s="187"/>
      <c r="AB116" s="187"/>
      <c r="AC116" s="187"/>
      <c r="AD116" s="187"/>
      <c r="AE116" s="187"/>
      <c r="AF116" s="187"/>
      <c r="AG116" s="187"/>
      <c r="AH116" s="187"/>
      <c r="AI116" s="187"/>
      <c r="AJ116" s="187"/>
      <c r="AK116" s="187"/>
      <c r="AL116" s="187"/>
      <c r="AM116" s="139"/>
      <c r="AN116" s="139"/>
      <c r="AO116" s="139"/>
      <c r="AP116" s="139"/>
      <c r="AQ116" s="139"/>
      <c r="AR116" s="139"/>
      <c r="AS116" s="139"/>
      <c r="AT116" s="139"/>
      <c r="AU116" s="139"/>
      <c r="AV116" s="139"/>
      <c r="AW116" s="139"/>
      <c r="AX116" s="139"/>
      <c r="AY116" s="139"/>
      <c r="AZ116" s="139"/>
      <c r="BA116" s="198"/>
      <c r="BB116" s="198"/>
      <c r="BC116" s="198"/>
      <c r="BD116" s="35"/>
      <c r="BE116" s="34"/>
      <c r="BF116" s="34"/>
      <c r="BG116" s="34"/>
      <c r="BH116" s="34"/>
      <c r="BI116" s="34"/>
      <c r="BJ116" s="34"/>
      <c r="BK116" s="34"/>
      <c r="BP116" s="140"/>
      <c r="BQ116" s="141"/>
    </row>
    <row r="117" spans="1:69" s="36" customFormat="1" ht="12" customHeight="1">
      <c r="A117" s="34"/>
      <c r="B117" s="187"/>
      <c r="C117" s="187"/>
      <c r="D117" s="187"/>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187"/>
      <c r="AA117" s="187"/>
      <c r="AB117" s="187"/>
      <c r="AC117" s="187"/>
      <c r="AD117" s="187"/>
      <c r="AE117" s="187"/>
      <c r="AF117" s="187"/>
      <c r="AG117" s="187"/>
      <c r="AH117" s="187"/>
      <c r="AI117" s="187"/>
      <c r="AJ117" s="187"/>
      <c r="AK117" s="187"/>
      <c r="AL117" s="187"/>
      <c r="AM117" s="143"/>
      <c r="AN117" s="142"/>
      <c r="AO117" s="142"/>
      <c r="AP117" s="142"/>
      <c r="AQ117" s="142"/>
      <c r="AR117" s="142"/>
      <c r="AS117" s="142"/>
      <c r="AT117" s="142"/>
      <c r="AU117" s="142"/>
      <c r="AV117" s="142"/>
      <c r="AW117" s="142"/>
      <c r="AX117" s="142"/>
      <c r="AY117" s="142"/>
      <c r="AZ117" s="142"/>
      <c r="BA117" s="146"/>
      <c r="BB117" s="146"/>
      <c r="BC117" s="146"/>
      <c r="BD117" s="144"/>
      <c r="BE117" s="34"/>
      <c r="BF117" s="34"/>
      <c r="BG117" s="34"/>
      <c r="BH117" s="34"/>
      <c r="BI117" s="34"/>
      <c r="BJ117" s="34"/>
      <c r="BK117" s="34"/>
      <c r="BP117" s="32"/>
      <c r="BQ117" s="33"/>
    </row>
    <row r="118" spans="1:69" ht="15" customHeight="1">
      <c r="A118" s="2" t="s">
        <v>56</v>
      </c>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142"/>
      <c r="AN118" s="142"/>
      <c r="AO118" s="142"/>
      <c r="AP118" s="142"/>
      <c r="AQ118" s="142"/>
      <c r="AR118" s="142"/>
      <c r="AS118" s="142"/>
      <c r="AT118" s="142"/>
      <c r="AU118" s="142"/>
      <c r="AV118" s="142"/>
      <c r="AW118" s="142"/>
      <c r="AX118" s="142"/>
      <c r="AY118" s="142"/>
      <c r="AZ118" s="142"/>
      <c r="BA118" s="146"/>
      <c r="BB118" s="146"/>
      <c r="BC118" s="146"/>
      <c r="BD118" s="145"/>
      <c r="BE118" s="2"/>
      <c r="BF118" s="2"/>
      <c r="BG118" s="2"/>
      <c r="BH118" s="2"/>
      <c r="BI118" s="2"/>
      <c r="BJ118" s="2"/>
      <c r="BK118" s="2"/>
    </row>
    <row r="119" spans="1:69" ht="15" customHeight="1">
      <c r="A119" s="2"/>
      <c r="B119" s="2" t="s">
        <v>57</v>
      </c>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row>
    <row r="120" spans="1:69" ht="15" customHeight="1">
      <c r="A120" s="2"/>
      <c r="B120" s="6"/>
      <c r="C120" s="38"/>
      <c r="D120" s="632" t="s">
        <v>58</v>
      </c>
      <c r="E120" s="633"/>
      <c r="F120" s="633"/>
      <c r="G120" s="633"/>
      <c r="H120" s="633"/>
      <c r="I120" s="633"/>
      <c r="J120" s="633"/>
      <c r="K120" s="633"/>
      <c r="L120" s="633"/>
      <c r="M120" s="247" t="s">
        <v>59</v>
      </c>
      <c r="N120" s="248"/>
      <c r="O120" s="248"/>
      <c r="P120" s="248"/>
      <c r="Q120" s="248"/>
      <c r="R120" s="248"/>
      <c r="S120" s="248"/>
      <c r="T120" s="248"/>
      <c r="U120" s="248"/>
      <c r="V120" s="248"/>
      <c r="W120" s="248"/>
      <c r="X120" s="248"/>
      <c r="Y120" s="248"/>
      <c r="Z120" s="248"/>
      <c r="AA120" s="248"/>
      <c r="AB120" s="248"/>
      <c r="AC120" s="248"/>
      <c r="AD120" s="248"/>
      <c r="AE120" s="248"/>
      <c r="AF120" s="248"/>
      <c r="AG120" s="248"/>
      <c r="AH120" s="248"/>
      <c r="AI120" s="248"/>
      <c r="AJ120" s="248"/>
      <c r="AK120" s="248"/>
      <c r="AL120" s="248"/>
      <c r="AM120" s="249"/>
      <c r="AN120" s="637" t="s">
        <v>60</v>
      </c>
      <c r="AO120" s="638"/>
      <c r="AP120" s="638"/>
      <c r="AQ120" s="638"/>
      <c r="AR120" s="638"/>
      <c r="AS120" s="639"/>
      <c r="AT120" s="646" t="s">
        <v>61</v>
      </c>
      <c r="AU120" s="647"/>
      <c r="AV120" s="647"/>
      <c r="AW120" s="647"/>
      <c r="AX120" s="647"/>
      <c r="AY120" s="648"/>
      <c r="AZ120" s="637" t="s">
        <v>62</v>
      </c>
      <c r="BA120" s="638"/>
      <c r="BB120" s="638"/>
      <c r="BC120" s="638"/>
      <c r="BD120" s="638"/>
      <c r="BE120" s="639"/>
      <c r="BF120" s="2"/>
      <c r="BG120" s="2"/>
      <c r="BH120" s="2"/>
      <c r="BI120" s="2"/>
      <c r="BJ120" s="2"/>
      <c r="BK120" s="2"/>
    </row>
    <row r="121" spans="1:69" ht="15" customHeight="1">
      <c r="A121" s="2"/>
      <c r="B121" s="6"/>
      <c r="C121" s="38"/>
      <c r="D121" s="633"/>
      <c r="E121" s="633"/>
      <c r="F121" s="633"/>
      <c r="G121" s="633"/>
      <c r="H121" s="633"/>
      <c r="I121" s="633"/>
      <c r="J121" s="633"/>
      <c r="K121" s="633"/>
      <c r="L121" s="633"/>
      <c r="M121" s="634"/>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5"/>
      <c r="AL121" s="635"/>
      <c r="AM121" s="636"/>
      <c r="AN121" s="640"/>
      <c r="AO121" s="641"/>
      <c r="AP121" s="641"/>
      <c r="AQ121" s="641"/>
      <c r="AR121" s="641"/>
      <c r="AS121" s="642"/>
      <c r="AT121" s="649"/>
      <c r="AU121" s="650"/>
      <c r="AV121" s="650"/>
      <c r="AW121" s="650"/>
      <c r="AX121" s="650"/>
      <c r="AY121" s="651"/>
      <c r="AZ121" s="640"/>
      <c r="BA121" s="641"/>
      <c r="BB121" s="641"/>
      <c r="BC121" s="641"/>
      <c r="BD121" s="641"/>
      <c r="BE121" s="642"/>
      <c r="BF121" s="2"/>
      <c r="BG121" s="2"/>
      <c r="BH121" s="2"/>
      <c r="BI121" s="2"/>
      <c r="BJ121" s="2"/>
      <c r="BK121" s="2"/>
    </row>
    <row r="122" spans="1:69" ht="15" customHeight="1">
      <c r="A122" s="2"/>
      <c r="B122" s="6"/>
      <c r="C122" s="38"/>
      <c r="D122" s="633"/>
      <c r="E122" s="633"/>
      <c r="F122" s="633"/>
      <c r="G122" s="633"/>
      <c r="H122" s="633"/>
      <c r="I122" s="633"/>
      <c r="J122" s="633"/>
      <c r="K122" s="633"/>
      <c r="L122" s="633"/>
      <c r="M122" s="250" t="s">
        <v>133</v>
      </c>
      <c r="N122" s="251"/>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2"/>
      <c r="AN122" s="643"/>
      <c r="AO122" s="644"/>
      <c r="AP122" s="644"/>
      <c r="AQ122" s="644"/>
      <c r="AR122" s="644"/>
      <c r="AS122" s="645"/>
      <c r="AT122" s="652"/>
      <c r="AU122" s="653"/>
      <c r="AV122" s="653"/>
      <c r="AW122" s="653"/>
      <c r="AX122" s="653"/>
      <c r="AY122" s="654"/>
      <c r="AZ122" s="643"/>
      <c r="BA122" s="644"/>
      <c r="BB122" s="644"/>
      <c r="BC122" s="644"/>
      <c r="BD122" s="644"/>
      <c r="BE122" s="645"/>
      <c r="BF122" s="2"/>
      <c r="BG122" s="2"/>
      <c r="BH122" s="2"/>
      <c r="BI122" s="2"/>
      <c r="BJ122" s="2"/>
      <c r="BK122" s="2"/>
    </row>
    <row r="123" spans="1:69" ht="15" customHeight="1">
      <c r="A123" s="2"/>
      <c r="B123" s="6"/>
      <c r="C123" s="38"/>
      <c r="D123" s="591"/>
      <c r="E123" s="406"/>
      <c r="F123" s="406"/>
      <c r="G123" s="406"/>
      <c r="H123" s="406"/>
      <c r="I123" s="406"/>
      <c r="J123" s="406"/>
      <c r="K123" s="406"/>
      <c r="L123" s="407"/>
      <c r="M123" s="592" t="s">
        <v>257</v>
      </c>
      <c r="N123" s="593"/>
      <c r="O123" s="593"/>
      <c r="P123" s="593"/>
      <c r="Q123" s="593"/>
      <c r="R123" s="593"/>
      <c r="S123" s="593"/>
      <c r="T123" s="593"/>
      <c r="U123" s="593"/>
      <c r="V123" s="593"/>
      <c r="W123" s="593"/>
      <c r="X123" s="593"/>
      <c r="Y123" s="593"/>
      <c r="Z123" s="593"/>
      <c r="AA123" s="593"/>
      <c r="AB123" s="593"/>
      <c r="AC123" s="593"/>
      <c r="AD123" s="593"/>
      <c r="AE123" s="593"/>
      <c r="AF123" s="593"/>
      <c r="AG123" s="593"/>
      <c r="AH123" s="593"/>
      <c r="AI123" s="593"/>
      <c r="AJ123" s="593"/>
      <c r="AK123" s="593"/>
      <c r="AL123" s="593"/>
      <c r="AM123" s="594"/>
      <c r="AN123" s="598">
        <v>8</v>
      </c>
      <c r="AO123" s="599"/>
      <c r="AP123" s="599"/>
      <c r="AQ123" s="599"/>
      <c r="AR123" s="599"/>
      <c r="AS123" s="600"/>
      <c r="AT123" s="607">
        <v>20</v>
      </c>
      <c r="AU123" s="608"/>
      <c r="AV123" s="608"/>
      <c r="AW123" s="608"/>
      <c r="AX123" s="608"/>
      <c r="AY123" s="609"/>
      <c r="AZ123" s="616">
        <f>AN123*AT123</f>
        <v>160</v>
      </c>
      <c r="BA123" s="617"/>
      <c r="BB123" s="617"/>
      <c r="BC123" s="617"/>
      <c r="BD123" s="617"/>
      <c r="BE123" s="618"/>
      <c r="BF123" s="2"/>
      <c r="BG123" s="2"/>
      <c r="BH123" s="2"/>
      <c r="BI123" s="2"/>
      <c r="BJ123" s="2"/>
      <c r="BK123" s="2"/>
    </row>
    <row r="124" spans="1:69" ht="15" customHeight="1">
      <c r="A124" s="2"/>
      <c r="B124" s="6"/>
      <c r="C124" s="38"/>
      <c r="D124" s="625"/>
      <c r="E124" s="409"/>
      <c r="F124" s="409"/>
      <c r="G124" s="409"/>
      <c r="H124" s="409"/>
      <c r="I124" s="409"/>
      <c r="J124" s="409"/>
      <c r="K124" s="409"/>
      <c r="L124" s="410"/>
      <c r="M124" s="595"/>
      <c r="N124" s="596"/>
      <c r="O124" s="596"/>
      <c r="P124" s="596"/>
      <c r="Q124" s="596"/>
      <c r="R124" s="596"/>
      <c r="S124" s="596"/>
      <c r="T124" s="596"/>
      <c r="U124" s="596"/>
      <c r="V124" s="596"/>
      <c r="W124" s="596"/>
      <c r="X124" s="596"/>
      <c r="Y124" s="596"/>
      <c r="Z124" s="596"/>
      <c r="AA124" s="596"/>
      <c r="AB124" s="596"/>
      <c r="AC124" s="596"/>
      <c r="AD124" s="596"/>
      <c r="AE124" s="596"/>
      <c r="AF124" s="596"/>
      <c r="AG124" s="596"/>
      <c r="AH124" s="596"/>
      <c r="AI124" s="596"/>
      <c r="AJ124" s="596"/>
      <c r="AK124" s="596"/>
      <c r="AL124" s="596"/>
      <c r="AM124" s="597"/>
      <c r="AN124" s="601"/>
      <c r="AO124" s="602"/>
      <c r="AP124" s="602"/>
      <c r="AQ124" s="602"/>
      <c r="AR124" s="602"/>
      <c r="AS124" s="603"/>
      <c r="AT124" s="610"/>
      <c r="AU124" s="611"/>
      <c r="AV124" s="611"/>
      <c r="AW124" s="611"/>
      <c r="AX124" s="611"/>
      <c r="AY124" s="612"/>
      <c r="AZ124" s="619"/>
      <c r="BA124" s="620"/>
      <c r="BB124" s="620"/>
      <c r="BC124" s="620"/>
      <c r="BD124" s="620"/>
      <c r="BE124" s="621"/>
      <c r="BF124" s="2"/>
      <c r="BG124" s="2"/>
      <c r="BH124" s="2"/>
      <c r="BI124" s="2"/>
      <c r="BJ124" s="2"/>
      <c r="BK124" s="2"/>
    </row>
    <row r="125" spans="1:69" ht="15" customHeight="1">
      <c r="A125" s="2"/>
      <c r="B125" s="6"/>
      <c r="C125" s="38"/>
      <c r="D125" s="626" t="s">
        <v>134</v>
      </c>
      <c r="E125" s="627"/>
      <c r="F125" s="627"/>
      <c r="G125" s="627"/>
      <c r="H125" s="627"/>
      <c r="I125" s="627"/>
      <c r="J125" s="627"/>
      <c r="K125" s="627"/>
      <c r="L125" s="628"/>
      <c r="M125" s="629"/>
      <c r="N125" s="630"/>
      <c r="O125" s="630"/>
      <c r="P125" s="630"/>
      <c r="Q125" s="630"/>
      <c r="R125" s="630"/>
      <c r="S125" s="630"/>
      <c r="T125" s="630"/>
      <c r="U125" s="630"/>
      <c r="V125" s="630"/>
      <c r="W125" s="630"/>
      <c r="X125" s="630"/>
      <c r="Y125" s="630"/>
      <c r="Z125" s="630"/>
      <c r="AA125" s="630"/>
      <c r="AB125" s="630"/>
      <c r="AC125" s="630"/>
      <c r="AD125" s="630"/>
      <c r="AE125" s="630"/>
      <c r="AF125" s="630"/>
      <c r="AG125" s="630"/>
      <c r="AH125" s="630"/>
      <c r="AI125" s="630"/>
      <c r="AJ125" s="630"/>
      <c r="AK125" s="630"/>
      <c r="AL125" s="630"/>
      <c r="AM125" s="631"/>
      <c r="AN125" s="604"/>
      <c r="AO125" s="605"/>
      <c r="AP125" s="605"/>
      <c r="AQ125" s="605"/>
      <c r="AR125" s="605"/>
      <c r="AS125" s="606"/>
      <c r="AT125" s="613"/>
      <c r="AU125" s="614"/>
      <c r="AV125" s="614"/>
      <c r="AW125" s="614"/>
      <c r="AX125" s="614"/>
      <c r="AY125" s="615"/>
      <c r="AZ125" s="622"/>
      <c r="BA125" s="623"/>
      <c r="BB125" s="623"/>
      <c r="BC125" s="623"/>
      <c r="BD125" s="623"/>
      <c r="BE125" s="624"/>
      <c r="BF125" s="2"/>
      <c r="BG125" s="2"/>
      <c r="BH125" s="2"/>
      <c r="BI125" s="2"/>
      <c r="BJ125" s="2"/>
      <c r="BK125" s="2"/>
    </row>
    <row r="126" spans="1:69" ht="15" customHeight="1">
      <c r="A126" s="2"/>
      <c r="B126" s="6"/>
      <c r="C126" s="6"/>
      <c r="D126" s="732" t="s">
        <v>206</v>
      </c>
      <c r="E126" s="733"/>
      <c r="F126" s="733"/>
      <c r="G126" s="733"/>
      <c r="H126" s="733"/>
      <c r="I126" s="733"/>
      <c r="J126" s="733"/>
      <c r="K126" s="733"/>
      <c r="L126" s="734"/>
      <c r="M126" s="735" t="s">
        <v>207</v>
      </c>
      <c r="N126" s="735"/>
      <c r="O126" s="735"/>
      <c r="P126" s="735"/>
      <c r="Q126" s="735"/>
      <c r="R126" s="735"/>
      <c r="S126" s="735"/>
      <c r="T126" s="735"/>
      <c r="U126" s="735"/>
      <c r="V126" s="735"/>
      <c r="W126" s="735"/>
      <c r="X126" s="735"/>
      <c r="Y126" s="740" t="s">
        <v>63</v>
      </c>
      <c r="Z126" s="741"/>
      <c r="AA126" s="741"/>
      <c r="AB126" s="741"/>
      <c r="AC126" s="741"/>
      <c r="AD126" s="741"/>
      <c r="AE126" s="741"/>
      <c r="AF126" s="741"/>
      <c r="AG126" s="741"/>
      <c r="AH126" s="741"/>
      <c r="AI126" s="741"/>
      <c r="AJ126" s="741"/>
      <c r="AK126" s="741"/>
      <c r="AL126" s="741"/>
      <c r="AM126" s="741"/>
      <c r="AN126" s="741"/>
      <c r="AO126" s="741"/>
      <c r="AP126" s="741"/>
      <c r="AQ126" s="741"/>
      <c r="AR126" s="741"/>
      <c r="AS126" s="741"/>
      <c r="AT126" s="741"/>
      <c r="AU126" s="741"/>
      <c r="AV126" s="741"/>
      <c r="AW126" s="741"/>
      <c r="AX126" s="741"/>
      <c r="AY126" s="741"/>
      <c r="AZ126" s="741"/>
      <c r="BA126" s="741"/>
      <c r="BB126" s="741"/>
      <c r="BC126" s="741"/>
      <c r="BD126" s="741"/>
      <c r="BE126" s="742"/>
      <c r="BF126" s="2"/>
      <c r="BG126" s="2"/>
      <c r="BH126" s="2"/>
      <c r="BI126" s="2"/>
      <c r="BJ126" s="2"/>
      <c r="BK126" s="2"/>
    </row>
    <row r="127" spans="1:69" ht="27.75" customHeight="1">
      <c r="A127" s="2"/>
      <c r="B127" s="6"/>
      <c r="C127" s="6"/>
      <c r="D127" s="736"/>
      <c r="E127" s="737"/>
      <c r="F127" s="737"/>
      <c r="G127" s="737"/>
      <c r="H127" s="737"/>
      <c r="I127" s="737"/>
      <c r="J127" s="737"/>
      <c r="K127" s="737"/>
      <c r="L127" s="738"/>
      <c r="M127" s="1324">
        <v>44652</v>
      </c>
      <c r="N127" s="739"/>
      <c r="O127" s="739"/>
      <c r="P127" s="739"/>
      <c r="Q127" s="739"/>
      <c r="R127" s="739"/>
      <c r="S127" s="739"/>
      <c r="T127" s="739"/>
      <c r="U127" s="739"/>
      <c r="V127" s="739"/>
      <c r="W127" s="739"/>
      <c r="X127" s="739"/>
      <c r="Y127" s="743"/>
      <c r="Z127" s="744"/>
      <c r="AA127" s="744"/>
      <c r="AB127" s="744"/>
      <c r="AC127" s="744"/>
      <c r="AD127" s="744"/>
      <c r="AE127" s="744"/>
      <c r="AF127" s="744"/>
      <c r="AG127" s="744"/>
      <c r="AH127" s="744"/>
      <c r="AI127" s="744"/>
      <c r="AJ127" s="744"/>
      <c r="AK127" s="744"/>
      <c r="AL127" s="744"/>
      <c r="AM127" s="744"/>
      <c r="AN127" s="744"/>
      <c r="AO127" s="744"/>
      <c r="AP127" s="744"/>
      <c r="AQ127" s="744"/>
      <c r="AR127" s="744"/>
      <c r="AS127" s="744"/>
      <c r="AT127" s="744"/>
      <c r="AU127" s="744"/>
      <c r="AV127" s="744"/>
      <c r="AW127" s="744"/>
      <c r="AX127" s="744"/>
      <c r="AY127" s="744"/>
      <c r="AZ127" s="744"/>
      <c r="BA127" s="744"/>
      <c r="BB127" s="744"/>
      <c r="BC127" s="744"/>
      <c r="BD127" s="744"/>
      <c r="BE127" s="745"/>
      <c r="BF127" s="2"/>
      <c r="BG127" s="2"/>
      <c r="BH127" s="2"/>
      <c r="BI127" s="2"/>
      <c r="BJ127" s="2"/>
      <c r="BK127" s="2"/>
    </row>
    <row r="128" spans="1:69" ht="15" customHeight="1">
      <c r="A128" s="2"/>
      <c r="B128" s="6"/>
      <c r="C128" s="6"/>
      <c r="D128" s="185"/>
      <c r="E128" s="202"/>
      <c r="F128" s="202"/>
      <c r="G128" s="202"/>
      <c r="H128" s="202"/>
      <c r="I128" s="202"/>
      <c r="J128" s="202"/>
      <c r="K128" s="202"/>
      <c r="L128" s="202"/>
      <c r="M128" s="202"/>
      <c r="N128" s="202"/>
      <c r="O128" s="202"/>
      <c r="P128" s="202"/>
      <c r="Q128" s="202"/>
      <c r="R128" s="202"/>
      <c r="S128" s="202"/>
      <c r="T128" s="202"/>
      <c r="U128" s="202"/>
      <c r="V128" s="202"/>
      <c r="W128" s="202"/>
      <c r="X128" s="202"/>
      <c r="Y128" s="202"/>
      <c r="Z128" s="202"/>
      <c r="AA128" s="202"/>
      <c r="AB128" s="202"/>
      <c r="AC128" s="202"/>
      <c r="AD128" s="202"/>
      <c r="AE128" s="202"/>
      <c r="AF128" s="202"/>
      <c r="AG128" s="202"/>
      <c r="AH128" s="202"/>
      <c r="AI128" s="202"/>
      <c r="AJ128" s="202"/>
      <c r="AK128" s="202"/>
      <c r="AL128" s="202"/>
      <c r="AM128" s="202"/>
      <c r="AN128" s="202"/>
      <c r="AO128" s="202"/>
      <c r="AP128" s="202"/>
      <c r="AQ128" s="202"/>
      <c r="AR128" s="202"/>
      <c r="AS128" s="202"/>
      <c r="AT128" s="202"/>
      <c r="AU128" s="202"/>
      <c r="AV128" s="202"/>
      <c r="AW128" s="202"/>
      <c r="AX128" s="202"/>
      <c r="AY128" s="202"/>
      <c r="AZ128" s="202"/>
      <c r="BA128" s="202"/>
      <c r="BB128" s="202"/>
      <c r="BC128" s="202"/>
      <c r="BD128" s="202"/>
      <c r="BE128" s="202"/>
      <c r="BF128" s="202"/>
      <c r="BG128" s="202"/>
      <c r="BH128" s="202"/>
      <c r="BI128" s="202"/>
      <c r="BJ128" s="202"/>
      <c r="BK128" s="2"/>
    </row>
    <row r="129" spans="1:63" s="37" customFormat="1">
      <c r="A129" s="2"/>
      <c r="B129" s="2" t="s">
        <v>64</v>
      </c>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39"/>
      <c r="BI129" s="2"/>
      <c r="BJ129" s="2"/>
      <c r="BK129" s="2"/>
    </row>
    <row r="131" spans="1:63" ht="15.75" customHeight="1">
      <c r="A131" s="2"/>
      <c r="B131" s="6"/>
      <c r="C131" s="38"/>
      <c r="D131" s="322" t="s">
        <v>58</v>
      </c>
      <c r="E131" s="457"/>
      <c r="F131" s="457"/>
      <c r="G131" s="457"/>
      <c r="H131" s="457"/>
      <c r="I131" s="457"/>
      <c r="J131" s="457"/>
      <c r="K131" s="457"/>
      <c r="L131" s="457"/>
      <c r="M131" s="700"/>
      <c r="N131" s="322" t="s">
        <v>65</v>
      </c>
      <c r="O131" s="457"/>
      <c r="P131" s="457"/>
      <c r="Q131" s="457"/>
      <c r="R131" s="457"/>
      <c r="S131" s="457"/>
      <c r="T131" s="457"/>
      <c r="U131" s="457"/>
      <c r="V131" s="457"/>
      <c r="W131" s="457"/>
      <c r="X131" s="457"/>
      <c r="Y131" s="457"/>
      <c r="Z131" s="457"/>
      <c r="AA131" s="700"/>
      <c r="AB131" s="707" t="s">
        <v>135</v>
      </c>
      <c r="AC131" s="708"/>
      <c r="AD131" s="708"/>
      <c r="AE131" s="708"/>
      <c r="AF131" s="708"/>
      <c r="AG131" s="709"/>
      <c r="AH131" s="637" t="s">
        <v>66</v>
      </c>
      <c r="AI131" s="716"/>
      <c r="AJ131" s="716"/>
      <c r="AK131" s="716"/>
      <c r="AL131" s="716"/>
      <c r="AM131" s="717"/>
      <c r="AN131" s="646" t="s">
        <v>61</v>
      </c>
      <c r="AO131" s="724"/>
      <c r="AP131" s="724"/>
      <c r="AQ131" s="724"/>
      <c r="AR131" s="724"/>
      <c r="AS131" s="725"/>
      <c r="AT131" s="637" t="s">
        <v>62</v>
      </c>
      <c r="AU131" s="638"/>
      <c r="AV131" s="638"/>
      <c r="AW131" s="638"/>
      <c r="AX131" s="638"/>
      <c r="AY131" s="639"/>
      <c r="AZ131" s="662" t="s">
        <v>67</v>
      </c>
      <c r="BA131" s="663"/>
      <c r="BB131" s="663"/>
      <c r="BC131" s="663"/>
      <c r="BD131" s="663"/>
      <c r="BE131" s="663"/>
      <c r="BF131" s="663"/>
      <c r="BG131" s="663"/>
      <c r="BH131" s="663"/>
      <c r="BI131" s="663"/>
      <c r="BJ131" s="664"/>
      <c r="BK131" s="2"/>
    </row>
    <row r="132" spans="1:63" ht="15.75" customHeight="1">
      <c r="A132" s="2"/>
      <c r="B132" s="6"/>
      <c r="C132" s="38"/>
      <c r="D132" s="459"/>
      <c r="E132" s="357"/>
      <c r="F132" s="357"/>
      <c r="G132" s="357"/>
      <c r="H132" s="357"/>
      <c r="I132" s="357"/>
      <c r="J132" s="357"/>
      <c r="K132" s="357"/>
      <c r="L132" s="357"/>
      <c r="M132" s="358"/>
      <c r="N132" s="704"/>
      <c r="O132" s="705"/>
      <c r="P132" s="705"/>
      <c r="Q132" s="705"/>
      <c r="R132" s="705"/>
      <c r="S132" s="705"/>
      <c r="T132" s="705"/>
      <c r="U132" s="705"/>
      <c r="V132" s="705"/>
      <c r="W132" s="705"/>
      <c r="X132" s="705"/>
      <c r="Y132" s="705"/>
      <c r="Z132" s="705"/>
      <c r="AA132" s="706"/>
      <c r="AB132" s="710"/>
      <c r="AC132" s="711"/>
      <c r="AD132" s="711"/>
      <c r="AE132" s="711"/>
      <c r="AF132" s="711"/>
      <c r="AG132" s="712"/>
      <c r="AH132" s="718"/>
      <c r="AI132" s="719"/>
      <c r="AJ132" s="719"/>
      <c r="AK132" s="719"/>
      <c r="AL132" s="719"/>
      <c r="AM132" s="720"/>
      <c r="AN132" s="726"/>
      <c r="AO132" s="727"/>
      <c r="AP132" s="727"/>
      <c r="AQ132" s="727"/>
      <c r="AR132" s="727"/>
      <c r="AS132" s="728"/>
      <c r="AT132" s="640"/>
      <c r="AU132" s="641"/>
      <c r="AV132" s="641"/>
      <c r="AW132" s="641"/>
      <c r="AX132" s="641"/>
      <c r="AY132" s="642"/>
      <c r="AZ132" s="665"/>
      <c r="BA132" s="666"/>
      <c r="BB132" s="666"/>
      <c r="BC132" s="666"/>
      <c r="BD132" s="666"/>
      <c r="BE132" s="666"/>
      <c r="BF132" s="666"/>
      <c r="BG132" s="666"/>
      <c r="BH132" s="666"/>
      <c r="BI132" s="666"/>
      <c r="BJ132" s="667"/>
      <c r="BK132" s="2"/>
    </row>
    <row r="133" spans="1:63" ht="15.75" customHeight="1">
      <c r="A133" s="2"/>
      <c r="B133" s="6"/>
      <c r="C133" s="38"/>
      <c r="D133" s="701"/>
      <c r="E133" s="702"/>
      <c r="F133" s="702"/>
      <c r="G133" s="702"/>
      <c r="H133" s="702"/>
      <c r="I133" s="702"/>
      <c r="J133" s="702"/>
      <c r="K133" s="702"/>
      <c r="L133" s="702"/>
      <c r="M133" s="703"/>
      <c r="N133" s="668" t="s">
        <v>68</v>
      </c>
      <c r="O133" s="669"/>
      <c r="P133" s="669"/>
      <c r="Q133" s="669"/>
      <c r="R133" s="669"/>
      <c r="S133" s="669"/>
      <c r="T133" s="669"/>
      <c r="U133" s="669"/>
      <c r="V133" s="669"/>
      <c r="W133" s="669"/>
      <c r="X133" s="669"/>
      <c r="Y133" s="669"/>
      <c r="Z133" s="669"/>
      <c r="AA133" s="670"/>
      <c r="AB133" s="713"/>
      <c r="AC133" s="714"/>
      <c r="AD133" s="714"/>
      <c r="AE133" s="714"/>
      <c r="AF133" s="714"/>
      <c r="AG133" s="715"/>
      <c r="AH133" s="721"/>
      <c r="AI133" s="722"/>
      <c r="AJ133" s="722"/>
      <c r="AK133" s="722"/>
      <c r="AL133" s="722"/>
      <c r="AM133" s="723"/>
      <c r="AN133" s="729"/>
      <c r="AO133" s="730"/>
      <c r="AP133" s="730"/>
      <c r="AQ133" s="730"/>
      <c r="AR133" s="730"/>
      <c r="AS133" s="731"/>
      <c r="AT133" s="643"/>
      <c r="AU133" s="644"/>
      <c r="AV133" s="644"/>
      <c r="AW133" s="644"/>
      <c r="AX133" s="644"/>
      <c r="AY133" s="645"/>
      <c r="AZ133" s="671" t="s">
        <v>69</v>
      </c>
      <c r="BA133" s="672"/>
      <c r="BB133" s="673"/>
      <c r="BC133" s="674" t="s">
        <v>70</v>
      </c>
      <c r="BD133" s="672"/>
      <c r="BE133" s="672"/>
      <c r="BF133" s="672"/>
      <c r="BG133" s="672"/>
      <c r="BH133" s="672"/>
      <c r="BI133" s="672"/>
      <c r="BJ133" s="675"/>
      <c r="BK133" s="2"/>
    </row>
    <row r="134" spans="1:63" ht="15.75" customHeight="1">
      <c r="B134" s="40"/>
      <c r="C134" s="41"/>
      <c r="D134" s="676"/>
      <c r="E134" s="677"/>
      <c r="F134" s="677"/>
      <c r="G134" s="677"/>
      <c r="H134" s="677"/>
      <c r="I134" s="677"/>
      <c r="J134" s="677"/>
      <c r="K134" s="677"/>
      <c r="L134" s="677"/>
      <c r="M134" s="678"/>
      <c r="N134" s="592" t="s">
        <v>258</v>
      </c>
      <c r="O134" s="593"/>
      <c r="P134" s="593"/>
      <c r="Q134" s="593"/>
      <c r="R134" s="593"/>
      <c r="S134" s="593"/>
      <c r="T134" s="593"/>
      <c r="U134" s="593"/>
      <c r="V134" s="593"/>
      <c r="W134" s="593"/>
      <c r="X134" s="593"/>
      <c r="Y134" s="593"/>
      <c r="Z134" s="593"/>
      <c r="AA134" s="594"/>
      <c r="AB134" s="682" t="s">
        <v>259</v>
      </c>
      <c r="AC134" s="683"/>
      <c r="AD134" s="683"/>
      <c r="AE134" s="683"/>
      <c r="AF134" s="683"/>
      <c r="AG134" s="684"/>
      <c r="AH134" s="598">
        <v>6</v>
      </c>
      <c r="AI134" s="599"/>
      <c r="AJ134" s="599"/>
      <c r="AK134" s="599"/>
      <c r="AL134" s="599"/>
      <c r="AM134" s="600"/>
      <c r="AN134" s="607">
        <v>20</v>
      </c>
      <c r="AO134" s="608"/>
      <c r="AP134" s="608"/>
      <c r="AQ134" s="608"/>
      <c r="AR134" s="608"/>
      <c r="AS134" s="609"/>
      <c r="AT134" s="691">
        <f>AH134*AN134</f>
        <v>120</v>
      </c>
      <c r="AU134" s="692"/>
      <c r="AV134" s="692"/>
      <c r="AW134" s="692"/>
      <c r="AX134" s="692"/>
      <c r="AY134" s="693"/>
      <c r="AZ134" s="223"/>
      <c r="BA134" s="224"/>
      <c r="BB134" s="224"/>
      <c r="BC134" s="229"/>
      <c r="BD134" s="224"/>
      <c r="BE134" s="224"/>
      <c r="BF134" s="224"/>
      <c r="BG134" s="224"/>
      <c r="BH134" s="224"/>
      <c r="BI134" s="224"/>
      <c r="BJ134" s="230"/>
    </row>
    <row r="135" spans="1:63" ht="15.75" customHeight="1">
      <c r="B135" s="40"/>
      <c r="C135" s="41"/>
      <c r="D135" s="679"/>
      <c r="E135" s="680"/>
      <c r="F135" s="680"/>
      <c r="G135" s="680"/>
      <c r="H135" s="680"/>
      <c r="I135" s="680"/>
      <c r="J135" s="680"/>
      <c r="K135" s="680"/>
      <c r="L135" s="680"/>
      <c r="M135" s="681"/>
      <c r="N135" s="595"/>
      <c r="O135" s="596"/>
      <c r="P135" s="596"/>
      <c r="Q135" s="596"/>
      <c r="R135" s="596"/>
      <c r="S135" s="596"/>
      <c r="T135" s="596"/>
      <c r="U135" s="596"/>
      <c r="V135" s="596"/>
      <c r="W135" s="596"/>
      <c r="X135" s="596"/>
      <c r="Y135" s="596"/>
      <c r="Z135" s="596"/>
      <c r="AA135" s="597"/>
      <c r="AB135" s="685"/>
      <c r="AC135" s="686"/>
      <c r="AD135" s="686"/>
      <c r="AE135" s="686"/>
      <c r="AF135" s="686"/>
      <c r="AG135" s="687"/>
      <c r="AH135" s="601"/>
      <c r="AI135" s="602"/>
      <c r="AJ135" s="602"/>
      <c r="AK135" s="602"/>
      <c r="AL135" s="602"/>
      <c r="AM135" s="603"/>
      <c r="AN135" s="610"/>
      <c r="AO135" s="611"/>
      <c r="AP135" s="611"/>
      <c r="AQ135" s="611"/>
      <c r="AR135" s="611"/>
      <c r="AS135" s="612"/>
      <c r="AT135" s="694"/>
      <c r="AU135" s="695"/>
      <c r="AV135" s="695"/>
      <c r="AW135" s="695"/>
      <c r="AX135" s="695"/>
      <c r="AY135" s="696"/>
      <c r="AZ135" s="225"/>
      <c r="BA135" s="226"/>
      <c r="BB135" s="226"/>
      <c r="BC135" s="231"/>
      <c r="BD135" s="226"/>
      <c r="BE135" s="226"/>
      <c r="BF135" s="226"/>
      <c r="BG135" s="226"/>
      <c r="BH135" s="226"/>
      <c r="BI135" s="226"/>
      <c r="BJ135" s="232"/>
    </row>
    <row r="136" spans="1:63" ht="15.75" customHeight="1">
      <c r="B136" s="40"/>
      <c r="C136" s="41"/>
      <c r="D136" s="626"/>
      <c r="E136" s="627"/>
      <c r="F136" s="627"/>
      <c r="G136" s="627"/>
      <c r="H136" s="627"/>
      <c r="I136" s="627"/>
      <c r="J136" s="627"/>
      <c r="K136" s="627"/>
      <c r="L136" s="627"/>
      <c r="M136" s="628"/>
      <c r="N136" s="235" t="s">
        <v>260</v>
      </c>
      <c r="O136" s="236"/>
      <c r="P136" s="236"/>
      <c r="Q136" s="236"/>
      <c r="R136" s="236"/>
      <c r="S136" s="236"/>
      <c r="T136" s="236"/>
      <c r="U136" s="236"/>
      <c r="V136" s="236"/>
      <c r="W136" s="236"/>
      <c r="X136" s="236"/>
      <c r="Y136" s="236"/>
      <c r="Z136" s="236"/>
      <c r="AA136" s="237"/>
      <c r="AB136" s="688"/>
      <c r="AC136" s="689"/>
      <c r="AD136" s="689"/>
      <c r="AE136" s="689"/>
      <c r="AF136" s="689"/>
      <c r="AG136" s="690"/>
      <c r="AH136" s="604"/>
      <c r="AI136" s="605"/>
      <c r="AJ136" s="605"/>
      <c r="AK136" s="605"/>
      <c r="AL136" s="605"/>
      <c r="AM136" s="606"/>
      <c r="AN136" s="613"/>
      <c r="AO136" s="614"/>
      <c r="AP136" s="614"/>
      <c r="AQ136" s="614"/>
      <c r="AR136" s="614"/>
      <c r="AS136" s="615"/>
      <c r="AT136" s="697"/>
      <c r="AU136" s="698"/>
      <c r="AV136" s="698"/>
      <c r="AW136" s="698"/>
      <c r="AX136" s="698"/>
      <c r="AY136" s="699"/>
      <c r="AZ136" s="227"/>
      <c r="BA136" s="228"/>
      <c r="BB136" s="228"/>
      <c r="BC136" s="233"/>
      <c r="BD136" s="228"/>
      <c r="BE136" s="228"/>
      <c r="BF136" s="228"/>
      <c r="BG136" s="228"/>
      <c r="BH136" s="228"/>
      <c r="BI136" s="228"/>
      <c r="BJ136" s="234"/>
    </row>
    <row r="137" spans="1:63" ht="15.75" customHeight="1">
      <c r="B137" s="40"/>
      <c r="C137" s="41"/>
      <c r="D137" s="676"/>
      <c r="E137" s="677"/>
      <c r="F137" s="677"/>
      <c r="G137" s="677"/>
      <c r="H137" s="677"/>
      <c r="I137" s="677"/>
      <c r="J137" s="677"/>
      <c r="K137" s="677"/>
      <c r="L137" s="677"/>
      <c r="M137" s="678"/>
      <c r="N137" s="592" t="s">
        <v>258</v>
      </c>
      <c r="O137" s="593"/>
      <c r="P137" s="593"/>
      <c r="Q137" s="593"/>
      <c r="R137" s="593"/>
      <c r="S137" s="593"/>
      <c r="T137" s="593"/>
      <c r="U137" s="593"/>
      <c r="V137" s="593"/>
      <c r="W137" s="593"/>
      <c r="X137" s="593"/>
      <c r="Y137" s="593"/>
      <c r="Z137" s="593"/>
      <c r="AA137" s="594"/>
      <c r="AB137" s="682" t="s">
        <v>259</v>
      </c>
      <c r="AC137" s="683"/>
      <c r="AD137" s="683"/>
      <c r="AE137" s="683"/>
      <c r="AF137" s="683"/>
      <c r="AG137" s="684"/>
      <c r="AH137" s="598">
        <v>6</v>
      </c>
      <c r="AI137" s="599"/>
      <c r="AJ137" s="599"/>
      <c r="AK137" s="599"/>
      <c r="AL137" s="599"/>
      <c r="AM137" s="600"/>
      <c r="AN137" s="607">
        <v>20</v>
      </c>
      <c r="AO137" s="608"/>
      <c r="AP137" s="608"/>
      <c r="AQ137" s="608"/>
      <c r="AR137" s="608"/>
      <c r="AS137" s="609"/>
      <c r="AT137" s="691">
        <f>AH137*AN137</f>
        <v>120</v>
      </c>
      <c r="AU137" s="692"/>
      <c r="AV137" s="692"/>
      <c r="AW137" s="692"/>
      <c r="AX137" s="692"/>
      <c r="AY137" s="693"/>
      <c r="AZ137" s="223"/>
      <c r="BA137" s="224"/>
      <c r="BB137" s="224"/>
      <c r="BC137" s="229"/>
      <c r="BD137" s="224"/>
      <c r="BE137" s="224"/>
      <c r="BF137" s="224"/>
      <c r="BG137" s="224"/>
      <c r="BH137" s="224"/>
      <c r="BI137" s="224"/>
      <c r="BJ137" s="230"/>
    </row>
    <row r="138" spans="1:63" ht="15.75" customHeight="1">
      <c r="B138" s="40"/>
      <c r="C138" s="41"/>
      <c r="D138" s="679"/>
      <c r="E138" s="680"/>
      <c r="F138" s="680"/>
      <c r="G138" s="680"/>
      <c r="H138" s="680"/>
      <c r="I138" s="680"/>
      <c r="J138" s="680"/>
      <c r="K138" s="680"/>
      <c r="L138" s="680"/>
      <c r="M138" s="681"/>
      <c r="N138" s="595"/>
      <c r="O138" s="596"/>
      <c r="P138" s="596"/>
      <c r="Q138" s="596"/>
      <c r="R138" s="596"/>
      <c r="S138" s="596"/>
      <c r="T138" s="596"/>
      <c r="U138" s="596"/>
      <c r="V138" s="596"/>
      <c r="W138" s="596"/>
      <c r="X138" s="596"/>
      <c r="Y138" s="596"/>
      <c r="Z138" s="596"/>
      <c r="AA138" s="597"/>
      <c r="AB138" s="685"/>
      <c r="AC138" s="686"/>
      <c r="AD138" s="686"/>
      <c r="AE138" s="686"/>
      <c r="AF138" s="686"/>
      <c r="AG138" s="687"/>
      <c r="AH138" s="601"/>
      <c r="AI138" s="602"/>
      <c r="AJ138" s="602"/>
      <c r="AK138" s="602"/>
      <c r="AL138" s="602"/>
      <c r="AM138" s="603"/>
      <c r="AN138" s="610"/>
      <c r="AO138" s="611"/>
      <c r="AP138" s="611"/>
      <c r="AQ138" s="611"/>
      <c r="AR138" s="611"/>
      <c r="AS138" s="612"/>
      <c r="AT138" s="694"/>
      <c r="AU138" s="695"/>
      <c r="AV138" s="695"/>
      <c r="AW138" s="695"/>
      <c r="AX138" s="695"/>
      <c r="AY138" s="696"/>
      <c r="AZ138" s="225"/>
      <c r="BA138" s="226"/>
      <c r="BB138" s="226"/>
      <c r="BC138" s="231"/>
      <c r="BD138" s="226"/>
      <c r="BE138" s="226"/>
      <c r="BF138" s="226"/>
      <c r="BG138" s="226"/>
      <c r="BH138" s="226"/>
      <c r="BI138" s="226"/>
      <c r="BJ138" s="232"/>
    </row>
    <row r="139" spans="1:63" ht="15.75" customHeight="1">
      <c r="B139" s="40"/>
      <c r="C139" s="41"/>
      <c r="D139" s="626"/>
      <c r="E139" s="627"/>
      <c r="F139" s="627"/>
      <c r="G139" s="627"/>
      <c r="H139" s="627"/>
      <c r="I139" s="627"/>
      <c r="J139" s="627"/>
      <c r="K139" s="627"/>
      <c r="L139" s="627"/>
      <c r="M139" s="628"/>
      <c r="N139" s="235" t="s">
        <v>260</v>
      </c>
      <c r="O139" s="236"/>
      <c r="P139" s="236"/>
      <c r="Q139" s="236"/>
      <c r="R139" s="236"/>
      <c r="S139" s="236"/>
      <c r="T139" s="236"/>
      <c r="U139" s="236"/>
      <c r="V139" s="236"/>
      <c r="W139" s="236"/>
      <c r="X139" s="236"/>
      <c r="Y139" s="236"/>
      <c r="Z139" s="236"/>
      <c r="AA139" s="237"/>
      <c r="AB139" s="688"/>
      <c r="AC139" s="689"/>
      <c r="AD139" s="689"/>
      <c r="AE139" s="689"/>
      <c r="AF139" s="689"/>
      <c r="AG139" s="690"/>
      <c r="AH139" s="604"/>
      <c r="AI139" s="605"/>
      <c r="AJ139" s="605"/>
      <c r="AK139" s="605"/>
      <c r="AL139" s="605"/>
      <c r="AM139" s="606"/>
      <c r="AN139" s="613"/>
      <c r="AO139" s="614"/>
      <c r="AP139" s="614"/>
      <c r="AQ139" s="614"/>
      <c r="AR139" s="614"/>
      <c r="AS139" s="615"/>
      <c r="AT139" s="697"/>
      <c r="AU139" s="698"/>
      <c r="AV139" s="698"/>
      <c r="AW139" s="698"/>
      <c r="AX139" s="698"/>
      <c r="AY139" s="699"/>
      <c r="AZ139" s="227"/>
      <c r="BA139" s="228"/>
      <c r="BB139" s="228"/>
      <c r="BC139" s="233"/>
      <c r="BD139" s="228"/>
      <c r="BE139" s="228"/>
      <c r="BF139" s="228"/>
      <c r="BG139" s="228"/>
      <c r="BH139" s="228"/>
      <c r="BI139" s="228"/>
      <c r="BJ139" s="234"/>
    </row>
    <row r="140" spans="1:63" ht="15.75" customHeight="1">
      <c r="B140" s="40"/>
      <c r="C140" s="41"/>
      <c r="D140" s="676"/>
      <c r="E140" s="677"/>
      <c r="F140" s="677"/>
      <c r="G140" s="677"/>
      <c r="H140" s="677"/>
      <c r="I140" s="677"/>
      <c r="J140" s="677"/>
      <c r="K140" s="677"/>
      <c r="L140" s="677"/>
      <c r="M140" s="678"/>
      <c r="N140" s="592" t="s">
        <v>261</v>
      </c>
      <c r="O140" s="593"/>
      <c r="P140" s="593"/>
      <c r="Q140" s="593"/>
      <c r="R140" s="593"/>
      <c r="S140" s="593"/>
      <c r="T140" s="593"/>
      <c r="U140" s="593"/>
      <c r="V140" s="593"/>
      <c r="W140" s="593"/>
      <c r="X140" s="593"/>
      <c r="Y140" s="593"/>
      <c r="Z140" s="593"/>
      <c r="AA140" s="594"/>
      <c r="AB140" s="682" t="s">
        <v>259</v>
      </c>
      <c r="AC140" s="683"/>
      <c r="AD140" s="683"/>
      <c r="AE140" s="683"/>
      <c r="AF140" s="683"/>
      <c r="AG140" s="684"/>
      <c r="AH140" s="598">
        <v>6</v>
      </c>
      <c r="AI140" s="599"/>
      <c r="AJ140" s="599"/>
      <c r="AK140" s="599"/>
      <c r="AL140" s="599"/>
      <c r="AM140" s="600"/>
      <c r="AN140" s="607">
        <v>20</v>
      </c>
      <c r="AO140" s="608"/>
      <c r="AP140" s="608"/>
      <c r="AQ140" s="608"/>
      <c r="AR140" s="608"/>
      <c r="AS140" s="609"/>
      <c r="AT140" s="691">
        <f>AH140*AN140</f>
        <v>120</v>
      </c>
      <c r="AU140" s="692"/>
      <c r="AV140" s="692"/>
      <c r="AW140" s="692"/>
      <c r="AX140" s="692"/>
      <c r="AY140" s="693"/>
      <c r="AZ140" s="223"/>
      <c r="BA140" s="224"/>
      <c r="BB140" s="224"/>
      <c r="BC140" s="229"/>
      <c r="BD140" s="224"/>
      <c r="BE140" s="224"/>
      <c r="BF140" s="224"/>
      <c r="BG140" s="224"/>
      <c r="BH140" s="224"/>
      <c r="BI140" s="224"/>
      <c r="BJ140" s="230"/>
    </row>
    <row r="141" spans="1:63" ht="15.75" customHeight="1">
      <c r="B141" s="40"/>
      <c r="C141" s="41"/>
      <c r="D141" s="679"/>
      <c r="E141" s="680"/>
      <c r="F141" s="680"/>
      <c r="G141" s="680"/>
      <c r="H141" s="680"/>
      <c r="I141" s="680"/>
      <c r="J141" s="680"/>
      <c r="K141" s="680"/>
      <c r="L141" s="680"/>
      <c r="M141" s="681"/>
      <c r="N141" s="595"/>
      <c r="O141" s="596"/>
      <c r="P141" s="596"/>
      <c r="Q141" s="596"/>
      <c r="R141" s="596"/>
      <c r="S141" s="596"/>
      <c r="T141" s="596"/>
      <c r="U141" s="596"/>
      <c r="V141" s="596"/>
      <c r="W141" s="596"/>
      <c r="X141" s="596"/>
      <c r="Y141" s="596"/>
      <c r="Z141" s="596"/>
      <c r="AA141" s="597"/>
      <c r="AB141" s="685"/>
      <c r="AC141" s="686"/>
      <c r="AD141" s="686"/>
      <c r="AE141" s="686"/>
      <c r="AF141" s="686"/>
      <c r="AG141" s="687"/>
      <c r="AH141" s="601"/>
      <c r="AI141" s="602"/>
      <c r="AJ141" s="602"/>
      <c r="AK141" s="602"/>
      <c r="AL141" s="602"/>
      <c r="AM141" s="603"/>
      <c r="AN141" s="610"/>
      <c r="AO141" s="611"/>
      <c r="AP141" s="611"/>
      <c r="AQ141" s="611"/>
      <c r="AR141" s="611"/>
      <c r="AS141" s="612"/>
      <c r="AT141" s="694"/>
      <c r="AU141" s="695"/>
      <c r="AV141" s="695"/>
      <c r="AW141" s="695"/>
      <c r="AX141" s="695"/>
      <c r="AY141" s="696"/>
      <c r="AZ141" s="225"/>
      <c r="BA141" s="226"/>
      <c r="BB141" s="226"/>
      <c r="BC141" s="231"/>
      <c r="BD141" s="226"/>
      <c r="BE141" s="226"/>
      <c r="BF141" s="226"/>
      <c r="BG141" s="226"/>
      <c r="BH141" s="226"/>
      <c r="BI141" s="226"/>
      <c r="BJ141" s="232"/>
    </row>
    <row r="142" spans="1:63" ht="15.75" customHeight="1">
      <c r="B142" s="40"/>
      <c r="C142" s="41"/>
      <c r="D142" s="626"/>
      <c r="E142" s="627"/>
      <c r="F142" s="627"/>
      <c r="G142" s="627"/>
      <c r="H142" s="627"/>
      <c r="I142" s="627"/>
      <c r="J142" s="627"/>
      <c r="K142" s="627"/>
      <c r="L142" s="627"/>
      <c r="M142" s="628"/>
      <c r="N142" s="235" t="s">
        <v>262</v>
      </c>
      <c r="O142" s="236"/>
      <c r="P142" s="236"/>
      <c r="Q142" s="236"/>
      <c r="R142" s="236"/>
      <c r="S142" s="236"/>
      <c r="T142" s="236"/>
      <c r="U142" s="236"/>
      <c r="V142" s="236"/>
      <c r="W142" s="236"/>
      <c r="X142" s="236"/>
      <c r="Y142" s="236"/>
      <c r="Z142" s="236"/>
      <c r="AA142" s="237"/>
      <c r="AB142" s="688"/>
      <c r="AC142" s="689"/>
      <c r="AD142" s="689"/>
      <c r="AE142" s="689"/>
      <c r="AF142" s="689"/>
      <c r="AG142" s="690"/>
      <c r="AH142" s="604"/>
      <c r="AI142" s="605"/>
      <c r="AJ142" s="605"/>
      <c r="AK142" s="605"/>
      <c r="AL142" s="605"/>
      <c r="AM142" s="606"/>
      <c r="AN142" s="613"/>
      <c r="AO142" s="614"/>
      <c r="AP142" s="614"/>
      <c r="AQ142" s="614"/>
      <c r="AR142" s="614"/>
      <c r="AS142" s="615"/>
      <c r="AT142" s="697"/>
      <c r="AU142" s="698"/>
      <c r="AV142" s="698"/>
      <c r="AW142" s="698"/>
      <c r="AX142" s="698"/>
      <c r="AY142" s="699"/>
      <c r="AZ142" s="227"/>
      <c r="BA142" s="228"/>
      <c r="BB142" s="228"/>
      <c r="BC142" s="233"/>
      <c r="BD142" s="228"/>
      <c r="BE142" s="228"/>
      <c r="BF142" s="228"/>
      <c r="BG142" s="228"/>
      <c r="BH142" s="228"/>
      <c r="BI142" s="228"/>
      <c r="BJ142" s="234"/>
    </row>
    <row r="143" spans="1:63" ht="15.75" customHeight="1">
      <c r="B143" s="40"/>
      <c r="C143" s="41"/>
      <c r="D143" s="676"/>
      <c r="E143" s="677"/>
      <c r="F143" s="677"/>
      <c r="G143" s="677"/>
      <c r="H143" s="677"/>
      <c r="I143" s="677"/>
      <c r="J143" s="677"/>
      <c r="K143" s="677"/>
      <c r="L143" s="677"/>
      <c r="M143" s="678"/>
      <c r="N143" s="592" t="s">
        <v>258</v>
      </c>
      <c r="O143" s="593"/>
      <c r="P143" s="593"/>
      <c r="Q143" s="593"/>
      <c r="R143" s="593"/>
      <c r="S143" s="593"/>
      <c r="T143" s="593"/>
      <c r="U143" s="593"/>
      <c r="V143" s="593"/>
      <c r="W143" s="593"/>
      <c r="X143" s="593"/>
      <c r="Y143" s="593"/>
      <c r="Z143" s="593"/>
      <c r="AA143" s="594"/>
      <c r="AB143" s="682" t="s">
        <v>259</v>
      </c>
      <c r="AC143" s="683"/>
      <c r="AD143" s="683"/>
      <c r="AE143" s="683"/>
      <c r="AF143" s="683"/>
      <c r="AG143" s="684"/>
      <c r="AH143" s="598">
        <v>4</v>
      </c>
      <c r="AI143" s="599"/>
      <c r="AJ143" s="599"/>
      <c r="AK143" s="599"/>
      <c r="AL143" s="599"/>
      <c r="AM143" s="600"/>
      <c r="AN143" s="607">
        <v>16</v>
      </c>
      <c r="AO143" s="608"/>
      <c r="AP143" s="608"/>
      <c r="AQ143" s="608"/>
      <c r="AR143" s="608"/>
      <c r="AS143" s="609"/>
      <c r="AT143" s="691">
        <f>AH143*AN143</f>
        <v>64</v>
      </c>
      <c r="AU143" s="692"/>
      <c r="AV143" s="692"/>
      <c r="AW143" s="692"/>
      <c r="AX143" s="692"/>
      <c r="AY143" s="693"/>
      <c r="AZ143" s="223"/>
      <c r="BA143" s="224"/>
      <c r="BB143" s="224"/>
      <c r="BC143" s="229"/>
      <c r="BD143" s="224"/>
      <c r="BE143" s="224"/>
      <c r="BF143" s="224"/>
      <c r="BG143" s="224"/>
      <c r="BH143" s="224"/>
      <c r="BI143" s="224"/>
      <c r="BJ143" s="230"/>
    </row>
    <row r="144" spans="1:63" ht="15.75" customHeight="1">
      <c r="B144" s="40"/>
      <c r="C144" s="41"/>
      <c r="D144" s="679"/>
      <c r="E144" s="680"/>
      <c r="F144" s="680"/>
      <c r="G144" s="680"/>
      <c r="H144" s="680"/>
      <c r="I144" s="680"/>
      <c r="J144" s="680"/>
      <c r="K144" s="680"/>
      <c r="L144" s="680"/>
      <c r="M144" s="681"/>
      <c r="N144" s="595"/>
      <c r="O144" s="596"/>
      <c r="P144" s="596"/>
      <c r="Q144" s="596"/>
      <c r="R144" s="596"/>
      <c r="S144" s="596"/>
      <c r="T144" s="596"/>
      <c r="U144" s="596"/>
      <c r="V144" s="596"/>
      <c r="W144" s="596"/>
      <c r="X144" s="596"/>
      <c r="Y144" s="596"/>
      <c r="Z144" s="596"/>
      <c r="AA144" s="597"/>
      <c r="AB144" s="685"/>
      <c r="AC144" s="686"/>
      <c r="AD144" s="686"/>
      <c r="AE144" s="686"/>
      <c r="AF144" s="686"/>
      <c r="AG144" s="687"/>
      <c r="AH144" s="601"/>
      <c r="AI144" s="602"/>
      <c r="AJ144" s="602"/>
      <c r="AK144" s="602"/>
      <c r="AL144" s="602"/>
      <c r="AM144" s="603"/>
      <c r="AN144" s="610"/>
      <c r="AO144" s="611"/>
      <c r="AP144" s="611"/>
      <c r="AQ144" s="611"/>
      <c r="AR144" s="611"/>
      <c r="AS144" s="612"/>
      <c r="AT144" s="694"/>
      <c r="AU144" s="695"/>
      <c r="AV144" s="695"/>
      <c r="AW144" s="695"/>
      <c r="AX144" s="695"/>
      <c r="AY144" s="696"/>
      <c r="AZ144" s="225"/>
      <c r="BA144" s="226"/>
      <c r="BB144" s="226"/>
      <c r="BC144" s="231"/>
      <c r="BD144" s="226"/>
      <c r="BE144" s="226"/>
      <c r="BF144" s="226"/>
      <c r="BG144" s="226"/>
      <c r="BH144" s="226"/>
      <c r="BI144" s="226"/>
      <c r="BJ144" s="232"/>
    </row>
    <row r="145" spans="2:62" ht="15.75" customHeight="1">
      <c r="B145" s="40"/>
      <c r="C145" s="41"/>
      <c r="D145" s="626"/>
      <c r="E145" s="627"/>
      <c r="F145" s="627"/>
      <c r="G145" s="627"/>
      <c r="H145" s="627"/>
      <c r="I145" s="627"/>
      <c r="J145" s="627"/>
      <c r="K145" s="627"/>
      <c r="L145" s="627"/>
      <c r="M145" s="628"/>
      <c r="N145" s="235" t="s">
        <v>260</v>
      </c>
      <c r="O145" s="236"/>
      <c r="P145" s="236"/>
      <c r="Q145" s="236"/>
      <c r="R145" s="236"/>
      <c r="S145" s="236"/>
      <c r="T145" s="236"/>
      <c r="U145" s="236"/>
      <c r="V145" s="236"/>
      <c r="W145" s="236"/>
      <c r="X145" s="236"/>
      <c r="Y145" s="236"/>
      <c r="Z145" s="236"/>
      <c r="AA145" s="237"/>
      <c r="AB145" s="688"/>
      <c r="AC145" s="689"/>
      <c r="AD145" s="689"/>
      <c r="AE145" s="689"/>
      <c r="AF145" s="689"/>
      <c r="AG145" s="690"/>
      <c r="AH145" s="604"/>
      <c r="AI145" s="605"/>
      <c r="AJ145" s="605"/>
      <c r="AK145" s="605"/>
      <c r="AL145" s="605"/>
      <c r="AM145" s="606"/>
      <c r="AN145" s="613"/>
      <c r="AO145" s="614"/>
      <c r="AP145" s="614"/>
      <c r="AQ145" s="614"/>
      <c r="AR145" s="614"/>
      <c r="AS145" s="615"/>
      <c r="AT145" s="697"/>
      <c r="AU145" s="698"/>
      <c r="AV145" s="698"/>
      <c r="AW145" s="698"/>
      <c r="AX145" s="698"/>
      <c r="AY145" s="699"/>
      <c r="AZ145" s="227"/>
      <c r="BA145" s="228"/>
      <c r="BB145" s="228"/>
      <c r="BC145" s="233"/>
      <c r="BD145" s="228"/>
      <c r="BE145" s="228"/>
      <c r="BF145" s="228"/>
      <c r="BG145" s="228"/>
      <c r="BH145" s="228"/>
      <c r="BI145" s="228"/>
      <c r="BJ145" s="234"/>
    </row>
    <row r="146" spans="2:62" ht="15.75" customHeight="1">
      <c r="B146" s="40"/>
      <c r="C146" s="41"/>
      <c r="D146" s="676"/>
      <c r="E146" s="677"/>
      <c r="F146" s="677"/>
      <c r="G146" s="677"/>
      <c r="H146" s="677"/>
      <c r="I146" s="677"/>
      <c r="J146" s="677"/>
      <c r="K146" s="677"/>
      <c r="L146" s="677"/>
      <c r="M146" s="678"/>
      <c r="N146" s="592" t="s">
        <v>258</v>
      </c>
      <c r="O146" s="593"/>
      <c r="P146" s="593"/>
      <c r="Q146" s="593"/>
      <c r="R146" s="593"/>
      <c r="S146" s="593"/>
      <c r="T146" s="593"/>
      <c r="U146" s="593"/>
      <c r="V146" s="593"/>
      <c r="W146" s="593"/>
      <c r="X146" s="593"/>
      <c r="Y146" s="593"/>
      <c r="Z146" s="593"/>
      <c r="AA146" s="594"/>
      <c r="AB146" s="682" t="s">
        <v>259</v>
      </c>
      <c r="AC146" s="683"/>
      <c r="AD146" s="683"/>
      <c r="AE146" s="683"/>
      <c r="AF146" s="683"/>
      <c r="AG146" s="684"/>
      <c r="AH146" s="598">
        <v>4</v>
      </c>
      <c r="AI146" s="599"/>
      <c r="AJ146" s="599"/>
      <c r="AK146" s="599"/>
      <c r="AL146" s="599"/>
      <c r="AM146" s="600"/>
      <c r="AN146" s="607">
        <v>16</v>
      </c>
      <c r="AO146" s="608"/>
      <c r="AP146" s="608"/>
      <c r="AQ146" s="608"/>
      <c r="AR146" s="608"/>
      <c r="AS146" s="609"/>
      <c r="AT146" s="691">
        <f>AH146*AN146</f>
        <v>64</v>
      </c>
      <c r="AU146" s="692"/>
      <c r="AV146" s="692"/>
      <c r="AW146" s="692"/>
      <c r="AX146" s="692"/>
      <c r="AY146" s="693"/>
      <c r="AZ146" s="223"/>
      <c r="BA146" s="224"/>
      <c r="BB146" s="224"/>
      <c r="BC146" s="229" t="s">
        <v>263</v>
      </c>
      <c r="BD146" s="224"/>
      <c r="BE146" s="224"/>
      <c r="BF146" s="224"/>
      <c r="BG146" s="224"/>
      <c r="BH146" s="224"/>
      <c r="BI146" s="224"/>
      <c r="BJ146" s="230"/>
    </row>
    <row r="147" spans="2:62" ht="15.75" customHeight="1">
      <c r="B147" s="40"/>
      <c r="C147" s="41"/>
      <c r="D147" s="679"/>
      <c r="E147" s="680"/>
      <c r="F147" s="680"/>
      <c r="G147" s="680"/>
      <c r="H147" s="680"/>
      <c r="I147" s="680"/>
      <c r="J147" s="680"/>
      <c r="K147" s="680"/>
      <c r="L147" s="680"/>
      <c r="M147" s="681"/>
      <c r="N147" s="595"/>
      <c r="O147" s="596"/>
      <c r="P147" s="596"/>
      <c r="Q147" s="596"/>
      <c r="R147" s="596"/>
      <c r="S147" s="596"/>
      <c r="T147" s="596"/>
      <c r="U147" s="596"/>
      <c r="V147" s="596"/>
      <c r="W147" s="596"/>
      <c r="X147" s="596"/>
      <c r="Y147" s="596"/>
      <c r="Z147" s="596"/>
      <c r="AA147" s="597"/>
      <c r="AB147" s="685"/>
      <c r="AC147" s="686"/>
      <c r="AD147" s="686"/>
      <c r="AE147" s="686"/>
      <c r="AF147" s="686"/>
      <c r="AG147" s="687"/>
      <c r="AH147" s="601"/>
      <c r="AI147" s="602"/>
      <c r="AJ147" s="602"/>
      <c r="AK147" s="602"/>
      <c r="AL147" s="602"/>
      <c r="AM147" s="603"/>
      <c r="AN147" s="610"/>
      <c r="AO147" s="611"/>
      <c r="AP147" s="611"/>
      <c r="AQ147" s="611"/>
      <c r="AR147" s="611"/>
      <c r="AS147" s="612"/>
      <c r="AT147" s="694"/>
      <c r="AU147" s="695"/>
      <c r="AV147" s="695"/>
      <c r="AW147" s="695"/>
      <c r="AX147" s="695"/>
      <c r="AY147" s="696"/>
      <c r="AZ147" s="225"/>
      <c r="BA147" s="226"/>
      <c r="BB147" s="226"/>
      <c r="BC147" s="231"/>
      <c r="BD147" s="226"/>
      <c r="BE147" s="226"/>
      <c r="BF147" s="226"/>
      <c r="BG147" s="226"/>
      <c r="BH147" s="226"/>
      <c r="BI147" s="226"/>
      <c r="BJ147" s="232"/>
    </row>
    <row r="148" spans="2:62" ht="15.75" customHeight="1">
      <c r="B148" s="40"/>
      <c r="C148" s="41"/>
      <c r="D148" s="626"/>
      <c r="E148" s="627"/>
      <c r="F148" s="627"/>
      <c r="G148" s="627"/>
      <c r="H148" s="627"/>
      <c r="I148" s="627"/>
      <c r="J148" s="627"/>
      <c r="K148" s="627"/>
      <c r="L148" s="627"/>
      <c r="M148" s="628"/>
      <c r="N148" s="235" t="s">
        <v>260</v>
      </c>
      <c r="O148" s="236"/>
      <c r="P148" s="236"/>
      <c r="Q148" s="236"/>
      <c r="R148" s="236"/>
      <c r="S148" s="236"/>
      <c r="T148" s="236"/>
      <c r="U148" s="236"/>
      <c r="V148" s="236"/>
      <c r="W148" s="236"/>
      <c r="X148" s="236"/>
      <c r="Y148" s="236"/>
      <c r="Z148" s="236"/>
      <c r="AA148" s="237"/>
      <c r="AB148" s="688"/>
      <c r="AC148" s="689"/>
      <c r="AD148" s="689"/>
      <c r="AE148" s="689"/>
      <c r="AF148" s="689"/>
      <c r="AG148" s="690"/>
      <c r="AH148" s="604"/>
      <c r="AI148" s="605"/>
      <c r="AJ148" s="605"/>
      <c r="AK148" s="605"/>
      <c r="AL148" s="605"/>
      <c r="AM148" s="606"/>
      <c r="AN148" s="613"/>
      <c r="AO148" s="614"/>
      <c r="AP148" s="614"/>
      <c r="AQ148" s="614"/>
      <c r="AR148" s="614"/>
      <c r="AS148" s="615"/>
      <c r="AT148" s="697"/>
      <c r="AU148" s="698"/>
      <c r="AV148" s="698"/>
      <c r="AW148" s="698"/>
      <c r="AX148" s="698"/>
      <c r="AY148" s="699"/>
      <c r="AZ148" s="227"/>
      <c r="BA148" s="228"/>
      <c r="BB148" s="228"/>
      <c r="BC148" s="233"/>
      <c r="BD148" s="228"/>
      <c r="BE148" s="228"/>
      <c r="BF148" s="228"/>
      <c r="BG148" s="228"/>
      <c r="BH148" s="228"/>
      <c r="BI148" s="228"/>
      <c r="BJ148" s="234"/>
    </row>
    <row r="149" spans="2:62" ht="15.75" customHeight="1">
      <c r="B149" s="40"/>
      <c r="C149" s="41"/>
      <c r="D149" s="676"/>
      <c r="E149" s="677"/>
      <c r="F149" s="677"/>
      <c r="G149" s="677"/>
      <c r="H149" s="677"/>
      <c r="I149" s="677"/>
      <c r="J149" s="677"/>
      <c r="K149" s="677"/>
      <c r="L149" s="677"/>
      <c r="M149" s="678"/>
      <c r="N149" s="592" t="s">
        <v>258</v>
      </c>
      <c r="O149" s="593"/>
      <c r="P149" s="593"/>
      <c r="Q149" s="593"/>
      <c r="R149" s="593"/>
      <c r="S149" s="593"/>
      <c r="T149" s="593"/>
      <c r="U149" s="593"/>
      <c r="V149" s="593"/>
      <c r="W149" s="593"/>
      <c r="X149" s="593"/>
      <c r="Y149" s="593"/>
      <c r="Z149" s="593"/>
      <c r="AA149" s="594"/>
      <c r="AB149" s="682" t="s">
        <v>259</v>
      </c>
      <c r="AC149" s="683"/>
      <c r="AD149" s="683"/>
      <c r="AE149" s="683"/>
      <c r="AF149" s="683"/>
      <c r="AG149" s="684"/>
      <c r="AH149" s="598">
        <v>6</v>
      </c>
      <c r="AI149" s="599"/>
      <c r="AJ149" s="599"/>
      <c r="AK149" s="599"/>
      <c r="AL149" s="599"/>
      <c r="AM149" s="600"/>
      <c r="AN149" s="607">
        <v>20</v>
      </c>
      <c r="AO149" s="608"/>
      <c r="AP149" s="608"/>
      <c r="AQ149" s="608"/>
      <c r="AR149" s="608"/>
      <c r="AS149" s="609"/>
      <c r="AT149" s="691">
        <f>AH149*AN149</f>
        <v>120</v>
      </c>
      <c r="AU149" s="692"/>
      <c r="AV149" s="692"/>
      <c r="AW149" s="692"/>
      <c r="AX149" s="692"/>
      <c r="AY149" s="693"/>
      <c r="AZ149" s="223"/>
      <c r="BA149" s="224"/>
      <c r="BB149" s="224"/>
      <c r="BC149" s="229"/>
      <c r="BD149" s="224"/>
      <c r="BE149" s="224"/>
      <c r="BF149" s="224"/>
      <c r="BG149" s="224"/>
      <c r="BH149" s="224"/>
      <c r="BI149" s="224"/>
      <c r="BJ149" s="230"/>
    </row>
    <row r="150" spans="2:62" ht="15.75" customHeight="1">
      <c r="B150" s="40"/>
      <c r="C150" s="41"/>
      <c r="D150" s="679"/>
      <c r="E150" s="680"/>
      <c r="F150" s="680"/>
      <c r="G150" s="680"/>
      <c r="H150" s="680"/>
      <c r="I150" s="680"/>
      <c r="J150" s="680"/>
      <c r="K150" s="680"/>
      <c r="L150" s="680"/>
      <c r="M150" s="681"/>
      <c r="N150" s="595"/>
      <c r="O150" s="596"/>
      <c r="P150" s="596"/>
      <c r="Q150" s="596"/>
      <c r="R150" s="596"/>
      <c r="S150" s="596"/>
      <c r="T150" s="596"/>
      <c r="U150" s="596"/>
      <c r="V150" s="596"/>
      <c r="W150" s="596"/>
      <c r="X150" s="596"/>
      <c r="Y150" s="596"/>
      <c r="Z150" s="596"/>
      <c r="AA150" s="597"/>
      <c r="AB150" s="685"/>
      <c r="AC150" s="686"/>
      <c r="AD150" s="686"/>
      <c r="AE150" s="686"/>
      <c r="AF150" s="686"/>
      <c r="AG150" s="687"/>
      <c r="AH150" s="601"/>
      <c r="AI150" s="602"/>
      <c r="AJ150" s="602"/>
      <c r="AK150" s="602"/>
      <c r="AL150" s="602"/>
      <c r="AM150" s="603"/>
      <c r="AN150" s="610"/>
      <c r="AO150" s="611"/>
      <c r="AP150" s="611"/>
      <c r="AQ150" s="611"/>
      <c r="AR150" s="611"/>
      <c r="AS150" s="612"/>
      <c r="AT150" s="694"/>
      <c r="AU150" s="695"/>
      <c r="AV150" s="695"/>
      <c r="AW150" s="695"/>
      <c r="AX150" s="695"/>
      <c r="AY150" s="696"/>
      <c r="AZ150" s="225"/>
      <c r="BA150" s="226"/>
      <c r="BB150" s="226"/>
      <c r="BC150" s="231"/>
      <c r="BD150" s="226"/>
      <c r="BE150" s="226"/>
      <c r="BF150" s="226"/>
      <c r="BG150" s="226"/>
      <c r="BH150" s="226"/>
      <c r="BI150" s="226"/>
      <c r="BJ150" s="232"/>
    </row>
    <row r="151" spans="2:62" ht="15.75" customHeight="1">
      <c r="B151" s="40"/>
      <c r="C151" s="41"/>
      <c r="D151" s="626"/>
      <c r="E151" s="627"/>
      <c r="F151" s="627"/>
      <c r="G151" s="627"/>
      <c r="H151" s="627"/>
      <c r="I151" s="627"/>
      <c r="J151" s="627"/>
      <c r="K151" s="627"/>
      <c r="L151" s="627"/>
      <c r="M151" s="628"/>
      <c r="N151" s="235" t="s">
        <v>260</v>
      </c>
      <c r="O151" s="236"/>
      <c r="P151" s="236"/>
      <c r="Q151" s="236"/>
      <c r="R151" s="236"/>
      <c r="S151" s="236"/>
      <c r="T151" s="236"/>
      <c r="U151" s="236"/>
      <c r="V151" s="236"/>
      <c r="W151" s="236"/>
      <c r="X151" s="236"/>
      <c r="Y151" s="236"/>
      <c r="Z151" s="236"/>
      <c r="AA151" s="237"/>
      <c r="AB151" s="688"/>
      <c r="AC151" s="689"/>
      <c r="AD151" s="689"/>
      <c r="AE151" s="689"/>
      <c r="AF151" s="689"/>
      <c r="AG151" s="690"/>
      <c r="AH151" s="604"/>
      <c r="AI151" s="605"/>
      <c r="AJ151" s="605"/>
      <c r="AK151" s="605"/>
      <c r="AL151" s="605"/>
      <c r="AM151" s="606"/>
      <c r="AN151" s="613"/>
      <c r="AO151" s="614"/>
      <c r="AP151" s="614"/>
      <c r="AQ151" s="614"/>
      <c r="AR151" s="614"/>
      <c r="AS151" s="615"/>
      <c r="AT151" s="697"/>
      <c r="AU151" s="698"/>
      <c r="AV151" s="698"/>
      <c r="AW151" s="698"/>
      <c r="AX151" s="698"/>
      <c r="AY151" s="699"/>
      <c r="AZ151" s="227"/>
      <c r="BA151" s="228"/>
      <c r="BB151" s="228"/>
      <c r="BC151" s="233"/>
      <c r="BD151" s="228"/>
      <c r="BE151" s="228"/>
      <c r="BF151" s="228"/>
      <c r="BG151" s="228"/>
      <c r="BH151" s="228"/>
      <c r="BI151" s="228"/>
      <c r="BJ151" s="234"/>
    </row>
    <row r="152" spans="2:62" ht="15.75" customHeight="1">
      <c r="B152" s="40"/>
      <c r="C152" s="41"/>
      <c r="D152" s="676"/>
      <c r="E152" s="677"/>
      <c r="F152" s="677"/>
      <c r="G152" s="677"/>
      <c r="H152" s="677"/>
      <c r="I152" s="677"/>
      <c r="J152" s="677"/>
      <c r="K152" s="677"/>
      <c r="L152" s="677"/>
      <c r="M152" s="678"/>
      <c r="N152" s="592" t="s">
        <v>258</v>
      </c>
      <c r="O152" s="593"/>
      <c r="P152" s="593"/>
      <c r="Q152" s="593"/>
      <c r="R152" s="593"/>
      <c r="S152" s="593"/>
      <c r="T152" s="593"/>
      <c r="U152" s="593"/>
      <c r="V152" s="593"/>
      <c r="W152" s="593"/>
      <c r="X152" s="593"/>
      <c r="Y152" s="593"/>
      <c r="Z152" s="593"/>
      <c r="AA152" s="594"/>
      <c r="AB152" s="682" t="s">
        <v>259</v>
      </c>
      <c r="AC152" s="683"/>
      <c r="AD152" s="683"/>
      <c r="AE152" s="683"/>
      <c r="AF152" s="683"/>
      <c r="AG152" s="684"/>
      <c r="AH152" s="598">
        <v>6</v>
      </c>
      <c r="AI152" s="599"/>
      <c r="AJ152" s="599"/>
      <c r="AK152" s="599"/>
      <c r="AL152" s="599"/>
      <c r="AM152" s="600"/>
      <c r="AN152" s="607">
        <v>20</v>
      </c>
      <c r="AO152" s="608"/>
      <c r="AP152" s="608"/>
      <c r="AQ152" s="608"/>
      <c r="AR152" s="608"/>
      <c r="AS152" s="609"/>
      <c r="AT152" s="691">
        <f>AH152*AN152</f>
        <v>120</v>
      </c>
      <c r="AU152" s="692"/>
      <c r="AV152" s="692"/>
      <c r="AW152" s="692"/>
      <c r="AX152" s="692"/>
      <c r="AY152" s="693"/>
      <c r="AZ152" s="223"/>
      <c r="BA152" s="224"/>
      <c r="BB152" s="224"/>
      <c r="BC152" s="229"/>
      <c r="BD152" s="224"/>
      <c r="BE152" s="224"/>
      <c r="BF152" s="224"/>
      <c r="BG152" s="224"/>
      <c r="BH152" s="224"/>
      <c r="BI152" s="224"/>
      <c r="BJ152" s="230"/>
    </row>
    <row r="153" spans="2:62" ht="15.75" customHeight="1">
      <c r="B153" s="40"/>
      <c r="C153" s="41"/>
      <c r="D153" s="679"/>
      <c r="E153" s="680"/>
      <c r="F153" s="680"/>
      <c r="G153" s="680"/>
      <c r="H153" s="680"/>
      <c r="I153" s="680"/>
      <c r="J153" s="680"/>
      <c r="K153" s="680"/>
      <c r="L153" s="680"/>
      <c r="M153" s="681"/>
      <c r="N153" s="595"/>
      <c r="O153" s="596"/>
      <c r="P153" s="596"/>
      <c r="Q153" s="596"/>
      <c r="R153" s="596"/>
      <c r="S153" s="596"/>
      <c r="T153" s="596"/>
      <c r="U153" s="596"/>
      <c r="V153" s="596"/>
      <c r="W153" s="596"/>
      <c r="X153" s="596"/>
      <c r="Y153" s="596"/>
      <c r="Z153" s="596"/>
      <c r="AA153" s="597"/>
      <c r="AB153" s="685"/>
      <c r="AC153" s="686"/>
      <c r="AD153" s="686"/>
      <c r="AE153" s="686"/>
      <c r="AF153" s="686"/>
      <c r="AG153" s="687"/>
      <c r="AH153" s="601"/>
      <c r="AI153" s="602"/>
      <c r="AJ153" s="602"/>
      <c r="AK153" s="602"/>
      <c r="AL153" s="602"/>
      <c r="AM153" s="603"/>
      <c r="AN153" s="610"/>
      <c r="AO153" s="611"/>
      <c r="AP153" s="611"/>
      <c r="AQ153" s="611"/>
      <c r="AR153" s="611"/>
      <c r="AS153" s="612"/>
      <c r="AT153" s="694"/>
      <c r="AU153" s="695"/>
      <c r="AV153" s="695"/>
      <c r="AW153" s="695"/>
      <c r="AX153" s="695"/>
      <c r="AY153" s="696"/>
      <c r="AZ153" s="225"/>
      <c r="BA153" s="226"/>
      <c r="BB153" s="226"/>
      <c r="BC153" s="231"/>
      <c r="BD153" s="226"/>
      <c r="BE153" s="226"/>
      <c r="BF153" s="226"/>
      <c r="BG153" s="226"/>
      <c r="BH153" s="226"/>
      <c r="BI153" s="226"/>
      <c r="BJ153" s="232"/>
    </row>
    <row r="154" spans="2:62" ht="15.75" customHeight="1">
      <c r="B154" s="40"/>
      <c r="C154" s="41"/>
      <c r="D154" s="626"/>
      <c r="E154" s="627"/>
      <c r="F154" s="627"/>
      <c r="G154" s="627"/>
      <c r="H154" s="627"/>
      <c r="I154" s="627"/>
      <c r="J154" s="627"/>
      <c r="K154" s="627"/>
      <c r="L154" s="627"/>
      <c r="M154" s="628"/>
      <c r="N154" s="235" t="s">
        <v>260</v>
      </c>
      <c r="O154" s="236"/>
      <c r="P154" s="236"/>
      <c r="Q154" s="236"/>
      <c r="R154" s="236"/>
      <c r="S154" s="236"/>
      <c r="T154" s="236"/>
      <c r="U154" s="236"/>
      <c r="V154" s="236"/>
      <c r="W154" s="236"/>
      <c r="X154" s="236"/>
      <c r="Y154" s="236"/>
      <c r="Z154" s="236"/>
      <c r="AA154" s="237"/>
      <c r="AB154" s="688"/>
      <c r="AC154" s="689"/>
      <c r="AD154" s="689"/>
      <c r="AE154" s="689"/>
      <c r="AF154" s="689"/>
      <c r="AG154" s="690"/>
      <c r="AH154" s="604"/>
      <c r="AI154" s="605"/>
      <c r="AJ154" s="605"/>
      <c r="AK154" s="605"/>
      <c r="AL154" s="605"/>
      <c r="AM154" s="606"/>
      <c r="AN154" s="613"/>
      <c r="AO154" s="614"/>
      <c r="AP154" s="614"/>
      <c r="AQ154" s="614"/>
      <c r="AR154" s="614"/>
      <c r="AS154" s="615"/>
      <c r="AT154" s="697"/>
      <c r="AU154" s="698"/>
      <c r="AV154" s="698"/>
      <c r="AW154" s="698"/>
      <c r="AX154" s="698"/>
      <c r="AY154" s="699"/>
      <c r="AZ154" s="227"/>
      <c r="BA154" s="228"/>
      <c r="BB154" s="228"/>
      <c r="BC154" s="233"/>
      <c r="BD154" s="228"/>
      <c r="BE154" s="228"/>
      <c r="BF154" s="228"/>
      <c r="BG154" s="228"/>
      <c r="BH154" s="228"/>
      <c r="BI154" s="228"/>
      <c r="BJ154" s="234"/>
    </row>
    <row r="155" spans="2:62" ht="15.75" customHeight="1">
      <c r="B155" s="40"/>
      <c r="C155" s="41"/>
      <c r="D155" s="676"/>
      <c r="E155" s="677"/>
      <c r="F155" s="677"/>
      <c r="G155" s="677"/>
      <c r="H155" s="677"/>
      <c r="I155" s="677"/>
      <c r="J155" s="677"/>
      <c r="K155" s="677"/>
      <c r="L155" s="677"/>
      <c r="M155" s="678"/>
      <c r="N155" s="592" t="s">
        <v>258</v>
      </c>
      <c r="O155" s="593"/>
      <c r="P155" s="593"/>
      <c r="Q155" s="593"/>
      <c r="R155" s="593"/>
      <c r="S155" s="593"/>
      <c r="T155" s="593"/>
      <c r="U155" s="593"/>
      <c r="V155" s="593"/>
      <c r="W155" s="593"/>
      <c r="X155" s="593"/>
      <c r="Y155" s="593"/>
      <c r="Z155" s="593"/>
      <c r="AA155" s="594"/>
      <c r="AB155" s="682" t="s">
        <v>259</v>
      </c>
      <c r="AC155" s="683"/>
      <c r="AD155" s="683"/>
      <c r="AE155" s="683"/>
      <c r="AF155" s="683"/>
      <c r="AG155" s="684"/>
      <c r="AH155" s="598">
        <v>6</v>
      </c>
      <c r="AI155" s="599"/>
      <c r="AJ155" s="599"/>
      <c r="AK155" s="599"/>
      <c r="AL155" s="599"/>
      <c r="AM155" s="600"/>
      <c r="AN155" s="607">
        <v>20</v>
      </c>
      <c r="AO155" s="608"/>
      <c r="AP155" s="608"/>
      <c r="AQ155" s="608"/>
      <c r="AR155" s="608"/>
      <c r="AS155" s="609"/>
      <c r="AT155" s="691">
        <f>AH155*AN155</f>
        <v>120</v>
      </c>
      <c r="AU155" s="692"/>
      <c r="AV155" s="692"/>
      <c r="AW155" s="692"/>
      <c r="AX155" s="692"/>
      <c r="AY155" s="693"/>
      <c r="AZ155" s="223"/>
      <c r="BA155" s="224"/>
      <c r="BB155" s="224"/>
      <c r="BC155" s="229"/>
      <c r="BD155" s="224"/>
      <c r="BE155" s="224"/>
      <c r="BF155" s="224"/>
      <c r="BG155" s="224"/>
      <c r="BH155" s="224"/>
      <c r="BI155" s="224"/>
      <c r="BJ155" s="230"/>
    </row>
    <row r="156" spans="2:62" ht="15.75" customHeight="1">
      <c r="B156" s="40"/>
      <c r="C156" s="41"/>
      <c r="D156" s="679"/>
      <c r="E156" s="680"/>
      <c r="F156" s="680"/>
      <c r="G156" s="680"/>
      <c r="H156" s="680"/>
      <c r="I156" s="680"/>
      <c r="J156" s="680"/>
      <c r="K156" s="680"/>
      <c r="L156" s="680"/>
      <c r="M156" s="681"/>
      <c r="N156" s="595"/>
      <c r="O156" s="596"/>
      <c r="P156" s="596"/>
      <c r="Q156" s="596"/>
      <c r="R156" s="596"/>
      <c r="S156" s="596"/>
      <c r="T156" s="596"/>
      <c r="U156" s="596"/>
      <c r="V156" s="596"/>
      <c r="W156" s="596"/>
      <c r="X156" s="596"/>
      <c r="Y156" s="596"/>
      <c r="Z156" s="596"/>
      <c r="AA156" s="597"/>
      <c r="AB156" s="685"/>
      <c r="AC156" s="686"/>
      <c r="AD156" s="686"/>
      <c r="AE156" s="686"/>
      <c r="AF156" s="686"/>
      <c r="AG156" s="687"/>
      <c r="AH156" s="601"/>
      <c r="AI156" s="602"/>
      <c r="AJ156" s="602"/>
      <c r="AK156" s="602"/>
      <c r="AL156" s="602"/>
      <c r="AM156" s="603"/>
      <c r="AN156" s="610"/>
      <c r="AO156" s="611"/>
      <c r="AP156" s="611"/>
      <c r="AQ156" s="611"/>
      <c r="AR156" s="611"/>
      <c r="AS156" s="612"/>
      <c r="AT156" s="694"/>
      <c r="AU156" s="695"/>
      <c r="AV156" s="695"/>
      <c r="AW156" s="695"/>
      <c r="AX156" s="695"/>
      <c r="AY156" s="696"/>
      <c r="AZ156" s="225"/>
      <c r="BA156" s="226"/>
      <c r="BB156" s="226"/>
      <c r="BC156" s="231"/>
      <c r="BD156" s="226"/>
      <c r="BE156" s="226"/>
      <c r="BF156" s="226"/>
      <c r="BG156" s="226"/>
      <c r="BH156" s="226"/>
      <c r="BI156" s="226"/>
      <c r="BJ156" s="232"/>
    </row>
    <row r="157" spans="2:62" ht="15.75" customHeight="1">
      <c r="B157" s="40"/>
      <c r="C157" s="41"/>
      <c r="D157" s="626"/>
      <c r="E157" s="627"/>
      <c r="F157" s="627"/>
      <c r="G157" s="627"/>
      <c r="H157" s="627"/>
      <c r="I157" s="627"/>
      <c r="J157" s="627"/>
      <c r="K157" s="627"/>
      <c r="L157" s="627"/>
      <c r="M157" s="628"/>
      <c r="N157" s="235" t="s">
        <v>260</v>
      </c>
      <c r="O157" s="236"/>
      <c r="P157" s="236"/>
      <c r="Q157" s="236"/>
      <c r="R157" s="236"/>
      <c r="S157" s="236"/>
      <c r="T157" s="236"/>
      <c r="U157" s="236"/>
      <c r="V157" s="236"/>
      <c r="W157" s="236"/>
      <c r="X157" s="236"/>
      <c r="Y157" s="236"/>
      <c r="Z157" s="236"/>
      <c r="AA157" s="237"/>
      <c r="AB157" s="688"/>
      <c r="AC157" s="689"/>
      <c r="AD157" s="689"/>
      <c r="AE157" s="689"/>
      <c r="AF157" s="689"/>
      <c r="AG157" s="690"/>
      <c r="AH157" s="604"/>
      <c r="AI157" s="605"/>
      <c r="AJ157" s="605"/>
      <c r="AK157" s="605"/>
      <c r="AL157" s="605"/>
      <c r="AM157" s="606"/>
      <c r="AN157" s="613"/>
      <c r="AO157" s="614"/>
      <c r="AP157" s="614"/>
      <c r="AQ157" s="614"/>
      <c r="AR157" s="614"/>
      <c r="AS157" s="615"/>
      <c r="AT157" s="697"/>
      <c r="AU157" s="698"/>
      <c r="AV157" s="698"/>
      <c r="AW157" s="698"/>
      <c r="AX157" s="698"/>
      <c r="AY157" s="699"/>
      <c r="AZ157" s="227"/>
      <c r="BA157" s="228"/>
      <c r="BB157" s="228"/>
      <c r="BC157" s="233"/>
      <c r="BD157" s="228"/>
      <c r="BE157" s="228"/>
      <c r="BF157" s="228"/>
      <c r="BG157" s="228"/>
      <c r="BH157" s="228"/>
      <c r="BI157" s="228"/>
      <c r="BJ157" s="234"/>
    </row>
    <row r="158" spans="2:62" ht="15.75" customHeight="1">
      <c r="B158" s="40"/>
      <c r="C158" s="41"/>
      <c r="D158" s="676"/>
      <c r="E158" s="677"/>
      <c r="F158" s="677"/>
      <c r="G158" s="677"/>
      <c r="H158" s="677"/>
      <c r="I158" s="677"/>
      <c r="J158" s="677"/>
      <c r="K158" s="677"/>
      <c r="L158" s="677"/>
      <c r="M158" s="678"/>
      <c r="N158" s="592" t="s">
        <v>258</v>
      </c>
      <c r="O158" s="593"/>
      <c r="P158" s="593"/>
      <c r="Q158" s="593"/>
      <c r="R158" s="593"/>
      <c r="S158" s="593"/>
      <c r="T158" s="593"/>
      <c r="U158" s="593"/>
      <c r="V158" s="593"/>
      <c r="W158" s="593"/>
      <c r="X158" s="593"/>
      <c r="Y158" s="593"/>
      <c r="Z158" s="593"/>
      <c r="AA158" s="594"/>
      <c r="AB158" s="682" t="s">
        <v>259</v>
      </c>
      <c r="AC158" s="683"/>
      <c r="AD158" s="683"/>
      <c r="AE158" s="683"/>
      <c r="AF158" s="683"/>
      <c r="AG158" s="684"/>
      <c r="AH158" s="598">
        <v>6</v>
      </c>
      <c r="AI158" s="599"/>
      <c r="AJ158" s="599"/>
      <c r="AK158" s="599"/>
      <c r="AL158" s="599"/>
      <c r="AM158" s="600"/>
      <c r="AN158" s="607">
        <v>20</v>
      </c>
      <c r="AO158" s="608"/>
      <c r="AP158" s="608"/>
      <c r="AQ158" s="608"/>
      <c r="AR158" s="608"/>
      <c r="AS158" s="609"/>
      <c r="AT158" s="691">
        <f>AH158*AN158</f>
        <v>120</v>
      </c>
      <c r="AU158" s="692"/>
      <c r="AV158" s="692"/>
      <c r="AW158" s="692"/>
      <c r="AX158" s="692"/>
      <c r="AY158" s="693"/>
      <c r="AZ158" s="223"/>
      <c r="BA158" s="224"/>
      <c r="BB158" s="224"/>
      <c r="BC158" s="229"/>
      <c r="BD158" s="224"/>
      <c r="BE158" s="224"/>
      <c r="BF158" s="224"/>
      <c r="BG158" s="224"/>
      <c r="BH158" s="224"/>
      <c r="BI158" s="224"/>
      <c r="BJ158" s="230"/>
    </row>
    <row r="159" spans="2:62" ht="15.75" customHeight="1">
      <c r="B159" s="40"/>
      <c r="C159" s="41"/>
      <c r="D159" s="679"/>
      <c r="E159" s="680"/>
      <c r="F159" s="680"/>
      <c r="G159" s="680"/>
      <c r="H159" s="680"/>
      <c r="I159" s="680"/>
      <c r="J159" s="680"/>
      <c r="K159" s="680"/>
      <c r="L159" s="680"/>
      <c r="M159" s="681"/>
      <c r="N159" s="595"/>
      <c r="O159" s="596"/>
      <c r="P159" s="596"/>
      <c r="Q159" s="596"/>
      <c r="R159" s="596"/>
      <c r="S159" s="596"/>
      <c r="T159" s="596"/>
      <c r="U159" s="596"/>
      <c r="V159" s="596"/>
      <c r="W159" s="596"/>
      <c r="X159" s="596"/>
      <c r="Y159" s="596"/>
      <c r="Z159" s="596"/>
      <c r="AA159" s="597"/>
      <c r="AB159" s="685"/>
      <c r="AC159" s="686"/>
      <c r="AD159" s="686"/>
      <c r="AE159" s="686"/>
      <c r="AF159" s="686"/>
      <c r="AG159" s="687"/>
      <c r="AH159" s="601"/>
      <c r="AI159" s="602"/>
      <c r="AJ159" s="602"/>
      <c r="AK159" s="602"/>
      <c r="AL159" s="602"/>
      <c r="AM159" s="603"/>
      <c r="AN159" s="610"/>
      <c r="AO159" s="611"/>
      <c r="AP159" s="611"/>
      <c r="AQ159" s="611"/>
      <c r="AR159" s="611"/>
      <c r="AS159" s="612"/>
      <c r="AT159" s="694"/>
      <c r="AU159" s="695"/>
      <c r="AV159" s="695"/>
      <c r="AW159" s="695"/>
      <c r="AX159" s="695"/>
      <c r="AY159" s="696"/>
      <c r="AZ159" s="225"/>
      <c r="BA159" s="226"/>
      <c r="BB159" s="226"/>
      <c r="BC159" s="231"/>
      <c r="BD159" s="226"/>
      <c r="BE159" s="226"/>
      <c r="BF159" s="226"/>
      <c r="BG159" s="226"/>
      <c r="BH159" s="226"/>
      <c r="BI159" s="226"/>
      <c r="BJ159" s="232"/>
    </row>
    <row r="160" spans="2:62" ht="15.75" customHeight="1">
      <c r="B160" s="40"/>
      <c r="C160" s="41"/>
      <c r="D160" s="626"/>
      <c r="E160" s="627"/>
      <c r="F160" s="627"/>
      <c r="G160" s="627"/>
      <c r="H160" s="627"/>
      <c r="I160" s="627"/>
      <c r="J160" s="627"/>
      <c r="K160" s="627"/>
      <c r="L160" s="627"/>
      <c r="M160" s="628"/>
      <c r="N160" s="235" t="s">
        <v>260</v>
      </c>
      <c r="O160" s="236"/>
      <c r="P160" s="236"/>
      <c r="Q160" s="236"/>
      <c r="R160" s="236"/>
      <c r="S160" s="236"/>
      <c r="T160" s="236"/>
      <c r="U160" s="236"/>
      <c r="V160" s="236"/>
      <c r="W160" s="236"/>
      <c r="X160" s="236"/>
      <c r="Y160" s="236"/>
      <c r="Z160" s="236"/>
      <c r="AA160" s="237"/>
      <c r="AB160" s="688"/>
      <c r="AC160" s="689"/>
      <c r="AD160" s="689"/>
      <c r="AE160" s="689"/>
      <c r="AF160" s="689"/>
      <c r="AG160" s="690"/>
      <c r="AH160" s="604"/>
      <c r="AI160" s="605"/>
      <c r="AJ160" s="605"/>
      <c r="AK160" s="605"/>
      <c r="AL160" s="605"/>
      <c r="AM160" s="606"/>
      <c r="AN160" s="613"/>
      <c r="AO160" s="614"/>
      <c r="AP160" s="614"/>
      <c r="AQ160" s="614"/>
      <c r="AR160" s="614"/>
      <c r="AS160" s="615"/>
      <c r="AT160" s="697"/>
      <c r="AU160" s="698"/>
      <c r="AV160" s="698"/>
      <c r="AW160" s="698"/>
      <c r="AX160" s="698"/>
      <c r="AY160" s="699"/>
      <c r="AZ160" s="227"/>
      <c r="BA160" s="228"/>
      <c r="BB160" s="228"/>
      <c r="BC160" s="233"/>
      <c r="BD160" s="228"/>
      <c r="BE160" s="228"/>
      <c r="BF160" s="228"/>
      <c r="BG160" s="228"/>
      <c r="BH160" s="228"/>
      <c r="BI160" s="228"/>
      <c r="BJ160" s="234"/>
    </row>
    <row r="161" spans="1:63" ht="15.75" customHeight="1">
      <c r="B161" s="40"/>
      <c r="C161" s="41"/>
      <c r="D161" s="676"/>
      <c r="E161" s="677"/>
      <c r="F161" s="677"/>
      <c r="G161" s="677"/>
      <c r="H161" s="677"/>
      <c r="I161" s="677"/>
      <c r="J161" s="677"/>
      <c r="K161" s="677"/>
      <c r="L161" s="677"/>
      <c r="M161" s="678"/>
      <c r="N161" s="592" t="s">
        <v>258</v>
      </c>
      <c r="O161" s="593"/>
      <c r="P161" s="593"/>
      <c r="Q161" s="593"/>
      <c r="R161" s="593"/>
      <c r="S161" s="593"/>
      <c r="T161" s="593"/>
      <c r="U161" s="593"/>
      <c r="V161" s="593"/>
      <c r="W161" s="593"/>
      <c r="X161" s="593"/>
      <c r="Y161" s="593"/>
      <c r="Z161" s="593"/>
      <c r="AA161" s="594"/>
      <c r="AB161" s="682" t="s">
        <v>259</v>
      </c>
      <c r="AC161" s="683"/>
      <c r="AD161" s="683"/>
      <c r="AE161" s="683"/>
      <c r="AF161" s="683"/>
      <c r="AG161" s="684"/>
      <c r="AH161" s="598">
        <v>6</v>
      </c>
      <c r="AI161" s="599"/>
      <c r="AJ161" s="599"/>
      <c r="AK161" s="599"/>
      <c r="AL161" s="599"/>
      <c r="AM161" s="600"/>
      <c r="AN161" s="607">
        <v>20</v>
      </c>
      <c r="AO161" s="608"/>
      <c r="AP161" s="608"/>
      <c r="AQ161" s="608"/>
      <c r="AR161" s="608"/>
      <c r="AS161" s="609"/>
      <c r="AT161" s="691">
        <f>AH161*AN161</f>
        <v>120</v>
      </c>
      <c r="AU161" s="692"/>
      <c r="AV161" s="692"/>
      <c r="AW161" s="692"/>
      <c r="AX161" s="692"/>
      <c r="AY161" s="693"/>
      <c r="AZ161" s="223"/>
      <c r="BA161" s="224"/>
      <c r="BB161" s="224"/>
      <c r="BC161" s="229" t="s">
        <v>263</v>
      </c>
      <c r="BD161" s="224"/>
      <c r="BE161" s="224"/>
      <c r="BF161" s="224"/>
      <c r="BG161" s="224"/>
      <c r="BH161" s="224"/>
      <c r="BI161" s="224"/>
      <c r="BJ161" s="230"/>
    </row>
    <row r="162" spans="1:63" ht="15.75" customHeight="1">
      <c r="B162" s="40"/>
      <c r="C162" s="41"/>
      <c r="D162" s="679"/>
      <c r="E162" s="680"/>
      <c r="F162" s="680"/>
      <c r="G162" s="680"/>
      <c r="H162" s="680"/>
      <c r="I162" s="680"/>
      <c r="J162" s="680"/>
      <c r="K162" s="680"/>
      <c r="L162" s="680"/>
      <c r="M162" s="681"/>
      <c r="N162" s="595"/>
      <c r="O162" s="596"/>
      <c r="P162" s="596"/>
      <c r="Q162" s="596"/>
      <c r="R162" s="596"/>
      <c r="S162" s="596"/>
      <c r="T162" s="596"/>
      <c r="U162" s="596"/>
      <c r="V162" s="596"/>
      <c r="W162" s="596"/>
      <c r="X162" s="596"/>
      <c r="Y162" s="596"/>
      <c r="Z162" s="596"/>
      <c r="AA162" s="597"/>
      <c r="AB162" s="685"/>
      <c r="AC162" s="686"/>
      <c r="AD162" s="686"/>
      <c r="AE162" s="686"/>
      <c r="AF162" s="686"/>
      <c r="AG162" s="687"/>
      <c r="AH162" s="601"/>
      <c r="AI162" s="602"/>
      <c r="AJ162" s="602"/>
      <c r="AK162" s="602"/>
      <c r="AL162" s="602"/>
      <c r="AM162" s="603"/>
      <c r="AN162" s="610"/>
      <c r="AO162" s="611"/>
      <c r="AP162" s="611"/>
      <c r="AQ162" s="611"/>
      <c r="AR162" s="611"/>
      <c r="AS162" s="612"/>
      <c r="AT162" s="694"/>
      <c r="AU162" s="695"/>
      <c r="AV162" s="695"/>
      <c r="AW162" s="695"/>
      <c r="AX162" s="695"/>
      <c r="AY162" s="696"/>
      <c r="AZ162" s="225"/>
      <c r="BA162" s="226"/>
      <c r="BB162" s="226"/>
      <c r="BC162" s="231"/>
      <c r="BD162" s="226"/>
      <c r="BE162" s="226"/>
      <c r="BF162" s="226"/>
      <c r="BG162" s="226"/>
      <c r="BH162" s="226"/>
      <c r="BI162" s="226"/>
      <c r="BJ162" s="232"/>
    </row>
    <row r="163" spans="1:63" ht="15.75" customHeight="1">
      <c r="B163" s="40"/>
      <c r="C163" s="41"/>
      <c r="D163" s="626"/>
      <c r="E163" s="627"/>
      <c r="F163" s="627"/>
      <c r="G163" s="627"/>
      <c r="H163" s="627"/>
      <c r="I163" s="627"/>
      <c r="J163" s="627"/>
      <c r="K163" s="627"/>
      <c r="L163" s="627"/>
      <c r="M163" s="628"/>
      <c r="N163" s="235" t="s">
        <v>260</v>
      </c>
      <c r="O163" s="236"/>
      <c r="P163" s="236"/>
      <c r="Q163" s="236"/>
      <c r="R163" s="236"/>
      <c r="S163" s="236"/>
      <c r="T163" s="236"/>
      <c r="U163" s="236"/>
      <c r="V163" s="236"/>
      <c r="W163" s="236"/>
      <c r="X163" s="236"/>
      <c r="Y163" s="236"/>
      <c r="Z163" s="236"/>
      <c r="AA163" s="237"/>
      <c r="AB163" s="688"/>
      <c r="AC163" s="689"/>
      <c r="AD163" s="689"/>
      <c r="AE163" s="689"/>
      <c r="AF163" s="689"/>
      <c r="AG163" s="690"/>
      <c r="AH163" s="604"/>
      <c r="AI163" s="605"/>
      <c r="AJ163" s="605"/>
      <c r="AK163" s="605"/>
      <c r="AL163" s="605"/>
      <c r="AM163" s="606"/>
      <c r="AN163" s="613"/>
      <c r="AO163" s="614"/>
      <c r="AP163" s="614"/>
      <c r="AQ163" s="614"/>
      <c r="AR163" s="614"/>
      <c r="AS163" s="615"/>
      <c r="AT163" s="697"/>
      <c r="AU163" s="698"/>
      <c r="AV163" s="698"/>
      <c r="AW163" s="698"/>
      <c r="AX163" s="698"/>
      <c r="AY163" s="699"/>
      <c r="AZ163" s="227"/>
      <c r="BA163" s="228"/>
      <c r="BB163" s="228"/>
      <c r="BC163" s="233"/>
      <c r="BD163" s="228"/>
      <c r="BE163" s="228"/>
      <c r="BF163" s="228"/>
      <c r="BG163" s="228"/>
      <c r="BH163" s="228"/>
      <c r="BI163" s="228"/>
      <c r="BJ163" s="234"/>
    </row>
    <row r="164" spans="1:63" ht="12" customHeight="1">
      <c r="A164" s="2"/>
      <c r="B164" s="2"/>
      <c r="C164" s="2"/>
      <c r="D164" s="747"/>
      <c r="E164" s="748"/>
      <c r="F164" s="748"/>
      <c r="G164" s="748"/>
      <c r="H164" s="748"/>
      <c r="I164" s="748"/>
      <c r="J164" s="748"/>
      <c r="K164" s="748"/>
      <c r="L164" s="748"/>
      <c r="M164" s="748"/>
      <c r="N164" s="748"/>
      <c r="O164" s="748"/>
      <c r="P164" s="748"/>
      <c r="Q164" s="748"/>
      <c r="R164" s="748"/>
      <c r="S164" s="748"/>
      <c r="T164" s="748"/>
      <c r="U164" s="748"/>
      <c r="V164" s="748"/>
      <c r="W164" s="748"/>
      <c r="X164" s="748"/>
      <c r="Y164" s="748"/>
      <c r="Z164" s="748"/>
      <c r="AA164" s="42"/>
      <c r="AB164" s="247" t="s">
        <v>29</v>
      </c>
      <c r="AC164" s="248"/>
      <c r="AD164" s="248"/>
      <c r="AE164" s="248"/>
      <c r="AF164" s="248"/>
      <c r="AG164" s="249"/>
      <c r="AH164" s="752">
        <v>10</v>
      </c>
      <c r="AI164" s="752"/>
      <c r="AJ164" s="752"/>
      <c r="AK164" s="753"/>
      <c r="AL164" s="758" t="s">
        <v>17</v>
      </c>
      <c r="AM164" s="249"/>
      <c r="AN164" s="247" t="s">
        <v>71</v>
      </c>
      <c r="AO164" s="328"/>
      <c r="AP164" s="328"/>
      <c r="AQ164" s="328"/>
      <c r="AR164" s="328"/>
      <c r="AS164" s="328"/>
      <c r="AT164" s="328"/>
      <c r="AU164" s="328"/>
      <c r="AV164" s="328"/>
      <c r="AW164" s="328"/>
      <c r="AX164" s="328"/>
      <c r="AY164" s="323"/>
      <c r="AZ164" s="763">
        <f>SUM(AT134:AY163)</f>
        <v>1088</v>
      </c>
      <c r="BA164" s="764"/>
      <c r="BB164" s="764"/>
      <c r="BC164" s="764"/>
      <c r="BD164" s="764"/>
      <c r="BE164" s="764"/>
      <c r="BF164" s="764"/>
      <c r="BG164" s="764"/>
      <c r="BH164" s="764"/>
      <c r="BI164" s="764"/>
      <c r="BJ164" s="765"/>
      <c r="BK164" s="2"/>
    </row>
    <row r="165" spans="1:63" ht="12" customHeight="1">
      <c r="A165" s="2"/>
      <c r="B165" s="2"/>
      <c r="C165" s="2"/>
      <c r="D165" s="749"/>
      <c r="E165" s="749"/>
      <c r="F165" s="749"/>
      <c r="G165" s="749"/>
      <c r="H165" s="749"/>
      <c r="I165" s="749"/>
      <c r="J165" s="749"/>
      <c r="K165" s="749"/>
      <c r="L165" s="749"/>
      <c r="M165" s="749"/>
      <c r="N165" s="749"/>
      <c r="O165" s="749"/>
      <c r="P165" s="749"/>
      <c r="Q165" s="749"/>
      <c r="R165" s="749"/>
      <c r="S165" s="749"/>
      <c r="T165" s="749"/>
      <c r="U165" s="749"/>
      <c r="V165" s="749"/>
      <c r="W165" s="749"/>
      <c r="X165" s="749"/>
      <c r="Y165" s="749"/>
      <c r="Z165" s="750"/>
      <c r="AA165" s="38"/>
      <c r="AB165" s="751"/>
      <c r="AC165" s="341"/>
      <c r="AD165" s="341"/>
      <c r="AE165" s="341"/>
      <c r="AF165" s="341"/>
      <c r="AG165" s="342"/>
      <c r="AH165" s="754"/>
      <c r="AI165" s="754"/>
      <c r="AJ165" s="754"/>
      <c r="AK165" s="755"/>
      <c r="AL165" s="759"/>
      <c r="AM165" s="342"/>
      <c r="AN165" s="751"/>
      <c r="AO165" s="346"/>
      <c r="AP165" s="346"/>
      <c r="AQ165" s="346"/>
      <c r="AR165" s="346"/>
      <c r="AS165" s="346"/>
      <c r="AT165" s="346"/>
      <c r="AU165" s="346"/>
      <c r="AV165" s="346"/>
      <c r="AW165" s="346"/>
      <c r="AX165" s="346"/>
      <c r="AY165" s="325"/>
      <c r="AZ165" s="766"/>
      <c r="BA165" s="767"/>
      <c r="BB165" s="767"/>
      <c r="BC165" s="767"/>
      <c r="BD165" s="767"/>
      <c r="BE165" s="767"/>
      <c r="BF165" s="767"/>
      <c r="BG165" s="767"/>
      <c r="BH165" s="767"/>
      <c r="BI165" s="767"/>
      <c r="BJ165" s="768"/>
      <c r="BK165" s="2"/>
    </row>
    <row r="166" spans="1:63" ht="12" customHeight="1">
      <c r="A166" s="2"/>
      <c r="B166" s="2"/>
      <c r="C166" s="2"/>
      <c r="D166" s="2"/>
      <c r="E166" s="2"/>
      <c r="F166" s="2"/>
      <c r="G166" s="2"/>
      <c r="H166" s="2"/>
      <c r="I166" s="2"/>
      <c r="J166" s="2"/>
      <c r="K166" s="2"/>
      <c r="L166" s="2"/>
      <c r="M166" s="2"/>
      <c r="N166" s="2"/>
      <c r="O166" s="2"/>
      <c r="P166" s="2"/>
      <c r="Q166" s="2"/>
      <c r="R166" s="2"/>
      <c r="S166" s="2"/>
      <c r="T166" s="2"/>
      <c r="U166" s="2"/>
      <c r="V166" s="2"/>
      <c r="W166" s="2"/>
      <c r="X166" s="6"/>
      <c r="Y166" s="6"/>
      <c r="Z166" s="6"/>
      <c r="AA166" s="38"/>
      <c r="AB166" s="250"/>
      <c r="AC166" s="251"/>
      <c r="AD166" s="251"/>
      <c r="AE166" s="251"/>
      <c r="AF166" s="251"/>
      <c r="AG166" s="252"/>
      <c r="AH166" s="756"/>
      <c r="AI166" s="756"/>
      <c r="AJ166" s="756"/>
      <c r="AK166" s="757"/>
      <c r="AL166" s="760"/>
      <c r="AM166" s="252"/>
      <c r="AN166" s="402"/>
      <c r="AO166" s="761"/>
      <c r="AP166" s="761"/>
      <c r="AQ166" s="761"/>
      <c r="AR166" s="761"/>
      <c r="AS166" s="761"/>
      <c r="AT166" s="761"/>
      <c r="AU166" s="761"/>
      <c r="AV166" s="761"/>
      <c r="AW166" s="761"/>
      <c r="AX166" s="761"/>
      <c r="AY166" s="762"/>
      <c r="AZ166" s="769"/>
      <c r="BA166" s="770"/>
      <c r="BB166" s="770"/>
      <c r="BC166" s="770"/>
      <c r="BD166" s="770"/>
      <c r="BE166" s="770"/>
      <c r="BF166" s="770"/>
      <c r="BG166" s="770"/>
      <c r="BH166" s="770"/>
      <c r="BI166" s="770"/>
      <c r="BJ166" s="771"/>
      <c r="BK166" s="2"/>
    </row>
    <row r="167" spans="1:63" ht="3.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row>
    <row r="168" spans="1:63" ht="12" customHeight="1">
      <c r="A168" s="2"/>
      <c r="B168" s="2" t="s">
        <v>72</v>
      </c>
      <c r="C168" s="2"/>
      <c r="D168" s="39"/>
      <c r="E168" s="39"/>
      <c r="F168" s="39"/>
      <c r="G168" s="39"/>
      <c r="H168" s="39"/>
      <c r="I168" s="39"/>
      <c r="J168" s="39"/>
      <c r="K168" s="39"/>
      <c r="L168" s="39"/>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row>
    <row r="169" spans="1:63" ht="15.75" customHeight="1">
      <c r="A169" s="2"/>
      <c r="B169" s="6"/>
      <c r="C169" s="38"/>
      <c r="D169" s="322" t="s">
        <v>58</v>
      </c>
      <c r="E169" s="457"/>
      <c r="F169" s="457"/>
      <c r="G169" s="457"/>
      <c r="H169" s="457"/>
      <c r="I169" s="457"/>
      <c r="J169" s="457"/>
      <c r="K169" s="457"/>
      <c r="L169" s="457"/>
      <c r="M169" s="700"/>
      <c r="N169" s="632" t="s">
        <v>65</v>
      </c>
      <c r="O169" s="632"/>
      <c r="P169" s="632"/>
      <c r="Q169" s="632"/>
      <c r="R169" s="632"/>
      <c r="S169" s="632"/>
      <c r="T169" s="632"/>
      <c r="U169" s="632"/>
      <c r="V169" s="632"/>
      <c r="W169" s="632"/>
      <c r="X169" s="632"/>
      <c r="Y169" s="632"/>
      <c r="Z169" s="632"/>
      <c r="AA169" s="632"/>
      <c r="AB169" s="707" t="s">
        <v>135</v>
      </c>
      <c r="AC169" s="708"/>
      <c r="AD169" s="708"/>
      <c r="AE169" s="708"/>
      <c r="AF169" s="708"/>
      <c r="AG169" s="709"/>
      <c r="AH169" s="457" t="s">
        <v>58</v>
      </c>
      <c r="AI169" s="457"/>
      <c r="AJ169" s="457"/>
      <c r="AK169" s="457"/>
      <c r="AL169" s="457"/>
      <c r="AM169" s="457"/>
      <c r="AN169" s="457"/>
      <c r="AO169" s="457"/>
      <c r="AP169" s="457"/>
      <c r="AQ169" s="700"/>
      <c r="AR169" s="632" t="s">
        <v>65</v>
      </c>
      <c r="AS169" s="632"/>
      <c r="AT169" s="632"/>
      <c r="AU169" s="632"/>
      <c r="AV169" s="632"/>
      <c r="AW169" s="632"/>
      <c r="AX169" s="632"/>
      <c r="AY169" s="632"/>
      <c r="AZ169" s="632"/>
      <c r="BA169" s="632"/>
      <c r="BB169" s="632"/>
      <c r="BC169" s="632"/>
      <c r="BD169" s="632"/>
      <c r="BE169" s="632"/>
      <c r="BF169" s="707" t="s">
        <v>135</v>
      </c>
      <c r="BG169" s="708"/>
      <c r="BH169" s="708"/>
      <c r="BI169" s="708"/>
      <c r="BJ169" s="708"/>
      <c r="BK169" s="709"/>
    </row>
    <row r="170" spans="1:63" ht="15.75" customHeight="1">
      <c r="A170" s="2"/>
      <c r="B170" s="6"/>
      <c r="C170" s="38"/>
      <c r="D170" s="459"/>
      <c r="E170" s="357"/>
      <c r="F170" s="357"/>
      <c r="G170" s="357"/>
      <c r="H170" s="357"/>
      <c r="I170" s="357"/>
      <c r="J170" s="357"/>
      <c r="K170" s="357"/>
      <c r="L170" s="357"/>
      <c r="M170" s="358"/>
      <c r="N170" s="746"/>
      <c r="O170" s="746"/>
      <c r="P170" s="746"/>
      <c r="Q170" s="746"/>
      <c r="R170" s="746"/>
      <c r="S170" s="746"/>
      <c r="T170" s="746"/>
      <c r="U170" s="746"/>
      <c r="V170" s="746"/>
      <c r="W170" s="746"/>
      <c r="X170" s="746"/>
      <c r="Y170" s="746"/>
      <c r="Z170" s="746"/>
      <c r="AA170" s="746"/>
      <c r="AB170" s="710"/>
      <c r="AC170" s="711"/>
      <c r="AD170" s="711"/>
      <c r="AE170" s="711"/>
      <c r="AF170" s="711"/>
      <c r="AG170" s="712"/>
      <c r="AH170" s="357"/>
      <c r="AI170" s="357"/>
      <c r="AJ170" s="357"/>
      <c r="AK170" s="357"/>
      <c r="AL170" s="357"/>
      <c r="AM170" s="357"/>
      <c r="AN170" s="357"/>
      <c r="AO170" s="357"/>
      <c r="AP170" s="357"/>
      <c r="AQ170" s="358"/>
      <c r="AR170" s="746"/>
      <c r="AS170" s="746"/>
      <c r="AT170" s="746"/>
      <c r="AU170" s="746"/>
      <c r="AV170" s="746"/>
      <c r="AW170" s="746"/>
      <c r="AX170" s="746"/>
      <c r="AY170" s="746"/>
      <c r="AZ170" s="746"/>
      <c r="BA170" s="746"/>
      <c r="BB170" s="746"/>
      <c r="BC170" s="746"/>
      <c r="BD170" s="746"/>
      <c r="BE170" s="746"/>
      <c r="BF170" s="710"/>
      <c r="BG170" s="711"/>
      <c r="BH170" s="711"/>
      <c r="BI170" s="711"/>
      <c r="BJ170" s="711"/>
      <c r="BK170" s="712"/>
    </row>
    <row r="171" spans="1:63" ht="15.75" customHeight="1">
      <c r="A171" s="2"/>
      <c r="B171" s="6"/>
      <c r="C171" s="38"/>
      <c r="D171" s="701"/>
      <c r="E171" s="702"/>
      <c r="F171" s="702"/>
      <c r="G171" s="702"/>
      <c r="H171" s="702"/>
      <c r="I171" s="702"/>
      <c r="J171" s="702"/>
      <c r="K171" s="702"/>
      <c r="L171" s="702"/>
      <c r="M171" s="703"/>
      <c r="N171" s="668" t="s">
        <v>68</v>
      </c>
      <c r="O171" s="669"/>
      <c r="P171" s="669"/>
      <c r="Q171" s="669"/>
      <c r="R171" s="669"/>
      <c r="S171" s="669"/>
      <c r="T171" s="669"/>
      <c r="U171" s="669"/>
      <c r="V171" s="669"/>
      <c r="W171" s="669"/>
      <c r="X171" s="669"/>
      <c r="Y171" s="669"/>
      <c r="Z171" s="669"/>
      <c r="AA171" s="670"/>
      <c r="AB171" s="713"/>
      <c r="AC171" s="714"/>
      <c r="AD171" s="714"/>
      <c r="AE171" s="714"/>
      <c r="AF171" s="714"/>
      <c r="AG171" s="715"/>
      <c r="AH171" s="702"/>
      <c r="AI171" s="702"/>
      <c r="AJ171" s="702"/>
      <c r="AK171" s="702"/>
      <c r="AL171" s="702"/>
      <c r="AM171" s="702"/>
      <c r="AN171" s="702"/>
      <c r="AO171" s="702"/>
      <c r="AP171" s="702"/>
      <c r="AQ171" s="703"/>
      <c r="AR171" s="668" t="s">
        <v>68</v>
      </c>
      <c r="AS171" s="669"/>
      <c r="AT171" s="669"/>
      <c r="AU171" s="669"/>
      <c r="AV171" s="669"/>
      <c r="AW171" s="669"/>
      <c r="AX171" s="669"/>
      <c r="AY171" s="669"/>
      <c r="AZ171" s="669"/>
      <c r="BA171" s="669"/>
      <c r="BB171" s="669"/>
      <c r="BC171" s="669"/>
      <c r="BD171" s="669"/>
      <c r="BE171" s="670"/>
      <c r="BF171" s="713"/>
      <c r="BG171" s="714"/>
      <c r="BH171" s="714"/>
      <c r="BI171" s="714"/>
      <c r="BJ171" s="714"/>
      <c r="BK171" s="715"/>
    </row>
    <row r="172" spans="1:63" ht="15.75" customHeight="1">
      <c r="B172" s="40"/>
      <c r="C172" s="41"/>
      <c r="D172" s="676"/>
      <c r="E172" s="677"/>
      <c r="F172" s="677"/>
      <c r="G172" s="677"/>
      <c r="H172" s="677"/>
      <c r="I172" s="677"/>
      <c r="J172" s="677"/>
      <c r="K172" s="677"/>
      <c r="L172" s="677"/>
      <c r="M172" s="678"/>
      <c r="N172" s="772" t="s">
        <v>257</v>
      </c>
      <c r="O172" s="773"/>
      <c r="P172" s="773"/>
      <c r="Q172" s="773"/>
      <c r="R172" s="773"/>
      <c r="S172" s="773"/>
      <c r="T172" s="773"/>
      <c r="U172" s="773"/>
      <c r="V172" s="773"/>
      <c r="W172" s="773"/>
      <c r="X172" s="773"/>
      <c r="Y172" s="773"/>
      <c r="Z172" s="773"/>
      <c r="AA172" s="774"/>
      <c r="AB172" s="778" t="s">
        <v>259</v>
      </c>
      <c r="AC172" s="779"/>
      <c r="AD172" s="779"/>
      <c r="AE172" s="779"/>
      <c r="AF172" s="779"/>
      <c r="AG172" s="780"/>
      <c r="AH172" s="676"/>
      <c r="AI172" s="677"/>
      <c r="AJ172" s="677"/>
      <c r="AK172" s="677"/>
      <c r="AL172" s="677"/>
      <c r="AM172" s="677"/>
      <c r="AN172" s="677"/>
      <c r="AO172" s="677"/>
      <c r="AP172" s="677"/>
      <c r="AQ172" s="678"/>
      <c r="AR172" s="772" t="s">
        <v>257</v>
      </c>
      <c r="AS172" s="773"/>
      <c r="AT172" s="773"/>
      <c r="AU172" s="773"/>
      <c r="AV172" s="773"/>
      <c r="AW172" s="773"/>
      <c r="AX172" s="773"/>
      <c r="AY172" s="773"/>
      <c r="AZ172" s="773"/>
      <c r="BA172" s="773"/>
      <c r="BB172" s="773"/>
      <c r="BC172" s="773"/>
      <c r="BD172" s="773"/>
      <c r="BE172" s="774"/>
      <c r="BF172" s="778" t="s">
        <v>259</v>
      </c>
      <c r="BG172" s="779"/>
      <c r="BH172" s="779"/>
      <c r="BI172" s="779"/>
      <c r="BJ172" s="779"/>
      <c r="BK172" s="780"/>
    </row>
    <row r="173" spans="1:63" ht="15.75" customHeight="1">
      <c r="B173" s="40"/>
      <c r="C173" s="41"/>
      <c r="D173" s="679"/>
      <c r="E173" s="680"/>
      <c r="F173" s="680"/>
      <c r="G173" s="680"/>
      <c r="H173" s="680"/>
      <c r="I173" s="680"/>
      <c r="J173" s="680"/>
      <c r="K173" s="680"/>
      <c r="L173" s="680"/>
      <c r="M173" s="681"/>
      <c r="N173" s="775"/>
      <c r="O173" s="776"/>
      <c r="P173" s="776"/>
      <c r="Q173" s="776"/>
      <c r="R173" s="776"/>
      <c r="S173" s="776"/>
      <c r="T173" s="776"/>
      <c r="U173" s="776"/>
      <c r="V173" s="776"/>
      <c r="W173" s="776"/>
      <c r="X173" s="776"/>
      <c r="Y173" s="776"/>
      <c r="Z173" s="776"/>
      <c r="AA173" s="777"/>
      <c r="AB173" s="781"/>
      <c r="AC173" s="782"/>
      <c r="AD173" s="782"/>
      <c r="AE173" s="782"/>
      <c r="AF173" s="782"/>
      <c r="AG173" s="783"/>
      <c r="AH173" s="679"/>
      <c r="AI173" s="680"/>
      <c r="AJ173" s="680"/>
      <c r="AK173" s="680"/>
      <c r="AL173" s="680"/>
      <c r="AM173" s="680"/>
      <c r="AN173" s="680"/>
      <c r="AO173" s="680"/>
      <c r="AP173" s="680"/>
      <c r="AQ173" s="681"/>
      <c r="AR173" s="775"/>
      <c r="AS173" s="776"/>
      <c r="AT173" s="776"/>
      <c r="AU173" s="776"/>
      <c r="AV173" s="776"/>
      <c r="AW173" s="776"/>
      <c r="AX173" s="776"/>
      <c r="AY173" s="776"/>
      <c r="AZ173" s="776"/>
      <c r="BA173" s="776"/>
      <c r="BB173" s="776"/>
      <c r="BC173" s="776"/>
      <c r="BD173" s="776"/>
      <c r="BE173" s="777"/>
      <c r="BF173" s="781"/>
      <c r="BG173" s="782"/>
      <c r="BH173" s="782"/>
      <c r="BI173" s="782"/>
      <c r="BJ173" s="782"/>
      <c r="BK173" s="783"/>
    </row>
    <row r="174" spans="1:63" ht="15.75" customHeight="1">
      <c r="B174" s="40"/>
      <c r="C174" s="41"/>
      <c r="D174" s="626"/>
      <c r="E174" s="627"/>
      <c r="F174" s="627"/>
      <c r="G174" s="627"/>
      <c r="H174" s="627"/>
      <c r="I174" s="627"/>
      <c r="J174" s="627"/>
      <c r="K174" s="627"/>
      <c r="L174" s="627"/>
      <c r="M174" s="628"/>
      <c r="N174" s="235" t="s">
        <v>260</v>
      </c>
      <c r="O174" s="236"/>
      <c r="P174" s="236"/>
      <c r="Q174" s="236"/>
      <c r="R174" s="236"/>
      <c r="S174" s="236"/>
      <c r="T174" s="236"/>
      <c r="U174" s="236"/>
      <c r="V174" s="236"/>
      <c r="W174" s="236"/>
      <c r="X174" s="236"/>
      <c r="Y174" s="236"/>
      <c r="Z174" s="236"/>
      <c r="AA174" s="237"/>
      <c r="AB174" s="784"/>
      <c r="AC174" s="785"/>
      <c r="AD174" s="785"/>
      <c r="AE174" s="785"/>
      <c r="AF174" s="785"/>
      <c r="AG174" s="786"/>
      <c r="AH174" s="626"/>
      <c r="AI174" s="627"/>
      <c r="AJ174" s="627"/>
      <c r="AK174" s="627"/>
      <c r="AL174" s="627"/>
      <c r="AM174" s="627"/>
      <c r="AN174" s="627"/>
      <c r="AO174" s="627"/>
      <c r="AP174" s="627"/>
      <c r="AQ174" s="628"/>
      <c r="AR174" s="235" t="s">
        <v>260</v>
      </c>
      <c r="AS174" s="236"/>
      <c r="AT174" s="236"/>
      <c r="AU174" s="236"/>
      <c r="AV174" s="236"/>
      <c r="AW174" s="236"/>
      <c r="AX174" s="236"/>
      <c r="AY174" s="236"/>
      <c r="AZ174" s="236"/>
      <c r="BA174" s="236"/>
      <c r="BB174" s="236"/>
      <c r="BC174" s="236"/>
      <c r="BD174" s="236"/>
      <c r="BE174" s="237"/>
      <c r="BF174" s="784"/>
      <c r="BG174" s="785"/>
      <c r="BH174" s="785"/>
      <c r="BI174" s="785"/>
      <c r="BJ174" s="785"/>
      <c r="BK174" s="786"/>
    </row>
    <row r="175" spans="1:63" ht="15.75" customHeight="1">
      <c r="B175" s="40"/>
      <c r="C175" s="41"/>
      <c r="D175" s="676"/>
      <c r="E175" s="677"/>
      <c r="F175" s="677"/>
      <c r="G175" s="677"/>
      <c r="H175" s="677"/>
      <c r="I175" s="677"/>
      <c r="J175" s="677"/>
      <c r="K175" s="677"/>
      <c r="L175" s="677"/>
      <c r="M175" s="678"/>
      <c r="N175" s="772" t="s">
        <v>257</v>
      </c>
      <c r="O175" s="773"/>
      <c r="P175" s="773"/>
      <c r="Q175" s="773"/>
      <c r="R175" s="773"/>
      <c r="S175" s="773"/>
      <c r="T175" s="773"/>
      <c r="U175" s="773"/>
      <c r="V175" s="773"/>
      <c r="W175" s="773"/>
      <c r="X175" s="773"/>
      <c r="Y175" s="773"/>
      <c r="Z175" s="773"/>
      <c r="AA175" s="774"/>
      <c r="AB175" s="778" t="s">
        <v>259</v>
      </c>
      <c r="AC175" s="779"/>
      <c r="AD175" s="779"/>
      <c r="AE175" s="779"/>
      <c r="AF175" s="779"/>
      <c r="AG175" s="780"/>
      <c r="AH175" s="676"/>
      <c r="AI175" s="677"/>
      <c r="AJ175" s="677"/>
      <c r="AK175" s="677"/>
      <c r="AL175" s="677"/>
      <c r="AM175" s="677"/>
      <c r="AN175" s="677"/>
      <c r="AO175" s="677"/>
      <c r="AP175" s="677"/>
      <c r="AQ175" s="678"/>
      <c r="AR175" s="772" t="s">
        <v>257</v>
      </c>
      <c r="AS175" s="773"/>
      <c r="AT175" s="773"/>
      <c r="AU175" s="773"/>
      <c r="AV175" s="773"/>
      <c r="AW175" s="773"/>
      <c r="AX175" s="773"/>
      <c r="AY175" s="773"/>
      <c r="AZ175" s="773"/>
      <c r="BA175" s="773"/>
      <c r="BB175" s="773"/>
      <c r="BC175" s="773"/>
      <c r="BD175" s="773"/>
      <c r="BE175" s="774"/>
      <c r="BF175" s="778" t="s">
        <v>259</v>
      </c>
      <c r="BG175" s="779"/>
      <c r="BH175" s="779"/>
      <c r="BI175" s="779"/>
      <c r="BJ175" s="779"/>
      <c r="BK175" s="780"/>
    </row>
    <row r="176" spans="1:63" ht="15.75" customHeight="1">
      <c r="B176" s="40"/>
      <c r="C176" s="41"/>
      <c r="D176" s="679"/>
      <c r="E176" s="680"/>
      <c r="F176" s="680"/>
      <c r="G176" s="680"/>
      <c r="H176" s="680"/>
      <c r="I176" s="680"/>
      <c r="J176" s="680"/>
      <c r="K176" s="680"/>
      <c r="L176" s="680"/>
      <c r="M176" s="681"/>
      <c r="N176" s="775"/>
      <c r="O176" s="776"/>
      <c r="P176" s="776"/>
      <c r="Q176" s="776"/>
      <c r="R176" s="776"/>
      <c r="S176" s="776"/>
      <c r="T176" s="776"/>
      <c r="U176" s="776"/>
      <c r="V176" s="776"/>
      <c r="W176" s="776"/>
      <c r="X176" s="776"/>
      <c r="Y176" s="776"/>
      <c r="Z176" s="776"/>
      <c r="AA176" s="777"/>
      <c r="AB176" s="781"/>
      <c r="AC176" s="782"/>
      <c r="AD176" s="782"/>
      <c r="AE176" s="782"/>
      <c r="AF176" s="782"/>
      <c r="AG176" s="783"/>
      <c r="AH176" s="679"/>
      <c r="AI176" s="680"/>
      <c r="AJ176" s="680"/>
      <c r="AK176" s="680"/>
      <c r="AL176" s="680"/>
      <c r="AM176" s="680"/>
      <c r="AN176" s="680"/>
      <c r="AO176" s="680"/>
      <c r="AP176" s="680"/>
      <c r="AQ176" s="681"/>
      <c r="AR176" s="775"/>
      <c r="AS176" s="776"/>
      <c r="AT176" s="776"/>
      <c r="AU176" s="776"/>
      <c r="AV176" s="776"/>
      <c r="AW176" s="776"/>
      <c r="AX176" s="776"/>
      <c r="AY176" s="776"/>
      <c r="AZ176" s="776"/>
      <c r="BA176" s="776"/>
      <c r="BB176" s="776"/>
      <c r="BC176" s="776"/>
      <c r="BD176" s="776"/>
      <c r="BE176" s="777"/>
      <c r="BF176" s="781"/>
      <c r="BG176" s="782"/>
      <c r="BH176" s="782"/>
      <c r="BI176" s="782"/>
      <c r="BJ176" s="782"/>
      <c r="BK176" s="783"/>
    </row>
    <row r="177" spans="2:63" ht="15.75" customHeight="1">
      <c r="B177" s="40"/>
      <c r="C177" s="41"/>
      <c r="D177" s="626"/>
      <c r="E177" s="627"/>
      <c r="F177" s="627"/>
      <c r="G177" s="627"/>
      <c r="H177" s="627"/>
      <c r="I177" s="627"/>
      <c r="J177" s="627"/>
      <c r="K177" s="627"/>
      <c r="L177" s="627"/>
      <c r="M177" s="628"/>
      <c r="N177" s="235" t="s">
        <v>260</v>
      </c>
      <c r="O177" s="236"/>
      <c r="P177" s="236"/>
      <c r="Q177" s="236"/>
      <c r="R177" s="236"/>
      <c r="S177" s="236"/>
      <c r="T177" s="236"/>
      <c r="U177" s="236"/>
      <c r="V177" s="236"/>
      <c r="W177" s="236"/>
      <c r="X177" s="236"/>
      <c r="Y177" s="236"/>
      <c r="Z177" s="236"/>
      <c r="AA177" s="237"/>
      <c r="AB177" s="784"/>
      <c r="AC177" s="785"/>
      <c r="AD177" s="785"/>
      <c r="AE177" s="785"/>
      <c r="AF177" s="785"/>
      <c r="AG177" s="786"/>
      <c r="AH177" s="626"/>
      <c r="AI177" s="627"/>
      <c r="AJ177" s="627"/>
      <c r="AK177" s="627"/>
      <c r="AL177" s="627"/>
      <c r="AM177" s="627"/>
      <c r="AN177" s="627"/>
      <c r="AO177" s="627"/>
      <c r="AP177" s="627"/>
      <c r="AQ177" s="628"/>
      <c r="AR177" s="235" t="s">
        <v>260</v>
      </c>
      <c r="AS177" s="236"/>
      <c r="AT177" s="236"/>
      <c r="AU177" s="236"/>
      <c r="AV177" s="236"/>
      <c r="AW177" s="236"/>
      <c r="AX177" s="236"/>
      <c r="AY177" s="236"/>
      <c r="AZ177" s="236"/>
      <c r="BA177" s="236"/>
      <c r="BB177" s="236"/>
      <c r="BC177" s="236"/>
      <c r="BD177" s="236"/>
      <c r="BE177" s="237"/>
      <c r="BF177" s="784"/>
      <c r="BG177" s="785"/>
      <c r="BH177" s="785"/>
      <c r="BI177" s="785"/>
      <c r="BJ177" s="785"/>
      <c r="BK177" s="786"/>
    </row>
    <row r="178" spans="2:63" ht="15.75" customHeight="1">
      <c r="B178" s="40"/>
      <c r="C178" s="41"/>
      <c r="D178" s="676"/>
      <c r="E178" s="677"/>
      <c r="F178" s="677"/>
      <c r="G178" s="677"/>
      <c r="H178" s="677"/>
      <c r="I178" s="677"/>
      <c r="J178" s="677"/>
      <c r="K178" s="677"/>
      <c r="L178" s="677"/>
      <c r="M178" s="678"/>
      <c r="N178" s="772" t="s">
        <v>257</v>
      </c>
      <c r="O178" s="773"/>
      <c r="P178" s="773"/>
      <c r="Q178" s="773"/>
      <c r="R178" s="773"/>
      <c r="S178" s="773"/>
      <c r="T178" s="773"/>
      <c r="U178" s="773"/>
      <c r="V178" s="773"/>
      <c r="W178" s="773"/>
      <c r="X178" s="773"/>
      <c r="Y178" s="773"/>
      <c r="Z178" s="773"/>
      <c r="AA178" s="774"/>
      <c r="AB178" s="778" t="s">
        <v>259</v>
      </c>
      <c r="AC178" s="779"/>
      <c r="AD178" s="779"/>
      <c r="AE178" s="779"/>
      <c r="AF178" s="779"/>
      <c r="AG178" s="780"/>
      <c r="AH178" s="676"/>
      <c r="AI178" s="677"/>
      <c r="AJ178" s="677"/>
      <c r="AK178" s="677"/>
      <c r="AL178" s="677"/>
      <c r="AM178" s="677"/>
      <c r="AN178" s="677"/>
      <c r="AO178" s="677"/>
      <c r="AP178" s="677"/>
      <c r="AQ178" s="678"/>
      <c r="AR178" s="772" t="s">
        <v>257</v>
      </c>
      <c r="AS178" s="773"/>
      <c r="AT178" s="773"/>
      <c r="AU178" s="773"/>
      <c r="AV178" s="773"/>
      <c r="AW178" s="773"/>
      <c r="AX178" s="773"/>
      <c r="AY178" s="773"/>
      <c r="AZ178" s="773"/>
      <c r="BA178" s="773"/>
      <c r="BB178" s="773"/>
      <c r="BC178" s="773"/>
      <c r="BD178" s="773"/>
      <c r="BE178" s="774"/>
      <c r="BF178" s="778" t="s">
        <v>259</v>
      </c>
      <c r="BG178" s="779"/>
      <c r="BH178" s="779"/>
      <c r="BI178" s="779"/>
      <c r="BJ178" s="779"/>
      <c r="BK178" s="780"/>
    </row>
    <row r="179" spans="2:63" ht="15.75" customHeight="1">
      <c r="B179" s="40"/>
      <c r="C179" s="41"/>
      <c r="D179" s="679"/>
      <c r="E179" s="680"/>
      <c r="F179" s="680"/>
      <c r="G179" s="680"/>
      <c r="H179" s="680"/>
      <c r="I179" s="680"/>
      <c r="J179" s="680"/>
      <c r="K179" s="680"/>
      <c r="L179" s="680"/>
      <c r="M179" s="681"/>
      <c r="N179" s="775"/>
      <c r="O179" s="776"/>
      <c r="P179" s="776"/>
      <c r="Q179" s="776"/>
      <c r="R179" s="776"/>
      <c r="S179" s="776"/>
      <c r="T179" s="776"/>
      <c r="U179" s="776"/>
      <c r="V179" s="776"/>
      <c r="W179" s="776"/>
      <c r="X179" s="776"/>
      <c r="Y179" s="776"/>
      <c r="Z179" s="776"/>
      <c r="AA179" s="777"/>
      <c r="AB179" s="781"/>
      <c r="AC179" s="782"/>
      <c r="AD179" s="782"/>
      <c r="AE179" s="782"/>
      <c r="AF179" s="782"/>
      <c r="AG179" s="783"/>
      <c r="AH179" s="679"/>
      <c r="AI179" s="680"/>
      <c r="AJ179" s="680"/>
      <c r="AK179" s="680"/>
      <c r="AL179" s="680"/>
      <c r="AM179" s="680"/>
      <c r="AN179" s="680"/>
      <c r="AO179" s="680"/>
      <c r="AP179" s="680"/>
      <c r="AQ179" s="681"/>
      <c r="AR179" s="775"/>
      <c r="AS179" s="776"/>
      <c r="AT179" s="776"/>
      <c r="AU179" s="776"/>
      <c r="AV179" s="776"/>
      <c r="AW179" s="776"/>
      <c r="AX179" s="776"/>
      <c r="AY179" s="776"/>
      <c r="AZ179" s="776"/>
      <c r="BA179" s="776"/>
      <c r="BB179" s="776"/>
      <c r="BC179" s="776"/>
      <c r="BD179" s="776"/>
      <c r="BE179" s="777"/>
      <c r="BF179" s="781"/>
      <c r="BG179" s="782"/>
      <c r="BH179" s="782"/>
      <c r="BI179" s="782"/>
      <c r="BJ179" s="782"/>
      <c r="BK179" s="783"/>
    </row>
    <row r="180" spans="2:63" ht="15.75" customHeight="1">
      <c r="B180" s="40"/>
      <c r="C180" s="41"/>
      <c r="D180" s="626"/>
      <c r="E180" s="627"/>
      <c r="F180" s="627"/>
      <c r="G180" s="627"/>
      <c r="H180" s="627"/>
      <c r="I180" s="627"/>
      <c r="J180" s="627"/>
      <c r="K180" s="627"/>
      <c r="L180" s="627"/>
      <c r="M180" s="628"/>
      <c r="N180" s="235" t="s">
        <v>260</v>
      </c>
      <c r="O180" s="236"/>
      <c r="P180" s="236"/>
      <c r="Q180" s="236"/>
      <c r="R180" s="236"/>
      <c r="S180" s="236"/>
      <c r="T180" s="236"/>
      <c r="U180" s="236"/>
      <c r="V180" s="236"/>
      <c r="W180" s="236"/>
      <c r="X180" s="236"/>
      <c r="Y180" s="236"/>
      <c r="Z180" s="236"/>
      <c r="AA180" s="237"/>
      <c r="AB180" s="784"/>
      <c r="AC180" s="785"/>
      <c r="AD180" s="785"/>
      <c r="AE180" s="785"/>
      <c r="AF180" s="785"/>
      <c r="AG180" s="786"/>
      <c r="AH180" s="626"/>
      <c r="AI180" s="627"/>
      <c r="AJ180" s="627"/>
      <c r="AK180" s="627"/>
      <c r="AL180" s="627"/>
      <c r="AM180" s="627"/>
      <c r="AN180" s="627"/>
      <c r="AO180" s="627"/>
      <c r="AP180" s="627"/>
      <c r="AQ180" s="628"/>
      <c r="AR180" s="235" t="s">
        <v>260</v>
      </c>
      <c r="AS180" s="236"/>
      <c r="AT180" s="236"/>
      <c r="AU180" s="236"/>
      <c r="AV180" s="236"/>
      <c r="AW180" s="236"/>
      <c r="AX180" s="236"/>
      <c r="AY180" s="236"/>
      <c r="AZ180" s="236"/>
      <c r="BA180" s="236"/>
      <c r="BB180" s="236"/>
      <c r="BC180" s="236"/>
      <c r="BD180" s="236"/>
      <c r="BE180" s="237"/>
      <c r="BF180" s="784"/>
      <c r="BG180" s="785"/>
      <c r="BH180" s="785"/>
      <c r="BI180" s="785"/>
      <c r="BJ180" s="785"/>
      <c r="BK180" s="786"/>
    </row>
    <row r="181" spans="2:63" ht="15.75" customHeight="1">
      <c r="B181" s="40"/>
      <c r="C181" s="41"/>
      <c r="D181" s="676"/>
      <c r="E181" s="677"/>
      <c r="F181" s="677"/>
      <c r="G181" s="677"/>
      <c r="H181" s="677"/>
      <c r="I181" s="677"/>
      <c r="J181" s="677"/>
      <c r="K181" s="677"/>
      <c r="L181" s="677"/>
      <c r="M181" s="678"/>
      <c r="N181" s="772" t="s">
        <v>257</v>
      </c>
      <c r="O181" s="773"/>
      <c r="P181" s="773"/>
      <c r="Q181" s="773"/>
      <c r="R181" s="773"/>
      <c r="S181" s="773"/>
      <c r="T181" s="773"/>
      <c r="U181" s="773"/>
      <c r="V181" s="773"/>
      <c r="W181" s="773"/>
      <c r="X181" s="773"/>
      <c r="Y181" s="773"/>
      <c r="Z181" s="773"/>
      <c r="AA181" s="774"/>
      <c r="AB181" s="778" t="s">
        <v>259</v>
      </c>
      <c r="AC181" s="779"/>
      <c r="AD181" s="779"/>
      <c r="AE181" s="779"/>
      <c r="AF181" s="779"/>
      <c r="AG181" s="780"/>
      <c r="AH181" s="676"/>
      <c r="AI181" s="677"/>
      <c r="AJ181" s="677"/>
      <c r="AK181" s="677"/>
      <c r="AL181" s="677"/>
      <c r="AM181" s="677"/>
      <c r="AN181" s="677"/>
      <c r="AO181" s="677"/>
      <c r="AP181" s="677"/>
      <c r="AQ181" s="678"/>
      <c r="AR181" s="772" t="s">
        <v>257</v>
      </c>
      <c r="AS181" s="773"/>
      <c r="AT181" s="773"/>
      <c r="AU181" s="773"/>
      <c r="AV181" s="773"/>
      <c r="AW181" s="773"/>
      <c r="AX181" s="773"/>
      <c r="AY181" s="773"/>
      <c r="AZ181" s="773"/>
      <c r="BA181" s="773"/>
      <c r="BB181" s="773"/>
      <c r="BC181" s="773"/>
      <c r="BD181" s="773"/>
      <c r="BE181" s="774"/>
      <c r="BF181" s="778" t="s">
        <v>259</v>
      </c>
      <c r="BG181" s="779"/>
      <c r="BH181" s="779"/>
      <c r="BI181" s="779"/>
      <c r="BJ181" s="779"/>
      <c r="BK181" s="780"/>
    </row>
    <row r="182" spans="2:63" ht="15.75" customHeight="1">
      <c r="B182" s="40"/>
      <c r="C182" s="41"/>
      <c r="D182" s="679"/>
      <c r="E182" s="680"/>
      <c r="F182" s="680"/>
      <c r="G182" s="680"/>
      <c r="H182" s="680"/>
      <c r="I182" s="680"/>
      <c r="J182" s="680"/>
      <c r="K182" s="680"/>
      <c r="L182" s="680"/>
      <c r="M182" s="681"/>
      <c r="N182" s="775"/>
      <c r="O182" s="776"/>
      <c r="P182" s="776"/>
      <c r="Q182" s="776"/>
      <c r="R182" s="776"/>
      <c r="S182" s="776"/>
      <c r="T182" s="776"/>
      <c r="U182" s="776"/>
      <c r="V182" s="776"/>
      <c r="W182" s="776"/>
      <c r="X182" s="776"/>
      <c r="Y182" s="776"/>
      <c r="Z182" s="776"/>
      <c r="AA182" s="777"/>
      <c r="AB182" s="781"/>
      <c r="AC182" s="782"/>
      <c r="AD182" s="782"/>
      <c r="AE182" s="782"/>
      <c r="AF182" s="782"/>
      <c r="AG182" s="783"/>
      <c r="AH182" s="679"/>
      <c r="AI182" s="680"/>
      <c r="AJ182" s="680"/>
      <c r="AK182" s="680"/>
      <c r="AL182" s="680"/>
      <c r="AM182" s="680"/>
      <c r="AN182" s="680"/>
      <c r="AO182" s="680"/>
      <c r="AP182" s="680"/>
      <c r="AQ182" s="681"/>
      <c r="AR182" s="775"/>
      <c r="AS182" s="776"/>
      <c r="AT182" s="776"/>
      <c r="AU182" s="776"/>
      <c r="AV182" s="776"/>
      <c r="AW182" s="776"/>
      <c r="AX182" s="776"/>
      <c r="AY182" s="776"/>
      <c r="AZ182" s="776"/>
      <c r="BA182" s="776"/>
      <c r="BB182" s="776"/>
      <c r="BC182" s="776"/>
      <c r="BD182" s="776"/>
      <c r="BE182" s="777"/>
      <c r="BF182" s="781"/>
      <c r="BG182" s="782"/>
      <c r="BH182" s="782"/>
      <c r="BI182" s="782"/>
      <c r="BJ182" s="782"/>
      <c r="BK182" s="783"/>
    </row>
    <row r="183" spans="2:63" ht="15.75" customHeight="1">
      <c r="B183" s="40"/>
      <c r="C183" s="41"/>
      <c r="D183" s="626"/>
      <c r="E183" s="627"/>
      <c r="F183" s="627"/>
      <c r="G183" s="627"/>
      <c r="H183" s="627"/>
      <c r="I183" s="627"/>
      <c r="J183" s="627"/>
      <c r="K183" s="627"/>
      <c r="L183" s="627"/>
      <c r="M183" s="628"/>
      <c r="N183" s="235" t="s">
        <v>260</v>
      </c>
      <c r="O183" s="236"/>
      <c r="P183" s="236"/>
      <c r="Q183" s="236"/>
      <c r="R183" s="236"/>
      <c r="S183" s="236"/>
      <c r="T183" s="236"/>
      <c r="U183" s="236"/>
      <c r="V183" s="236"/>
      <c r="W183" s="236"/>
      <c r="X183" s="236"/>
      <c r="Y183" s="236"/>
      <c r="Z183" s="236"/>
      <c r="AA183" s="237"/>
      <c r="AB183" s="784"/>
      <c r="AC183" s="785"/>
      <c r="AD183" s="785"/>
      <c r="AE183" s="785"/>
      <c r="AF183" s="785"/>
      <c r="AG183" s="786"/>
      <c r="AH183" s="626"/>
      <c r="AI183" s="627"/>
      <c r="AJ183" s="627"/>
      <c r="AK183" s="627"/>
      <c r="AL183" s="627"/>
      <c r="AM183" s="627"/>
      <c r="AN183" s="627"/>
      <c r="AO183" s="627"/>
      <c r="AP183" s="627"/>
      <c r="AQ183" s="628"/>
      <c r="AR183" s="235" t="s">
        <v>260</v>
      </c>
      <c r="AS183" s="236"/>
      <c r="AT183" s="236"/>
      <c r="AU183" s="236"/>
      <c r="AV183" s="236"/>
      <c r="AW183" s="236"/>
      <c r="AX183" s="236"/>
      <c r="AY183" s="236"/>
      <c r="AZ183" s="236"/>
      <c r="BA183" s="236"/>
      <c r="BB183" s="236"/>
      <c r="BC183" s="236"/>
      <c r="BD183" s="236"/>
      <c r="BE183" s="237"/>
      <c r="BF183" s="784"/>
      <c r="BG183" s="785"/>
      <c r="BH183" s="785"/>
      <c r="BI183" s="785"/>
      <c r="BJ183" s="785"/>
      <c r="BK183" s="786"/>
    </row>
    <row r="184" spans="2:63" ht="15.75" customHeight="1">
      <c r="B184" s="40"/>
      <c r="C184" s="41"/>
      <c r="D184" s="676"/>
      <c r="E184" s="677"/>
      <c r="F184" s="677"/>
      <c r="G184" s="677"/>
      <c r="H184" s="677"/>
      <c r="I184" s="677"/>
      <c r="J184" s="677"/>
      <c r="K184" s="677"/>
      <c r="L184" s="677"/>
      <c r="M184" s="678"/>
      <c r="N184" s="772" t="s">
        <v>257</v>
      </c>
      <c r="O184" s="773"/>
      <c r="P184" s="773"/>
      <c r="Q184" s="773"/>
      <c r="R184" s="773"/>
      <c r="S184" s="773"/>
      <c r="T184" s="773"/>
      <c r="U184" s="773"/>
      <c r="V184" s="773"/>
      <c r="W184" s="773"/>
      <c r="X184" s="773"/>
      <c r="Y184" s="773"/>
      <c r="Z184" s="773"/>
      <c r="AA184" s="774"/>
      <c r="AB184" s="778" t="s">
        <v>259</v>
      </c>
      <c r="AC184" s="779"/>
      <c r="AD184" s="779"/>
      <c r="AE184" s="779"/>
      <c r="AF184" s="779"/>
      <c r="AG184" s="780"/>
      <c r="AH184" s="676"/>
      <c r="AI184" s="677"/>
      <c r="AJ184" s="677"/>
      <c r="AK184" s="677"/>
      <c r="AL184" s="677"/>
      <c r="AM184" s="677"/>
      <c r="AN184" s="677"/>
      <c r="AO184" s="677"/>
      <c r="AP184" s="677"/>
      <c r="AQ184" s="678"/>
      <c r="AR184" s="772" t="s">
        <v>257</v>
      </c>
      <c r="AS184" s="773"/>
      <c r="AT184" s="773"/>
      <c r="AU184" s="773"/>
      <c r="AV184" s="773"/>
      <c r="AW184" s="773"/>
      <c r="AX184" s="773"/>
      <c r="AY184" s="773"/>
      <c r="AZ184" s="773"/>
      <c r="BA184" s="773"/>
      <c r="BB184" s="773"/>
      <c r="BC184" s="773"/>
      <c r="BD184" s="773"/>
      <c r="BE184" s="774"/>
      <c r="BF184" s="778" t="s">
        <v>259</v>
      </c>
      <c r="BG184" s="779"/>
      <c r="BH184" s="779"/>
      <c r="BI184" s="779"/>
      <c r="BJ184" s="779"/>
      <c r="BK184" s="780"/>
    </row>
    <row r="185" spans="2:63" ht="15.75" customHeight="1">
      <c r="B185" s="40"/>
      <c r="C185" s="41"/>
      <c r="D185" s="679"/>
      <c r="E185" s="680"/>
      <c r="F185" s="680"/>
      <c r="G185" s="680"/>
      <c r="H185" s="680"/>
      <c r="I185" s="680"/>
      <c r="J185" s="680"/>
      <c r="K185" s="680"/>
      <c r="L185" s="680"/>
      <c r="M185" s="681"/>
      <c r="N185" s="775"/>
      <c r="O185" s="776"/>
      <c r="P185" s="776"/>
      <c r="Q185" s="776"/>
      <c r="R185" s="776"/>
      <c r="S185" s="776"/>
      <c r="T185" s="776"/>
      <c r="U185" s="776"/>
      <c r="V185" s="776"/>
      <c r="W185" s="776"/>
      <c r="X185" s="776"/>
      <c r="Y185" s="776"/>
      <c r="Z185" s="776"/>
      <c r="AA185" s="777"/>
      <c r="AB185" s="781"/>
      <c r="AC185" s="782"/>
      <c r="AD185" s="782"/>
      <c r="AE185" s="782"/>
      <c r="AF185" s="782"/>
      <c r="AG185" s="783"/>
      <c r="AH185" s="679"/>
      <c r="AI185" s="680"/>
      <c r="AJ185" s="680"/>
      <c r="AK185" s="680"/>
      <c r="AL185" s="680"/>
      <c r="AM185" s="680"/>
      <c r="AN185" s="680"/>
      <c r="AO185" s="680"/>
      <c r="AP185" s="680"/>
      <c r="AQ185" s="681"/>
      <c r="AR185" s="775"/>
      <c r="AS185" s="776"/>
      <c r="AT185" s="776"/>
      <c r="AU185" s="776"/>
      <c r="AV185" s="776"/>
      <c r="AW185" s="776"/>
      <c r="AX185" s="776"/>
      <c r="AY185" s="776"/>
      <c r="AZ185" s="776"/>
      <c r="BA185" s="776"/>
      <c r="BB185" s="776"/>
      <c r="BC185" s="776"/>
      <c r="BD185" s="776"/>
      <c r="BE185" s="777"/>
      <c r="BF185" s="781"/>
      <c r="BG185" s="782"/>
      <c r="BH185" s="782"/>
      <c r="BI185" s="782"/>
      <c r="BJ185" s="782"/>
      <c r="BK185" s="783"/>
    </row>
    <row r="186" spans="2:63" ht="15.75" customHeight="1">
      <c r="B186" s="40"/>
      <c r="C186" s="41"/>
      <c r="D186" s="626"/>
      <c r="E186" s="627"/>
      <c r="F186" s="627"/>
      <c r="G186" s="627"/>
      <c r="H186" s="627"/>
      <c r="I186" s="627"/>
      <c r="J186" s="627"/>
      <c r="K186" s="627"/>
      <c r="L186" s="627"/>
      <c r="M186" s="628"/>
      <c r="N186" s="235" t="s">
        <v>260</v>
      </c>
      <c r="O186" s="236"/>
      <c r="P186" s="236"/>
      <c r="Q186" s="236"/>
      <c r="R186" s="236"/>
      <c r="S186" s="236"/>
      <c r="T186" s="236"/>
      <c r="U186" s="236"/>
      <c r="V186" s="236"/>
      <c r="W186" s="236"/>
      <c r="X186" s="236"/>
      <c r="Y186" s="236"/>
      <c r="Z186" s="236"/>
      <c r="AA186" s="237"/>
      <c r="AB186" s="784"/>
      <c r="AC186" s="785"/>
      <c r="AD186" s="785"/>
      <c r="AE186" s="785"/>
      <c r="AF186" s="785"/>
      <c r="AG186" s="786"/>
      <c r="AH186" s="626"/>
      <c r="AI186" s="627"/>
      <c r="AJ186" s="627"/>
      <c r="AK186" s="627"/>
      <c r="AL186" s="627"/>
      <c r="AM186" s="627"/>
      <c r="AN186" s="627"/>
      <c r="AO186" s="627"/>
      <c r="AP186" s="627"/>
      <c r="AQ186" s="628"/>
      <c r="AR186" s="235" t="s">
        <v>260</v>
      </c>
      <c r="AS186" s="236"/>
      <c r="AT186" s="236"/>
      <c r="AU186" s="236"/>
      <c r="AV186" s="236"/>
      <c r="AW186" s="236"/>
      <c r="AX186" s="236"/>
      <c r="AY186" s="236"/>
      <c r="AZ186" s="236"/>
      <c r="BA186" s="236"/>
      <c r="BB186" s="236"/>
      <c r="BC186" s="236"/>
      <c r="BD186" s="236"/>
      <c r="BE186" s="237"/>
      <c r="BF186" s="784"/>
      <c r="BG186" s="785"/>
      <c r="BH186" s="785"/>
      <c r="BI186" s="785"/>
      <c r="BJ186" s="785"/>
      <c r="BK186" s="786"/>
    </row>
    <row r="187" spans="2:63" ht="15.75" customHeight="1">
      <c r="B187" s="40"/>
      <c r="C187" s="41"/>
      <c r="D187" s="676"/>
      <c r="E187" s="677"/>
      <c r="F187" s="677"/>
      <c r="G187" s="677"/>
      <c r="H187" s="677"/>
      <c r="I187" s="677"/>
      <c r="J187" s="677"/>
      <c r="K187" s="677"/>
      <c r="L187" s="677"/>
      <c r="M187" s="678"/>
      <c r="N187" s="772" t="s">
        <v>257</v>
      </c>
      <c r="O187" s="773"/>
      <c r="P187" s="773"/>
      <c r="Q187" s="773"/>
      <c r="R187" s="773"/>
      <c r="S187" s="773"/>
      <c r="T187" s="773"/>
      <c r="U187" s="773"/>
      <c r="V187" s="773"/>
      <c r="W187" s="773"/>
      <c r="X187" s="773"/>
      <c r="Y187" s="773"/>
      <c r="Z187" s="773"/>
      <c r="AA187" s="774"/>
      <c r="AB187" s="778" t="s">
        <v>259</v>
      </c>
      <c r="AC187" s="779"/>
      <c r="AD187" s="779"/>
      <c r="AE187" s="779"/>
      <c r="AF187" s="779"/>
      <c r="AG187" s="780"/>
      <c r="AH187" s="676"/>
      <c r="AI187" s="677"/>
      <c r="AJ187" s="677"/>
      <c r="AK187" s="677"/>
      <c r="AL187" s="677"/>
      <c r="AM187" s="677"/>
      <c r="AN187" s="677"/>
      <c r="AO187" s="677"/>
      <c r="AP187" s="677"/>
      <c r="AQ187" s="678"/>
      <c r="AR187" s="772" t="s">
        <v>257</v>
      </c>
      <c r="AS187" s="773"/>
      <c r="AT187" s="773"/>
      <c r="AU187" s="773"/>
      <c r="AV187" s="773"/>
      <c r="AW187" s="773"/>
      <c r="AX187" s="773"/>
      <c r="AY187" s="773"/>
      <c r="AZ187" s="773"/>
      <c r="BA187" s="773"/>
      <c r="BB187" s="773"/>
      <c r="BC187" s="773"/>
      <c r="BD187" s="773"/>
      <c r="BE187" s="774"/>
      <c r="BF187" s="778" t="s">
        <v>259</v>
      </c>
      <c r="BG187" s="779"/>
      <c r="BH187" s="779"/>
      <c r="BI187" s="779"/>
      <c r="BJ187" s="779"/>
      <c r="BK187" s="780"/>
    </row>
    <row r="188" spans="2:63" ht="15.75" customHeight="1">
      <c r="B188" s="40"/>
      <c r="C188" s="41"/>
      <c r="D188" s="679"/>
      <c r="E188" s="680"/>
      <c r="F188" s="680"/>
      <c r="G188" s="680"/>
      <c r="H188" s="680"/>
      <c r="I188" s="680"/>
      <c r="J188" s="680"/>
      <c r="K188" s="680"/>
      <c r="L188" s="680"/>
      <c r="M188" s="681"/>
      <c r="N188" s="775"/>
      <c r="O188" s="776"/>
      <c r="P188" s="776"/>
      <c r="Q188" s="776"/>
      <c r="R188" s="776"/>
      <c r="S188" s="776"/>
      <c r="T188" s="776"/>
      <c r="U188" s="776"/>
      <c r="V188" s="776"/>
      <c r="W188" s="776"/>
      <c r="X188" s="776"/>
      <c r="Y188" s="776"/>
      <c r="Z188" s="776"/>
      <c r="AA188" s="777"/>
      <c r="AB188" s="781"/>
      <c r="AC188" s="782"/>
      <c r="AD188" s="782"/>
      <c r="AE188" s="782"/>
      <c r="AF188" s="782"/>
      <c r="AG188" s="783"/>
      <c r="AH188" s="679"/>
      <c r="AI188" s="680"/>
      <c r="AJ188" s="680"/>
      <c r="AK188" s="680"/>
      <c r="AL188" s="680"/>
      <c r="AM188" s="680"/>
      <c r="AN188" s="680"/>
      <c r="AO188" s="680"/>
      <c r="AP188" s="680"/>
      <c r="AQ188" s="681"/>
      <c r="AR188" s="775"/>
      <c r="AS188" s="776"/>
      <c r="AT188" s="776"/>
      <c r="AU188" s="776"/>
      <c r="AV188" s="776"/>
      <c r="AW188" s="776"/>
      <c r="AX188" s="776"/>
      <c r="AY188" s="776"/>
      <c r="AZ188" s="776"/>
      <c r="BA188" s="776"/>
      <c r="BB188" s="776"/>
      <c r="BC188" s="776"/>
      <c r="BD188" s="776"/>
      <c r="BE188" s="777"/>
      <c r="BF188" s="781"/>
      <c r="BG188" s="782"/>
      <c r="BH188" s="782"/>
      <c r="BI188" s="782"/>
      <c r="BJ188" s="782"/>
      <c r="BK188" s="783"/>
    </row>
    <row r="189" spans="2:63" ht="15.75" customHeight="1">
      <c r="B189" s="40"/>
      <c r="C189" s="41"/>
      <c r="D189" s="626"/>
      <c r="E189" s="627"/>
      <c r="F189" s="627"/>
      <c r="G189" s="627"/>
      <c r="H189" s="627"/>
      <c r="I189" s="627"/>
      <c r="J189" s="627"/>
      <c r="K189" s="627"/>
      <c r="L189" s="627"/>
      <c r="M189" s="628"/>
      <c r="N189" s="235" t="s">
        <v>260</v>
      </c>
      <c r="O189" s="236"/>
      <c r="P189" s="236"/>
      <c r="Q189" s="236"/>
      <c r="R189" s="236"/>
      <c r="S189" s="236"/>
      <c r="T189" s="236"/>
      <c r="U189" s="236"/>
      <c r="V189" s="236"/>
      <c r="W189" s="236"/>
      <c r="X189" s="236"/>
      <c r="Y189" s="236"/>
      <c r="Z189" s="236"/>
      <c r="AA189" s="237"/>
      <c r="AB189" s="784"/>
      <c r="AC189" s="785"/>
      <c r="AD189" s="785"/>
      <c r="AE189" s="785"/>
      <c r="AF189" s="785"/>
      <c r="AG189" s="786"/>
      <c r="AH189" s="626"/>
      <c r="AI189" s="627"/>
      <c r="AJ189" s="627"/>
      <c r="AK189" s="627"/>
      <c r="AL189" s="627"/>
      <c r="AM189" s="627"/>
      <c r="AN189" s="627"/>
      <c r="AO189" s="627"/>
      <c r="AP189" s="627"/>
      <c r="AQ189" s="628"/>
      <c r="AR189" s="235" t="s">
        <v>260</v>
      </c>
      <c r="AS189" s="236"/>
      <c r="AT189" s="236"/>
      <c r="AU189" s="236"/>
      <c r="AV189" s="236"/>
      <c r="AW189" s="236"/>
      <c r="AX189" s="236"/>
      <c r="AY189" s="236"/>
      <c r="AZ189" s="236"/>
      <c r="BA189" s="236"/>
      <c r="BB189" s="236"/>
      <c r="BC189" s="236"/>
      <c r="BD189" s="236"/>
      <c r="BE189" s="237"/>
      <c r="BF189" s="784"/>
      <c r="BG189" s="785"/>
      <c r="BH189" s="785"/>
      <c r="BI189" s="785"/>
      <c r="BJ189" s="785"/>
      <c r="BK189" s="786"/>
    </row>
    <row r="190" spans="2:63" ht="15.75" customHeight="1">
      <c r="B190" s="40"/>
      <c r="C190" s="41"/>
      <c r="D190" s="676"/>
      <c r="E190" s="677"/>
      <c r="F190" s="677"/>
      <c r="G190" s="677"/>
      <c r="H190" s="677"/>
      <c r="I190" s="677"/>
      <c r="J190" s="677"/>
      <c r="K190" s="677"/>
      <c r="L190" s="677"/>
      <c r="M190" s="678"/>
      <c r="N190" s="772" t="s">
        <v>257</v>
      </c>
      <c r="O190" s="773"/>
      <c r="P190" s="773"/>
      <c r="Q190" s="773"/>
      <c r="R190" s="773"/>
      <c r="S190" s="773"/>
      <c r="T190" s="773"/>
      <c r="U190" s="773"/>
      <c r="V190" s="773"/>
      <c r="W190" s="773"/>
      <c r="X190" s="773"/>
      <c r="Y190" s="773"/>
      <c r="Z190" s="773"/>
      <c r="AA190" s="774"/>
      <c r="AB190" s="778" t="s">
        <v>259</v>
      </c>
      <c r="AC190" s="779"/>
      <c r="AD190" s="779"/>
      <c r="AE190" s="779"/>
      <c r="AF190" s="779"/>
      <c r="AG190" s="780"/>
      <c r="AH190" s="676"/>
      <c r="AI190" s="677"/>
      <c r="AJ190" s="677"/>
      <c r="AK190" s="677"/>
      <c r="AL190" s="677"/>
      <c r="AM190" s="677"/>
      <c r="AN190" s="677"/>
      <c r="AO190" s="677"/>
      <c r="AP190" s="677"/>
      <c r="AQ190" s="678"/>
      <c r="AR190" s="772" t="s">
        <v>257</v>
      </c>
      <c r="AS190" s="773"/>
      <c r="AT190" s="773"/>
      <c r="AU190" s="773"/>
      <c r="AV190" s="773"/>
      <c r="AW190" s="773"/>
      <c r="AX190" s="773"/>
      <c r="AY190" s="773"/>
      <c r="AZ190" s="773"/>
      <c r="BA190" s="773"/>
      <c r="BB190" s="773"/>
      <c r="BC190" s="773"/>
      <c r="BD190" s="773"/>
      <c r="BE190" s="774"/>
      <c r="BF190" s="778" t="s">
        <v>259</v>
      </c>
      <c r="BG190" s="779"/>
      <c r="BH190" s="779"/>
      <c r="BI190" s="779"/>
      <c r="BJ190" s="779"/>
      <c r="BK190" s="780"/>
    </row>
    <row r="191" spans="2:63" ht="15.75" customHeight="1">
      <c r="B191" s="40"/>
      <c r="C191" s="41"/>
      <c r="D191" s="679"/>
      <c r="E191" s="680"/>
      <c r="F191" s="680"/>
      <c r="G191" s="680"/>
      <c r="H191" s="680"/>
      <c r="I191" s="680"/>
      <c r="J191" s="680"/>
      <c r="K191" s="680"/>
      <c r="L191" s="680"/>
      <c r="M191" s="681"/>
      <c r="N191" s="775"/>
      <c r="O191" s="776"/>
      <c r="P191" s="776"/>
      <c r="Q191" s="776"/>
      <c r="R191" s="776"/>
      <c r="S191" s="776"/>
      <c r="T191" s="776"/>
      <c r="U191" s="776"/>
      <c r="V191" s="776"/>
      <c r="W191" s="776"/>
      <c r="X191" s="776"/>
      <c r="Y191" s="776"/>
      <c r="Z191" s="776"/>
      <c r="AA191" s="777"/>
      <c r="AB191" s="781"/>
      <c r="AC191" s="782"/>
      <c r="AD191" s="782"/>
      <c r="AE191" s="782"/>
      <c r="AF191" s="782"/>
      <c r="AG191" s="783"/>
      <c r="AH191" s="679"/>
      <c r="AI191" s="680"/>
      <c r="AJ191" s="680"/>
      <c r="AK191" s="680"/>
      <c r="AL191" s="680"/>
      <c r="AM191" s="680"/>
      <c r="AN191" s="680"/>
      <c r="AO191" s="680"/>
      <c r="AP191" s="680"/>
      <c r="AQ191" s="681"/>
      <c r="AR191" s="775"/>
      <c r="AS191" s="776"/>
      <c r="AT191" s="776"/>
      <c r="AU191" s="776"/>
      <c r="AV191" s="776"/>
      <c r="AW191" s="776"/>
      <c r="AX191" s="776"/>
      <c r="AY191" s="776"/>
      <c r="AZ191" s="776"/>
      <c r="BA191" s="776"/>
      <c r="BB191" s="776"/>
      <c r="BC191" s="776"/>
      <c r="BD191" s="776"/>
      <c r="BE191" s="777"/>
      <c r="BF191" s="781"/>
      <c r="BG191" s="782"/>
      <c r="BH191" s="782"/>
      <c r="BI191" s="782"/>
      <c r="BJ191" s="782"/>
      <c r="BK191" s="783"/>
    </row>
    <row r="192" spans="2:63" ht="15.75" customHeight="1">
      <c r="B192" s="40"/>
      <c r="C192" s="41"/>
      <c r="D192" s="626"/>
      <c r="E192" s="627"/>
      <c r="F192" s="627"/>
      <c r="G192" s="627"/>
      <c r="H192" s="627"/>
      <c r="I192" s="627"/>
      <c r="J192" s="627"/>
      <c r="K192" s="627"/>
      <c r="L192" s="627"/>
      <c r="M192" s="628"/>
      <c r="N192" s="235" t="s">
        <v>260</v>
      </c>
      <c r="O192" s="236"/>
      <c r="P192" s="236"/>
      <c r="Q192" s="236"/>
      <c r="R192" s="236"/>
      <c r="S192" s="236"/>
      <c r="T192" s="236"/>
      <c r="U192" s="236"/>
      <c r="V192" s="236"/>
      <c r="W192" s="236"/>
      <c r="X192" s="236"/>
      <c r="Y192" s="236"/>
      <c r="Z192" s="236"/>
      <c r="AA192" s="237"/>
      <c r="AB192" s="784"/>
      <c r="AC192" s="785"/>
      <c r="AD192" s="785"/>
      <c r="AE192" s="785"/>
      <c r="AF192" s="785"/>
      <c r="AG192" s="786"/>
      <c r="AH192" s="626"/>
      <c r="AI192" s="627"/>
      <c r="AJ192" s="627"/>
      <c r="AK192" s="627"/>
      <c r="AL192" s="627"/>
      <c r="AM192" s="627"/>
      <c r="AN192" s="627"/>
      <c r="AO192" s="627"/>
      <c r="AP192" s="627"/>
      <c r="AQ192" s="628"/>
      <c r="AR192" s="235" t="s">
        <v>260</v>
      </c>
      <c r="AS192" s="236"/>
      <c r="AT192" s="236"/>
      <c r="AU192" s="236"/>
      <c r="AV192" s="236"/>
      <c r="AW192" s="236"/>
      <c r="AX192" s="236"/>
      <c r="AY192" s="236"/>
      <c r="AZ192" s="236"/>
      <c r="BA192" s="236"/>
      <c r="BB192" s="236"/>
      <c r="BC192" s="236"/>
      <c r="BD192" s="236"/>
      <c r="BE192" s="237"/>
      <c r="BF192" s="784"/>
      <c r="BG192" s="785"/>
      <c r="BH192" s="785"/>
      <c r="BI192" s="785"/>
      <c r="BJ192" s="785"/>
      <c r="BK192" s="786"/>
    </row>
    <row r="193" spans="1:63" ht="15.75" customHeight="1">
      <c r="B193" s="40"/>
      <c r="C193" s="41"/>
      <c r="D193" s="676"/>
      <c r="E193" s="677"/>
      <c r="F193" s="677"/>
      <c r="G193" s="677"/>
      <c r="H193" s="677"/>
      <c r="I193" s="677"/>
      <c r="J193" s="677"/>
      <c r="K193" s="677"/>
      <c r="L193" s="677"/>
      <c r="M193" s="678"/>
      <c r="N193" s="772" t="s">
        <v>257</v>
      </c>
      <c r="O193" s="773"/>
      <c r="P193" s="773"/>
      <c r="Q193" s="773"/>
      <c r="R193" s="773"/>
      <c r="S193" s="773"/>
      <c r="T193" s="773"/>
      <c r="U193" s="773"/>
      <c r="V193" s="773"/>
      <c r="W193" s="773"/>
      <c r="X193" s="773"/>
      <c r="Y193" s="773"/>
      <c r="Z193" s="773"/>
      <c r="AA193" s="774"/>
      <c r="AB193" s="778" t="s">
        <v>259</v>
      </c>
      <c r="AC193" s="779"/>
      <c r="AD193" s="779"/>
      <c r="AE193" s="779"/>
      <c r="AF193" s="779"/>
      <c r="AG193" s="780"/>
      <c r="AH193" s="676"/>
      <c r="AI193" s="677"/>
      <c r="AJ193" s="677"/>
      <c r="AK193" s="677"/>
      <c r="AL193" s="677"/>
      <c r="AM193" s="677"/>
      <c r="AN193" s="677"/>
      <c r="AO193" s="677"/>
      <c r="AP193" s="677"/>
      <c r="AQ193" s="678"/>
      <c r="AR193" s="772" t="s">
        <v>257</v>
      </c>
      <c r="AS193" s="773"/>
      <c r="AT193" s="773"/>
      <c r="AU193" s="773"/>
      <c r="AV193" s="773"/>
      <c r="AW193" s="773"/>
      <c r="AX193" s="773"/>
      <c r="AY193" s="773"/>
      <c r="AZ193" s="773"/>
      <c r="BA193" s="773"/>
      <c r="BB193" s="773"/>
      <c r="BC193" s="773"/>
      <c r="BD193" s="773"/>
      <c r="BE193" s="774"/>
      <c r="BF193" s="778" t="s">
        <v>259</v>
      </c>
      <c r="BG193" s="779"/>
      <c r="BH193" s="779"/>
      <c r="BI193" s="779"/>
      <c r="BJ193" s="779"/>
      <c r="BK193" s="780"/>
    </row>
    <row r="194" spans="1:63" ht="15.75" customHeight="1">
      <c r="B194" s="40"/>
      <c r="C194" s="41"/>
      <c r="D194" s="679"/>
      <c r="E194" s="680"/>
      <c r="F194" s="680"/>
      <c r="G194" s="680"/>
      <c r="H194" s="680"/>
      <c r="I194" s="680"/>
      <c r="J194" s="680"/>
      <c r="K194" s="680"/>
      <c r="L194" s="680"/>
      <c r="M194" s="681"/>
      <c r="N194" s="775"/>
      <c r="O194" s="776"/>
      <c r="P194" s="776"/>
      <c r="Q194" s="776"/>
      <c r="R194" s="776"/>
      <c r="S194" s="776"/>
      <c r="T194" s="776"/>
      <c r="U194" s="776"/>
      <c r="V194" s="776"/>
      <c r="W194" s="776"/>
      <c r="X194" s="776"/>
      <c r="Y194" s="776"/>
      <c r="Z194" s="776"/>
      <c r="AA194" s="777"/>
      <c r="AB194" s="781"/>
      <c r="AC194" s="782"/>
      <c r="AD194" s="782"/>
      <c r="AE194" s="782"/>
      <c r="AF194" s="782"/>
      <c r="AG194" s="783"/>
      <c r="AH194" s="679"/>
      <c r="AI194" s="680"/>
      <c r="AJ194" s="680"/>
      <c r="AK194" s="680"/>
      <c r="AL194" s="680"/>
      <c r="AM194" s="680"/>
      <c r="AN194" s="680"/>
      <c r="AO194" s="680"/>
      <c r="AP194" s="680"/>
      <c r="AQ194" s="681"/>
      <c r="AR194" s="775"/>
      <c r="AS194" s="776"/>
      <c r="AT194" s="776"/>
      <c r="AU194" s="776"/>
      <c r="AV194" s="776"/>
      <c r="AW194" s="776"/>
      <c r="AX194" s="776"/>
      <c r="AY194" s="776"/>
      <c r="AZ194" s="776"/>
      <c r="BA194" s="776"/>
      <c r="BB194" s="776"/>
      <c r="BC194" s="776"/>
      <c r="BD194" s="776"/>
      <c r="BE194" s="777"/>
      <c r="BF194" s="781"/>
      <c r="BG194" s="782"/>
      <c r="BH194" s="782"/>
      <c r="BI194" s="782"/>
      <c r="BJ194" s="782"/>
      <c r="BK194" s="783"/>
    </row>
    <row r="195" spans="1:63" ht="15.75" customHeight="1">
      <c r="B195" s="40"/>
      <c r="C195" s="41"/>
      <c r="D195" s="626"/>
      <c r="E195" s="627"/>
      <c r="F195" s="627"/>
      <c r="G195" s="627"/>
      <c r="H195" s="627"/>
      <c r="I195" s="627"/>
      <c r="J195" s="627"/>
      <c r="K195" s="627"/>
      <c r="L195" s="627"/>
      <c r="M195" s="628"/>
      <c r="N195" s="235" t="s">
        <v>260</v>
      </c>
      <c r="O195" s="236"/>
      <c r="P195" s="236"/>
      <c r="Q195" s="236"/>
      <c r="R195" s="236"/>
      <c r="S195" s="236"/>
      <c r="T195" s="236"/>
      <c r="U195" s="236"/>
      <c r="V195" s="236"/>
      <c r="W195" s="236"/>
      <c r="X195" s="236"/>
      <c r="Y195" s="236"/>
      <c r="Z195" s="236"/>
      <c r="AA195" s="237"/>
      <c r="AB195" s="784"/>
      <c r="AC195" s="785"/>
      <c r="AD195" s="785"/>
      <c r="AE195" s="785"/>
      <c r="AF195" s="785"/>
      <c r="AG195" s="786"/>
      <c r="AH195" s="626"/>
      <c r="AI195" s="627"/>
      <c r="AJ195" s="627"/>
      <c r="AK195" s="627"/>
      <c r="AL195" s="627"/>
      <c r="AM195" s="627"/>
      <c r="AN195" s="627"/>
      <c r="AO195" s="627"/>
      <c r="AP195" s="627"/>
      <c r="AQ195" s="628"/>
      <c r="AR195" s="235" t="s">
        <v>260</v>
      </c>
      <c r="AS195" s="236"/>
      <c r="AT195" s="236"/>
      <c r="AU195" s="236"/>
      <c r="AV195" s="236"/>
      <c r="AW195" s="236"/>
      <c r="AX195" s="236"/>
      <c r="AY195" s="236"/>
      <c r="AZ195" s="236"/>
      <c r="BA195" s="236"/>
      <c r="BB195" s="236"/>
      <c r="BC195" s="236"/>
      <c r="BD195" s="236"/>
      <c r="BE195" s="237"/>
      <c r="BF195" s="784"/>
      <c r="BG195" s="785"/>
      <c r="BH195" s="785"/>
      <c r="BI195" s="785"/>
      <c r="BJ195" s="785"/>
      <c r="BK195" s="786"/>
    </row>
    <row r="196" spans="1:63" ht="15.75" customHeight="1">
      <c r="B196" s="40"/>
      <c r="C196" s="41"/>
      <c r="D196" s="676"/>
      <c r="E196" s="677"/>
      <c r="F196" s="677"/>
      <c r="G196" s="677"/>
      <c r="H196" s="677"/>
      <c r="I196" s="677"/>
      <c r="J196" s="677"/>
      <c r="K196" s="677"/>
      <c r="L196" s="677"/>
      <c r="M196" s="678"/>
      <c r="N196" s="772" t="s">
        <v>257</v>
      </c>
      <c r="O196" s="773"/>
      <c r="P196" s="773"/>
      <c r="Q196" s="773"/>
      <c r="R196" s="773"/>
      <c r="S196" s="773"/>
      <c r="T196" s="773"/>
      <c r="U196" s="773"/>
      <c r="V196" s="773"/>
      <c r="W196" s="773"/>
      <c r="X196" s="773"/>
      <c r="Y196" s="773"/>
      <c r="Z196" s="773"/>
      <c r="AA196" s="774"/>
      <c r="AB196" s="778" t="s">
        <v>259</v>
      </c>
      <c r="AC196" s="779"/>
      <c r="AD196" s="779"/>
      <c r="AE196" s="779"/>
      <c r="AF196" s="779"/>
      <c r="AG196" s="780"/>
      <c r="AH196" s="676"/>
      <c r="AI196" s="677"/>
      <c r="AJ196" s="677"/>
      <c r="AK196" s="677"/>
      <c r="AL196" s="677"/>
      <c r="AM196" s="677"/>
      <c r="AN196" s="677"/>
      <c r="AO196" s="677"/>
      <c r="AP196" s="677"/>
      <c r="AQ196" s="678"/>
      <c r="AR196" s="772" t="s">
        <v>257</v>
      </c>
      <c r="AS196" s="773"/>
      <c r="AT196" s="773"/>
      <c r="AU196" s="773"/>
      <c r="AV196" s="773"/>
      <c r="AW196" s="773"/>
      <c r="AX196" s="773"/>
      <c r="AY196" s="773"/>
      <c r="AZ196" s="773"/>
      <c r="BA196" s="773"/>
      <c r="BB196" s="773"/>
      <c r="BC196" s="773"/>
      <c r="BD196" s="773"/>
      <c r="BE196" s="774"/>
      <c r="BF196" s="778" t="s">
        <v>259</v>
      </c>
      <c r="BG196" s="779"/>
      <c r="BH196" s="779"/>
      <c r="BI196" s="779"/>
      <c r="BJ196" s="779"/>
      <c r="BK196" s="780"/>
    </row>
    <row r="197" spans="1:63" ht="15.75" customHeight="1">
      <c r="B197" s="40"/>
      <c r="C197" s="41"/>
      <c r="D197" s="679"/>
      <c r="E197" s="680"/>
      <c r="F197" s="680"/>
      <c r="G197" s="680"/>
      <c r="H197" s="680"/>
      <c r="I197" s="680"/>
      <c r="J197" s="680"/>
      <c r="K197" s="680"/>
      <c r="L197" s="680"/>
      <c r="M197" s="681"/>
      <c r="N197" s="775"/>
      <c r="O197" s="776"/>
      <c r="P197" s="776"/>
      <c r="Q197" s="776"/>
      <c r="R197" s="776"/>
      <c r="S197" s="776"/>
      <c r="T197" s="776"/>
      <c r="U197" s="776"/>
      <c r="V197" s="776"/>
      <c r="W197" s="776"/>
      <c r="X197" s="776"/>
      <c r="Y197" s="776"/>
      <c r="Z197" s="776"/>
      <c r="AA197" s="777"/>
      <c r="AB197" s="781"/>
      <c r="AC197" s="782"/>
      <c r="AD197" s="782"/>
      <c r="AE197" s="782"/>
      <c r="AF197" s="782"/>
      <c r="AG197" s="783"/>
      <c r="AH197" s="679"/>
      <c r="AI197" s="680"/>
      <c r="AJ197" s="680"/>
      <c r="AK197" s="680"/>
      <c r="AL197" s="680"/>
      <c r="AM197" s="680"/>
      <c r="AN197" s="680"/>
      <c r="AO197" s="680"/>
      <c r="AP197" s="680"/>
      <c r="AQ197" s="681"/>
      <c r="AR197" s="775"/>
      <c r="AS197" s="776"/>
      <c r="AT197" s="776"/>
      <c r="AU197" s="776"/>
      <c r="AV197" s="776"/>
      <c r="AW197" s="776"/>
      <c r="AX197" s="776"/>
      <c r="AY197" s="776"/>
      <c r="AZ197" s="776"/>
      <c r="BA197" s="776"/>
      <c r="BB197" s="776"/>
      <c r="BC197" s="776"/>
      <c r="BD197" s="776"/>
      <c r="BE197" s="777"/>
      <c r="BF197" s="781"/>
      <c r="BG197" s="782"/>
      <c r="BH197" s="782"/>
      <c r="BI197" s="782"/>
      <c r="BJ197" s="782"/>
      <c r="BK197" s="783"/>
    </row>
    <row r="198" spans="1:63" ht="15.75" customHeight="1">
      <c r="B198" s="40"/>
      <c r="C198" s="41"/>
      <c r="D198" s="626"/>
      <c r="E198" s="627"/>
      <c r="F198" s="627"/>
      <c r="G198" s="627"/>
      <c r="H198" s="627"/>
      <c r="I198" s="627"/>
      <c r="J198" s="627"/>
      <c r="K198" s="627"/>
      <c r="L198" s="627"/>
      <c r="M198" s="628"/>
      <c r="N198" s="235" t="s">
        <v>260</v>
      </c>
      <c r="O198" s="236"/>
      <c r="P198" s="236"/>
      <c r="Q198" s="236"/>
      <c r="R198" s="236"/>
      <c r="S198" s="236"/>
      <c r="T198" s="236"/>
      <c r="U198" s="236"/>
      <c r="V198" s="236"/>
      <c r="W198" s="236"/>
      <c r="X198" s="236"/>
      <c r="Y198" s="236"/>
      <c r="Z198" s="236"/>
      <c r="AA198" s="237"/>
      <c r="AB198" s="784"/>
      <c r="AC198" s="785"/>
      <c r="AD198" s="785"/>
      <c r="AE198" s="785"/>
      <c r="AF198" s="785"/>
      <c r="AG198" s="786"/>
      <c r="AH198" s="626"/>
      <c r="AI198" s="627"/>
      <c r="AJ198" s="627"/>
      <c r="AK198" s="627"/>
      <c r="AL198" s="627"/>
      <c r="AM198" s="627"/>
      <c r="AN198" s="627"/>
      <c r="AO198" s="627"/>
      <c r="AP198" s="627"/>
      <c r="AQ198" s="628"/>
      <c r="AR198" s="235" t="s">
        <v>260</v>
      </c>
      <c r="AS198" s="236"/>
      <c r="AT198" s="236"/>
      <c r="AU198" s="236"/>
      <c r="AV198" s="236"/>
      <c r="AW198" s="236"/>
      <c r="AX198" s="236"/>
      <c r="AY198" s="236"/>
      <c r="AZ198" s="236"/>
      <c r="BA198" s="236"/>
      <c r="BB198" s="236"/>
      <c r="BC198" s="236"/>
      <c r="BD198" s="236"/>
      <c r="BE198" s="237"/>
      <c r="BF198" s="784"/>
      <c r="BG198" s="785"/>
      <c r="BH198" s="785"/>
      <c r="BI198" s="785"/>
      <c r="BJ198" s="785"/>
      <c r="BK198" s="786"/>
    </row>
    <row r="199" spans="1:63" ht="15.75" customHeight="1">
      <c r="B199" s="40"/>
      <c r="C199" s="41"/>
      <c r="D199" s="676"/>
      <c r="E199" s="677"/>
      <c r="F199" s="677"/>
      <c r="G199" s="677"/>
      <c r="H199" s="677"/>
      <c r="I199" s="677"/>
      <c r="J199" s="677"/>
      <c r="K199" s="677"/>
      <c r="L199" s="677"/>
      <c r="M199" s="678"/>
      <c r="N199" s="772" t="s">
        <v>257</v>
      </c>
      <c r="O199" s="773"/>
      <c r="P199" s="773"/>
      <c r="Q199" s="773"/>
      <c r="R199" s="773"/>
      <c r="S199" s="773"/>
      <c r="T199" s="773"/>
      <c r="U199" s="773"/>
      <c r="V199" s="773"/>
      <c r="W199" s="773"/>
      <c r="X199" s="773"/>
      <c r="Y199" s="773"/>
      <c r="Z199" s="773"/>
      <c r="AA199" s="774"/>
      <c r="AB199" s="778" t="s">
        <v>259</v>
      </c>
      <c r="AC199" s="779"/>
      <c r="AD199" s="779"/>
      <c r="AE199" s="779"/>
      <c r="AF199" s="779"/>
      <c r="AG199" s="780"/>
      <c r="AH199" s="676"/>
      <c r="AI199" s="677"/>
      <c r="AJ199" s="677"/>
      <c r="AK199" s="677"/>
      <c r="AL199" s="677"/>
      <c r="AM199" s="677"/>
      <c r="AN199" s="677"/>
      <c r="AO199" s="677"/>
      <c r="AP199" s="677"/>
      <c r="AQ199" s="678"/>
      <c r="AR199" s="772" t="s">
        <v>257</v>
      </c>
      <c r="AS199" s="773"/>
      <c r="AT199" s="773"/>
      <c r="AU199" s="773"/>
      <c r="AV199" s="773"/>
      <c r="AW199" s="773"/>
      <c r="AX199" s="773"/>
      <c r="AY199" s="773"/>
      <c r="AZ199" s="773"/>
      <c r="BA199" s="773"/>
      <c r="BB199" s="773"/>
      <c r="BC199" s="773"/>
      <c r="BD199" s="773"/>
      <c r="BE199" s="774"/>
      <c r="BF199" s="778" t="s">
        <v>259</v>
      </c>
      <c r="BG199" s="779"/>
      <c r="BH199" s="779"/>
      <c r="BI199" s="779"/>
      <c r="BJ199" s="779"/>
      <c r="BK199" s="780"/>
    </row>
    <row r="200" spans="1:63" ht="15.75" customHeight="1">
      <c r="B200" s="40"/>
      <c r="C200" s="41"/>
      <c r="D200" s="679"/>
      <c r="E200" s="680"/>
      <c r="F200" s="680"/>
      <c r="G200" s="680"/>
      <c r="H200" s="680"/>
      <c r="I200" s="680"/>
      <c r="J200" s="680"/>
      <c r="K200" s="680"/>
      <c r="L200" s="680"/>
      <c r="M200" s="681"/>
      <c r="N200" s="775"/>
      <c r="O200" s="776"/>
      <c r="P200" s="776"/>
      <c r="Q200" s="776"/>
      <c r="R200" s="776"/>
      <c r="S200" s="776"/>
      <c r="T200" s="776"/>
      <c r="U200" s="776"/>
      <c r="V200" s="776"/>
      <c r="W200" s="776"/>
      <c r="X200" s="776"/>
      <c r="Y200" s="776"/>
      <c r="Z200" s="776"/>
      <c r="AA200" s="777"/>
      <c r="AB200" s="781"/>
      <c r="AC200" s="782"/>
      <c r="AD200" s="782"/>
      <c r="AE200" s="782"/>
      <c r="AF200" s="782"/>
      <c r="AG200" s="783"/>
      <c r="AH200" s="679"/>
      <c r="AI200" s="680"/>
      <c r="AJ200" s="680"/>
      <c r="AK200" s="680"/>
      <c r="AL200" s="680"/>
      <c r="AM200" s="680"/>
      <c r="AN200" s="680"/>
      <c r="AO200" s="680"/>
      <c r="AP200" s="680"/>
      <c r="AQ200" s="681"/>
      <c r="AR200" s="775"/>
      <c r="AS200" s="776"/>
      <c r="AT200" s="776"/>
      <c r="AU200" s="776"/>
      <c r="AV200" s="776"/>
      <c r="AW200" s="776"/>
      <c r="AX200" s="776"/>
      <c r="AY200" s="776"/>
      <c r="AZ200" s="776"/>
      <c r="BA200" s="776"/>
      <c r="BB200" s="776"/>
      <c r="BC200" s="776"/>
      <c r="BD200" s="776"/>
      <c r="BE200" s="777"/>
      <c r="BF200" s="781"/>
      <c r="BG200" s="782"/>
      <c r="BH200" s="782"/>
      <c r="BI200" s="782"/>
      <c r="BJ200" s="782"/>
      <c r="BK200" s="783"/>
    </row>
    <row r="201" spans="1:63" ht="15.75" customHeight="1">
      <c r="B201" s="40"/>
      <c r="C201" s="41"/>
      <c r="D201" s="626"/>
      <c r="E201" s="627"/>
      <c r="F201" s="627"/>
      <c r="G201" s="627"/>
      <c r="H201" s="627"/>
      <c r="I201" s="627"/>
      <c r="J201" s="627"/>
      <c r="K201" s="627"/>
      <c r="L201" s="627"/>
      <c r="M201" s="628"/>
      <c r="N201" s="235" t="s">
        <v>260</v>
      </c>
      <c r="O201" s="236"/>
      <c r="P201" s="236"/>
      <c r="Q201" s="236"/>
      <c r="R201" s="236"/>
      <c r="S201" s="236"/>
      <c r="T201" s="236"/>
      <c r="U201" s="236"/>
      <c r="V201" s="236"/>
      <c r="W201" s="236"/>
      <c r="X201" s="236"/>
      <c r="Y201" s="236"/>
      <c r="Z201" s="236"/>
      <c r="AA201" s="237"/>
      <c r="AB201" s="784"/>
      <c r="AC201" s="785"/>
      <c r="AD201" s="785"/>
      <c r="AE201" s="785"/>
      <c r="AF201" s="785"/>
      <c r="AG201" s="786"/>
      <c r="AH201" s="626"/>
      <c r="AI201" s="627"/>
      <c r="AJ201" s="627"/>
      <c r="AK201" s="627"/>
      <c r="AL201" s="627"/>
      <c r="AM201" s="627"/>
      <c r="AN201" s="627"/>
      <c r="AO201" s="627"/>
      <c r="AP201" s="627"/>
      <c r="AQ201" s="628"/>
      <c r="AR201" s="235" t="s">
        <v>260</v>
      </c>
      <c r="AS201" s="236"/>
      <c r="AT201" s="236"/>
      <c r="AU201" s="236"/>
      <c r="AV201" s="236"/>
      <c r="AW201" s="236"/>
      <c r="AX201" s="236"/>
      <c r="AY201" s="236"/>
      <c r="AZ201" s="236"/>
      <c r="BA201" s="236"/>
      <c r="BB201" s="236"/>
      <c r="BC201" s="236"/>
      <c r="BD201" s="236"/>
      <c r="BE201" s="237"/>
      <c r="BF201" s="784"/>
      <c r="BG201" s="785"/>
      <c r="BH201" s="785"/>
      <c r="BI201" s="785"/>
      <c r="BJ201" s="785"/>
      <c r="BK201" s="786"/>
    </row>
    <row r="202" spans="1:63" ht="15.75" customHeight="1">
      <c r="B202" s="40"/>
      <c r="C202" s="41"/>
      <c r="D202" s="676"/>
      <c r="E202" s="677"/>
      <c r="F202" s="677"/>
      <c r="G202" s="677"/>
      <c r="H202" s="677"/>
      <c r="I202" s="677"/>
      <c r="J202" s="677"/>
      <c r="K202" s="677"/>
      <c r="L202" s="677"/>
      <c r="M202" s="678"/>
      <c r="N202" s="772" t="s">
        <v>257</v>
      </c>
      <c r="O202" s="773"/>
      <c r="P202" s="773"/>
      <c r="Q202" s="773"/>
      <c r="R202" s="773"/>
      <c r="S202" s="773"/>
      <c r="T202" s="773"/>
      <c r="U202" s="773"/>
      <c r="V202" s="773"/>
      <c r="W202" s="773"/>
      <c r="X202" s="773"/>
      <c r="Y202" s="773"/>
      <c r="Z202" s="773"/>
      <c r="AA202" s="774"/>
      <c r="AB202" s="778" t="s">
        <v>259</v>
      </c>
      <c r="AC202" s="779"/>
      <c r="AD202" s="779"/>
      <c r="AE202" s="779"/>
      <c r="AF202" s="779"/>
      <c r="AG202" s="780"/>
      <c r="AH202" s="676"/>
      <c r="AI202" s="677"/>
      <c r="AJ202" s="677"/>
      <c r="AK202" s="677"/>
      <c r="AL202" s="677"/>
      <c r="AM202" s="677"/>
      <c r="AN202" s="677"/>
      <c r="AO202" s="677"/>
      <c r="AP202" s="677"/>
      <c r="AQ202" s="678"/>
      <c r="AR202" s="772" t="s">
        <v>257</v>
      </c>
      <c r="AS202" s="773"/>
      <c r="AT202" s="773"/>
      <c r="AU202" s="773"/>
      <c r="AV202" s="773"/>
      <c r="AW202" s="773"/>
      <c r="AX202" s="773"/>
      <c r="AY202" s="773"/>
      <c r="AZ202" s="773"/>
      <c r="BA202" s="773"/>
      <c r="BB202" s="773"/>
      <c r="BC202" s="773"/>
      <c r="BD202" s="773"/>
      <c r="BE202" s="774"/>
      <c r="BF202" s="778" t="s">
        <v>259</v>
      </c>
      <c r="BG202" s="779"/>
      <c r="BH202" s="779"/>
      <c r="BI202" s="779"/>
      <c r="BJ202" s="779"/>
      <c r="BK202" s="780"/>
    </row>
    <row r="203" spans="1:63" ht="15.75" customHeight="1">
      <c r="B203" s="40"/>
      <c r="C203" s="41"/>
      <c r="D203" s="679"/>
      <c r="E203" s="680"/>
      <c r="F203" s="680"/>
      <c r="G203" s="680"/>
      <c r="H203" s="680"/>
      <c r="I203" s="680"/>
      <c r="J203" s="680"/>
      <c r="K203" s="680"/>
      <c r="L203" s="680"/>
      <c r="M203" s="681"/>
      <c r="N203" s="775"/>
      <c r="O203" s="776"/>
      <c r="P203" s="776"/>
      <c r="Q203" s="776"/>
      <c r="R203" s="776"/>
      <c r="S203" s="776"/>
      <c r="T203" s="776"/>
      <c r="U203" s="776"/>
      <c r="V203" s="776"/>
      <c r="W203" s="776"/>
      <c r="X203" s="776"/>
      <c r="Y203" s="776"/>
      <c r="Z203" s="776"/>
      <c r="AA203" s="777"/>
      <c r="AB203" s="781"/>
      <c r="AC203" s="782"/>
      <c r="AD203" s="782"/>
      <c r="AE203" s="782"/>
      <c r="AF203" s="782"/>
      <c r="AG203" s="783"/>
      <c r="AH203" s="679"/>
      <c r="AI203" s="680"/>
      <c r="AJ203" s="680"/>
      <c r="AK203" s="680"/>
      <c r="AL203" s="680"/>
      <c r="AM203" s="680"/>
      <c r="AN203" s="680"/>
      <c r="AO203" s="680"/>
      <c r="AP203" s="680"/>
      <c r="AQ203" s="681"/>
      <c r="AR203" s="775"/>
      <c r="AS203" s="776"/>
      <c r="AT203" s="776"/>
      <c r="AU203" s="776"/>
      <c r="AV203" s="776"/>
      <c r="AW203" s="776"/>
      <c r="AX203" s="776"/>
      <c r="AY203" s="776"/>
      <c r="AZ203" s="776"/>
      <c r="BA203" s="776"/>
      <c r="BB203" s="776"/>
      <c r="BC203" s="776"/>
      <c r="BD203" s="776"/>
      <c r="BE203" s="777"/>
      <c r="BF203" s="781"/>
      <c r="BG203" s="782"/>
      <c r="BH203" s="782"/>
      <c r="BI203" s="782"/>
      <c r="BJ203" s="782"/>
      <c r="BK203" s="783"/>
    </row>
    <row r="204" spans="1:63" ht="15.75" customHeight="1">
      <c r="B204" s="40"/>
      <c r="C204" s="41"/>
      <c r="D204" s="626"/>
      <c r="E204" s="627"/>
      <c r="F204" s="627"/>
      <c r="G204" s="627"/>
      <c r="H204" s="627"/>
      <c r="I204" s="627"/>
      <c r="J204" s="627"/>
      <c r="K204" s="627"/>
      <c r="L204" s="627"/>
      <c r="M204" s="628"/>
      <c r="N204" s="235" t="s">
        <v>260</v>
      </c>
      <c r="O204" s="236"/>
      <c r="P204" s="236"/>
      <c r="Q204" s="236"/>
      <c r="R204" s="236"/>
      <c r="S204" s="236"/>
      <c r="T204" s="236"/>
      <c r="U204" s="236"/>
      <c r="V204" s="236"/>
      <c r="W204" s="236"/>
      <c r="X204" s="236"/>
      <c r="Y204" s="236"/>
      <c r="Z204" s="236"/>
      <c r="AA204" s="237"/>
      <c r="AB204" s="784"/>
      <c r="AC204" s="785"/>
      <c r="AD204" s="785"/>
      <c r="AE204" s="785"/>
      <c r="AF204" s="785"/>
      <c r="AG204" s="786"/>
      <c r="AH204" s="626"/>
      <c r="AI204" s="627"/>
      <c r="AJ204" s="627"/>
      <c r="AK204" s="627"/>
      <c r="AL204" s="627"/>
      <c r="AM204" s="627"/>
      <c r="AN204" s="627"/>
      <c r="AO204" s="627"/>
      <c r="AP204" s="627"/>
      <c r="AQ204" s="628"/>
      <c r="AR204" s="235" t="s">
        <v>260</v>
      </c>
      <c r="AS204" s="236"/>
      <c r="AT204" s="236"/>
      <c r="AU204" s="236"/>
      <c r="AV204" s="236"/>
      <c r="AW204" s="236"/>
      <c r="AX204" s="236"/>
      <c r="AY204" s="236"/>
      <c r="AZ204" s="236"/>
      <c r="BA204" s="236"/>
      <c r="BB204" s="236"/>
      <c r="BC204" s="236"/>
      <c r="BD204" s="236"/>
      <c r="BE204" s="237"/>
      <c r="BF204" s="784"/>
      <c r="BG204" s="785"/>
      <c r="BH204" s="785"/>
      <c r="BI204" s="785"/>
      <c r="BJ204" s="785"/>
      <c r="BK204" s="786"/>
    </row>
    <row r="205" spans="1:63" ht="15.75" customHeight="1">
      <c r="B205" s="40"/>
      <c r="C205" s="41"/>
      <c r="D205" s="676"/>
      <c r="E205" s="677"/>
      <c r="F205" s="677"/>
      <c r="G205" s="677"/>
      <c r="H205" s="677"/>
      <c r="I205" s="677"/>
      <c r="J205" s="677"/>
      <c r="K205" s="677"/>
      <c r="L205" s="677"/>
      <c r="M205" s="678"/>
      <c r="N205" s="772" t="s">
        <v>257</v>
      </c>
      <c r="O205" s="773"/>
      <c r="P205" s="773"/>
      <c r="Q205" s="773"/>
      <c r="R205" s="773"/>
      <c r="S205" s="773"/>
      <c r="T205" s="773"/>
      <c r="U205" s="773"/>
      <c r="V205" s="773"/>
      <c r="W205" s="773"/>
      <c r="X205" s="773"/>
      <c r="Y205" s="773"/>
      <c r="Z205" s="773"/>
      <c r="AA205" s="774"/>
      <c r="AB205" s="778" t="s">
        <v>259</v>
      </c>
      <c r="AC205" s="779"/>
      <c r="AD205" s="779"/>
      <c r="AE205" s="779"/>
      <c r="AF205" s="779"/>
      <c r="AG205" s="780"/>
      <c r="AH205" s="676"/>
      <c r="AI205" s="677"/>
      <c r="AJ205" s="677"/>
      <c r="AK205" s="677"/>
      <c r="AL205" s="677"/>
      <c r="AM205" s="677"/>
      <c r="AN205" s="677"/>
      <c r="AO205" s="677"/>
      <c r="AP205" s="677"/>
      <c r="AQ205" s="678"/>
      <c r="AR205" s="772" t="s">
        <v>257</v>
      </c>
      <c r="AS205" s="773"/>
      <c r="AT205" s="773"/>
      <c r="AU205" s="773"/>
      <c r="AV205" s="773"/>
      <c r="AW205" s="773"/>
      <c r="AX205" s="773"/>
      <c r="AY205" s="773"/>
      <c r="AZ205" s="773"/>
      <c r="BA205" s="773"/>
      <c r="BB205" s="773"/>
      <c r="BC205" s="773"/>
      <c r="BD205" s="773"/>
      <c r="BE205" s="774"/>
      <c r="BF205" s="778" t="s">
        <v>259</v>
      </c>
      <c r="BG205" s="779"/>
      <c r="BH205" s="779"/>
      <c r="BI205" s="779"/>
      <c r="BJ205" s="779"/>
      <c r="BK205" s="780"/>
    </row>
    <row r="206" spans="1:63" ht="15.75" customHeight="1">
      <c r="B206" s="40"/>
      <c r="C206" s="41"/>
      <c r="D206" s="679"/>
      <c r="E206" s="680"/>
      <c r="F206" s="680"/>
      <c r="G206" s="680"/>
      <c r="H206" s="680"/>
      <c r="I206" s="680"/>
      <c r="J206" s="680"/>
      <c r="K206" s="680"/>
      <c r="L206" s="680"/>
      <c r="M206" s="681"/>
      <c r="N206" s="775"/>
      <c r="O206" s="776"/>
      <c r="P206" s="776"/>
      <c r="Q206" s="776"/>
      <c r="R206" s="776"/>
      <c r="S206" s="776"/>
      <c r="T206" s="776"/>
      <c r="U206" s="776"/>
      <c r="V206" s="776"/>
      <c r="W206" s="776"/>
      <c r="X206" s="776"/>
      <c r="Y206" s="776"/>
      <c r="Z206" s="776"/>
      <c r="AA206" s="777"/>
      <c r="AB206" s="781"/>
      <c r="AC206" s="782"/>
      <c r="AD206" s="782"/>
      <c r="AE206" s="782"/>
      <c r="AF206" s="782"/>
      <c r="AG206" s="783"/>
      <c r="AH206" s="679"/>
      <c r="AI206" s="680"/>
      <c r="AJ206" s="680"/>
      <c r="AK206" s="680"/>
      <c r="AL206" s="680"/>
      <c r="AM206" s="680"/>
      <c r="AN206" s="680"/>
      <c r="AO206" s="680"/>
      <c r="AP206" s="680"/>
      <c r="AQ206" s="681"/>
      <c r="AR206" s="775"/>
      <c r="AS206" s="776"/>
      <c r="AT206" s="776"/>
      <c r="AU206" s="776"/>
      <c r="AV206" s="776"/>
      <c r="AW206" s="776"/>
      <c r="AX206" s="776"/>
      <c r="AY206" s="776"/>
      <c r="AZ206" s="776"/>
      <c r="BA206" s="776"/>
      <c r="BB206" s="776"/>
      <c r="BC206" s="776"/>
      <c r="BD206" s="776"/>
      <c r="BE206" s="777"/>
      <c r="BF206" s="781"/>
      <c r="BG206" s="782"/>
      <c r="BH206" s="782"/>
      <c r="BI206" s="782"/>
      <c r="BJ206" s="782"/>
      <c r="BK206" s="783"/>
    </row>
    <row r="207" spans="1:63" ht="15.75" customHeight="1">
      <c r="B207" s="40"/>
      <c r="C207" s="41"/>
      <c r="D207" s="626"/>
      <c r="E207" s="627"/>
      <c r="F207" s="627"/>
      <c r="G207" s="627"/>
      <c r="H207" s="627"/>
      <c r="I207" s="627"/>
      <c r="J207" s="627"/>
      <c r="K207" s="627"/>
      <c r="L207" s="627"/>
      <c r="M207" s="628"/>
      <c r="N207" s="235" t="s">
        <v>260</v>
      </c>
      <c r="O207" s="236"/>
      <c r="P207" s="236"/>
      <c r="Q207" s="236"/>
      <c r="R207" s="236"/>
      <c r="S207" s="236"/>
      <c r="T207" s="236"/>
      <c r="U207" s="236"/>
      <c r="V207" s="236"/>
      <c r="W207" s="236"/>
      <c r="X207" s="236"/>
      <c r="Y207" s="236"/>
      <c r="Z207" s="236"/>
      <c r="AA207" s="237"/>
      <c r="AB207" s="784"/>
      <c r="AC207" s="785"/>
      <c r="AD207" s="785"/>
      <c r="AE207" s="785"/>
      <c r="AF207" s="785"/>
      <c r="AG207" s="786"/>
      <c r="AH207" s="626"/>
      <c r="AI207" s="627"/>
      <c r="AJ207" s="627"/>
      <c r="AK207" s="627"/>
      <c r="AL207" s="627"/>
      <c r="AM207" s="627"/>
      <c r="AN207" s="627"/>
      <c r="AO207" s="627"/>
      <c r="AP207" s="627"/>
      <c r="AQ207" s="628"/>
      <c r="AR207" s="235" t="s">
        <v>260</v>
      </c>
      <c r="AS207" s="236"/>
      <c r="AT207" s="236"/>
      <c r="AU207" s="236"/>
      <c r="AV207" s="236"/>
      <c r="AW207" s="236"/>
      <c r="AX207" s="236"/>
      <c r="AY207" s="236"/>
      <c r="AZ207" s="236"/>
      <c r="BA207" s="236"/>
      <c r="BB207" s="236"/>
      <c r="BC207" s="236"/>
      <c r="BD207" s="236"/>
      <c r="BE207" s="237"/>
      <c r="BF207" s="784"/>
      <c r="BG207" s="785"/>
      <c r="BH207" s="785"/>
      <c r="BI207" s="785"/>
      <c r="BJ207" s="785"/>
      <c r="BK207" s="786"/>
    </row>
    <row r="208" spans="1:63" ht="12" customHeight="1">
      <c r="A208" s="2"/>
      <c r="B208" s="2"/>
      <c r="C208" s="2"/>
      <c r="AY208" s="815" t="s">
        <v>73</v>
      </c>
      <c r="AZ208" s="328"/>
      <c r="BA208" s="328"/>
      <c r="BB208" s="328"/>
      <c r="BC208" s="328"/>
      <c r="BD208" s="328"/>
      <c r="BE208" s="323"/>
      <c r="BF208" s="816">
        <v>24</v>
      </c>
      <c r="BG208" s="817"/>
      <c r="BH208" s="817"/>
      <c r="BI208" s="817"/>
      <c r="BJ208" s="818"/>
      <c r="BK208" s="825" t="s">
        <v>17</v>
      </c>
    </row>
    <row r="209" spans="1:66" ht="12" customHeight="1">
      <c r="A209" s="2"/>
      <c r="B209" s="2"/>
      <c r="C209" s="2"/>
      <c r="AY209" s="324"/>
      <c r="AZ209" s="346"/>
      <c r="BA209" s="346"/>
      <c r="BB209" s="346"/>
      <c r="BC209" s="346"/>
      <c r="BD209" s="346"/>
      <c r="BE209" s="325"/>
      <c r="BF209" s="819"/>
      <c r="BG209" s="820"/>
      <c r="BH209" s="820"/>
      <c r="BI209" s="820"/>
      <c r="BJ209" s="821"/>
      <c r="BK209" s="826"/>
    </row>
    <row r="210" spans="1:66" ht="9" customHeight="1">
      <c r="A210" s="2"/>
      <c r="B210" s="2"/>
      <c r="C210" s="2"/>
      <c r="AY210" s="402"/>
      <c r="AZ210" s="761"/>
      <c r="BA210" s="761"/>
      <c r="BB210" s="761"/>
      <c r="BC210" s="761"/>
      <c r="BD210" s="761"/>
      <c r="BE210" s="762"/>
      <c r="BF210" s="822"/>
      <c r="BG210" s="823"/>
      <c r="BH210" s="823"/>
      <c r="BI210" s="823"/>
      <c r="BJ210" s="824"/>
      <c r="BK210" s="827"/>
    </row>
    <row r="211" spans="1:66" ht="14.25" customHeight="1">
      <c r="A211" s="2" t="s">
        <v>74</v>
      </c>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row>
    <row r="212" spans="1:66">
      <c r="B212" s="3" t="s">
        <v>243</v>
      </c>
    </row>
    <row r="214" spans="1:66" ht="15.75" customHeight="1">
      <c r="A214" s="2"/>
      <c r="B214" s="6"/>
      <c r="C214" s="6"/>
      <c r="D214" s="632" t="s">
        <v>65</v>
      </c>
      <c r="E214" s="632"/>
      <c r="F214" s="632"/>
      <c r="G214" s="632"/>
      <c r="H214" s="632"/>
      <c r="I214" s="632"/>
      <c r="J214" s="632"/>
      <c r="K214" s="632"/>
      <c r="L214" s="632"/>
      <c r="M214" s="632"/>
      <c r="N214" s="632"/>
      <c r="O214" s="632"/>
      <c r="P214" s="632"/>
      <c r="Q214" s="632"/>
      <c r="R214" s="632"/>
      <c r="S214" s="632"/>
      <c r="T214" s="632"/>
      <c r="U214" s="632"/>
      <c r="V214" s="632"/>
      <c r="W214" s="632"/>
      <c r="X214" s="322" t="s">
        <v>135</v>
      </c>
      <c r="Y214" s="457"/>
      <c r="Z214" s="457"/>
      <c r="AA214" s="457"/>
      <c r="AB214" s="457"/>
      <c r="AC214" s="457"/>
      <c r="AD214" s="700"/>
      <c r="AE214" s="637" t="s">
        <v>75</v>
      </c>
      <c r="AF214" s="716"/>
      <c r="AG214" s="716"/>
      <c r="AH214" s="716"/>
      <c r="AI214" s="716"/>
      <c r="AJ214" s="716"/>
      <c r="AK214" s="716"/>
      <c r="AL214" s="716"/>
      <c r="AM214" s="717"/>
      <c r="AN214" s="637" t="s">
        <v>66</v>
      </c>
      <c r="AO214" s="716"/>
      <c r="AP214" s="716"/>
      <c r="AQ214" s="716"/>
      <c r="AR214" s="716"/>
      <c r="AS214" s="717"/>
      <c r="AT214" s="646" t="s">
        <v>61</v>
      </c>
      <c r="AU214" s="828"/>
      <c r="AV214" s="828"/>
      <c r="AW214" s="828"/>
      <c r="AX214" s="828"/>
      <c r="AY214" s="829"/>
      <c r="AZ214" s="637" t="s">
        <v>62</v>
      </c>
      <c r="BA214" s="716"/>
      <c r="BB214" s="716"/>
      <c r="BC214" s="716"/>
      <c r="BD214" s="716"/>
      <c r="BE214" s="717"/>
      <c r="BF214" s="633" t="s">
        <v>76</v>
      </c>
      <c r="BG214" s="633"/>
      <c r="BH214" s="633"/>
      <c r="BI214" s="633"/>
      <c r="BJ214" s="633"/>
      <c r="BK214" s="633"/>
    </row>
    <row r="215" spans="1:66" ht="15.75" customHeight="1">
      <c r="A215" s="2"/>
      <c r="B215" s="6"/>
      <c r="C215" s="6"/>
      <c r="D215" s="632"/>
      <c r="E215" s="632"/>
      <c r="F215" s="632"/>
      <c r="G215" s="632"/>
      <c r="H215" s="632"/>
      <c r="I215" s="632"/>
      <c r="J215" s="632"/>
      <c r="K215" s="632"/>
      <c r="L215" s="632"/>
      <c r="M215" s="632"/>
      <c r="N215" s="632"/>
      <c r="O215" s="632"/>
      <c r="P215" s="632"/>
      <c r="Q215" s="632"/>
      <c r="R215" s="632"/>
      <c r="S215" s="632"/>
      <c r="T215" s="632"/>
      <c r="U215" s="632"/>
      <c r="V215" s="632"/>
      <c r="W215" s="632"/>
      <c r="X215" s="459"/>
      <c r="Y215" s="357"/>
      <c r="Z215" s="357"/>
      <c r="AA215" s="357"/>
      <c r="AB215" s="357"/>
      <c r="AC215" s="357"/>
      <c r="AD215" s="358"/>
      <c r="AE215" s="718"/>
      <c r="AF215" s="719"/>
      <c r="AG215" s="719"/>
      <c r="AH215" s="719"/>
      <c r="AI215" s="719"/>
      <c r="AJ215" s="719"/>
      <c r="AK215" s="719"/>
      <c r="AL215" s="719"/>
      <c r="AM215" s="720"/>
      <c r="AN215" s="718"/>
      <c r="AO215" s="719"/>
      <c r="AP215" s="719"/>
      <c r="AQ215" s="719"/>
      <c r="AR215" s="719"/>
      <c r="AS215" s="720"/>
      <c r="AT215" s="830"/>
      <c r="AU215" s="831"/>
      <c r="AV215" s="831"/>
      <c r="AW215" s="831"/>
      <c r="AX215" s="831"/>
      <c r="AY215" s="832"/>
      <c r="AZ215" s="718"/>
      <c r="BA215" s="719"/>
      <c r="BB215" s="719"/>
      <c r="BC215" s="719"/>
      <c r="BD215" s="719"/>
      <c r="BE215" s="720"/>
      <c r="BF215" s="633"/>
      <c r="BG215" s="633"/>
      <c r="BH215" s="633"/>
      <c r="BI215" s="633"/>
      <c r="BJ215" s="633"/>
      <c r="BK215" s="633"/>
    </row>
    <row r="216" spans="1:66" ht="15.75" customHeight="1">
      <c r="A216" s="2"/>
      <c r="B216" s="6"/>
      <c r="C216" s="6"/>
      <c r="D216" s="411" t="s">
        <v>77</v>
      </c>
      <c r="E216" s="411"/>
      <c r="F216" s="411"/>
      <c r="G216" s="411"/>
      <c r="H216" s="411"/>
      <c r="I216" s="411"/>
      <c r="J216" s="411"/>
      <c r="K216" s="411"/>
      <c r="L216" s="411"/>
      <c r="M216" s="411"/>
      <c r="N216" s="411"/>
      <c r="O216" s="411"/>
      <c r="P216" s="411"/>
      <c r="Q216" s="411"/>
      <c r="R216" s="411"/>
      <c r="S216" s="411"/>
      <c r="T216" s="411"/>
      <c r="U216" s="411"/>
      <c r="V216" s="411"/>
      <c r="W216" s="411"/>
      <c r="X216" s="701"/>
      <c r="Y216" s="702"/>
      <c r="Z216" s="702"/>
      <c r="AA216" s="702"/>
      <c r="AB216" s="702"/>
      <c r="AC216" s="702"/>
      <c r="AD216" s="703"/>
      <c r="AE216" s="721"/>
      <c r="AF216" s="722"/>
      <c r="AG216" s="722"/>
      <c r="AH216" s="722"/>
      <c r="AI216" s="722"/>
      <c r="AJ216" s="722"/>
      <c r="AK216" s="722"/>
      <c r="AL216" s="722"/>
      <c r="AM216" s="723"/>
      <c r="AN216" s="721"/>
      <c r="AO216" s="722"/>
      <c r="AP216" s="722"/>
      <c r="AQ216" s="722"/>
      <c r="AR216" s="722"/>
      <c r="AS216" s="723"/>
      <c r="AT216" s="833"/>
      <c r="AU216" s="834"/>
      <c r="AV216" s="834"/>
      <c r="AW216" s="834"/>
      <c r="AX216" s="834"/>
      <c r="AY216" s="835"/>
      <c r="AZ216" s="721"/>
      <c r="BA216" s="722"/>
      <c r="BB216" s="722"/>
      <c r="BC216" s="722"/>
      <c r="BD216" s="722"/>
      <c r="BE216" s="723"/>
      <c r="BF216" s="633"/>
      <c r="BG216" s="633"/>
      <c r="BH216" s="633"/>
      <c r="BI216" s="633"/>
      <c r="BJ216" s="633"/>
      <c r="BK216" s="633"/>
    </row>
    <row r="217" spans="1:66" ht="15.75" customHeight="1">
      <c r="B217" s="40"/>
      <c r="C217" s="40"/>
      <c r="D217" s="1325" t="s">
        <v>264</v>
      </c>
      <c r="E217" s="1326"/>
      <c r="F217" s="1326"/>
      <c r="G217" s="1326"/>
      <c r="H217" s="1326"/>
      <c r="I217" s="1326"/>
      <c r="J217" s="1326"/>
      <c r="K217" s="1326"/>
      <c r="L217" s="1326"/>
      <c r="M217" s="1326"/>
      <c r="N217" s="1326"/>
      <c r="O217" s="1326"/>
      <c r="P217" s="1326"/>
      <c r="Q217" s="1326"/>
      <c r="R217" s="1326"/>
      <c r="S217" s="1326"/>
      <c r="T217" s="1326"/>
      <c r="U217" s="1326"/>
      <c r="V217" s="1326"/>
      <c r="W217" s="1327"/>
      <c r="X217" s="794" t="s">
        <v>259</v>
      </c>
      <c r="Y217" s="795"/>
      <c r="Z217" s="795"/>
      <c r="AA217" s="795"/>
      <c r="AB217" s="795"/>
      <c r="AC217" s="795"/>
      <c r="AD217" s="796"/>
      <c r="AE217" s="803" t="s">
        <v>265</v>
      </c>
      <c r="AF217" s="804"/>
      <c r="AG217" s="804"/>
      <c r="AH217" s="804"/>
      <c r="AI217" s="805"/>
      <c r="AJ217" s="806">
        <v>100</v>
      </c>
      <c r="AK217" s="807"/>
      <c r="AL217" s="808"/>
      <c r="AM217" s="809" t="s">
        <v>18</v>
      </c>
      <c r="AN217" s="598">
        <v>8</v>
      </c>
      <c r="AO217" s="599"/>
      <c r="AP217" s="599"/>
      <c r="AQ217" s="599"/>
      <c r="AR217" s="599"/>
      <c r="AS217" s="600"/>
      <c r="AT217" s="607">
        <v>20</v>
      </c>
      <c r="AU217" s="608"/>
      <c r="AV217" s="608"/>
      <c r="AW217" s="608"/>
      <c r="AX217" s="608"/>
      <c r="AY217" s="609"/>
      <c r="AZ217" s="691">
        <f>AN217*AT217</f>
        <v>160</v>
      </c>
      <c r="BA217" s="692"/>
      <c r="BB217" s="692"/>
      <c r="BC217" s="692"/>
      <c r="BD217" s="692"/>
      <c r="BE217" s="693"/>
      <c r="BF217" s="836" t="s">
        <v>266</v>
      </c>
      <c r="BG217" s="837"/>
      <c r="BH217" s="837"/>
      <c r="BI217" s="837"/>
      <c r="BJ217" s="837"/>
      <c r="BK217" s="838"/>
    </row>
    <row r="218" spans="1:66" ht="15.75" customHeight="1">
      <c r="B218" s="40"/>
      <c r="C218" s="40"/>
      <c r="D218" s="1328"/>
      <c r="E218" s="1329"/>
      <c r="F218" s="1329"/>
      <c r="G218" s="1329"/>
      <c r="H218" s="1329"/>
      <c r="I218" s="1329"/>
      <c r="J218" s="1329"/>
      <c r="K218" s="1329"/>
      <c r="L218" s="1329"/>
      <c r="M218" s="1329"/>
      <c r="N218" s="1329"/>
      <c r="O218" s="1329"/>
      <c r="P218" s="1329"/>
      <c r="Q218" s="1329"/>
      <c r="R218" s="1329"/>
      <c r="S218" s="1329"/>
      <c r="T218" s="1329"/>
      <c r="U218" s="1329"/>
      <c r="V218" s="1329"/>
      <c r="W218" s="1330"/>
      <c r="X218" s="797"/>
      <c r="Y218" s="798"/>
      <c r="Z218" s="798"/>
      <c r="AA218" s="798"/>
      <c r="AB218" s="798"/>
      <c r="AC218" s="798"/>
      <c r="AD218" s="799"/>
      <c r="AE218" s="842" t="s">
        <v>267</v>
      </c>
      <c r="AF218" s="843"/>
      <c r="AG218" s="843"/>
      <c r="AH218" s="843"/>
      <c r="AI218" s="844"/>
      <c r="AJ218" s="845">
        <v>120</v>
      </c>
      <c r="AK218" s="846"/>
      <c r="AL218" s="847"/>
      <c r="AM218" s="810"/>
      <c r="AN218" s="601"/>
      <c r="AO218" s="602"/>
      <c r="AP218" s="602"/>
      <c r="AQ218" s="602"/>
      <c r="AR218" s="602"/>
      <c r="AS218" s="603"/>
      <c r="AT218" s="610"/>
      <c r="AU218" s="611"/>
      <c r="AV218" s="611"/>
      <c r="AW218" s="611"/>
      <c r="AX218" s="611"/>
      <c r="AY218" s="612"/>
      <c r="AZ218" s="694"/>
      <c r="BA218" s="695"/>
      <c r="BB218" s="695"/>
      <c r="BC218" s="695"/>
      <c r="BD218" s="695"/>
      <c r="BE218" s="696"/>
      <c r="BF218" s="839"/>
      <c r="BG218" s="840"/>
      <c r="BH218" s="840"/>
      <c r="BI218" s="840"/>
      <c r="BJ218" s="840"/>
      <c r="BK218" s="841"/>
    </row>
    <row r="219" spans="1:66" ht="15.75" customHeight="1">
      <c r="B219" s="40"/>
      <c r="C219" s="40"/>
      <c r="D219" s="812" t="s">
        <v>268</v>
      </c>
      <c r="E219" s="813"/>
      <c r="F219" s="813"/>
      <c r="G219" s="813"/>
      <c r="H219" s="813"/>
      <c r="I219" s="813"/>
      <c r="J219" s="813"/>
      <c r="K219" s="813"/>
      <c r="L219" s="813"/>
      <c r="M219" s="813"/>
      <c r="N219" s="813"/>
      <c r="O219" s="813"/>
      <c r="P219" s="813"/>
      <c r="Q219" s="813"/>
      <c r="R219" s="813"/>
      <c r="S219" s="813"/>
      <c r="T219" s="813"/>
      <c r="U219" s="813"/>
      <c r="V219" s="813"/>
      <c r="W219" s="814"/>
      <c r="X219" s="800"/>
      <c r="Y219" s="801"/>
      <c r="Z219" s="801"/>
      <c r="AA219" s="801"/>
      <c r="AB219" s="801"/>
      <c r="AC219" s="801"/>
      <c r="AD219" s="802"/>
      <c r="AE219" s="848" t="s">
        <v>269</v>
      </c>
      <c r="AF219" s="849"/>
      <c r="AG219" s="849"/>
      <c r="AH219" s="849"/>
      <c r="AI219" s="850"/>
      <c r="AJ219" s="851">
        <v>120</v>
      </c>
      <c r="AK219" s="852"/>
      <c r="AL219" s="853"/>
      <c r="AM219" s="811"/>
      <c r="AN219" s="604"/>
      <c r="AO219" s="605"/>
      <c r="AP219" s="605"/>
      <c r="AQ219" s="605"/>
      <c r="AR219" s="605"/>
      <c r="AS219" s="606"/>
      <c r="AT219" s="613"/>
      <c r="AU219" s="614"/>
      <c r="AV219" s="614"/>
      <c r="AW219" s="614"/>
      <c r="AX219" s="614"/>
      <c r="AY219" s="615"/>
      <c r="AZ219" s="697"/>
      <c r="BA219" s="698"/>
      <c r="BB219" s="698"/>
      <c r="BC219" s="698"/>
      <c r="BD219" s="698"/>
      <c r="BE219" s="699"/>
      <c r="BF219" s="250" t="s">
        <v>79</v>
      </c>
      <c r="BG219" s="251"/>
      <c r="BH219" s="251"/>
      <c r="BI219" s="251"/>
      <c r="BJ219" s="251"/>
      <c r="BK219" s="252"/>
    </row>
    <row r="220" spans="1:66" ht="15.75" customHeight="1">
      <c r="B220" s="40"/>
      <c r="C220" s="40"/>
      <c r="D220" s="1325" t="s">
        <v>264</v>
      </c>
      <c r="E220" s="1326"/>
      <c r="F220" s="1326"/>
      <c r="G220" s="1326"/>
      <c r="H220" s="1326"/>
      <c r="I220" s="1326"/>
      <c r="J220" s="1326"/>
      <c r="K220" s="1326"/>
      <c r="L220" s="1326"/>
      <c r="M220" s="1326"/>
      <c r="N220" s="1326"/>
      <c r="O220" s="1326"/>
      <c r="P220" s="1326"/>
      <c r="Q220" s="1326"/>
      <c r="R220" s="1326"/>
      <c r="S220" s="1326"/>
      <c r="T220" s="1326"/>
      <c r="U220" s="1326"/>
      <c r="V220" s="1326"/>
      <c r="W220" s="1327"/>
      <c r="X220" s="794" t="s">
        <v>270</v>
      </c>
      <c r="Y220" s="795"/>
      <c r="Z220" s="795"/>
      <c r="AA220" s="795"/>
      <c r="AB220" s="795"/>
      <c r="AC220" s="795"/>
      <c r="AD220" s="796"/>
      <c r="AE220" s="803" t="s">
        <v>271</v>
      </c>
      <c r="AF220" s="804"/>
      <c r="AG220" s="804"/>
      <c r="AH220" s="804"/>
      <c r="AI220" s="805"/>
      <c r="AJ220" s="806">
        <v>75</v>
      </c>
      <c r="AK220" s="807"/>
      <c r="AL220" s="808"/>
      <c r="AM220" s="809" t="s">
        <v>18</v>
      </c>
      <c r="AN220" s="598">
        <v>5</v>
      </c>
      <c r="AO220" s="599"/>
      <c r="AP220" s="599"/>
      <c r="AQ220" s="599"/>
      <c r="AR220" s="599"/>
      <c r="AS220" s="600"/>
      <c r="AT220" s="607">
        <v>16</v>
      </c>
      <c r="AU220" s="608"/>
      <c r="AV220" s="608"/>
      <c r="AW220" s="608"/>
      <c r="AX220" s="608"/>
      <c r="AY220" s="609"/>
      <c r="AZ220" s="691">
        <f>AN220*AT220</f>
        <v>80</v>
      </c>
      <c r="BA220" s="692"/>
      <c r="BB220" s="692"/>
      <c r="BC220" s="692"/>
      <c r="BD220" s="692"/>
      <c r="BE220" s="693"/>
      <c r="BF220" s="836" t="s">
        <v>272</v>
      </c>
      <c r="BG220" s="837"/>
      <c r="BH220" s="837"/>
      <c r="BI220" s="837"/>
      <c r="BJ220" s="837"/>
      <c r="BK220" s="838"/>
      <c r="BL220" s="43"/>
      <c r="BM220" s="44"/>
    </row>
    <row r="221" spans="1:66" ht="15.75" customHeight="1">
      <c r="B221" s="40"/>
      <c r="C221" s="40"/>
      <c r="D221" s="1328"/>
      <c r="E221" s="1329"/>
      <c r="F221" s="1329"/>
      <c r="G221" s="1329"/>
      <c r="H221" s="1329"/>
      <c r="I221" s="1329"/>
      <c r="J221" s="1329"/>
      <c r="K221" s="1329"/>
      <c r="L221" s="1329"/>
      <c r="M221" s="1329"/>
      <c r="N221" s="1329"/>
      <c r="O221" s="1329"/>
      <c r="P221" s="1329"/>
      <c r="Q221" s="1329"/>
      <c r="R221" s="1329"/>
      <c r="S221" s="1329"/>
      <c r="T221" s="1329"/>
      <c r="U221" s="1329"/>
      <c r="V221" s="1329"/>
      <c r="W221" s="1330"/>
      <c r="X221" s="797"/>
      <c r="Y221" s="798"/>
      <c r="Z221" s="798"/>
      <c r="AA221" s="798"/>
      <c r="AB221" s="798"/>
      <c r="AC221" s="798"/>
      <c r="AD221" s="799"/>
      <c r="AE221" s="842" t="s">
        <v>273</v>
      </c>
      <c r="AF221" s="843"/>
      <c r="AG221" s="843"/>
      <c r="AH221" s="843"/>
      <c r="AI221" s="844"/>
      <c r="AJ221" s="845">
        <v>80</v>
      </c>
      <c r="AK221" s="846"/>
      <c r="AL221" s="847"/>
      <c r="AM221" s="810"/>
      <c r="AN221" s="601"/>
      <c r="AO221" s="602"/>
      <c r="AP221" s="602"/>
      <c r="AQ221" s="602"/>
      <c r="AR221" s="602"/>
      <c r="AS221" s="603"/>
      <c r="AT221" s="610"/>
      <c r="AU221" s="611"/>
      <c r="AV221" s="611"/>
      <c r="AW221" s="611"/>
      <c r="AX221" s="611"/>
      <c r="AY221" s="612"/>
      <c r="AZ221" s="694"/>
      <c r="BA221" s="695"/>
      <c r="BB221" s="695"/>
      <c r="BC221" s="695"/>
      <c r="BD221" s="695"/>
      <c r="BE221" s="696"/>
      <c r="BF221" s="839"/>
      <c r="BG221" s="840"/>
      <c r="BH221" s="840"/>
      <c r="BI221" s="840"/>
      <c r="BJ221" s="840"/>
      <c r="BK221" s="841"/>
      <c r="BL221" s="43"/>
      <c r="BM221" s="44"/>
    </row>
    <row r="222" spans="1:66" ht="15.75" customHeight="1">
      <c r="B222" s="40"/>
      <c r="C222" s="40"/>
      <c r="D222" s="812" t="s">
        <v>268</v>
      </c>
      <c r="E222" s="813"/>
      <c r="F222" s="813"/>
      <c r="G222" s="813"/>
      <c r="H222" s="813"/>
      <c r="I222" s="813"/>
      <c r="J222" s="813"/>
      <c r="K222" s="813"/>
      <c r="L222" s="813"/>
      <c r="M222" s="813"/>
      <c r="N222" s="813"/>
      <c r="O222" s="813"/>
      <c r="P222" s="813"/>
      <c r="Q222" s="813"/>
      <c r="R222" s="813"/>
      <c r="S222" s="813"/>
      <c r="T222" s="813"/>
      <c r="U222" s="813"/>
      <c r="V222" s="813"/>
      <c r="W222" s="814"/>
      <c r="X222" s="800"/>
      <c r="Y222" s="801"/>
      <c r="Z222" s="801"/>
      <c r="AA222" s="801"/>
      <c r="AB222" s="801"/>
      <c r="AC222" s="801"/>
      <c r="AD222" s="802"/>
      <c r="AE222" s="848" t="s">
        <v>274</v>
      </c>
      <c r="AF222" s="849"/>
      <c r="AG222" s="849"/>
      <c r="AH222" s="849"/>
      <c r="AI222" s="850"/>
      <c r="AJ222" s="851">
        <v>80</v>
      </c>
      <c r="AK222" s="852"/>
      <c r="AL222" s="853"/>
      <c r="AM222" s="811"/>
      <c r="AN222" s="604"/>
      <c r="AO222" s="605"/>
      <c r="AP222" s="605"/>
      <c r="AQ222" s="605"/>
      <c r="AR222" s="605"/>
      <c r="AS222" s="606"/>
      <c r="AT222" s="613"/>
      <c r="AU222" s="614"/>
      <c r="AV222" s="614"/>
      <c r="AW222" s="614"/>
      <c r="AX222" s="614"/>
      <c r="AY222" s="615"/>
      <c r="AZ222" s="697"/>
      <c r="BA222" s="698"/>
      <c r="BB222" s="698"/>
      <c r="BC222" s="698"/>
      <c r="BD222" s="698"/>
      <c r="BE222" s="699"/>
      <c r="BF222" s="250" t="s">
        <v>79</v>
      </c>
      <c r="BG222" s="251"/>
      <c r="BH222" s="251"/>
      <c r="BI222" s="251"/>
      <c r="BJ222" s="251"/>
      <c r="BK222" s="252"/>
      <c r="BL222" s="45"/>
      <c r="BM222" s="46"/>
      <c r="BN222" s="37"/>
    </row>
    <row r="223" spans="1:66" ht="15.75" customHeight="1">
      <c r="B223" s="40"/>
      <c r="C223" s="40"/>
      <c r="D223" s="676"/>
      <c r="E223" s="677"/>
      <c r="F223" s="677"/>
      <c r="G223" s="677"/>
      <c r="H223" s="677"/>
      <c r="I223" s="677"/>
      <c r="J223" s="677"/>
      <c r="K223" s="677"/>
      <c r="L223" s="677"/>
      <c r="M223" s="677"/>
      <c r="N223" s="677"/>
      <c r="O223" s="677"/>
      <c r="P223" s="677"/>
      <c r="Q223" s="677"/>
      <c r="R223" s="677"/>
      <c r="S223" s="677"/>
      <c r="T223" s="677"/>
      <c r="U223" s="677"/>
      <c r="V223" s="677"/>
      <c r="W223" s="678"/>
      <c r="X223" s="859"/>
      <c r="Y223" s="860"/>
      <c r="Z223" s="860"/>
      <c r="AA223" s="860"/>
      <c r="AB223" s="860"/>
      <c r="AC223" s="860"/>
      <c r="AD223" s="861"/>
      <c r="AE223" s="803" t="s">
        <v>78</v>
      </c>
      <c r="AF223" s="804"/>
      <c r="AG223" s="804"/>
      <c r="AH223" s="804"/>
      <c r="AI223" s="805"/>
      <c r="AJ223" s="806"/>
      <c r="AK223" s="807"/>
      <c r="AL223" s="808"/>
      <c r="AM223" s="809" t="s">
        <v>18</v>
      </c>
      <c r="AN223" s="598"/>
      <c r="AO223" s="599"/>
      <c r="AP223" s="599"/>
      <c r="AQ223" s="599"/>
      <c r="AR223" s="599"/>
      <c r="AS223" s="600"/>
      <c r="AT223" s="607"/>
      <c r="AU223" s="608"/>
      <c r="AV223" s="608"/>
      <c r="AW223" s="608"/>
      <c r="AX223" s="608"/>
      <c r="AY223" s="609"/>
      <c r="AZ223" s="691">
        <f>AN223*AT223</f>
        <v>0</v>
      </c>
      <c r="BA223" s="692"/>
      <c r="BB223" s="692"/>
      <c r="BC223" s="692"/>
      <c r="BD223" s="692"/>
      <c r="BE223" s="693"/>
      <c r="BF223" s="836"/>
      <c r="BG223" s="837"/>
      <c r="BH223" s="837"/>
      <c r="BI223" s="837"/>
      <c r="BJ223" s="837"/>
      <c r="BK223" s="838"/>
      <c r="BL223" s="47"/>
      <c r="BM223" s="47"/>
      <c r="BN223" s="37"/>
    </row>
    <row r="224" spans="1:66" ht="15.75" customHeight="1">
      <c r="B224" s="40"/>
      <c r="C224" s="40"/>
      <c r="D224" s="791"/>
      <c r="E224" s="792"/>
      <c r="F224" s="792"/>
      <c r="G224" s="792"/>
      <c r="H224" s="792"/>
      <c r="I224" s="792"/>
      <c r="J224" s="792"/>
      <c r="K224" s="792"/>
      <c r="L224" s="792"/>
      <c r="M224" s="792"/>
      <c r="N224" s="792"/>
      <c r="O224" s="792"/>
      <c r="P224" s="792"/>
      <c r="Q224" s="792"/>
      <c r="R224" s="792"/>
      <c r="S224" s="792"/>
      <c r="T224" s="792"/>
      <c r="U224" s="792"/>
      <c r="V224" s="792"/>
      <c r="W224" s="793"/>
      <c r="X224" s="862"/>
      <c r="Y224" s="863"/>
      <c r="Z224" s="863"/>
      <c r="AA224" s="863"/>
      <c r="AB224" s="863"/>
      <c r="AC224" s="863"/>
      <c r="AD224" s="864"/>
      <c r="AE224" s="842" t="s">
        <v>78</v>
      </c>
      <c r="AF224" s="843"/>
      <c r="AG224" s="843"/>
      <c r="AH224" s="843"/>
      <c r="AI224" s="844"/>
      <c r="AJ224" s="845"/>
      <c r="AK224" s="846"/>
      <c r="AL224" s="847"/>
      <c r="AM224" s="810"/>
      <c r="AN224" s="601"/>
      <c r="AO224" s="602"/>
      <c r="AP224" s="602"/>
      <c r="AQ224" s="602"/>
      <c r="AR224" s="602"/>
      <c r="AS224" s="603"/>
      <c r="AT224" s="610"/>
      <c r="AU224" s="611"/>
      <c r="AV224" s="611"/>
      <c r="AW224" s="611"/>
      <c r="AX224" s="611"/>
      <c r="AY224" s="612"/>
      <c r="AZ224" s="694"/>
      <c r="BA224" s="695"/>
      <c r="BB224" s="695"/>
      <c r="BC224" s="695"/>
      <c r="BD224" s="695"/>
      <c r="BE224" s="696"/>
      <c r="BF224" s="839"/>
      <c r="BG224" s="840"/>
      <c r="BH224" s="840"/>
      <c r="BI224" s="840"/>
      <c r="BJ224" s="840"/>
      <c r="BK224" s="841"/>
      <c r="BL224" s="47"/>
      <c r="BM224" s="47"/>
      <c r="BN224" s="37"/>
    </row>
    <row r="225" spans="1:68" ht="15.75" customHeight="1">
      <c r="B225" s="40"/>
      <c r="C225" s="40"/>
      <c r="D225" s="812"/>
      <c r="E225" s="813"/>
      <c r="F225" s="813"/>
      <c r="G225" s="813"/>
      <c r="H225" s="813"/>
      <c r="I225" s="813"/>
      <c r="J225" s="813"/>
      <c r="K225" s="813"/>
      <c r="L225" s="813"/>
      <c r="M225" s="813"/>
      <c r="N225" s="813"/>
      <c r="O225" s="813"/>
      <c r="P225" s="813"/>
      <c r="Q225" s="813"/>
      <c r="R225" s="813"/>
      <c r="S225" s="813"/>
      <c r="T225" s="813"/>
      <c r="U225" s="813"/>
      <c r="V225" s="813"/>
      <c r="W225" s="814"/>
      <c r="X225" s="865"/>
      <c r="Y225" s="866"/>
      <c r="Z225" s="866"/>
      <c r="AA225" s="866"/>
      <c r="AB225" s="866"/>
      <c r="AC225" s="866"/>
      <c r="AD225" s="867"/>
      <c r="AE225" s="848" t="s">
        <v>78</v>
      </c>
      <c r="AF225" s="849"/>
      <c r="AG225" s="849"/>
      <c r="AH225" s="849"/>
      <c r="AI225" s="850"/>
      <c r="AJ225" s="851"/>
      <c r="AK225" s="852"/>
      <c r="AL225" s="853"/>
      <c r="AM225" s="811"/>
      <c r="AN225" s="604"/>
      <c r="AO225" s="605"/>
      <c r="AP225" s="605"/>
      <c r="AQ225" s="605"/>
      <c r="AR225" s="605"/>
      <c r="AS225" s="606"/>
      <c r="AT225" s="613"/>
      <c r="AU225" s="614"/>
      <c r="AV225" s="614"/>
      <c r="AW225" s="614"/>
      <c r="AX225" s="614"/>
      <c r="AY225" s="615"/>
      <c r="AZ225" s="697"/>
      <c r="BA225" s="698"/>
      <c r="BB225" s="698"/>
      <c r="BC225" s="698"/>
      <c r="BD225" s="698"/>
      <c r="BE225" s="699"/>
      <c r="BF225" s="250" t="s">
        <v>79</v>
      </c>
      <c r="BG225" s="251"/>
      <c r="BH225" s="251"/>
      <c r="BI225" s="251"/>
      <c r="BJ225" s="251"/>
      <c r="BK225" s="252"/>
      <c r="BL225" s="37"/>
      <c r="BM225" s="37"/>
      <c r="BN225" s="37"/>
    </row>
    <row r="226" spans="1:68" ht="15.75" customHeight="1">
      <c r="A226" s="2"/>
      <c r="B226" s="6"/>
      <c r="C226" s="6"/>
      <c r="D226" s="854"/>
      <c r="E226" s="854"/>
      <c r="F226" s="854"/>
      <c r="G226" s="854"/>
      <c r="H226" s="854"/>
      <c r="I226" s="854"/>
      <c r="J226" s="855"/>
      <c r="K226" s="855"/>
      <c r="L226" s="855"/>
      <c r="M226" s="855"/>
      <c r="N226" s="855"/>
      <c r="O226" s="855"/>
      <c r="P226" s="855"/>
      <c r="Q226" s="855"/>
      <c r="R226" s="855"/>
      <c r="S226" s="855"/>
      <c r="T226" s="855"/>
      <c r="U226" s="855"/>
      <c r="V226" s="855"/>
      <c r="W226" s="855"/>
      <c r="X226" s="855"/>
      <c r="Y226" s="855"/>
      <c r="Z226" s="855"/>
      <c r="AA226" s="855"/>
      <c r="AB226" s="855"/>
      <c r="AC226" s="855"/>
      <c r="AD226" s="855"/>
      <c r="AE226" s="855"/>
      <c r="AF226" s="855"/>
      <c r="AG226" s="855"/>
      <c r="AH226" s="855"/>
      <c r="AI226" s="855"/>
      <c r="AJ226" s="855"/>
      <c r="AK226" s="855"/>
      <c r="AL226" s="855"/>
      <c r="AM226" s="855"/>
      <c r="AN226" s="855"/>
      <c r="AO226" s="855"/>
      <c r="AP226" s="855"/>
      <c r="AQ226" s="855"/>
      <c r="AR226" s="855"/>
      <c r="AS226" s="856"/>
      <c r="AT226" s="632" t="s">
        <v>80</v>
      </c>
      <c r="AU226" s="632"/>
      <c r="AV226" s="632"/>
      <c r="AW226" s="632"/>
      <c r="AX226" s="632"/>
      <c r="AY226" s="632"/>
      <c r="AZ226" s="857">
        <f>SUM(AZ217:BE225)</f>
        <v>240</v>
      </c>
      <c r="BA226" s="857"/>
      <c r="BB226" s="857"/>
      <c r="BC226" s="857"/>
      <c r="BD226" s="857"/>
      <c r="BE226" s="857"/>
      <c r="BF226" s="857"/>
      <c r="BG226" s="857"/>
      <c r="BH226" s="857"/>
      <c r="BI226" s="857"/>
      <c r="BJ226" s="857"/>
      <c r="BK226" s="857"/>
    </row>
    <row r="227" spans="1:68" ht="15.75" customHeight="1">
      <c r="A227" s="2"/>
      <c r="B227" s="6"/>
      <c r="C227" s="6"/>
      <c r="D227" s="854"/>
      <c r="E227" s="854"/>
      <c r="F227" s="854"/>
      <c r="G227" s="854"/>
      <c r="H227" s="854"/>
      <c r="I227" s="854"/>
      <c r="J227" s="854"/>
      <c r="K227" s="854"/>
      <c r="L227" s="854"/>
      <c r="M227" s="854"/>
      <c r="N227" s="854"/>
      <c r="O227" s="854"/>
      <c r="P227" s="854"/>
      <c r="Q227" s="854"/>
      <c r="R227" s="854"/>
      <c r="S227" s="854"/>
      <c r="T227" s="854"/>
      <c r="U227" s="854"/>
      <c r="V227" s="854"/>
      <c r="W227" s="854"/>
      <c r="X227" s="854"/>
      <c r="Y227" s="854"/>
      <c r="Z227" s="854"/>
      <c r="AA227" s="854"/>
      <c r="AB227" s="854"/>
      <c r="AC227" s="854"/>
      <c r="AD227" s="854"/>
      <c r="AE227" s="854"/>
      <c r="AF227" s="854"/>
      <c r="AG227" s="854"/>
      <c r="AH227" s="854"/>
      <c r="AI227" s="854"/>
      <c r="AJ227" s="854"/>
      <c r="AK227" s="854"/>
      <c r="AL227" s="854"/>
      <c r="AM227" s="854"/>
      <c r="AN227" s="854"/>
      <c r="AO227" s="854"/>
      <c r="AP227" s="854"/>
      <c r="AQ227" s="854"/>
      <c r="AR227" s="854"/>
      <c r="AS227" s="858"/>
      <c r="AT227" s="632"/>
      <c r="AU227" s="632"/>
      <c r="AV227" s="632"/>
      <c r="AW227" s="632"/>
      <c r="AX227" s="632"/>
      <c r="AY227" s="632"/>
      <c r="AZ227" s="857"/>
      <c r="BA227" s="857"/>
      <c r="BB227" s="857"/>
      <c r="BC227" s="857"/>
      <c r="BD227" s="857"/>
      <c r="BE227" s="857"/>
      <c r="BF227" s="857"/>
      <c r="BG227" s="857"/>
      <c r="BH227" s="857"/>
      <c r="BI227" s="857"/>
      <c r="BJ227" s="857"/>
      <c r="BK227" s="857"/>
    </row>
    <row r="228" spans="1:68" ht="15" customHeight="1">
      <c r="A228" s="2" t="s">
        <v>141</v>
      </c>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row>
    <row r="229" spans="1:68" ht="1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row>
    <row r="230" spans="1:68" ht="9"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row>
    <row r="231" spans="1:68" ht="15" customHeight="1">
      <c r="A231" s="188" t="s">
        <v>142</v>
      </c>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c r="AD231" s="51"/>
      <c r="AE231" s="51"/>
      <c r="AF231" s="51"/>
      <c r="AG231" s="51"/>
      <c r="AH231" s="51"/>
      <c r="AI231" s="51"/>
      <c r="AJ231" s="51"/>
      <c r="AK231" s="51"/>
      <c r="AL231" s="51"/>
      <c r="AM231" s="51"/>
      <c r="AN231" s="51"/>
      <c r="AO231" s="51"/>
      <c r="AP231" s="51"/>
      <c r="AQ231" s="51"/>
      <c r="AR231" s="51"/>
      <c r="AS231" s="51"/>
      <c r="AT231" s="51"/>
      <c r="AU231" s="51"/>
      <c r="AV231" s="51"/>
      <c r="AW231" s="51"/>
      <c r="AX231" s="51"/>
      <c r="AY231" s="51"/>
      <c r="AZ231" s="51"/>
      <c r="BA231" s="51"/>
      <c r="BB231" s="51"/>
      <c r="BC231" s="51"/>
      <c r="BD231" s="51"/>
      <c r="BE231" s="51"/>
      <c r="BF231" s="51"/>
      <c r="BG231" s="51"/>
      <c r="BH231" s="51"/>
      <c r="BI231" s="51"/>
      <c r="BJ231" s="51"/>
      <c r="BK231" s="51"/>
      <c r="BL231" s="51"/>
      <c r="BM231" s="51"/>
      <c r="BN231" s="51"/>
    </row>
    <row r="232" spans="1:68" ht="15" customHeight="1">
      <c r="A232" s="188"/>
      <c r="B232" s="95" t="s">
        <v>143</v>
      </c>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51"/>
      <c r="BH232" s="51"/>
      <c r="BI232" s="51"/>
      <c r="BJ232" s="51"/>
      <c r="BK232" s="51"/>
      <c r="BL232" s="51"/>
      <c r="BM232" s="51"/>
      <c r="BN232" s="51"/>
    </row>
    <row r="233" spans="1:68" ht="10.5" customHeight="1">
      <c r="A233" s="188"/>
      <c r="B233" s="95"/>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c r="AA233" s="51"/>
      <c r="AB233" s="51"/>
      <c r="AC233" s="51"/>
      <c r="AD233" s="51"/>
      <c r="AE233" s="51"/>
      <c r="AF233" s="51"/>
      <c r="AG233" s="51"/>
      <c r="AH233" s="51"/>
      <c r="AI233" s="51"/>
      <c r="AJ233" s="51"/>
      <c r="AK233" s="51"/>
      <c r="AL233" s="51"/>
      <c r="AM233" s="51"/>
      <c r="AN233" s="51"/>
      <c r="AO233" s="51"/>
      <c r="AP233" s="51"/>
      <c r="AQ233" s="51"/>
      <c r="AR233" s="51"/>
      <c r="AS233" s="51"/>
      <c r="AT233" s="51"/>
      <c r="AU233" s="51"/>
      <c r="AV233" s="51"/>
      <c r="AW233" s="51"/>
      <c r="AX233" s="51"/>
      <c r="AY233" s="51"/>
      <c r="AZ233" s="51"/>
      <c r="BA233" s="51"/>
      <c r="BB233" s="51"/>
      <c r="BC233" s="51"/>
      <c r="BD233" s="51"/>
      <c r="BE233" s="51"/>
      <c r="BF233" s="51"/>
      <c r="BG233" s="51"/>
      <c r="BH233" s="51"/>
      <c r="BI233" s="51"/>
      <c r="BJ233" s="51"/>
      <c r="BK233" s="51"/>
      <c r="BL233" s="51"/>
      <c r="BM233" s="51"/>
      <c r="BN233" s="51"/>
    </row>
    <row r="234" spans="1:68" s="37" customFormat="1">
      <c r="A234" s="2"/>
      <c r="C234" s="136" t="s">
        <v>81</v>
      </c>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39"/>
      <c r="BI234" s="2"/>
      <c r="BJ234" s="2"/>
      <c r="BK234" s="2"/>
    </row>
    <row r="236" spans="1:68" ht="14.25" customHeight="1">
      <c r="A236" s="2"/>
      <c r="B236" s="6"/>
      <c r="C236" s="38"/>
      <c r="D236" s="322" t="s">
        <v>58</v>
      </c>
      <c r="E236" s="457"/>
      <c r="F236" s="457"/>
      <c r="G236" s="457"/>
      <c r="H236" s="457"/>
      <c r="I236" s="700"/>
      <c r="J236" s="247" t="s">
        <v>59</v>
      </c>
      <c r="K236" s="248"/>
      <c r="L236" s="248"/>
      <c r="M236" s="248"/>
      <c r="N236" s="248"/>
      <c r="O236" s="248"/>
      <c r="P236" s="248"/>
      <c r="Q236" s="248"/>
      <c r="R236" s="248"/>
      <c r="S236" s="248"/>
      <c r="T236" s="248"/>
      <c r="U236" s="248"/>
      <c r="V236" s="248"/>
      <c r="W236" s="248"/>
      <c r="X236" s="248"/>
      <c r="Y236" s="248"/>
      <c r="Z236" s="248"/>
      <c r="AA236" s="248"/>
      <c r="AB236" s="248"/>
      <c r="AC236" s="248"/>
      <c r="AD236" s="248"/>
      <c r="AE236" s="248"/>
      <c r="AF236" s="249"/>
      <c r="AG236" s="707" t="s">
        <v>135</v>
      </c>
      <c r="AH236" s="708"/>
      <c r="AI236" s="708"/>
      <c r="AJ236" s="708"/>
      <c r="AK236" s="708"/>
      <c r="AL236" s="709"/>
      <c r="AM236" s="637" t="s">
        <v>60</v>
      </c>
      <c r="AN236" s="638"/>
      <c r="AO236" s="638"/>
      <c r="AP236" s="638"/>
      <c r="AQ236" s="638"/>
      <c r="AR236" s="639"/>
      <c r="AS236" s="646" t="s">
        <v>61</v>
      </c>
      <c r="AT236" s="647"/>
      <c r="AU236" s="647"/>
      <c r="AV236" s="647"/>
      <c r="AW236" s="647"/>
      <c r="AX236" s="648"/>
      <c r="AY236" s="637" t="s">
        <v>62</v>
      </c>
      <c r="AZ236" s="638"/>
      <c r="BA236" s="638"/>
      <c r="BB236" s="638"/>
      <c r="BC236" s="638"/>
      <c r="BD236" s="639"/>
      <c r="BE236" s="2"/>
      <c r="BF236" s="2"/>
      <c r="BG236" s="2"/>
      <c r="BH236" s="2"/>
      <c r="BI236" s="2"/>
      <c r="BJ236" s="2"/>
      <c r="BK236" s="2"/>
    </row>
    <row r="237" spans="1:68" ht="14.25" customHeight="1">
      <c r="A237" s="2"/>
      <c r="B237" s="6"/>
      <c r="C237" s="38"/>
      <c r="D237" s="459"/>
      <c r="E237" s="357"/>
      <c r="F237" s="357"/>
      <c r="G237" s="357"/>
      <c r="H237" s="357"/>
      <c r="I237" s="358"/>
      <c r="J237" s="751"/>
      <c r="K237" s="341"/>
      <c r="L237" s="341"/>
      <c r="M237" s="341"/>
      <c r="N237" s="341"/>
      <c r="O237" s="341"/>
      <c r="P237" s="341"/>
      <c r="Q237" s="341"/>
      <c r="R237" s="341"/>
      <c r="S237" s="341"/>
      <c r="T237" s="341"/>
      <c r="U237" s="341"/>
      <c r="V237" s="341"/>
      <c r="W237" s="341"/>
      <c r="X237" s="341"/>
      <c r="Y237" s="341"/>
      <c r="Z237" s="341"/>
      <c r="AA237" s="341"/>
      <c r="AB237" s="341"/>
      <c r="AC237" s="341"/>
      <c r="AD237" s="341"/>
      <c r="AE237" s="341"/>
      <c r="AF237" s="342"/>
      <c r="AG237" s="710"/>
      <c r="AH237" s="711"/>
      <c r="AI237" s="711"/>
      <c r="AJ237" s="711"/>
      <c r="AK237" s="711"/>
      <c r="AL237" s="712"/>
      <c r="AM237" s="640"/>
      <c r="AN237" s="641"/>
      <c r="AO237" s="641"/>
      <c r="AP237" s="641"/>
      <c r="AQ237" s="641"/>
      <c r="AR237" s="642"/>
      <c r="AS237" s="649"/>
      <c r="AT237" s="650"/>
      <c r="AU237" s="650"/>
      <c r="AV237" s="650"/>
      <c r="AW237" s="650"/>
      <c r="AX237" s="651"/>
      <c r="AY237" s="640"/>
      <c r="AZ237" s="641"/>
      <c r="BA237" s="641"/>
      <c r="BB237" s="641"/>
      <c r="BC237" s="641"/>
      <c r="BD237" s="642"/>
      <c r="BE237" s="2"/>
      <c r="BF237" s="2"/>
      <c r="BG237" s="2"/>
      <c r="BH237" s="2"/>
      <c r="BI237" s="2"/>
      <c r="BJ237" s="2"/>
      <c r="BK237" s="2"/>
    </row>
    <row r="238" spans="1:68" ht="14.25" customHeight="1">
      <c r="A238" s="2"/>
      <c r="B238" s="6"/>
      <c r="C238" s="38"/>
      <c r="D238" s="701"/>
      <c r="E238" s="702"/>
      <c r="F238" s="702"/>
      <c r="G238" s="702"/>
      <c r="H238" s="702"/>
      <c r="I238" s="703"/>
      <c r="J238" s="250"/>
      <c r="K238" s="251"/>
      <c r="L238" s="251"/>
      <c r="M238" s="251"/>
      <c r="N238" s="251"/>
      <c r="O238" s="251"/>
      <c r="P238" s="251"/>
      <c r="Q238" s="251"/>
      <c r="R238" s="251"/>
      <c r="S238" s="251"/>
      <c r="T238" s="251"/>
      <c r="U238" s="251"/>
      <c r="V238" s="251"/>
      <c r="W238" s="251"/>
      <c r="X238" s="251"/>
      <c r="Y238" s="251"/>
      <c r="Z238" s="251"/>
      <c r="AA238" s="251"/>
      <c r="AB238" s="251"/>
      <c r="AC238" s="251"/>
      <c r="AD238" s="251"/>
      <c r="AE238" s="251"/>
      <c r="AF238" s="252"/>
      <c r="AG238" s="713"/>
      <c r="AH238" s="714"/>
      <c r="AI238" s="714"/>
      <c r="AJ238" s="714"/>
      <c r="AK238" s="714"/>
      <c r="AL238" s="715"/>
      <c r="AM238" s="643"/>
      <c r="AN238" s="644"/>
      <c r="AO238" s="644"/>
      <c r="AP238" s="644"/>
      <c r="AQ238" s="644"/>
      <c r="AR238" s="645"/>
      <c r="AS238" s="652"/>
      <c r="AT238" s="653"/>
      <c r="AU238" s="653"/>
      <c r="AV238" s="653"/>
      <c r="AW238" s="653"/>
      <c r="AX238" s="654"/>
      <c r="AY238" s="643"/>
      <c r="AZ238" s="644"/>
      <c r="BA238" s="644"/>
      <c r="BB238" s="644"/>
      <c r="BC238" s="644"/>
      <c r="BD238" s="645"/>
      <c r="BE238" s="2"/>
      <c r="BF238" s="2"/>
      <c r="BG238" s="2"/>
      <c r="BH238" s="2"/>
      <c r="BI238" s="2"/>
      <c r="BJ238" s="2"/>
      <c r="BK238" s="2"/>
      <c r="BP238" s="176"/>
    </row>
    <row r="239" spans="1:68" ht="14.25" customHeight="1">
      <c r="B239" s="40"/>
      <c r="C239" s="41"/>
      <c r="D239" s="676"/>
      <c r="E239" s="677"/>
      <c r="F239" s="677"/>
      <c r="G239" s="677"/>
      <c r="H239" s="677"/>
      <c r="I239" s="678"/>
      <c r="J239" s="592" t="s">
        <v>275</v>
      </c>
      <c r="K239" s="593"/>
      <c r="L239" s="593"/>
      <c r="M239" s="593"/>
      <c r="N239" s="593"/>
      <c r="O239" s="593"/>
      <c r="P239" s="593"/>
      <c r="Q239" s="593"/>
      <c r="R239" s="593"/>
      <c r="S239" s="593"/>
      <c r="T239" s="593"/>
      <c r="U239" s="593"/>
      <c r="V239" s="593"/>
      <c r="W239" s="593"/>
      <c r="X239" s="593"/>
      <c r="Y239" s="593"/>
      <c r="Z239" s="593"/>
      <c r="AA239" s="593"/>
      <c r="AB239" s="593"/>
      <c r="AC239" s="593"/>
      <c r="AD239" s="593"/>
      <c r="AE239" s="593"/>
      <c r="AF239" s="594"/>
      <c r="AG239" s="682" t="s">
        <v>259</v>
      </c>
      <c r="AH239" s="872"/>
      <c r="AI239" s="872"/>
      <c r="AJ239" s="872"/>
      <c r="AK239" s="872"/>
      <c r="AL239" s="873"/>
      <c r="AM239" s="598">
        <v>6</v>
      </c>
      <c r="AN239" s="599"/>
      <c r="AO239" s="599"/>
      <c r="AP239" s="599"/>
      <c r="AQ239" s="599"/>
      <c r="AR239" s="600"/>
      <c r="AS239" s="607">
        <v>20</v>
      </c>
      <c r="AT239" s="608"/>
      <c r="AU239" s="608"/>
      <c r="AV239" s="608"/>
      <c r="AW239" s="608"/>
      <c r="AX239" s="609"/>
      <c r="AY239" s="691">
        <f>AM239*AS239</f>
        <v>120</v>
      </c>
      <c r="AZ239" s="692"/>
      <c r="BA239" s="692"/>
      <c r="BB239" s="692"/>
      <c r="BC239" s="692"/>
      <c r="BD239" s="693"/>
    </row>
    <row r="240" spans="1:68" ht="14.25" customHeight="1">
      <c r="B240" s="40"/>
      <c r="C240" s="41"/>
      <c r="D240" s="679"/>
      <c r="E240" s="680"/>
      <c r="F240" s="680"/>
      <c r="G240" s="680"/>
      <c r="H240" s="680"/>
      <c r="I240" s="681"/>
      <c r="J240" s="595"/>
      <c r="K240" s="596"/>
      <c r="L240" s="596"/>
      <c r="M240" s="596"/>
      <c r="N240" s="596"/>
      <c r="O240" s="596"/>
      <c r="P240" s="596"/>
      <c r="Q240" s="596"/>
      <c r="R240" s="596"/>
      <c r="S240" s="596"/>
      <c r="T240" s="596"/>
      <c r="U240" s="596"/>
      <c r="V240" s="596"/>
      <c r="W240" s="596"/>
      <c r="X240" s="596"/>
      <c r="Y240" s="596"/>
      <c r="Z240" s="596"/>
      <c r="AA240" s="596"/>
      <c r="AB240" s="596"/>
      <c r="AC240" s="596"/>
      <c r="AD240" s="596"/>
      <c r="AE240" s="596"/>
      <c r="AF240" s="597"/>
      <c r="AG240" s="874"/>
      <c r="AH240" s="875"/>
      <c r="AI240" s="875"/>
      <c r="AJ240" s="875"/>
      <c r="AK240" s="875"/>
      <c r="AL240" s="876"/>
      <c r="AM240" s="601"/>
      <c r="AN240" s="602"/>
      <c r="AO240" s="602"/>
      <c r="AP240" s="602"/>
      <c r="AQ240" s="602"/>
      <c r="AR240" s="603"/>
      <c r="AS240" s="610"/>
      <c r="AT240" s="611"/>
      <c r="AU240" s="611"/>
      <c r="AV240" s="611"/>
      <c r="AW240" s="611"/>
      <c r="AX240" s="612"/>
      <c r="AY240" s="694"/>
      <c r="AZ240" s="695"/>
      <c r="BA240" s="695"/>
      <c r="BB240" s="695"/>
      <c r="BC240" s="695"/>
      <c r="BD240" s="696"/>
    </row>
    <row r="241" spans="1:63" ht="14.25" customHeight="1">
      <c r="B241" s="40"/>
      <c r="C241" s="41"/>
      <c r="D241" s="626"/>
      <c r="E241" s="627"/>
      <c r="F241" s="627"/>
      <c r="G241" s="627"/>
      <c r="H241" s="627"/>
      <c r="I241" s="628"/>
      <c r="J241" s="869" t="s">
        <v>276</v>
      </c>
      <c r="K241" s="870"/>
      <c r="L241" s="870"/>
      <c r="M241" s="870"/>
      <c r="N241" s="870"/>
      <c r="O241" s="870"/>
      <c r="P241" s="870"/>
      <c r="Q241" s="870"/>
      <c r="R241" s="870"/>
      <c r="S241" s="870"/>
      <c r="T241" s="870"/>
      <c r="U241" s="870"/>
      <c r="V241" s="870"/>
      <c r="W241" s="870"/>
      <c r="X241" s="870"/>
      <c r="Y241" s="870"/>
      <c r="Z241" s="870"/>
      <c r="AA241" s="870"/>
      <c r="AB241" s="870"/>
      <c r="AC241" s="870"/>
      <c r="AD241" s="870"/>
      <c r="AE241" s="870"/>
      <c r="AF241" s="871"/>
      <c r="AG241" s="877"/>
      <c r="AH241" s="878"/>
      <c r="AI241" s="878"/>
      <c r="AJ241" s="878"/>
      <c r="AK241" s="878"/>
      <c r="AL241" s="879"/>
      <c r="AM241" s="604"/>
      <c r="AN241" s="605"/>
      <c r="AO241" s="605"/>
      <c r="AP241" s="605"/>
      <c r="AQ241" s="605"/>
      <c r="AR241" s="606"/>
      <c r="AS241" s="613"/>
      <c r="AT241" s="614"/>
      <c r="AU241" s="614"/>
      <c r="AV241" s="614"/>
      <c r="AW241" s="614"/>
      <c r="AX241" s="615"/>
      <c r="AY241" s="697"/>
      <c r="AZ241" s="698"/>
      <c r="BA241" s="698"/>
      <c r="BB241" s="698"/>
      <c r="BC241" s="698"/>
      <c r="BD241" s="699"/>
    </row>
    <row r="242" spans="1:63" ht="14.25" customHeight="1">
      <c r="B242" s="40"/>
      <c r="C242" s="41"/>
      <c r="D242" s="676"/>
      <c r="E242" s="677"/>
      <c r="F242" s="677"/>
      <c r="G242" s="677"/>
      <c r="H242" s="677"/>
      <c r="I242" s="678"/>
      <c r="J242" s="592" t="s">
        <v>275</v>
      </c>
      <c r="K242" s="593"/>
      <c r="L242" s="593"/>
      <c r="M242" s="593"/>
      <c r="N242" s="593"/>
      <c r="O242" s="593"/>
      <c r="P242" s="593"/>
      <c r="Q242" s="593"/>
      <c r="R242" s="593"/>
      <c r="S242" s="593"/>
      <c r="T242" s="593"/>
      <c r="U242" s="593"/>
      <c r="V242" s="593"/>
      <c r="W242" s="593"/>
      <c r="X242" s="593"/>
      <c r="Y242" s="593"/>
      <c r="Z242" s="593"/>
      <c r="AA242" s="593"/>
      <c r="AB242" s="593"/>
      <c r="AC242" s="593"/>
      <c r="AD242" s="593"/>
      <c r="AE242" s="593"/>
      <c r="AF242" s="594"/>
      <c r="AG242" s="682" t="s">
        <v>259</v>
      </c>
      <c r="AH242" s="872"/>
      <c r="AI242" s="872"/>
      <c r="AJ242" s="872"/>
      <c r="AK242" s="872"/>
      <c r="AL242" s="873"/>
      <c r="AM242" s="598">
        <v>5</v>
      </c>
      <c r="AN242" s="599"/>
      <c r="AO242" s="599"/>
      <c r="AP242" s="599"/>
      <c r="AQ242" s="599"/>
      <c r="AR242" s="600"/>
      <c r="AS242" s="607">
        <v>20</v>
      </c>
      <c r="AT242" s="608"/>
      <c r="AU242" s="608"/>
      <c r="AV242" s="608"/>
      <c r="AW242" s="608"/>
      <c r="AX242" s="609"/>
      <c r="AY242" s="691">
        <f>AM242*AS242</f>
        <v>100</v>
      </c>
      <c r="AZ242" s="692"/>
      <c r="BA242" s="692"/>
      <c r="BB242" s="692"/>
      <c r="BC242" s="692"/>
      <c r="BD242" s="693"/>
    </row>
    <row r="243" spans="1:63" ht="14.25" customHeight="1">
      <c r="B243" s="40"/>
      <c r="C243" s="41"/>
      <c r="D243" s="679"/>
      <c r="E243" s="680"/>
      <c r="F243" s="680"/>
      <c r="G243" s="680"/>
      <c r="H243" s="680"/>
      <c r="I243" s="681"/>
      <c r="J243" s="595"/>
      <c r="K243" s="596"/>
      <c r="L243" s="596"/>
      <c r="M243" s="596"/>
      <c r="N243" s="596"/>
      <c r="O243" s="596"/>
      <c r="P243" s="596"/>
      <c r="Q243" s="596"/>
      <c r="R243" s="596"/>
      <c r="S243" s="596"/>
      <c r="T243" s="596"/>
      <c r="U243" s="596"/>
      <c r="V243" s="596"/>
      <c r="W243" s="596"/>
      <c r="X243" s="596"/>
      <c r="Y243" s="596"/>
      <c r="Z243" s="596"/>
      <c r="AA243" s="596"/>
      <c r="AB243" s="596"/>
      <c r="AC243" s="596"/>
      <c r="AD243" s="596"/>
      <c r="AE243" s="596"/>
      <c r="AF243" s="597"/>
      <c r="AG243" s="874"/>
      <c r="AH243" s="875"/>
      <c r="AI243" s="875"/>
      <c r="AJ243" s="875"/>
      <c r="AK243" s="875"/>
      <c r="AL243" s="876"/>
      <c r="AM243" s="601"/>
      <c r="AN243" s="602"/>
      <c r="AO243" s="602"/>
      <c r="AP243" s="602"/>
      <c r="AQ243" s="602"/>
      <c r="AR243" s="603"/>
      <c r="AS243" s="610"/>
      <c r="AT243" s="611"/>
      <c r="AU243" s="611"/>
      <c r="AV243" s="611"/>
      <c r="AW243" s="611"/>
      <c r="AX243" s="612"/>
      <c r="AY243" s="694"/>
      <c r="AZ243" s="695"/>
      <c r="BA243" s="695"/>
      <c r="BB243" s="695"/>
      <c r="BC243" s="695"/>
      <c r="BD243" s="696"/>
    </row>
    <row r="244" spans="1:63" ht="14.25" customHeight="1">
      <c r="B244" s="40"/>
      <c r="C244" s="41"/>
      <c r="D244" s="626"/>
      <c r="E244" s="627"/>
      <c r="F244" s="627"/>
      <c r="G244" s="627"/>
      <c r="H244" s="627"/>
      <c r="I244" s="628"/>
      <c r="J244" s="869" t="s">
        <v>247</v>
      </c>
      <c r="K244" s="870"/>
      <c r="L244" s="870"/>
      <c r="M244" s="870"/>
      <c r="N244" s="870"/>
      <c r="O244" s="870"/>
      <c r="P244" s="870"/>
      <c r="Q244" s="870"/>
      <c r="R244" s="870"/>
      <c r="S244" s="870"/>
      <c r="T244" s="870"/>
      <c r="U244" s="870"/>
      <c r="V244" s="870"/>
      <c r="W244" s="870"/>
      <c r="X244" s="870"/>
      <c r="Y244" s="870"/>
      <c r="Z244" s="870"/>
      <c r="AA244" s="870"/>
      <c r="AB244" s="870"/>
      <c r="AC244" s="870"/>
      <c r="AD244" s="870"/>
      <c r="AE244" s="870"/>
      <c r="AF244" s="871"/>
      <c r="AG244" s="877"/>
      <c r="AH244" s="878"/>
      <c r="AI244" s="878"/>
      <c r="AJ244" s="878"/>
      <c r="AK244" s="878"/>
      <c r="AL244" s="879"/>
      <c r="AM244" s="604"/>
      <c r="AN244" s="605"/>
      <c r="AO244" s="605"/>
      <c r="AP244" s="605"/>
      <c r="AQ244" s="605"/>
      <c r="AR244" s="606"/>
      <c r="AS244" s="613"/>
      <c r="AT244" s="614"/>
      <c r="AU244" s="614"/>
      <c r="AV244" s="614"/>
      <c r="AW244" s="614"/>
      <c r="AX244" s="615"/>
      <c r="AY244" s="697"/>
      <c r="AZ244" s="698"/>
      <c r="BA244" s="698"/>
      <c r="BB244" s="698"/>
      <c r="BC244" s="698"/>
      <c r="BD244" s="699"/>
    </row>
    <row r="245" spans="1:63" ht="15" customHeight="1">
      <c r="D245" s="676"/>
      <c r="E245" s="677"/>
      <c r="F245" s="677"/>
      <c r="G245" s="677"/>
      <c r="H245" s="677"/>
      <c r="I245" s="678"/>
      <c r="J245" s="592"/>
      <c r="K245" s="593"/>
      <c r="L245" s="593"/>
      <c r="M245" s="593"/>
      <c r="N245" s="593"/>
      <c r="O245" s="593"/>
      <c r="P245" s="593"/>
      <c r="Q245" s="593"/>
      <c r="R245" s="593"/>
      <c r="S245" s="593"/>
      <c r="T245" s="593"/>
      <c r="U245" s="593"/>
      <c r="V245" s="593"/>
      <c r="W245" s="593"/>
      <c r="X245" s="593"/>
      <c r="Y245" s="593"/>
      <c r="Z245" s="593"/>
      <c r="AA245" s="593"/>
      <c r="AB245" s="593"/>
      <c r="AC245" s="593"/>
      <c r="AD245" s="593"/>
      <c r="AE245" s="593"/>
      <c r="AF245" s="594"/>
      <c r="AG245" s="868"/>
      <c r="AH245" s="683"/>
      <c r="AI245" s="683"/>
      <c r="AJ245" s="683"/>
      <c r="AK245" s="683"/>
      <c r="AL245" s="684"/>
      <c r="AM245" s="598"/>
      <c r="AN245" s="599"/>
      <c r="AO245" s="599"/>
      <c r="AP245" s="599"/>
      <c r="AQ245" s="599"/>
      <c r="AR245" s="600"/>
      <c r="AS245" s="607"/>
      <c r="AT245" s="608"/>
      <c r="AU245" s="608"/>
      <c r="AV245" s="608"/>
      <c r="AW245" s="608"/>
      <c r="AX245" s="609"/>
      <c r="AY245" s="691">
        <f>AM245*AS245</f>
        <v>0</v>
      </c>
      <c r="AZ245" s="692"/>
      <c r="BA245" s="692"/>
      <c r="BB245" s="692"/>
      <c r="BC245" s="692"/>
      <c r="BD245" s="693"/>
    </row>
    <row r="246" spans="1:63" ht="15" customHeight="1">
      <c r="D246" s="679"/>
      <c r="E246" s="680"/>
      <c r="F246" s="680"/>
      <c r="G246" s="680"/>
      <c r="H246" s="680"/>
      <c r="I246" s="681"/>
      <c r="J246" s="595"/>
      <c r="K246" s="596"/>
      <c r="L246" s="596"/>
      <c r="M246" s="596"/>
      <c r="N246" s="596"/>
      <c r="O246" s="596"/>
      <c r="P246" s="596"/>
      <c r="Q246" s="596"/>
      <c r="R246" s="596"/>
      <c r="S246" s="596"/>
      <c r="T246" s="596"/>
      <c r="U246" s="596"/>
      <c r="V246" s="596"/>
      <c r="W246" s="596"/>
      <c r="X246" s="596"/>
      <c r="Y246" s="596"/>
      <c r="Z246" s="596"/>
      <c r="AA246" s="596"/>
      <c r="AB246" s="596"/>
      <c r="AC246" s="596"/>
      <c r="AD246" s="596"/>
      <c r="AE246" s="596"/>
      <c r="AF246" s="597"/>
      <c r="AG246" s="685"/>
      <c r="AH246" s="686"/>
      <c r="AI246" s="686"/>
      <c r="AJ246" s="686"/>
      <c r="AK246" s="686"/>
      <c r="AL246" s="687"/>
      <c r="AM246" s="601"/>
      <c r="AN246" s="602"/>
      <c r="AO246" s="602"/>
      <c r="AP246" s="602"/>
      <c r="AQ246" s="602"/>
      <c r="AR246" s="603"/>
      <c r="AS246" s="610"/>
      <c r="AT246" s="611"/>
      <c r="AU246" s="611"/>
      <c r="AV246" s="611"/>
      <c r="AW246" s="611"/>
      <c r="AX246" s="612"/>
      <c r="AY246" s="694"/>
      <c r="AZ246" s="695"/>
      <c r="BA246" s="695"/>
      <c r="BB246" s="695"/>
      <c r="BC246" s="695"/>
      <c r="BD246" s="696"/>
    </row>
    <row r="247" spans="1:63" ht="15" customHeight="1">
      <c r="D247" s="626"/>
      <c r="E247" s="627"/>
      <c r="F247" s="627"/>
      <c r="G247" s="627"/>
      <c r="H247" s="627"/>
      <c r="I247" s="628"/>
      <c r="J247" s="869" t="s">
        <v>247</v>
      </c>
      <c r="K247" s="870"/>
      <c r="L247" s="870"/>
      <c r="M247" s="870"/>
      <c r="N247" s="870"/>
      <c r="O247" s="870"/>
      <c r="P247" s="870"/>
      <c r="Q247" s="870"/>
      <c r="R247" s="870"/>
      <c r="S247" s="870"/>
      <c r="T247" s="870"/>
      <c r="U247" s="870"/>
      <c r="V247" s="870"/>
      <c r="W247" s="870"/>
      <c r="X247" s="870"/>
      <c r="Y247" s="870"/>
      <c r="Z247" s="870"/>
      <c r="AA247" s="870"/>
      <c r="AB247" s="870"/>
      <c r="AC247" s="870"/>
      <c r="AD247" s="870"/>
      <c r="AE247" s="870"/>
      <c r="AF247" s="871"/>
      <c r="AG247" s="688"/>
      <c r="AH247" s="689"/>
      <c r="AI247" s="689"/>
      <c r="AJ247" s="689"/>
      <c r="AK247" s="689"/>
      <c r="AL247" s="690"/>
      <c r="AM247" s="604"/>
      <c r="AN247" s="605"/>
      <c r="AO247" s="605"/>
      <c r="AP247" s="605"/>
      <c r="AQ247" s="605"/>
      <c r="AR247" s="606"/>
      <c r="AS247" s="613"/>
      <c r="AT247" s="614"/>
      <c r="AU247" s="614"/>
      <c r="AV247" s="614"/>
      <c r="AW247" s="614"/>
      <c r="AX247" s="615"/>
      <c r="AY247" s="697"/>
      <c r="AZ247" s="698"/>
      <c r="BA247" s="698"/>
      <c r="BB247" s="698"/>
      <c r="BC247" s="698"/>
      <c r="BD247" s="699"/>
    </row>
    <row r="248" spans="1:63" ht="12" customHeight="1">
      <c r="A248" s="2"/>
      <c r="B248" s="2"/>
      <c r="C248" s="2"/>
      <c r="D248" s="192"/>
      <c r="E248" s="193"/>
      <c r="F248" s="193"/>
      <c r="G248" s="193"/>
      <c r="H248" s="193"/>
      <c r="I248" s="193"/>
      <c r="J248" s="193"/>
      <c r="K248" s="193"/>
      <c r="L248" s="193"/>
      <c r="M248" s="193"/>
      <c r="N248" s="193"/>
      <c r="O248" s="193"/>
      <c r="P248" s="193"/>
      <c r="Q248" s="193"/>
      <c r="R248" s="193"/>
      <c r="S248" s="193"/>
      <c r="T248" s="193"/>
      <c r="V248" s="247" t="s">
        <v>29</v>
      </c>
      <c r="W248" s="248"/>
      <c r="X248" s="248"/>
      <c r="Y248" s="248"/>
      <c r="Z248" s="248"/>
      <c r="AA248" s="249"/>
      <c r="AB248" s="884">
        <v>2</v>
      </c>
      <c r="AC248" s="752"/>
      <c r="AD248" s="752"/>
      <c r="AE248" s="753"/>
      <c r="AF248" s="758" t="s">
        <v>17</v>
      </c>
      <c r="AG248" s="887"/>
      <c r="AH248" s="247" t="s">
        <v>144</v>
      </c>
      <c r="AI248" s="248"/>
      <c r="AJ248" s="248"/>
      <c r="AK248" s="248"/>
      <c r="AL248" s="248"/>
      <c r="AM248" s="248"/>
      <c r="AN248" s="248"/>
      <c r="AO248" s="248"/>
      <c r="AP248" s="248"/>
      <c r="AQ248" s="248"/>
      <c r="AR248" s="248"/>
      <c r="AS248" s="249"/>
      <c r="AT248" s="763">
        <f>SUM(AY239:BD247)</f>
        <v>220</v>
      </c>
      <c r="AU248" s="890"/>
      <c r="AV248" s="890"/>
      <c r="AW248" s="890"/>
      <c r="AX248" s="890"/>
      <c r="AY248" s="890"/>
      <c r="AZ248" s="890"/>
      <c r="BA248" s="890"/>
      <c r="BB248" s="890"/>
      <c r="BC248" s="890"/>
      <c r="BD248" s="765"/>
      <c r="BK248" s="2"/>
    </row>
    <row r="249" spans="1:63" ht="12" customHeight="1">
      <c r="A249" s="2"/>
      <c r="B249" s="2"/>
      <c r="C249" s="2"/>
      <c r="D249" s="194"/>
      <c r="E249" s="194"/>
      <c r="F249" s="194"/>
      <c r="G249" s="194"/>
      <c r="H249" s="194"/>
      <c r="I249" s="194"/>
      <c r="J249" s="194"/>
      <c r="K249" s="194"/>
      <c r="L249" s="194"/>
      <c r="M249" s="194"/>
      <c r="N249" s="194"/>
      <c r="O249" s="194"/>
      <c r="P249" s="194"/>
      <c r="Q249" s="194"/>
      <c r="R249" s="194"/>
      <c r="S249" s="194"/>
      <c r="T249" s="194"/>
      <c r="V249" s="751"/>
      <c r="W249" s="341"/>
      <c r="X249" s="341"/>
      <c r="Y249" s="341"/>
      <c r="Z249" s="341"/>
      <c r="AA249" s="342"/>
      <c r="AB249" s="885"/>
      <c r="AC249" s="754"/>
      <c r="AD249" s="754"/>
      <c r="AE249" s="755"/>
      <c r="AF249" s="759"/>
      <c r="AG249" s="888"/>
      <c r="AH249" s="751"/>
      <c r="AI249" s="341"/>
      <c r="AJ249" s="341"/>
      <c r="AK249" s="341"/>
      <c r="AL249" s="341"/>
      <c r="AM249" s="341"/>
      <c r="AN249" s="341"/>
      <c r="AO249" s="341"/>
      <c r="AP249" s="341"/>
      <c r="AQ249" s="341"/>
      <c r="AR249" s="341"/>
      <c r="AS249" s="342"/>
      <c r="AT249" s="766"/>
      <c r="AU249" s="767"/>
      <c r="AV249" s="767"/>
      <c r="AW249" s="767"/>
      <c r="AX249" s="767"/>
      <c r="AY249" s="767"/>
      <c r="AZ249" s="767"/>
      <c r="BA249" s="767"/>
      <c r="BB249" s="767"/>
      <c r="BC249" s="767"/>
      <c r="BD249" s="768"/>
      <c r="BK249" s="2"/>
    </row>
    <row r="250" spans="1:63" ht="12" customHeight="1">
      <c r="A250" s="2"/>
      <c r="B250" s="2"/>
      <c r="C250" s="2"/>
      <c r="D250" s="2"/>
      <c r="E250" s="2"/>
      <c r="F250" s="2"/>
      <c r="G250" s="2"/>
      <c r="H250" s="2"/>
      <c r="I250" s="2"/>
      <c r="J250" s="2"/>
      <c r="K250" s="2"/>
      <c r="L250" s="2"/>
      <c r="M250" s="2"/>
      <c r="N250" s="2"/>
      <c r="O250" s="2"/>
      <c r="P250" s="2"/>
      <c r="Q250" s="2"/>
      <c r="R250" s="2"/>
      <c r="S250" s="2"/>
      <c r="T250" s="2"/>
      <c r="V250" s="250"/>
      <c r="W250" s="251"/>
      <c r="X250" s="251"/>
      <c r="Y250" s="251"/>
      <c r="Z250" s="251"/>
      <c r="AA250" s="252"/>
      <c r="AB250" s="886"/>
      <c r="AC250" s="756"/>
      <c r="AD250" s="756"/>
      <c r="AE250" s="757"/>
      <c r="AF250" s="760"/>
      <c r="AG250" s="889"/>
      <c r="AH250" s="250"/>
      <c r="AI250" s="251"/>
      <c r="AJ250" s="251"/>
      <c r="AK250" s="251"/>
      <c r="AL250" s="251"/>
      <c r="AM250" s="251"/>
      <c r="AN250" s="251"/>
      <c r="AO250" s="251"/>
      <c r="AP250" s="251"/>
      <c r="AQ250" s="251"/>
      <c r="AR250" s="251"/>
      <c r="AS250" s="252"/>
      <c r="AT250" s="769"/>
      <c r="AU250" s="770"/>
      <c r="AV250" s="770"/>
      <c r="AW250" s="770"/>
      <c r="AX250" s="770"/>
      <c r="AY250" s="770"/>
      <c r="AZ250" s="770"/>
      <c r="BA250" s="770"/>
      <c r="BB250" s="770"/>
      <c r="BC250" s="770"/>
      <c r="BD250" s="771"/>
      <c r="BK250" s="2"/>
    </row>
    <row r="251" spans="1:63" ht="6.75" customHeight="1">
      <c r="A251" s="2"/>
      <c r="B251" s="6"/>
      <c r="C251" s="6"/>
      <c r="D251" s="48"/>
      <c r="E251" s="48"/>
      <c r="F251" s="48"/>
      <c r="G251" s="48"/>
      <c r="H251" s="48"/>
      <c r="I251" s="48"/>
      <c r="J251" s="48"/>
      <c r="K251" s="48"/>
      <c r="L251" s="48"/>
      <c r="M251" s="48"/>
      <c r="N251" s="200"/>
      <c r="O251" s="200"/>
      <c r="P251" s="200"/>
      <c r="Q251" s="200"/>
      <c r="R251" s="200"/>
      <c r="S251" s="200"/>
      <c r="T251" s="200"/>
      <c r="U251" s="200"/>
      <c r="V251" s="200"/>
      <c r="W251" s="200"/>
      <c r="X251" s="200"/>
      <c r="Y251" s="200"/>
      <c r="Z251" s="200"/>
      <c r="AA251" s="200"/>
      <c r="AB251" s="200"/>
      <c r="AC251" s="200"/>
      <c r="AD251" s="200"/>
      <c r="AE251" s="200"/>
      <c r="AF251" s="200"/>
      <c r="AG251" s="201"/>
      <c r="AH251" s="201"/>
      <c r="AI251" s="201"/>
      <c r="AJ251" s="201"/>
      <c r="AK251" s="201"/>
      <c r="AL251" s="201"/>
      <c r="AM251" s="201"/>
      <c r="AN251" s="49"/>
      <c r="AO251" s="49"/>
      <c r="AP251" s="49"/>
      <c r="AQ251" s="49"/>
      <c r="AR251" s="49"/>
      <c r="AS251" s="49"/>
      <c r="AT251" s="29"/>
      <c r="AU251" s="29"/>
      <c r="AV251" s="29"/>
      <c r="AW251" s="29"/>
      <c r="AX251" s="29"/>
      <c r="AY251" s="29"/>
      <c r="AZ251" s="50"/>
      <c r="BA251" s="50"/>
      <c r="BB251" s="50"/>
      <c r="BC251" s="50"/>
      <c r="BD251" s="50"/>
      <c r="BE251" s="50"/>
      <c r="BF251" s="2"/>
      <c r="BG251" s="2"/>
      <c r="BH251" s="2"/>
      <c r="BI251" s="2"/>
      <c r="BJ251" s="2"/>
      <c r="BK251" s="2"/>
    </row>
    <row r="252" spans="1:63" ht="12" customHeight="1">
      <c r="A252" s="2"/>
      <c r="C252" s="136" t="s">
        <v>82</v>
      </c>
      <c r="D252" s="39"/>
      <c r="E252" s="39"/>
      <c r="F252" s="39"/>
      <c r="G252" s="39"/>
      <c r="H252" s="39"/>
      <c r="I252" s="39"/>
      <c r="J252" s="39"/>
      <c r="K252" s="39"/>
      <c r="L252" s="39"/>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row>
    <row r="253" spans="1:63" ht="14.25" customHeight="1">
      <c r="A253" s="2"/>
      <c r="B253" s="6"/>
      <c r="C253" s="38"/>
      <c r="D253" s="322" t="s">
        <v>58</v>
      </c>
      <c r="E253" s="457"/>
      <c r="F253" s="457"/>
      <c r="G253" s="457"/>
      <c r="H253" s="457"/>
      <c r="I253" s="700"/>
      <c r="J253" s="632" t="s">
        <v>65</v>
      </c>
      <c r="K253" s="632"/>
      <c r="L253" s="632"/>
      <c r="M253" s="632"/>
      <c r="N253" s="632"/>
      <c r="O253" s="632"/>
      <c r="P253" s="632"/>
      <c r="Q253" s="632"/>
      <c r="R253" s="632"/>
      <c r="S253" s="632"/>
      <c r="T253" s="632"/>
      <c r="U253" s="632"/>
      <c r="V253" s="632"/>
      <c r="W253" s="632"/>
      <c r="X253" s="632"/>
      <c r="Y253" s="632"/>
      <c r="Z253" s="1202"/>
      <c r="AA253" s="1203" t="s">
        <v>175</v>
      </c>
      <c r="AB253" s="1203"/>
      <c r="AC253" s="1203"/>
      <c r="AD253" s="1203"/>
      <c r="AE253" s="1203"/>
      <c r="AF253" s="1203"/>
      <c r="AG253" s="322" t="s">
        <v>58</v>
      </c>
      <c r="AH253" s="457"/>
      <c r="AI253" s="457"/>
      <c r="AJ253" s="457"/>
      <c r="AK253" s="457"/>
      <c r="AL253" s="700"/>
      <c r="AM253" s="632" t="s">
        <v>65</v>
      </c>
      <c r="AN253" s="632"/>
      <c r="AO253" s="632"/>
      <c r="AP253" s="632"/>
      <c r="AQ253" s="632"/>
      <c r="AR253" s="632"/>
      <c r="AS253" s="632"/>
      <c r="AT253" s="632"/>
      <c r="AU253" s="632"/>
      <c r="AV253" s="632"/>
      <c r="AW253" s="632"/>
      <c r="AX253" s="632"/>
      <c r="AY253" s="632"/>
      <c r="AZ253" s="632"/>
      <c r="BA253" s="632"/>
      <c r="BB253" s="632"/>
      <c r="BC253" s="1202"/>
      <c r="BD253" s="1203" t="s">
        <v>175</v>
      </c>
      <c r="BE253" s="1203"/>
      <c r="BF253" s="1203"/>
      <c r="BG253" s="1203"/>
      <c r="BH253" s="1203"/>
      <c r="BI253" s="1203"/>
      <c r="BJ253" s="2"/>
    </row>
    <row r="254" spans="1:63" ht="14.25" customHeight="1">
      <c r="A254" s="2"/>
      <c r="B254" s="6"/>
      <c r="C254" s="38"/>
      <c r="D254" s="459"/>
      <c r="E254" s="357"/>
      <c r="F254" s="357"/>
      <c r="G254" s="357"/>
      <c r="H254" s="357"/>
      <c r="I254" s="358"/>
      <c r="J254" s="632"/>
      <c r="K254" s="632"/>
      <c r="L254" s="632"/>
      <c r="M254" s="632"/>
      <c r="N254" s="632"/>
      <c r="O254" s="632"/>
      <c r="P254" s="632"/>
      <c r="Q254" s="632"/>
      <c r="R254" s="632"/>
      <c r="S254" s="632"/>
      <c r="T254" s="632"/>
      <c r="U254" s="632"/>
      <c r="V254" s="632"/>
      <c r="W254" s="632"/>
      <c r="X254" s="632"/>
      <c r="Y254" s="632"/>
      <c r="Z254" s="1202"/>
      <c r="AA254" s="1203"/>
      <c r="AB254" s="1203"/>
      <c r="AC254" s="1203"/>
      <c r="AD254" s="1203"/>
      <c r="AE254" s="1203"/>
      <c r="AF254" s="1203"/>
      <c r="AG254" s="459"/>
      <c r="AH254" s="357"/>
      <c r="AI254" s="357"/>
      <c r="AJ254" s="357"/>
      <c r="AK254" s="357"/>
      <c r="AL254" s="358"/>
      <c r="AM254" s="632"/>
      <c r="AN254" s="632"/>
      <c r="AO254" s="632"/>
      <c r="AP254" s="632"/>
      <c r="AQ254" s="632"/>
      <c r="AR254" s="632"/>
      <c r="AS254" s="632"/>
      <c r="AT254" s="632"/>
      <c r="AU254" s="632"/>
      <c r="AV254" s="632"/>
      <c r="AW254" s="632"/>
      <c r="AX254" s="632"/>
      <c r="AY254" s="632"/>
      <c r="AZ254" s="632"/>
      <c r="BA254" s="632"/>
      <c r="BB254" s="632"/>
      <c r="BC254" s="1202"/>
      <c r="BD254" s="1203"/>
      <c r="BE254" s="1203"/>
      <c r="BF254" s="1203"/>
      <c r="BG254" s="1203"/>
      <c r="BH254" s="1203"/>
      <c r="BI254" s="1203"/>
      <c r="BJ254" s="2"/>
      <c r="BK254" s="2"/>
    </row>
    <row r="255" spans="1:63" ht="14.25" customHeight="1">
      <c r="A255" s="2"/>
      <c r="B255" s="6"/>
      <c r="C255" s="38"/>
      <c r="D255" s="701"/>
      <c r="E255" s="702"/>
      <c r="F255" s="702"/>
      <c r="G255" s="702"/>
      <c r="H255" s="702"/>
      <c r="I255" s="703"/>
      <c r="J255" s="701" t="s">
        <v>176</v>
      </c>
      <c r="K255" s="702"/>
      <c r="L255" s="702"/>
      <c r="M255" s="702"/>
      <c r="N255" s="702"/>
      <c r="O255" s="702"/>
      <c r="P255" s="702"/>
      <c r="Q255" s="702"/>
      <c r="R255" s="702"/>
      <c r="S255" s="702"/>
      <c r="T255" s="702"/>
      <c r="U255" s="702"/>
      <c r="V255" s="702"/>
      <c r="W255" s="702"/>
      <c r="X255" s="702"/>
      <c r="Y255" s="702"/>
      <c r="Z255" s="702"/>
      <c r="AA255" s="1203"/>
      <c r="AB255" s="1203"/>
      <c r="AC255" s="1203"/>
      <c r="AD255" s="1203"/>
      <c r="AE255" s="1203"/>
      <c r="AF255" s="1203"/>
      <c r="AG255" s="701"/>
      <c r="AH255" s="702"/>
      <c r="AI255" s="702"/>
      <c r="AJ255" s="702"/>
      <c r="AK255" s="702"/>
      <c r="AL255" s="703"/>
      <c r="AM255" s="701" t="s">
        <v>176</v>
      </c>
      <c r="AN255" s="702"/>
      <c r="AO255" s="702"/>
      <c r="AP255" s="702"/>
      <c r="AQ255" s="702"/>
      <c r="AR255" s="702"/>
      <c r="AS255" s="702"/>
      <c r="AT255" s="702"/>
      <c r="AU255" s="702"/>
      <c r="AV255" s="702"/>
      <c r="AW255" s="702"/>
      <c r="AX255" s="702"/>
      <c r="AY255" s="702"/>
      <c r="AZ255" s="702"/>
      <c r="BA255" s="702"/>
      <c r="BB255" s="702"/>
      <c r="BC255" s="702"/>
      <c r="BD255" s="1203"/>
      <c r="BE255" s="1203"/>
      <c r="BF255" s="1203"/>
      <c r="BG255" s="1203"/>
      <c r="BH255" s="1203"/>
      <c r="BI255" s="1203"/>
      <c r="BJ255" s="2"/>
      <c r="BK255" s="2"/>
    </row>
    <row r="256" spans="1:63" ht="14.25" customHeight="1">
      <c r="B256" s="40"/>
      <c r="C256" s="41"/>
      <c r="D256" s="676"/>
      <c r="E256" s="677"/>
      <c r="F256" s="677"/>
      <c r="G256" s="677"/>
      <c r="H256" s="677"/>
      <c r="I256" s="678"/>
      <c r="J256" s="592" t="s">
        <v>277</v>
      </c>
      <c r="K256" s="593"/>
      <c r="L256" s="593"/>
      <c r="M256" s="593"/>
      <c r="N256" s="593"/>
      <c r="O256" s="593"/>
      <c r="P256" s="593"/>
      <c r="Q256" s="593"/>
      <c r="R256" s="593"/>
      <c r="S256" s="593"/>
      <c r="T256" s="593"/>
      <c r="U256" s="593"/>
      <c r="V256" s="593"/>
      <c r="W256" s="593"/>
      <c r="X256" s="593"/>
      <c r="Y256" s="593"/>
      <c r="Z256" s="593"/>
      <c r="AA256" s="883"/>
      <c r="AB256" s="880"/>
      <c r="AC256" s="880"/>
      <c r="AD256" s="880"/>
      <c r="AE256" s="880"/>
      <c r="AF256" s="880"/>
      <c r="AG256" s="676"/>
      <c r="AH256" s="677"/>
      <c r="AI256" s="677"/>
      <c r="AJ256" s="677"/>
      <c r="AK256" s="677"/>
      <c r="AL256" s="678"/>
      <c r="AM256" s="592"/>
      <c r="AN256" s="593"/>
      <c r="AO256" s="593"/>
      <c r="AP256" s="593"/>
      <c r="AQ256" s="593"/>
      <c r="AR256" s="593"/>
      <c r="AS256" s="593"/>
      <c r="AT256" s="593"/>
      <c r="AU256" s="593"/>
      <c r="AV256" s="593"/>
      <c r="AW256" s="593"/>
      <c r="AX256" s="593"/>
      <c r="AY256" s="593"/>
      <c r="AZ256" s="593"/>
      <c r="BA256" s="593"/>
      <c r="BB256" s="593"/>
      <c r="BC256" s="593"/>
      <c r="BD256" s="880"/>
      <c r="BE256" s="880"/>
      <c r="BF256" s="880"/>
      <c r="BG256" s="880"/>
      <c r="BH256" s="880"/>
      <c r="BI256" s="880"/>
    </row>
    <row r="257" spans="1:68" ht="14.25" customHeight="1">
      <c r="B257" s="40"/>
      <c r="C257" s="41"/>
      <c r="D257" s="679"/>
      <c r="E257" s="680"/>
      <c r="F257" s="680"/>
      <c r="G257" s="680"/>
      <c r="H257" s="680"/>
      <c r="I257" s="681"/>
      <c r="J257" s="595"/>
      <c r="K257" s="596"/>
      <c r="L257" s="596"/>
      <c r="M257" s="596"/>
      <c r="N257" s="596"/>
      <c r="O257" s="596"/>
      <c r="P257" s="596"/>
      <c r="Q257" s="596"/>
      <c r="R257" s="596"/>
      <c r="S257" s="596"/>
      <c r="T257" s="596"/>
      <c r="U257" s="596"/>
      <c r="V257" s="596"/>
      <c r="W257" s="596"/>
      <c r="X257" s="596"/>
      <c r="Y257" s="596"/>
      <c r="Z257" s="596"/>
      <c r="AA257" s="880"/>
      <c r="AB257" s="880"/>
      <c r="AC257" s="880"/>
      <c r="AD257" s="880"/>
      <c r="AE257" s="880"/>
      <c r="AF257" s="880"/>
      <c r="AG257" s="679"/>
      <c r="AH257" s="680"/>
      <c r="AI257" s="680"/>
      <c r="AJ257" s="680"/>
      <c r="AK257" s="680"/>
      <c r="AL257" s="681"/>
      <c r="AM257" s="595"/>
      <c r="AN257" s="596"/>
      <c r="AO257" s="596"/>
      <c r="AP257" s="596"/>
      <c r="AQ257" s="596"/>
      <c r="AR257" s="596"/>
      <c r="AS257" s="596"/>
      <c r="AT257" s="596"/>
      <c r="AU257" s="596"/>
      <c r="AV257" s="596"/>
      <c r="AW257" s="596"/>
      <c r="AX257" s="596"/>
      <c r="AY257" s="596"/>
      <c r="AZ257" s="596"/>
      <c r="BA257" s="596"/>
      <c r="BB257" s="596"/>
      <c r="BC257" s="596"/>
      <c r="BD257" s="880"/>
      <c r="BE257" s="880"/>
      <c r="BF257" s="880"/>
      <c r="BG257" s="880"/>
      <c r="BH257" s="880"/>
      <c r="BI257" s="880"/>
    </row>
    <row r="258" spans="1:68" ht="14.25" customHeight="1">
      <c r="B258" s="40"/>
      <c r="C258" s="41"/>
      <c r="D258" s="626"/>
      <c r="E258" s="627"/>
      <c r="F258" s="627"/>
      <c r="G258" s="627"/>
      <c r="H258" s="627"/>
      <c r="I258" s="628"/>
      <c r="J258" s="881" t="s">
        <v>248</v>
      </c>
      <c r="K258" s="882"/>
      <c r="L258" s="882"/>
      <c r="M258" s="882"/>
      <c r="N258" s="882"/>
      <c r="O258" s="882"/>
      <c r="P258" s="882"/>
      <c r="Q258" s="882"/>
      <c r="R258" s="882"/>
      <c r="S258" s="882"/>
      <c r="T258" s="882"/>
      <c r="U258" s="882"/>
      <c r="V258" s="882"/>
      <c r="W258" s="882"/>
      <c r="X258" s="882"/>
      <c r="Y258" s="882"/>
      <c r="Z258" s="882"/>
      <c r="AA258" s="880"/>
      <c r="AB258" s="880"/>
      <c r="AC258" s="880"/>
      <c r="AD258" s="880"/>
      <c r="AE258" s="880"/>
      <c r="AF258" s="880"/>
      <c r="AG258" s="626"/>
      <c r="AH258" s="627"/>
      <c r="AI258" s="627"/>
      <c r="AJ258" s="627"/>
      <c r="AK258" s="627"/>
      <c r="AL258" s="628"/>
      <c r="AM258" s="881" t="s">
        <v>248</v>
      </c>
      <c r="AN258" s="882"/>
      <c r="AO258" s="882"/>
      <c r="AP258" s="882"/>
      <c r="AQ258" s="882"/>
      <c r="AR258" s="882"/>
      <c r="AS258" s="882"/>
      <c r="AT258" s="882"/>
      <c r="AU258" s="882"/>
      <c r="AV258" s="882"/>
      <c r="AW258" s="882"/>
      <c r="AX258" s="882"/>
      <c r="AY258" s="882"/>
      <c r="AZ258" s="882"/>
      <c r="BA258" s="882"/>
      <c r="BB258" s="882"/>
      <c r="BC258" s="882"/>
      <c r="BD258" s="880"/>
      <c r="BE258" s="880"/>
      <c r="BF258" s="880"/>
      <c r="BG258" s="880"/>
      <c r="BH258" s="880"/>
      <c r="BI258" s="880"/>
    </row>
    <row r="259" spans="1:68" ht="14.25" customHeight="1">
      <c r="B259" s="40"/>
      <c r="C259" s="41"/>
      <c r="D259" s="676"/>
      <c r="E259" s="677"/>
      <c r="F259" s="677"/>
      <c r="G259" s="677"/>
      <c r="H259" s="677"/>
      <c r="I259" s="678"/>
      <c r="J259" s="592"/>
      <c r="K259" s="593"/>
      <c r="L259" s="593"/>
      <c r="M259" s="593"/>
      <c r="N259" s="593"/>
      <c r="O259" s="593"/>
      <c r="P259" s="593"/>
      <c r="Q259" s="593"/>
      <c r="R259" s="593"/>
      <c r="S259" s="593"/>
      <c r="T259" s="593"/>
      <c r="U259" s="593"/>
      <c r="V259" s="593"/>
      <c r="W259" s="593"/>
      <c r="X259" s="593"/>
      <c r="Y259" s="593"/>
      <c r="Z259" s="593"/>
      <c r="AA259" s="883"/>
      <c r="AB259" s="880"/>
      <c r="AC259" s="880"/>
      <c r="AD259" s="880"/>
      <c r="AE259" s="880"/>
      <c r="AF259" s="880"/>
      <c r="AG259" s="676"/>
      <c r="AH259" s="677"/>
      <c r="AI259" s="677"/>
      <c r="AJ259" s="677"/>
      <c r="AK259" s="677"/>
      <c r="AL259" s="678"/>
      <c r="AM259" s="592"/>
      <c r="AN259" s="593"/>
      <c r="AO259" s="593"/>
      <c r="AP259" s="593"/>
      <c r="AQ259" s="593"/>
      <c r="AR259" s="593"/>
      <c r="AS259" s="593"/>
      <c r="AT259" s="593"/>
      <c r="AU259" s="593"/>
      <c r="AV259" s="593"/>
      <c r="AW259" s="593"/>
      <c r="AX259" s="593"/>
      <c r="AY259" s="593"/>
      <c r="AZ259" s="593"/>
      <c r="BA259" s="593"/>
      <c r="BB259" s="593"/>
      <c r="BC259" s="593"/>
      <c r="BD259" s="880"/>
      <c r="BE259" s="880"/>
      <c r="BF259" s="880"/>
      <c r="BG259" s="880"/>
      <c r="BH259" s="880"/>
      <c r="BI259" s="880"/>
    </row>
    <row r="260" spans="1:68" ht="14.25" customHeight="1">
      <c r="B260" s="40"/>
      <c r="C260" s="41"/>
      <c r="D260" s="679"/>
      <c r="E260" s="680"/>
      <c r="F260" s="680"/>
      <c r="G260" s="680"/>
      <c r="H260" s="680"/>
      <c r="I260" s="681"/>
      <c r="J260" s="595"/>
      <c r="K260" s="596"/>
      <c r="L260" s="596"/>
      <c r="M260" s="596"/>
      <c r="N260" s="596"/>
      <c r="O260" s="596"/>
      <c r="P260" s="596"/>
      <c r="Q260" s="596"/>
      <c r="R260" s="596"/>
      <c r="S260" s="596"/>
      <c r="T260" s="596"/>
      <c r="U260" s="596"/>
      <c r="V260" s="596"/>
      <c r="W260" s="596"/>
      <c r="X260" s="596"/>
      <c r="Y260" s="596"/>
      <c r="Z260" s="596"/>
      <c r="AA260" s="880"/>
      <c r="AB260" s="880"/>
      <c r="AC260" s="880"/>
      <c r="AD260" s="880"/>
      <c r="AE260" s="880"/>
      <c r="AF260" s="880"/>
      <c r="AG260" s="679"/>
      <c r="AH260" s="680"/>
      <c r="AI260" s="680"/>
      <c r="AJ260" s="680"/>
      <c r="AK260" s="680"/>
      <c r="AL260" s="681"/>
      <c r="AM260" s="595"/>
      <c r="AN260" s="596"/>
      <c r="AO260" s="596"/>
      <c r="AP260" s="596"/>
      <c r="AQ260" s="596"/>
      <c r="AR260" s="596"/>
      <c r="AS260" s="596"/>
      <c r="AT260" s="596"/>
      <c r="AU260" s="596"/>
      <c r="AV260" s="596"/>
      <c r="AW260" s="596"/>
      <c r="AX260" s="596"/>
      <c r="AY260" s="596"/>
      <c r="AZ260" s="596"/>
      <c r="BA260" s="596"/>
      <c r="BB260" s="596"/>
      <c r="BC260" s="596"/>
      <c r="BD260" s="880"/>
      <c r="BE260" s="880"/>
      <c r="BF260" s="880"/>
      <c r="BG260" s="880"/>
      <c r="BH260" s="880"/>
      <c r="BI260" s="880"/>
    </row>
    <row r="261" spans="1:68" ht="14.25" customHeight="1">
      <c r="B261" s="40"/>
      <c r="C261" s="41"/>
      <c r="D261" s="626"/>
      <c r="E261" s="627"/>
      <c r="F261" s="627"/>
      <c r="G261" s="627"/>
      <c r="H261" s="627"/>
      <c r="I261" s="628"/>
      <c r="J261" s="881" t="s">
        <v>248</v>
      </c>
      <c r="K261" s="882"/>
      <c r="L261" s="882"/>
      <c r="M261" s="882"/>
      <c r="N261" s="882"/>
      <c r="O261" s="882"/>
      <c r="P261" s="882"/>
      <c r="Q261" s="882"/>
      <c r="R261" s="882"/>
      <c r="S261" s="882"/>
      <c r="T261" s="882"/>
      <c r="U261" s="882"/>
      <c r="V261" s="882"/>
      <c r="W261" s="882"/>
      <c r="X261" s="882"/>
      <c r="Y261" s="882"/>
      <c r="Z261" s="882"/>
      <c r="AA261" s="880"/>
      <c r="AB261" s="880"/>
      <c r="AC261" s="880"/>
      <c r="AD261" s="880"/>
      <c r="AE261" s="880"/>
      <c r="AF261" s="880"/>
      <c r="AG261" s="626"/>
      <c r="AH261" s="627"/>
      <c r="AI261" s="627"/>
      <c r="AJ261" s="627"/>
      <c r="AK261" s="627"/>
      <c r="AL261" s="628"/>
      <c r="AM261" s="881" t="s">
        <v>248</v>
      </c>
      <c r="AN261" s="882"/>
      <c r="AO261" s="882"/>
      <c r="AP261" s="882"/>
      <c r="AQ261" s="882"/>
      <c r="AR261" s="882"/>
      <c r="AS261" s="882"/>
      <c r="AT261" s="882"/>
      <c r="AU261" s="882"/>
      <c r="AV261" s="882"/>
      <c r="AW261" s="882"/>
      <c r="AX261" s="882"/>
      <c r="AY261" s="882"/>
      <c r="AZ261" s="882"/>
      <c r="BA261" s="882"/>
      <c r="BB261" s="882"/>
      <c r="BC261" s="882"/>
      <c r="BD261" s="880"/>
      <c r="BE261" s="880"/>
      <c r="BF261" s="880"/>
      <c r="BG261" s="880"/>
      <c r="BH261" s="880"/>
      <c r="BI261" s="880"/>
    </row>
    <row r="262" spans="1:68" ht="36" customHeight="1">
      <c r="A262" s="2"/>
      <c r="B262" s="2"/>
      <c r="C262" s="2"/>
      <c r="D262" s="66"/>
      <c r="E262" s="66"/>
      <c r="F262" s="66"/>
      <c r="G262" s="66"/>
      <c r="H262" s="66"/>
      <c r="I262" s="66"/>
      <c r="J262" s="96"/>
      <c r="K262" s="96"/>
      <c r="L262" s="96"/>
      <c r="M262" s="96"/>
      <c r="N262" s="204"/>
      <c r="O262" s="204"/>
      <c r="P262" s="204"/>
      <c r="Q262" s="204"/>
      <c r="R262" s="96"/>
      <c r="S262" s="96"/>
      <c r="T262" s="97"/>
      <c r="U262" s="97"/>
      <c r="V262" s="97"/>
      <c r="W262" s="97"/>
      <c r="X262" s="97"/>
      <c r="Y262" s="97"/>
      <c r="Z262" s="97"/>
      <c r="AA262" s="97"/>
      <c r="AB262" s="97"/>
      <c r="AC262" s="97"/>
      <c r="AD262" s="97"/>
      <c r="AE262" s="97"/>
      <c r="AF262" s="97"/>
      <c r="AG262" s="204"/>
      <c r="AH262" s="204"/>
      <c r="AI262" s="204"/>
      <c r="AJ262" s="204"/>
      <c r="AK262" s="96"/>
      <c r="AL262" s="96"/>
      <c r="AN262" s="98"/>
      <c r="AO262" s="98"/>
      <c r="AP262" s="98"/>
      <c r="AQ262" s="98"/>
      <c r="AR262" s="98"/>
      <c r="AS262" s="98"/>
      <c r="AT262" s="66"/>
      <c r="AY262" s="899" t="s">
        <v>73</v>
      </c>
      <c r="AZ262" s="900"/>
      <c r="BA262" s="900"/>
      <c r="BB262" s="900"/>
      <c r="BC262" s="901"/>
      <c r="BD262" s="902">
        <v>1</v>
      </c>
      <c r="BE262" s="903"/>
      <c r="BF262" s="903"/>
      <c r="BG262" s="904"/>
      <c r="BH262" s="99" t="s">
        <v>17</v>
      </c>
      <c r="BI262" s="100"/>
      <c r="BJ262" s="2"/>
      <c r="BK262" s="2"/>
    </row>
    <row r="263" spans="1:68" s="37" customFormat="1" ht="12" customHeight="1">
      <c r="A263" s="39"/>
      <c r="B263" s="39"/>
      <c r="C263" s="39"/>
      <c r="D263" s="39"/>
      <c r="E263" s="39"/>
      <c r="F263" s="39"/>
      <c r="G263" s="39"/>
      <c r="H263" s="39"/>
      <c r="I263" s="39"/>
      <c r="J263" s="39"/>
      <c r="K263" s="39"/>
      <c r="L263" s="39"/>
      <c r="M263" s="39"/>
      <c r="N263" s="39"/>
      <c r="O263" s="39"/>
      <c r="P263" s="39"/>
      <c r="Q263" s="39"/>
      <c r="R263" s="39"/>
      <c r="S263" s="39"/>
      <c r="T263" s="39"/>
      <c r="V263" s="190"/>
      <c r="W263" s="190"/>
      <c r="X263" s="190"/>
      <c r="Y263" s="190"/>
      <c r="Z263" s="190"/>
      <c r="AA263" s="190"/>
      <c r="AB263" s="52"/>
      <c r="AC263" s="52"/>
      <c r="AD263" s="52"/>
      <c r="AE263" s="52"/>
      <c r="AF263" s="190"/>
      <c r="AG263" s="190"/>
      <c r="AH263" s="190"/>
      <c r="AI263" s="190"/>
      <c r="AJ263" s="190"/>
      <c r="AK263" s="190"/>
      <c r="AL263" s="190"/>
      <c r="AM263" s="190"/>
      <c r="AN263" s="190"/>
      <c r="AO263" s="190"/>
      <c r="AP263" s="190"/>
      <c r="AQ263" s="190"/>
      <c r="AR263" s="190"/>
      <c r="AS263" s="190"/>
      <c r="AT263" s="53"/>
      <c r="AU263" s="53"/>
      <c r="AV263" s="53"/>
      <c r="AW263" s="53"/>
      <c r="AX263" s="53"/>
      <c r="AY263" s="53"/>
      <c r="AZ263" s="53"/>
      <c r="BA263" s="53"/>
      <c r="BB263" s="53"/>
      <c r="BC263" s="53"/>
      <c r="BD263" s="53"/>
      <c r="BK263" s="39"/>
    </row>
    <row r="264" spans="1:68" s="51" customFormat="1" ht="14.25" customHeight="1">
      <c r="A264" s="101" t="s">
        <v>83</v>
      </c>
    </row>
    <row r="265" spans="1:68" s="51" customFormat="1" ht="14.25" customHeight="1">
      <c r="B265" s="51" t="s">
        <v>145</v>
      </c>
    </row>
    <row r="266" spans="1:68" ht="15" customHeight="1">
      <c r="C266" s="905" t="s">
        <v>84</v>
      </c>
      <c r="D266" s="724"/>
      <c r="E266" s="724"/>
      <c r="F266" s="724"/>
      <c r="G266" s="724"/>
      <c r="H266" s="725"/>
      <c r="I266" s="307">
        <f>BD262</f>
        <v>1</v>
      </c>
      <c r="J266" s="308"/>
      <c r="K266" s="308"/>
      <c r="L266" s="308"/>
      <c r="M266" s="183" t="s">
        <v>136</v>
      </c>
      <c r="N266" s="196"/>
      <c r="O266" s="199"/>
      <c r="P266" s="905" t="s">
        <v>85</v>
      </c>
      <c r="Q266" s="724"/>
      <c r="R266" s="724"/>
      <c r="S266" s="724"/>
      <c r="T266" s="724"/>
      <c r="U266" s="725"/>
      <c r="V266" s="906">
        <f>AB248</f>
        <v>2</v>
      </c>
      <c r="W266" s="907"/>
      <c r="X266" s="907"/>
      <c r="Y266" s="907"/>
      <c r="Z266" s="183"/>
      <c r="AA266" s="196"/>
      <c r="AB266" s="905" t="s">
        <v>86</v>
      </c>
      <c r="AC266" s="724"/>
      <c r="AD266" s="724"/>
      <c r="AE266" s="724"/>
      <c r="AF266" s="724"/>
      <c r="AG266" s="725"/>
      <c r="AH266" s="284">
        <f>AT248</f>
        <v>220</v>
      </c>
      <c r="AI266" s="285"/>
      <c r="AJ266" s="285"/>
      <c r="AK266" s="285"/>
      <c r="AL266" s="183" t="s">
        <v>137</v>
      </c>
      <c r="AM266" s="196"/>
      <c r="AN266" s="905" t="s">
        <v>87</v>
      </c>
      <c r="AO266" s="724"/>
      <c r="AP266" s="724"/>
      <c r="AQ266" s="724"/>
      <c r="AR266" s="724"/>
      <c r="AS266" s="725"/>
      <c r="AT266" s="290" t="s">
        <v>88</v>
      </c>
      <c r="AU266" s="263"/>
      <c r="AV266" s="263"/>
      <c r="AW266" s="263"/>
      <c r="AX266" s="263"/>
      <c r="AY266" s="263"/>
      <c r="AZ266" s="183" t="s">
        <v>138</v>
      </c>
      <c r="BA266" s="196"/>
      <c r="BB266" s="8" t="s">
        <v>89</v>
      </c>
      <c r="BC266" s="8"/>
      <c r="BD266" s="2"/>
      <c r="BE266" s="2"/>
      <c r="BF266" s="2"/>
      <c r="BG266" s="2"/>
      <c r="BH266" s="2"/>
      <c r="BI266" s="2"/>
      <c r="BJ266" s="2"/>
      <c r="BK266" s="2"/>
    </row>
    <row r="267" spans="1:68" ht="15" customHeight="1">
      <c r="C267" s="726"/>
      <c r="D267" s="727"/>
      <c r="E267" s="727"/>
      <c r="F267" s="727"/>
      <c r="G267" s="727"/>
      <c r="H267" s="728"/>
      <c r="I267" s="267"/>
      <c r="J267" s="364"/>
      <c r="K267" s="364"/>
      <c r="L267" s="364"/>
      <c r="M267" s="198"/>
      <c r="N267" s="199"/>
      <c r="O267" s="199"/>
      <c r="P267" s="726"/>
      <c r="Q267" s="727"/>
      <c r="R267" s="727"/>
      <c r="S267" s="727"/>
      <c r="T267" s="727"/>
      <c r="U267" s="728"/>
      <c r="V267" s="908"/>
      <c r="W267" s="909"/>
      <c r="X267" s="909"/>
      <c r="Y267" s="909"/>
      <c r="Z267" s="203"/>
      <c r="AA267" s="199"/>
      <c r="AB267" s="726"/>
      <c r="AC267" s="727"/>
      <c r="AD267" s="727"/>
      <c r="AE267" s="727"/>
      <c r="AF267" s="727"/>
      <c r="AG267" s="728"/>
      <c r="AH267" s="286"/>
      <c r="AI267" s="287"/>
      <c r="AJ267" s="287"/>
      <c r="AK267" s="287"/>
      <c r="AL267" s="203"/>
      <c r="AM267" s="199"/>
      <c r="AN267" s="726"/>
      <c r="AO267" s="727"/>
      <c r="AP267" s="727"/>
      <c r="AQ267" s="727"/>
      <c r="AR267" s="727"/>
      <c r="AS267" s="728"/>
      <c r="AT267" s="891">
        <f>ROUNDDOWN(AH266/160,1)</f>
        <v>1.3</v>
      </c>
      <c r="AU267" s="892"/>
      <c r="AV267" s="892"/>
      <c r="AW267" s="892"/>
      <c r="AX267" s="892"/>
      <c r="AY267" s="892"/>
      <c r="AZ267" s="203"/>
      <c r="BA267" s="199"/>
      <c r="BB267" s="8"/>
      <c r="BC267" s="8" t="s">
        <v>16</v>
      </c>
      <c r="BD267" s="2"/>
      <c r="BE267" s="2"/>
      <c r="BF267" s="2"/>
      <c r="BG267" s="2"/>
      <c r="BH267" s="2"/>
      <c r="BI267" s="2"/>
      <c r="BJ267" s="2"/>
      <c r="BK267" s="2"/>
    </row>
    <row r="268" spans="1:68" ht="15" customHeight="1">
      <c r="C268" s="729"/>
      <c r="D268" s="730"/>
      <c r="E268" s="730"/>
      <c r="F268" s="730"/>
      <c r="G268" s="730"/>
      <c r="H268" s="731"/>
      <c r="I268" s="269"/>
      <c r="J268" s="270"/>
      <c r="K268" s="270"/>
      <c r="L268" s="270"/>
      <c r="M268" s="184" t="s">
        <v>17</v>
      </c>
      <c r="N268" s="197"/>
      <c r="O268" s="199"/>
      <c r="P268" s="729"/>
      <c r="Q268" s="730"/>
      <c r="R268" s="730"/>
      <c r="S268" s="730"/>
      <c r="T268" s="730"/>
      <c r="U268" s="731"/>
      <c r="V268" s="910"/>
      <c r="W268" s="911"/>
      <c r="X268" s="911"/>
      <c r="Y268" s="911"/>
      <c r="Z268" s="184" t="s">
        <v>17</v>
      </c>
      <c r="AA268" s="197"/>
      <c r="AB268" s="729"/>
      <c r="AC268" s="730"/>
      <c r="AD268" s="730"/>
      <c r="AE268" s="730"/>
      <c r="AF268" s="730"/>
      <c r="AG268" s="731"/>
      <c r="AH268" s="288"/>
      <c r="AI268" s="289"/>
      <c r="AJ268" s="289"/>
      <c r="AK268" s="289"/>
      <c r="AL268" s="273" t="s">
        <v>18</v>
      </c>
      <c r="AM268" s="274"/>
      <c r="AN268" s="729"/>
      <c r="AO268" s="730"/>
      <c r="AP268" s="730"/>
      <c r="AQ268" s="730"/>
      <c r="AR268" s="730"/>
      <c r="AS268" s="731"/>
      <c r="AT268" s="893"/>
      <c r="AU268" s="894"/>
      <c r="AV268" s="894"/>
      <c r="AW268" s="894"/>
      <c r="AX268" s="894"/>
      <c r="AY268" s="894"/>
      <c r="AZ268" s="184" t="s">
        <v>17</v>
      </c>
      <c r="BA268" s="197"/>
      <c r="BB268" s="2"/>
      <c r="BC268" s="2"/>
      <c r="BD268" s="2"/>
      <c r="BE268" s="2"/>
      <c r="BF268" s="2"/>
      <c r="BG268" s="2"/>
      <c r="BH268" s="2"/>
      <c r="BI268" s="2"/>
      <c r="BJ268" s="2"/>
      <c r="BK268" s="2"/>
    </row>
    <row r="269" spans="1:68" ht="24" customHeight="1" thickBot="1">
      <c r="C269" s="352" t="s">
        <v>249</v>
      </c>
      <c r="D269" s="352"/>
      <c r="E269" s="352"/>
      <c r="F269" s="352"/>
      <c r="G269" s="352"/>
      <c r="H269" s="352"/>
      <c r="I269" s="352"/>
      <c r="J269" s="352"/>
      <c r="K269" s="352"/>
      <c r="L269" s="352"/>
      <c r="M269" s="352"/>
      <c r="N269" s="352"/>
      <c r="O269" s="9"/>
      <c r="P269" s="352" t="s">
        <v>20</v>
      </c>
      <c r="Q269" s="352"/>
      <c r="R269" s="352"/>
      <c r="S269" s="352"/>
      <c r="T269" s="352"/>
      <c r="U269" s="352"/>
      <c r="V269" s="352"/>
      <c r="W269" s="352"/>
      <c r="X269" s="352"/>
      <c r="Y269" s="352"/>
      <c r="Z269" s="352"/>
      <c r="AA269" s="352"/>
      <c r="AB269" s="352"/>
      <c r="AC269" s="352"/>
      <c r="AD269" s="352"/>
      <c r="AE269" s="352"/>
      <c r="AF269" s="352"/>
      <c r="AG269" s="352"/>
      <c r="AH269" s="352"/>
      <c r="AI269" s="352"/>
      <c r="AJ269" s="352"/>
      <c r="AK269" s="352"/>
      <c r="AL269" s="352"/>
      <c r="AM269" s="352"/>
      <c r="AN269" s="97"/>
      <c r="AO269" s="97"/>
      <c r="AP269" s="97"/>
      <c r="AQ269" s="97"/>
      <c r="AR269" s="97"/>
      <c r="AS269" s="102"/>
      <c r="AT269" s="103"/>
      <c r="AU269" s="103"/>
      <c r="AV269" s="103"/>
      <c r="AW269" s="9"/>
      <c r="AX269" s="9"/>
      <c r="AY269" s="9"/>
      <c r="AZ269" s="9"/>
      <c r="BA269" s="9"/>
      <c r="BB269" s="2"/>
      <c r="BC269" s="2"/>
      <c r="BD269" s="2"/>
      <c r="BE269" s="2"/>
      <c r="BF269" s="2"/>
      <c r="BG269" s="2"/>
      <c r="BH269" s="2"/>
      <c r="BI269" s="2"/>
      <c r="BJ269" s="2"/>
      <c r="BK269" s="2"/>
      <c r="BP269" s="176"/>
    </row>
    <row r="270" spans="1:68" ht="11.25" customHeight="1" thickTop="1">
      <c r="C270" s="104"/>
      <c r="D270" s="104"/>
      <c r="E270" s="104"/>
      <c r="F270" s="104"/>
      <c r="G270" s="104"/>
      <c r="H270" s="104"/>
      <c r="I270" s="104"/>
      <c r="J270" s="104"/>
      <c r="K270" s="104"/>
      <c r="L270" s="104"/>
      <c r="M270" s="104"/>
      <c r="N270" s="104"/>
      <c r="O270" s="9"/>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4"/>
      <c r="AL270" s="104"/>
      <c r="AM270" s="104"/>
      <c r="AN270" s="10"/>
      <c r="AO270" s="10"/>
      <c r="AP270" s="10"/>
      <c r="AQ270" s="10"/>
      <c r="AR270" s="10"/>
      <c r="AS270" s="353" t="s">
        <v>146</v>
      </c>
      <c r="AT270" s="354"/>
      <c r="AU270" s="354"/>
      <c r="AV270" s="354"/>
      <c r="AW270" s="354"/>
      <c r="AX270" s="354"/>
      <c r="AY270" s="354"/>
      <c r="AZ270" s="354"/>
      <c r="BA270" s="355"/>
      <c r="BB270" s="895">
        <f>I266+AT267</f>
        <v>2.2999999999999998</v>
      </c>
      <c r="BC270" s="896"/>
      <c r="BD270" s="896"/>
      <c r="BE270" s="896"/>
      <c r="BF270" s="896"/>
      <c r="BG270" s="896"/>
      <c r="BH270" s="896"/>
      <c r="BI270" s="257" t="s">
        <v>139</v>
      </c>
      <c r="BJ270" s="257"/>
      <c r="BK270" s="258"/>
    </row>
    <row r="271" spans="1:68" ht="28.5" customHeight="1">
      <c r="C271" s="104"/>
      <c r="D271" s="104"/>
      <c r="E271" s="104"/>
      <c r="F271" s="104"/>
      <c r="G271" s="104"/>
      <c r="H271" s="104"/>
      <c r="I271" s="104"/>
      <c r="J271" s="104"/>
      <c r="K271" s="104"/>
      <c r="L271" s="104"/>
      <c r="M271" s="104"/>
      <c r="N271" s="104"/>
      <c r="O271" s="9"/>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4"/>
      <c r="AL271" s="104"/>
      <c r="AM271" s="104"/>
      <c r="AN271" s="10"/>
      <c r="AO271" s="10"/>
      <c r="AP271" s="10"/>
      <c r="AQ271" s="10"/>
      <c r="AR271" s="10"/>
      <c r="AS271" s="356"/>
      <c r="AT271" s="357"/>
      <c r="AU271" s="357"/>
      <c r="AV271" s="357"/>
      <c r="AW271" s="357"/>
      <c r="AX271" s="357"/>
      <c r="AY271" s="357"/>
      <c r="AZ271" s="357"/>
      <c r="BA271" s="358"/>
      <c r="BB271" s="891"/>
      <c r="BC271" s="892"/>
      <c r="BD271" s="892"/>
      <c r="BE271" s="892"/>
      <c r="BF271" s="892"/>
      <c r="BG271" s="892"/>
      <c r="BH271" s="892"/>
      <c r="BI271" s="937"/>
      <c r="BJ271" s="937"/>
      <c r="BK271" s="938"/>
    </row>
    <row r="272" spans="1:68" ht="14.25" customHeight="1" thickBot="1">
      <c r="B272" s="185" t="s">
        <v>147</v>
      </c>
      <c r="D272" s="104"/>
      <c r="E272" s="104"/>
      <c r="F272" s="104"/>
      <c r="G272" s="104"/>
      <c r="H272" s="104"/>
      <c r="I272" s="104"/>
      <c r="J272" s="104"/>
      <c r="K272" s="104"/>
      <c r="L272" s="104"/>
      <c r="M272" s="104"/>
      <c r="N272" s="104"/>
      <c r="O272" s="9"/>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4"/>
      <c r="AL272" s="104"/>
      <c r="AM272" s="104"/>
      <c r="AN272" s="10"/>
      <c r="AO272" s="10"/>
      <c r="AP272" s="10"/>
      <c r="AQ272" s="10"/>
      <c r="AR272" s="10"/>
      <c r="AS272" s="359"/>
      <c r="AT272" s="360"/>
      <c r="AU272" s="360"/>
      <c r="AV272" s="360"/>
      <c r="AW272" s="360"/>
      <c r="AX272" s="360"/>
      <c r="AY272" s="360"/>
      <c r="AZ272" s="360"/>
      <c r="BA272" s="361"/>
      <c r="BB272" s="897"/>
      <c r="BC272" s="898"/>
      <c r="BD272" s="898"/>
      <c r="BE272" s="898"/>
      <c r="BF272" s="898"/>
      <c r="BG272" s="898"/>
      <c r="BH272" s="898"/>
      <c r="BI272" s="261" t="s">
        <v>17</v>
      </c>
      <c r="BJ272" s="261"/>
      <c r="BK272" s="262"/>
      <c r="BL272" s="54"/>
    </row>
    <row r="273" spans="2:64" s="51" customFormat="1" ht="15" customHeight="1" thickTop="1">
      <c r="C273" s="95"/>
      <c r="AS273" s="178"/>
      <c r="AT273" s="178"/>
      <c r="AU273" s="178"/>
      <c r="AV273" s="178"/>
      <c r="AW273" s="178"/>
      <c r="AX273" s="178"/>
      <c r="AY273" s="178"/>
      <c r="AZ273" s="178"/>
      <c r="BA273" s="105"/>
      <c r="BB273" s="106"/>
      <c r="BC273" s="106"/>
      <c r="BD273" s="106"/>
      <c r="BE273" s="106"/>
      <c r="BF273" s="106"/>
      <c r="BG273" s="106"/>
      <c r="BH273" s="106"/>
      <c r="BI273" s="9"/>
      <c r="BJ273" s="9"/>
      <c r="BK273" s="9"/>
      <c r="BL273" s="55"/>
    </row>
    <row r="274" spans="2:64" s="51" customFormat="1" ht="15" customHeight="1">
      <c r="B274" s="2" t="s">
        <v>148</v>
      </c>
      <c r="C274" s="2"/>
      <c r="BF274" s="55"/>
    </row>
    <row r="275" spans="2:64" s="51" customFormat="1" ht="14.25" customHeight="1">
      <c r="D275" s="912" t="s">
        <v>59</v>
      </c>
      <c r="E275" s="913"/>
      <c r="F275" s="913"/>
      <c r="G275" s="913"/>
      <c r="H275" s="913"/>
      <c r="I275" s="913"/>
      <c r="J275" s="913"/>
      <c r="K275" s="913"/>
      <c r="L275" s="913"/>
      <c r="M275" s="913"/>
      <c r="N275" s="913"/>
      <c r="O275" s="913"/>
      <c r="P275" s="913"/>
      <c r="Q275" s="913"/>
      <c r="R275" s="913"/>
      <c r="S275" s="913"/>
      <c r="T275" s="913"/>
      <c r="U275" s="913"/>
      <c r="V275" s="913"/>
      <c r="W275" s="913"/>
      <c r="X275" s="913"/>
      <c r="Y275" s="913"/>
      <c r="Z275" s="913"/>
      <c r="AA275" s="913"/>
      <c r="AB275" s="913"/>
      <c r="AC275" s="913"/>
      <c r="AD275" s="913"/>
      <c r="AE275" s="913"/>
      <c r="AF275" s="914"/>
      <c r="AG275" s="921" t="s">
        <v>135</v>
      </c>
      <c r="AH275" s="921"/>
      <c r="AI275" s="921"/>
      <c r="AJ275" s="921"/>
      <c r="AK275" s="921"/>
      <c r="AL275" s="921"/>
      <c r="AM275" s="921" t="s">
        <v>60</v>
      </c>
      <c r="AN275" s="921"/>
      <c r="AO275" s="921"/>
      <c r="AP275" s="921"/>
      <c r="AQ275" s="921"/>
      <c r="AR275" s="921"/>
      <c r="AS275" s="939" t="s">
        <v>61</v>
      </c>
      <c r="AT275" s="940"/>
      <c r="AU275" s="940"/>
      <c r="AV275" s="940"/>
      <c r="AW275" s="940"/>
      <c r="AX275" s="941"/>
      <c r="AY275" s="912" t="s">
        <v>62</v>
      </c>
      <c r="AZ275" s="913"/>
      <c r="BA275" s="913"/>
      <c r="BB275" s="913"/>
      <c r="BC275" s="913"/>
      <c r="BD275" s="914"/>
      <c r="BE275" s="56"/>
      <c r="BF275" s="56"/>
      <c r="BG275" s="56"/>
      <c r="BH275" s="56"/>
      <c r="BI275" s="56"/>
      <c r="BJ275" s="56"/>
    </row>
    <row r="276" spans="2:64" s="51" customFormat="1" ht="14.25" customHeight="1">
      <c r="D276" s="915"/>
      <c r="E276" s="916"/>
      <c r="F276" s="916"/>
      <c r="G276" s="916"/>
      <c r="H276" s="916"/>
      <c r="I276" s="916"/>
      <c r="J276" s="916"/>
      <c r="K276" s="916"/>
      <c r="L276" s="916"/>
      <c r="M276" s="916"/>
      <c r="N276" s="916"/>
      <c r="O276" s="916"/>
      <c r="P276" s="916"/>
      <c r="Q276" s="916"/>
      <c r="R276" s="916"/>
      <c r="S276" s="916"/>
      <c r="T276" s="916"/>
      <c r="U276" s="916"/>
      <c r="V276" s="916"/>
      <c r="W276" s="916"/>
      <c r="X276" s="916"/>
      <c r="Y276" s="916"/>
      <c r="Z276" s="916"/>
      <c r="AA276" s="916"/>
      <c r="AB276" s="916"/>
      <c r="AC276" s="916"/>
      <c r="AD276" s="916"/>
      <c r="AE276" s="916"/>
      <c r="AF276" s="917"/>
      <c r="AG276" s="921"/>
      <c r="AH276" s="921"/>
      <c r="AI276" s="921"/>
      <c r="AJ276" s="921"/>
      <c r="AK276" s="921"/>
      <c r="AL276" s="921"/>
      <c r="AM276" s="921"/>
      <c r="AN276" s="921"/>
      <c r="AO276" s="921"/>
      <c r="AP276" s="921"/>
      <c r="AQ276" s="921"/>
      <c r="AR276" s="921"/>
      <c r="AS276" s="942"/>
      <c r="AT276" s="943"/>
      <c r="AU276" s="943"/>
      <c r="AV276" s="943"/>
      <c r="AW276" s="943"/>
      <c r="AX276" s="944"/>
      <c r="AY276" s="915"/>
      <c r="AZ276" s="916"/>
      <c r="BA276" s="916"/>
      <c r="BB276" s="916"/>
      <c r="BC276" s="916"/>
      <c r="BD276" s="917"/>
      <c r="BE276" s="56"/>
      <c r="BF276" s="56"/>
      <c r="BG276" s="56"/>
      <c r="BH276" s="56"/>
      <c r="BI276" s="56"/>
      <c r="BJ276" s="56"/>
    </row>
    <row r="277" spans="2:64" s="51" customFormat="1" ht="14.25" customHeight="1">
      <c r="D277" s="918"/>
      <c r="E277" s="919"/>
      <c r="F277" s="919"/>
      <c r="G277" s="919"/>
      <c r="H277" s="919"/>
      <c r="I277" s="919"/>
      <c r="J277" s="919"/>
      <c r="K277" s="919"/>
      <c r="L277" s="919"/>
      <c r="M277" s="919"/>
      <c r="N277" s="919"/>
      <c r="O277" s="919"/>
      <c r="P277" s="919"/>
      <c r="Q277" s="919"/>
      <c r="R277" s="919"/>
      <c r="S277" s="919"/>
      <c r="T277" s="919"/>
      <c r="U277" s="919"/>
      <c r="V277" s="919"/>
      <c r="W277" s="919"/>
      <c r="X277" s="919"/>
      <c r="Y277" s="919"/>
      <c r="Z277" s="919"/>
      <c r="AA277" s="919"/>
      <c r="AB277" s="919"/>
      <c r="AC277" s="919"/>
      <c r="AD277" s="919"/>
      <c r="AE277" s="919"/>
      <c r="AF277" s="920"/>
      <c r="AG277" s="921"/>
      <c r="AH277" s="921"/>
      <c r="AI277" s="921"/>
      <c r="AJ277" s="921"/>
      <c r="AK277" s="921"/>
      <c r="AL277" s="921"/>
      <c r="AM277" s="921"/>
      <c r="AN277" s="921"/>
      <c r="AO277" s="921"/>
      <c r="AP277" s="921"/>
      <c r="AQ277" s="921"/>
      <c r="AR277" s="921"/>
      <c r="AS277" s="945"/>
      <c r="AT277" s="946"/>
      <c r="AU277" s="946"/>
      <c r="AV277" s="946"/>
      <c r="AW277" s="946"/>
      <c r="AX277" s="947"/>
      <c r="AY277" s="918"/>
      <c r="AZ277" s="919"/>
      <c r="BA277" s="919"/>
      <c r="BB277" s="919"/>
      <c r="BC277" s="919"/>
      <c r="BD277" s="920"/>
      <c r="BE277" s="56"/>
      <c r="BF277" s="56"/>
      <c r="BG277" s="56"/>
      <c r="BH277" s="56"/>
      <c r="BI277" s="56"/>
      <c r="BJ277" s="56"/>
    </row>
    <row r="278" spans="2:64" s="57" customFormat="1" ht="14.25" customHeight="1">
      <c r="D278" s="923"/>
      <c r="E278" s="924"/>
      <c r="F278" s="924"/>
      <c r="G278" s="924"/>
      <c r="H278" s="924"/>
      <c r="I278" s="924"/>
      <c r="J278" s="924"/>
      <c r="K278" s="924"/>
      <c r="L278" s="924"/>
      <c r="M278" s="924"/>
      <c r="N278" s="924"/>
      <c r="O278" s="924"/>
      <c r="P278" s="924"/>
      <c r="Q278" s="924"/>
      <c r="R278" s="924"/>
      <c r="S278" s="924"/>
      <c r="T278" s="924"/>
      <c r="U278" s="924"/>
      <c r="V278" s="924"/>
      <c r="W278" s="924"/>
      <c r="X278" s="924"/>
      <c r="Y278" s="924"/>
      <c r="Z278" s="924"/>
      <c r="AA278" s="924"/>
      <c r="AB278" s="924"/>
      <c r="AC278" s="924"/>
      <c r="AD278" s="924"/>
      <c r="AE278" s="924"/>
      <c r="AF278" s="925"/>
      <c r="AG278" s="929"/>
      <c r="AH278" s="930"/>
      <c r="AI278" s="930"/>
      <c r="AJ278" s="930"/>
      <c r="AK278" s="930"/>
      <c r="AL278" s="930"/>
      <c r="AM278" s="931"/>
      <c r="AN278" s="931"/>
      <c r="AO278" s="931"/>
      <c r="AP278" s="931"/>
      <c r="AQ278" s="931"/>
      <c r="AR278" s="931"/>
      <c r="AS278" s="932"/>
      <c r="AT278" s="932"/>
      <c r="AU278" s="932"/>
      <c r="AV278" s="932"/>
      <c r="AW278" s="932"/>
      <c r="AX278" s="932"/>
      <c r="AY278" s="933">
        <f>AM278*AS278</f>
        <v>0</v>
      </c>
      <c r="AZ278" s="933"/>
      <c r="BA278" s="933"/>
      <c r="BB278" s="933"/>
      <c r="BC278" s="933"/>
      <c r="BD278" s="933"/>
      <c r="BE278" s="58"/>
      <c r="BF278" s="58"/>
      <c r="BG278" s="58"/>
      <c r="BH278" s="58"/>
      <c r="BI278" s="59"/>
      <c r="BJ278" s="59"/>
    </row>
    <row r="279" spans="2:64" s="57" customFormat="1" ht="14.25" customHeight="1">
      <c r="D279" s="926"/>
      <c r="E279" s="927"/>
      <c r="F279" s="927"/>
      <c r="G279" s="927"/>
      <c r="H279" s="927"/>
      <c r="I279" s="927"/>
      <c r="J279" s="927"/>
      <c r="K279" s="927"/>
      <c r="L279" s="927"/>
      <c r="M279" s="927"/>
      <c r="N279" s="927"/>
      <c r="O279" s="927"/>
      <c r="P279" s="927"/>
      <c r="Q279" s="927"/>
      <c r="R279" s="927"/>
      <c r="S279" s="927"/>
      <c r="T279" s="927"/>
      <c r="U279" s="927"/>
      <c r="V279" s="927"/>
      <c r="W279" s="927"/>
      <c r="X279" s="927"/>
      <c r="Y279" s="927"/>
      <c r="Z279" s="927"/>
      <c r="AA279" s="927"/>
      <c r="AB279" s="927"/>
      <c r="AC279" s="927"/>
      <c r="AD279" s="927"/>
      <c r="AE279" s="927"/>
      <c r="AF279" s="928"/>
      <c r="AG279" s="930"/>
      <c r="AH279" s="930"/>
      <c r="AI279" s="930"/>
      <c r="AJ279" s="930"/>
      <c r="AK279" s="930"/>
      <c r="AL279" s="930"/>
      <c r="AM279" s="931"/>
      <c r="AN279" s="931"/>
      <c r="AO279" s="931"/>
      <c r="AP279" s="931"/>
      <c r="AQ279" s="931"/>
      <c r="AR279" s="931"/>
      <c r="AS279" s="932"/>
      <c r="AT279" s="932"/>
      <c r="AU279" s="932"/>
      <c r="AV279" s="932"/>
      <c r="AW279" s="932"/>
      <c r="AX279" s="932"/>
      <c r="AY279" s="933"/>
      <c r="AZ279" s="933"/>
      <c r="BA279" s="933"/>
      <c r="BB279" s="933"/>
      <c r="BC279" s="933"/>
      <c r="BD279" s="933"/>
      <c r="BE279" s="58"/>
      <c r="BF279" s="58"/>
      <c r="BG279" s="58"/>
      <c r="BH279" s="58"/>
      <c r="BI279" s="59"/>
      <c r="BJ279" s="59"/>
    </row>
    <row r="280" spans="2:64" s="57" customFormat="1" ht="14.25" customHeight="1">
      <c r="D280" s="934" t="s">
        <v>205</v>
      </c>
      <c r="E280" s="935"/>
      <c r="F280" s="935"/>
      <c r="G280" s="935"/>
      <c r="H280" s="935"/>
      <c r="I280" s="935"/>
      <c r="J280" s="935"/>
      <c r="K280" s="935"/>
      <c r="L280" s="935"/>
      <c r="M280" s="935"/>
      <c r="N280" s="935"/>
      <c r="O280" s="935"/>
      <c r="P280" s="935"/>
      <c r="Q280" s="935"/>
      <c r="R280" s="935"/>
      <c r="S280" s="935"/>
      <c r="T280" s="935"/>
      <c r="U280" s="935"/>
      <c r="V280" s="935"/>
      <c r="W280" s="935"/>
      <c r="X280" s="935"/>
      <c r="Y280" s="935"/>
      <c r="Z280" s="935"/>
      <c r="AA280" s="935"/>
      <c r="AB280" s="935"/>
      <c r="AC280" s="935"/>
      <c r="AD280" s="935"/>
      <c r="AE280" s="935"/>
      <c r="AF280" s="936"/>
      <c r="AG280" s="930"/>
      <c r="AH280" s="930"/>
      <c r="AI280" s="930"/>
      <c r="AJ280" s="930"/>
      <c r="AK280" s="930"/>
      <c r="AL280" s="930"/>
      <c r="AM280" s="931"/>
      <c r="AN280" s="931"/>
      <c r="AO280" s="931"/>
      <c r="AP280" s="931"/>
      <c r="AQ280" s="931"/>
      <c r="AR280" s="931"/>
      <c r="AS280" s="932"/>
      <c r="AT280" s="932"/>
      <c r="AU280" s="932"/>
      <c r="AV280" s="932"/>
      <c r="AW280" s="932"/>
      <c r="AX280" s="932"/>
      <c r="AY280" s="933"/>
      <c r="AZ280" s="933"/>
      <c r="BA280" s="933"/>
      <c r="BB280" s="933"/>
      <c r="BC280" s="933"/>
      <c r="BD280" s="933"/>
      <c r="BE280" s="58"/>
      <c r="BF280" s="58"/>
      <c r="BG280" s="58"/>
      <c r="BH280" s="58"/>
      <c r="BI280" s="59"/>
      <c r="BJ280" s="59"/>
      <c r="BK280" s="60"/>
    </row>
    <row r="281" spans="2:64" s="51" customFormat="1" ht="10.5" customHeight="1"/>
    <row r="282" spans="2:64" s="51" customFormat="1" ht="15" customHeight="1">
      <c r="B282" s="34" t="s">
        <v>90</v>
      </c>
    </row>
    <row r="283" spans="2:64" s="51" customFormat="1" ht="14.25" customHeight="1">
      <c r="D283" s="912" t="s">
        <v>59</v>
      </c>
      <c r="E283" s="913"/>
      <c r="F283" s="913"/>
      <c r="G283" s="913"/>
      <c r="H283" s="913"/>
      <c r="I283" s="913"/>
      <c r="J283" s="913"/>
      <c r="K283" s="913"/>
      <c r="L283" s="913"/>
      <c r="M283" s="913"/>
      <c r="N283" s="913"/>
      <c r="O283" s="913"/>
      <c r="P283" s="913"/>
      <c r="Q283" s="913"/>
      <c r="R283" s="913"/>
      <c r="S283" s="913"/>
      <c r="T283" s="913"/>
      <c r="U283" s="913"/>
      <c r="V283" s="913"/>
      <c r="W283" s="913"/>
      <c r="X283" s="913"/>
      <c r="Y283" s="913"/>
      <c r="Z283" s="913"/>
      <c r="AA283" s="913"/>
      <c r="AB283" s="913"/>
      <c r="AC283" s="913"/>
      <c r="AD283" s="913"/>
      <c r="AE283" s="913"/>
      <c r="AF283" s="914"/>
      <c r="AG283" s="921" t="s">
        <v>135</v>
      </c>
      <c r="AH283" s="921"/>
      <c r="AI283" s="921"/>
      <c r="AJ283" s="921"/>
      <c r="AK283" s="921"/>
      <c r="AL283" s="921"/>
      <c r="AM283" s="921" t="s">
        <v>60</v>
      </c>
      <c r="AN283" s="921"/>
      <c r="AO283" s="921"/>
      <c r="AP283" s="921"/>
      <c r="AQ283" s="921"/>
      <c r="AR283" s="921"/>
      <c r="AS283" s="922" t="s">
        <v>61</v>
      </c>
      <c r="AT283" s="922"/>
      <c r="AU283" s="922"/>
      <c r="AV283" s="922"/>
      <c r="AW283" s="922"/>
      <c r="AX283" s="922"/>
      <c r="AY283" s="921" t="s">
        <v>62</v>
      </c>
      <c r="AZ283" s="921"/>
      <c r="BA283" s="921"/>
      <c r="BB283" s="921"/>
      <c r="BC283" s="921"/>
      <c r="BD283" s="921"/>
      <c r="BE283" s="56"/>
      <c r="BF283" s="56"/>
      <c r="BG283" s="56"/>
      <c r="BH283" s="56"/>
      <c r="BI283" s="56"/>
      <c r="BJ283" s="56"/>
    </row>
    <row r="284" spans="2:64" s="51" customFormat="1" ht="14.25" customHeight="1">
      <c r="D284" s="915"/>
      <c r="E284" s="916"/>
      <c r="F284" s="916"/>
      <c r="G284" s="916"/>
      <c r="H284" s="916"/>
      <c r="I284" s="916"/>
      <c r="J284" s="916"/>
      <c r="K284" s="916"/>
      <c r="L284" s="916"/>
      <c r="M284" s="916"/>
      <c r="N284" s="916"/>
      <c r="O284" s="916"/>
      <c r="P284" s="916"/>
      <c r="Q284" s="916"/>
      <c r="R284" s="916"/>
      <c r="S284" s="916"/>
      <c r="T284" s="916"/>
      <c r="U284" s="916"/>
      <c r="V284" s="916"/>
      <c r="W284" s="916"/>
      <c r="X284" s="916"/>
      <c r="Y284" s="916"/>
      <c r="Z284" s="916"/>
      <c r="AA284" s="916"/>
      <c r="AB284" s="916"/>
      <c r="AC284" s="916"/>
      <c r="AD284" s="916"/>
      <c r="AE284" s="916"/>
      <c r="AF284" s="917"/>
      <c r="AG284" s="921"/>
      <c r="AH284" s="921"/>
      <c r="AI284" s="921"/>
      <c r="AJ284" s="921"/>
      <c r="AK284" s="921"/>
      <c r="AL284" s="921"/>
      <c r="AM284" s="921"/>
      <c r="AN284" s="921"/>
      <c r="AO284" s="921"/>
      <c r="AP284" s="921"/>
      <c r="AQ284" s="921"/>
      <c r="AR284" s="921"/>
      <c r="AS284" s="922"/>
      <c r="AT284" s="922"/>
      <c r="AU284" s="922"/>
      <c r="AV284" s="922"/>
      <c r="AW284" s="922"/>
      <c r="AX284" s="922"/>
      <c r="AY284" s="921"/>
      <c r="AZ284" s="921"/>
      <c r="BA284" s="921"/>
      <c r="BB284" s="921"/>
      <c r="BC284" s="921"/>
      <c r="BD284" s="921"/>
      <c r="BE284" s="56"/>
      <c r="BF284" s="56"/>
      <c r="BG284" s="56"/>
      <c r="BH284" s="56"/>
      <c r="BI284" s="56"/>
      <c r="BJ284" s="56"/>
    </row>
    <row r="285" spans="2:64" s="51" customFormat="1" ht="14.25" customHeight="1">
      <c r="D285" s="918"/>
      <c r="E285" s="919"/>
      <c r="F285" s="919"/>
      <c r="G285" s="919"/>
      <c r="H285" s="919"/>
      <c r="I285" s="919"/>
      <c r="J285" s="919"/>
      <c r="K285" s="919"/>
      <c r="L285" s="919"/>
      <c r="M285" s="919"/>
      <c r="N285" s="919"/>
      <c r="O285" s="919"/>
      <c r="P285" s="919"/>
      <c r="Q285" s="919"/>
      <c r="R285" s="919"/>
      <c r="S285" s="919"/>
      <c r="T285" s="919"/>
      <c r="U285" s="919"/>
      <c r="V285" s="919"/>
      <c r="W285" s="919"/>
      <c r="X285" s="919"/>
      <c r="Y285" s="919"/>
      <c r="Z285" s="919"/>
      <c r="AA285" s="919"/>
      <c r="AB285" s="919"/>
      <c r="AC285" s="919"/>
      <c r="AD285" s="919"/>
      <c r="AE285" s="919"/>
      <c r="AF285" s="920"/>
      <c r="AG285" s="921"/>
      <c r="AH285" s="921"/>
      <c r="AI285" s="921"/>
      <c r="AJ285" s="921"/>
      <c r="AK285" s="921"/>
      <c r="AL285" s="921"/>
      <c r="AM285" s="921"/>
      <c r="AN285" s="921"/>
      <c r="AO285" s="921"/>
      <c r="AP285" s="921"/>
      <c r="AQ285" s="921"/>
      <c r="AR285" s="921"/>
      <c r="AS285" s="922"/>
      <c r="AT285" s="922"/>
      <c r="AU285" s="922"/>
      <c r="AV285" s="922"/>
      <c r="AW285" s="922"/>
      <c r="AX285" s="922"/>
      <c r="AY285" s="921"/>
      <c r="AZ285" s="921"/>
      <c r="BA285" s="921"/>
      <c r="BB285" s="921"/>
      <c r="BC285" s="921"/>
      <c r="BD285" s="921"/>
      <c r="BE285" s="56"/>
      <c r="BF285" s="56"/>
      <c r="BG285" s="56"/>
      <c r="BH285" s="56"/>
      <c r="BI285" s="56"/>
      <c r="BJ285" s="56"/>
    </row>
    <row r="286" spans="2:64" s="57" customFormat="1" ht="14.25" customHeight="1">
      <c r="D286" s="923"/>
      <c r="E286" s="924"/>
      <c r="F286" s="924"/>
      <c r="G286" s="924"/>
      <c r="H286" s="924"/>
      <c r="I286" s="924"/>
      <c r="J286" s="924"/>
      <c r="K286" s="924"/>
      <c r="L286" s="924"/>
      <c r="M286" s="924"/>
      <c r="N286" s="924"/>
      <c r="O286" s="924"/>
      <c r="P286" s="924"/>
      <c r="Q286" s="924"/>
      <c r="R286" s="924"/>
      <c r="S286" s="924"/>
      <c r="T286" s="924"/>
      <c r="U286" s="924"/>
      <c r="V286" s="924"/>
      <c r="W286" s="924"/>
      <c r="X286" s="924"/>
      <c r="Y286" s="924"/>
      <c r="Z286" s="924"/>
      <c r="AA286" s="924"/>
      <c r="AB286" s="924"/>
      <c r="AC286" s="924"/>
      <c r="AD286" s="924"/>
      <c r="AE286" s="924"/>
      <c r="AF286" s="925"/>
      <c r="AG286" s="929"/>
      <c r="AH286" s="930"/>
      <c r="AI286" s="930"/>
      <c r="AJ286" s="930"/>
      <c r="AK286" s="930"/>
      <c r="AL286" s="930"/>
      <c r="AM286" s="931"/>
      <c r="AN286" s="931"/>
      <c r="AO286" s="931"/>
      <c r="AP286" s="931"/>
      <c r="AQ286" s="931"/>
      <c r="AR286" s="931"/>
      <c r="AS286" s="932"/>
      <c r="AT286" s="932"/>
      <c r="AU286" s="932"/>
      <c r="AV286" s="932"/>
      <c r="AW286" s="932"/>
      <c r="AX286" s="932"/>
      <c r="AY286" s="933">
        <f>AM286*AS286</f>
        <v>0</v>
      </c>
      <c r="AZ286" s="933"/>
      <c r="BA286" s="933"/>
      <c r="BB286" s="933"/>
      <c r="BC286" s="933"/>
      <c r="BD286" s="933"/>
      <c r="BE286" s="58"/>
      <c r="BF286" s="58"/>
      <c r="BG286" s="58"/>
      <c r="BH286" s="58"/>
      <c r="BI286" s="59"/>
      <c r="BJ286" s="59"/>
    </row>
    <row r="287" spans="2:64" s="57" customFormat="1" ht="14.25" customHeight="1">
      <c r="D287" s="926"/>
      <c r="E287" s="927"/>
      <c r="F287" s="927"/>
      <c r="G287" s="927"/>
      <c r="H287" s="927"/>
      <c r="I287" s="927"/>
      <c r="J287" s="927"/>
      <c r="K287" s="927"/>
      <c r="L287" s="927"/>
      <c r="M287" s="927"/>
      <c r="N287" s="927"/>
      <c r="O287" s="927"/>
      <c r="P287" s="927"/>
      <c r="Q287" s="927"/>
      <c r="R287" s="927"/>
      <c r="S287" s="927"/>
      <c r="T287" s="927"/>
      <c r="U287" s="927"/>
      <c r="V287" s="927"/>
      <c r="W287" s="927"/>
      <c r="X287" s="927"/>
      <c r="Y287" s="927"/>
      <c r="Z287" s="927"/>
      <c r="AA287" s="927"/>
      <c r="AB287" s="927"/>
      <c r="AC287" s="927"/>
      <c r="AD287" s="927"/>
      <c r="AE287" s="927"/>
      <c r="AF287" s="928"/>
      <c r="AG287" s="930"/>
      <c r="AH287" s="930"/>
      <c r="AI287" s="930"/>
      <c r="AJ287" s="930"/>
      <c r="AK287" s="930"/>
      <c r="AL287" s="930"/>
      <c r="AM287" s="931"/>
      <c r="AN287" s="931"/>
      <c r="AO287" s="931"/>
      <c r="AP287" s="931"/>
      <c r="AQ287" s="931"/>
      <c r="AR287" s="931"/>
      <c r="AS287" s="932"/>
      <c r="AT287" s="932"/>
      <c r="AU287" s="932"/>
      <c r="AV287" s="932"/>
      <c r="AW287" s="932"/>
      <c r="AX287" s="932"/>
      <c r="AY287" s="933"/>
      <c r="AZ287" s="933"/>
      <c r="BA287" s="933"/>
      <c r="BB287" s="933"/>
      <c r="BC287" s="933"/>
      <c r="BD287" s="933"/>
      <c r="BE287" s="58"/>
      <c r="BF287" s="58"/>
      <c r="BG287" s="58"/>
      <c r="BH287" s="58"/>
      <c r="BI287" s="59"/>
      <c r="BJ287" s="59"/>
    </row>
    <row r="288" spans="2:64" s="57" customFormat="1" ht="14.25" customHeight="1">
      <c r="D288" s="934" t="s">
        <v>205</v>
      </c>
      <c r="E288" s="935"/>
      <c r="F288" s="935"/>
      <c r="G288" s="935"/>
      <c r="H288" s="935"/>
      <c r="I288" s="935"/>
      <c r="J288" s="935"/>
      <c r="K288" s="935"/>
      <c r="L288" s="935"/>
      <c r="M288" s="935"/>
      <c r="N288" s="935"/>
      <c r="O288" s="935"/>
      <c r="P288" s="935"/>
      <c r="Q288" s="935"/>
      <c r="R288" s="935"/>
      <c r="S288" s="935"/>
      <c r="T288" s="935"/>
      <c r="U288" s="935"/>
      <c r="V288" s="935"/>
      <c r="W288" s="935"/>
      <c r="X288" s="935"/>
      <c r="Y288" s="935"/>
      <c r="Z288" s="935"/>
      <c r="AA288" s="935"/>
      <c r="AB288" s="935"/>
      <c r="AC288" s="935"/>
      <c r="AD288" s="935"/>
      <c r="AE288" s="935"/>
      <c r="AF288" s="936"/>
      <c r="AG288" s="930"/>
      <c r="AH288" s="930"/>
      <c r="AI288" s="930"/>
      <c r="AJ288" s="930"/>
      <c r="AK288" s="930"/>
      <c r="AL288" s="930"/>
      <c r="AM288" s="931"/>
      <c r="AN288" s="931"/>
      <c r="AO288" s="931"/>
      <c r="AP288" s="931"/>
      <c r="AQ288" s="931"/>
      <c r="AR288" s="931"/>
      <c r="AS288" s="932"/>
      <c r="AT288" s="932"/>
      <c r="AU288" s="932"/>
      <c r="AV288" s="932"/>
      <c r="AW288" s="932"/>
      <c r="AX288" s="932"/>
      <c r="AY288" s="933"/>
      <c r="AZ288" s="933"/>
      <c r="BA288" s="933"/>
      <c r="BB288" s="933"/>
      <c r="BC288" s="933"/>
      <c r="BD288" s="933"/>
      <c r="BE288" s="58"/>
      <c r="BF288" s="58"/>
      <c r="BG288" s="58"/>
      <c r="BH288" s="58"/>
      <c r="BI288" s="59"/>
      <c r="BJ288" s="59"/>
      <c r="BK288" s="60"/>
    </row>
    <row r="290" spans="1:63" s="51" customFormat="1" ht="15" customHeight="1">
      <c r="B290" s="2" t="s">
        <v>91</v>
      </c>
      <c r="C290" s="2"/>
    </row>
    <row r="291" spans="1:63" s="51" customFormat="1" ht="14.25" customHeight="1">
      <c r="D291" s="912" t="s">
        <v>59</v>
      </c>
      <c r="E291" s="913"/>
      <c r="F291" s="913"/>
      <c r="G291" s="913"/>
      <c r="H291" s="913"/>
      <c r="I291" s="913"/>
      <c r="J291" s="913"/>
      <c r="K291" s="913"/>
      <c r="L291" s="913"/>
      <c r="M291" s="913"/>
      <c r="N291" s="913"/>
      <c r="O291" s="913"/>
      <c r="P291" s="913"/>
      <c r="Q291" s="913"/>
      <c r="R291" s="913"/>
      <c r="S291" s="913"/>
      <c r="T291" s="913"/>
      <c r="U291" s="913"/>
      <c r="V291" s="913"/>
      <c r="W291" s="913"/>
      <c r="X291" s="913"/>
      <c r="Y291" s="913"/>
      <c r="Z291" s="913"/>
      <c r="AA291" s="913"/>
      <c r="AB291" s="913"/>
      <c r="AC291" s="913"/>
      <c r="AD291" s="913"/>
      <c r="AE291" s="913"/>
      <c r="AF291" s="914"/>
      <c r="AG291" s="921" t="s">
        <v>135</v>
      </c>
      <c r="AH291" s="921"/>
      <c r="AI291" s="921"/>
      <c r="AJ291" s="921"/>
      <c r="AK291" s="921"/>
      <c r="AL291" s="921"/>
      <c r="AM291" s="921" t="s">
        <v>60</v>
      </c>
      <c r="AN291" s="921"/>
      <c r="AO291" s="921"/>
      <c r="AP291" s="921"/>
      <c r="AQ291" s="921"/>
      <c r="AR291" s="921"/>
      <c r="AS291" s="922" t="s">
        <v>61</v>
      </c>
      <c r="AT291" s="922"/>
      <c r="AU291" s="922"/>
      <c r="AV291" s="922"/>
      <c r="AW291" s="922"/>
      <c r="AX291" s="922"/>
      <c r="AY291" s="921" t="s">
        <v>62</v>
      </c>
      <c r="AZ291" s="921"/>
      <c r="BA291" s="921"/>
      <c r="BB291" s="921"/>
      <c r="BC291" s="921"/>
      <c r="BD291" s="921"/>
      <c r="BE291" s="56"/>
      <c r="BF291" s="56"/>
      <c r="BG291" s="56"/>
      <c r="BH291" s="56"/>
      <c r="BI291" s="56"/>
      <c r="BJ291" s="56"/>
    </row>
    <row r="292" spans="1:63" s="51" customFormat="1" ht="14.25" customHeight="1">
      <c r="D292" s="915"/>
      <c r="E292" s="916"/>
      <c r="F292" s="916"/>
      <c r="G292" s="916"/>
      <c r="H292" s="916"/>
      <c r="I292" s="916"/>
      <c r="J292" s="916"/>
      <c r="K292" s="916"/>
      <c r="L292" s="916"/>
      <c r="M292" s="916"/>
      <c r="N292" s="916"/>
      <c r="O292" s="916"/>
      <c r="P292" s="916"/>
      <c r="Q292" s="916"/>
      <c r="R292" s="916"/>
      <c r="S292" s="916"/>
      <c r="T292" s="916"/>
      <c r="U292" s="916"/>
      <c r="V292" s="916"/>
      <c r="W292" s="916"/>
      <c r="X292" s="916"/>
      <c r="Y292" s="916"/>
      <c r="Z292" s="916"/>
      <c r="AA292" s="916"/>
      <c r="AB292" s="916"/>
      <c r="AC292" s="916"/>
      <c r="AD292" s="916"/>
      <c r="AE292" s="916"/>
      <c r="AF292" s="917"/>
      <c r="AG292" s="921"/>
      <c r="AH292" s="921"/>
      <c r="AI292" s="921"/>
      <c r="AJ292" s="921"/>
      <c r="AK292" s="921"/>
      <c r="AL292" s="921"/>
      <c r="AM292" s="921"/>
      <c r="AN292" s="921"/>
      <c r="AO292" s="921"/>
      <c r="AP292" s="921"/>
      <c r="AQ292" s="921"/>
      <c r="AR292" s="921"/>
      <c r="AS292" s="922"/>
      <c r="AT292" s="922"/>
      <c r="AU292" s="922"/>
      <c r="AV292" s="922"/>
      <c r="AW292" s="922"/>
      <c r="AX292" s="922"/>
      <c r="AY292" s="921"/>
      <c r="AZ292" s="921"/>
      <c r="BA292" s="921"/>
      <c r="BB292" s="921"/>
      <c r="BC292" s="921"/>
      <c r="BD292" s="921"/>
      <c r="BE292" s="56"/>
      <c r="BF292" s="56"/>
      <c r="BG292" s="56"/>
      <c r="BH292" s="56"/>
      <c r="BI292" s="56"/>
      <c r="BJ292" s="56"/>
    </row>
    <row r="293" spans="1:63" s="51" customFormat="1" ht="14.25" customHeight="1">
      <c r="D293" s="918"/>
      <c r="E293" s="919"/>
      <c r="F293" s="919"/>
      <c r="G293" s="919"/>
      <c r="H293" s="919"/>
      <c r="I293" s="919"/>
      <c r="J293" s="919"/>
      <c r="K293" s="919"/>
      <c r="L293" s="919"/>
      <c r="M293" s="919"/>
      <c r="N293" s="919"/>
      <c r="O293" s="919"/>
      <c r="P293" s="919"/>
      <c r="Q293" s="919"/>
      <c r="R293" s="919"/>
      <c r="S293" s="919"/>
      <c r="T293" s="919"/>
      <c r="U293" s="919"/>
      <c r="V293" s="919"/>
      <c r="W293" s="919"/>
      <c r="X293" s="919"/>
      <c r="Y293" s="919"/>
      <c r="Z293" s="919"/>
      <c r="AA293" s="919"/>
      <c r="AB293" s="919"/>
      <c r="AC293" s="919"/>
      <c r="AD293" s="919"/>
      <c r="AE293" s="919"/>
      <c r="AF293" s="920"/>
      <c r="AG293" s="921"/>
      <c r="AH293" s="921"/>
      <c r="AI293" s="921"/>
      <c r="AJ293" s="921"/>
      <c r="AK293" s="921"/>
      <c r="AL293" s="921"/>
      <c r="AM293" s="921"/>
      <c r="AN293" s="921"/>
      <c r="AO293" s="921"/>
      <c r="AP293" s="921"/>
      <c r="AQ293" s="921"/>
      <c r="AR293" s="921"/>
      <c r="AS293" s="922"/>
      <c r="AT293" s="922"/>
      <c r="AU293" s="922"/>
      <c r="AV293" s="922"/>
      <c r="AW293" s="922"/>
      <c r="AX293" s="922"/>
      <c r="AY293" s="921"/>
      <c r="AZ293" s="921"/>
      <c r="BA293" s="921"/>
      <c r="BB293" s="921"/>
      <c r="BC293" s="921"/>
      <c r="BD293" s="921"/>
      <c r="BE293" s="56"/>
      <c r="BF293" s="56"/>
      <c r="BG293" s="56"/>
      <c r="BH293" s="56"/>
      <c r="BI293" s="56"/>
      <c r="BJ293" s="56"/>
    </row>
    <row r="294" spans="1:63" s="57" customFormat="1" ht="14.25" customHeight="1">
      <c r="D294" s="923"/>
      <c r="E294" s="924"/>
      <c r="F294" s="924"/>
      <c r="G294" s="924"/>
      <c r="H294" s="924"/>
      <c r="I294" s="924"/>
      <c r="J294" s="924"/>
      <c r="K294" s="924"/>
      <c r="L294" s="924"/>
      <c r="M294" s="924"/>
      <c r="N294" s="924"/>
      <c r="O294" s="924"/>
      <c r="P294" s="924"/>
      <c r="Q294" s="924"/>
      <c r="R294" s="924"/>
      <c r="S294" s="924"/>
      <c r="T294" s="924"/>
      <c r="U294" s="924"/>
      <c r="V294" s="924"/>
      <c r="W294" s="924"/>
      <c r="X294" s="924"/>
      <c r="Y294" s="924"/>
      <c r="Z294" s="924"/>
      <c r="AA294" s="924"/>
      <c r="AB294" s="924"/>
      <c r="AC294" s="924"/>
      <c r="AD294" s="924"/>
      <c r="AE294" s="924"/>
      <c r="AF294" s="925"/>
      <c r="AG294" s="929"/>
      <c r="AH294" s="930"/>
      <c r="AI294" s="930"/>
      <c r="AJ294" s="930"/>
      <c r="AK294" s="930"/>
      <c r="AL294" s="930"/>
      <c r="AM294" s="931"/>
      <c r="AN294" s="931"/>
      <c r="AO294" s="931"/>
      <c r="AP294" s="931"/>
      <c r="AQ294" s="931"/>
      <c r="AR294" s="931"/>
      <c r="AS294" s="932"/>
      <c r="AT294" s="932"/>
      <c r="AU294" s="932"/>
      <c r="AV294" s="932"/>
      <c r="AW294" s="932"/>
      <c r="AX294" s="932"/>
      <c r="AY294" s="933">
        <f>AM294*AS294</f>
        <v>0</v>
      </c>
      <c r="AZ294" s="933"/>
      <c r="BA294" s="933"/>
      <c r="BB294" s="933"/>
      <c r="BC294" s="933"/>
      <c r="BD294" s="933"/>
      <c r="BE294" s="58"/>
      <c r="BF294" s="58"/>
      <c r="BG294" s="58"/>
      <c r="BH294" s="58"/>
      <c r="BI294" s="59"/>
      <c r="BJ294" s="59"/>
    </row>
    <row r="295" spans="1:63" s="57" customFormat="1" ht="14.25" customHeight="1">
      <c r="D295" s="926"/>
      <c r="E295" s="927"/>
      <c r="F295" s="927"/>
      <c r="G295" s="927"/>
      <c r="H295" s="927"/>
      <c r="I295" s="927"/>
      <c r="J295" s="927"/>
      <c r="K295" s="927"/>
      <c r="L295" s="927"/>
      <c r="M295" s="927"/>
      <c r="N295" s="927"/>
      <c r="O295" s="927"/>
      <c r="P295" s="927"/>
      <c r="Q295" s="927"/>
      <c r="R295" s="927"/>
      <c r="S295" s="927"/>
      <c r="T295" s="927"/>
      <c r="U295" s="927"/>
      <c r="V295" s="927"/>
      <c r="W295" s="927"/>
      <c r="X295" s="927"/>
      <c r="Y295" s="927"/>
      <c r="Z295" s="927"/>
      <c r="AA295" s="927"/>
      <c r="AB295" s="927"/>
      <c r="AC295" s="927"/>
      <c r="AD295" s="927"/>
      <c r="AE295" s="927"/>
      <c r="AF295" s="928"/>
      <c r="AG295" s="930"/>
      <c r="AH295" s="930"/>
      <c r="AI295" s="930"/>
      <c r="AJ295" s="930"/>
      <c r="AK295" s="930"/>
      <c r="AL295" s="930"/>
      <c r="AM295" s="931"/>
      <c r="AN295" s="931"/>
      <c r="AO295" s="931"/>
      <c r="AP295" s="931"/>
      <c r="AQ295" s="931"/>
      <c r="AR295" s="931"/>
      <c r="AS295" s="932"/>
      <c r="AT295" s="932"/>
      <c r="AU295" s="932"/>
      <c r="AV295" s="932"/>
      <c r="AW295" s="932"/>
      <c r="AX295" s="932"/>
      <c r="AY295" s="933"/>
      <c r="AZ295" s="933"/>
      <c r="BA295" s="933"/>
      <c r="BB295" s="933"/>
      <c r="BC295" s="933"/>
      <c r="BD295" s="933"/>
      <c r="BE295" s="58"/>
      <c r="BF295" s="58"/>
      <c r="BG295" s="58"/>
      <c r="BH295" s="58"/>
      <c r="BI295" s="59"/>
      <c r="BJ295" s="59"/>
    </row>
    <row r="296" spans="1:63" s="57" customFormat="1" ht="14.25" customHeight="1">
      <c r="D296" s="934" t="s">
        <v>205</v>
      </c>
      <c r="E296" s="935"/>
      <c r="F296" s="935"/>
      <c r="G296" s="935"/>
      <c r="H296" s="935"/>
      <c r="I296" s="935"/>
      <c r="J296" s="935"/>
      <c r="K296" s="935"/>
      <c r="L296" s="935"/>
      <c r="M296" s="935"/>
      <c r="N296" s="935"/>
      <c r="O296" s="935"/>
      <c r="P296" s="935"/>
      <c r="Q296" s="935"/>
      <c r="R296" s="935"/>
      <c r="S296" s="935"/>
      <c r="T296" s="935"/>
      <c r="U296" s="935"/>
      <c r="V296" s="935"/>
      <c r="W296" s="935"/>
      <c r="X296" s="935"/>
      <c r="Y296" s="935"/>
      <c r="Z296" s="935"/>
      <c r="AA296" s="935"/>
      <c r="AB296" s="935"/>
      <c r="AC296" s="935"/>
      <c r="AD296" s="935"/>
      <c r="AE296" s="935"/>
      <c r="AF296" s="936"/>
      <c r="AG296" s="930"/>
      <c r="AH296" s="930"/>
      <c r="AI296" s="930"/>
      <c r="AJ296" s="930"/>
      <c r="AK296" s="930"/>
      <c r="AL296" s="930"/>
      <c r="AM296" s="931"/>
      <c r="AN296" s="931"/>
      <c r="AO296" s="931"/>
      <c r="AP296" s="931"/>
      <c r="AQ296" s="931"/>
      <c r="AR296" s="931"/>
      <c r="AS296" s="932"/>
      <c r="AT296" s="932"/>
      <c r="AU296" s="932"/>
      <c r="AV296" s="932"/>
      <c r="AW296" s="932"/>
      <c r="AX296" s="932"/>
      <c r="AY296" s="933"/>
      <c r="AZ296" s="933"/>
      <c r="BA296" s="933"/>
      <c r="BB296" s="933"/>
      <c r="BC296" s="933"/>
      <c r="BD296" s="933"/>
      <c r="BE296" s="58"/>
      <c r="BF296" s="58"/>
      <c r="BG296" s="58"/>
      <c r="BH296" s="58"/>
      <c r="BI296" s="59"/>
      <c r="BJ296" s="59"/>
      <c r="BK296" s="60"/>
    </row>
    <row r="297" spans="1:63" s="2" customFormat="1" ht="7.5" customHeight="1">
      <c r="B297" s="6"/>
      <c r="C297" s="6"/>
      <c r="D297" s="63"/>
      <c r="E297" s="63"/>
      <c r="F297" s="63"/>
      <c r="G297" s="63"/>
      <c r="H297" s="63"/>
      <c r="I297" s="63"/>
      <c r="J297" s="63"/>
      <c r="K297" s="63"/>
      <c r="L297" s="63"/>
      <c r="M297" s="63"/>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64"/>
      <c r="AO297" s="64"/>
      <c r="AP297" s="64"/>
      <c r="AQ297" s="64"/>
      <c r="AR297" s="64"/>
      <c r="AS297" s="64"/>
      <c r="AT297" s="138"/>
      <c r="AU297" s="138"/>
      <c r="AV297" s="138"/>
      <c r="AW297" s="138"/>
      <c r="AX297" s="138"/>
      <c r="AY297" s="138"/>
      <c r="AZ297" s="65"/>
      <c r="BA297" s="65"/>
      <c r="BB297" s="65"/>
      <c r="BC297" s="65"/>
      <c r="BD297" s="65"/>
      <c r="BE297" s="65"/>
    </row>
    <row r="298" spans="1:63" ht="14.25" customHeight="1">
      <c r="A298" s="2" t="s">
        <v>149</v>
      </c>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row>
    <row r="299" spans="1:63" ht="14.25" customHeight="1">
      <c r="A299" s="2"/>
      <c r="B299" s="6"/>
      <c r="C299" s="38"/>
      <c r="D299" s="912" t="s">
        <v>59</v>
      </c>
      <c r="E299" s="913"/>
      <c r="F299" s="913"/>
      <c r="G299" s="913"/>
      <c r="H299" s="913"/>
      <c r="I299" s="913"/>
      <c r="J299" s="913"/>
      <c r="K299" s="913"/>
      <c r="L299" s="913"/>
      <c r="M299" s="913"/>
      <c r="N299" s="913"/>
      <c r="O299" s="913"/>
      <c r="P299" s="913"/>
      <c r="Q299" s="913"/>
      <c r="R299" s="913"/>
      <c r="S299" s="913"/>
      <c r="T299" s="913"/>
      <c r="U299" s="913"/>
      <c r="V299" s="913"/>
      <c r="W299" s="913"/>
      <c r="X299" s="913"/>
      <c r="Y299" s="913"/>
      <c r="Z299" s="913"/>
      <c r="AA299" s="913"/>
      <c r="AB299" s="913"/>
      <c r="AC299" s="913"/>
      <c r="AD299" s="913"/>
      <c r="AE299" s="913"/>
      <c r="AF299" s="914"/>
      <c r="AG299" s="707" t="s">
        <v>135</v>
      </c>
      <c r="AH299" s="708"/>
      <c r="AI299" s="708"/>
      <c r="AJ299" s="708"/>
      <c r="AK299" s="708"/>
      <c r="AL299" s="709"/>
      <c r="AM299" s="637" t="s">
        <v>60</v>
      </c>
      <c r="AN299" s="638"/>
      <c r="AO299" s="638"/>
      <c r="AP299" s="638"/>
      <c r="AQ299" s="638"/>
      <c r="AR299" s="639"/>
      <c r="AS299" s="646" t="s">
        <v>61</v>
      </c>
      <c r="AT299" s="647"/>
      <c r="AU299" s="647"/>
      <c r="AV299" s="647"/>
      <c r="AW299" s="647"/>
      <c r="AX299" s="648"/>
      <c r="AY299" s="637" t="s">
        <v>62</v>
      </c>
      <c r="AZ299" s="638"/>
      <c r="BA299" s="638"/>
      <c r="BB299" s="638"/>
      <c r="BC299" s="638"/>
      <c r="BD299" s="639"/>
      <c r="BE299" s="2"/>
      <c r="BF299" s="2"/>
      <c r="BG299" s="2"/>
      <c r="BH299" s="2"/>
      <c r="BI299" s="2"/>
      <c r="BJ299" s="2"/>
      <c r="BK299" s="2"/>
    </row>
    <row r="300" spans="1:63" ht="14.25" customHeight="1">
      <c r="A300" s="2"/>
      <c r="B300" s="6"/>
      <c r="C300" s="38"/>
      <c r="D300" s="915"/>
      <c r="E300" s="916"/>
      <c r="F300" s="916"/>
      <c r="G300" s="916"/>
      <c r="H300" s="916"/>
      <c r="I300" s="916"/>
      <c r="J300" s="916"/>
      <c r="K300" s="916"/>
      <c r="L300" s="916"/>
      <c r="M300" s="916"/>
      <c r="N300" s="916"/>
      <c r="O300" s="916"/>
      <c r="P300" s="916"/>
      <c r="Q300" s="916"/>
      <c r="R300" s="916"/>
      <c r="S300" s="916"/>
      <c r="T300" s="916"/>
      <c r="U300" s="916"/>
      <c r="V300" s="916"/>
      <c r="W300" s="916"/>
      <c r="X300" s="916"/>
      <c r="Y300" s="916"/>
      <c r="Z300" s="916"/>
      <c r="AA300" s="916"/>
      <c r="AB300" s="916"/>
      <c r="AC300" s="916"/>
      <c r="AD300" s="916"/>
      <c r="AE300" s="916"/>
      <c r="AF300" s="917"/>
      <c r="AG300" s="710"/>
      <c r="AH300" s="711"/>
      <c r="AI300" s="711"/>
      <c r="AJ300" s="711"/>
      <c r="AK300" s="711"/>
      <c r="AL300" s="712"/>
      <c r="AM300" s="640"/>
      <c r="AN300" s="641"/>
      <c r="AO300" s="641"/>
      <c r="AP300" s="641"/>
      <c r="AQ300" s="641"/>
      <c r="AR300" s="642"/>
      <c r="AS300" s="649"/>
      <c r="AT300" s="650"/>
      <c r="AU300" s="650"/>
      <c r="AV300" s="650"/>
      <c r="AW300" s="650"/>
      <c r="AX300" s="651"/>
      <c r="AY300" s="640"/>
      <c r="AZ300" s="641"/>
      <c r="BA300" s="641"/>
      <c r="BB300" s="641"/>
      <c r="BC300" s="641"/>
      <c r="BD300" s="642"/>
      <c r="BE300" s="2"/>
      <c r="BF300" s="2"/>
      <c r="BG300" s="2"/>
      <c r="BH300" s="2"/>
      <c r="BI300" s="2"/>
      <c r="BJ300" s="2"/>
      <c r="BK300" s="2"/>
    </row>
    <row r="301" spans="1:63" ht="14.25" customHeight="1">
      <c r="A301" s="2"/>
      <c r="B301" s="6"/>
      <c r="C301" s="38"/>
      <c r="D301" s="918"/>
      <c r="E301" s="919"/>
      <c r="F301" s="919"/>
      <c r="G301" s="919"/>
      <c r="H301" s="919"/>
      <c r="I301" s="919"/>
      <c r="J301" s="919"/>
      <c r="K301" s="919"/>
      <c r="L301" s="919"/>
      <c r="M301" s="919"/>
      <c r="N301" s="919"/>
      <c r="O301" s="919"/>
      <c r="P301" s="919"/>
      <c r="Q301" s="919"/>
      <c r="R301" s="919"/>
      <c r="S301" s="919"/>
      <c r="T301" s="919"/>
      <c r="U301" s="919"/>
      <c r="V301" s="919"/>
      <c r="W301" s="919"/>
      <c r="X301" s="919"/>
      <c r="Y301" s="919"/>
      <c r="Z301" s="919"/>
      <c r="AA301" s="919"/>
      <c r="AB301" s="919"/>
      <c r="AC301" s="919"/>
      <c r="AD301" s="919"/>
      <c r="AE301" s="919"/>
      <c r="AF301" s="920"/>
      <c r="AG301" s="713"/>
      <c r="AH301" s="714"/>
      <c r="AI301" s="714"/>
      <c r="AJ301" s="714"/>
      <c r="AK301" s="714"/>
      <c r="AL301" s="715"/>
      <c r="AM301" s="643"/>
      <c r="AN301" s="644"/>
      <c r="AO301" s="644"/>
      <c r="AP301" s="644"/>
      <c r="AQ301" s="644"/>
      <c r="AR301" s="645"/>
      <c r="AS301" s="652"/>
      <c r="AT301" s="653"/>
      <c r="AU301" s="653"/>
      <c r="AV301" s="653"/>
      <c r="AW301" s="653"/>
      <c r="AX301" s="654"/>
      <c r="AY301" s="643"/>
      <c r="AZ301" s="644"/>
      <c r="BA301" s="644"/>
      <c r="BB301" s="644"/>
      <c r="BC301" s="644"/>
      <c r="BD301" s="645"/>
      <c r="BE301" s="2"/>
      <c r="BF301" s="2"/>
      <c r="BG301" s="2"/>
      <c r="BH301" s="2"/>
      <c r="BI301" s="2"/>
      <c r="BJ301" s="2"/>
      <c r="BK301" s="2"/>
    </row>
    <row r="302" spans="1:63" ht="14.25" customHeight="1">
      <c r="B302" s="40"/>
      <c r="C302" s="41"/>
      <c r="D302" s="1331" t="s">
        <v>275</v>
      </c>
      <c r="E302" s="1332"/>
      <c r="F302" s="1332"/>
      <c r="G302" s="1332"/>
      <c r="H302" s="1332"/>
      <c r="I302" s="1332"/>
      <c r="J302" s="1332"/>
      <c r="K302" s="1332"/>
      <c r="L302" s="1332"/>
      <c r="M302" s="1332"/>
      <c r="N302" s="1332"/>
      <c r="O302" s="1332"/>
      <c r="P302" s="1332"/>
      <c r="Q302" s="1332"/>
      <c r="R302" s="1332"/>
      <c r="S302" s="1332"/>
      <c r="T302" s="1332"/>
      <c r="U302" s="1332"/>
      <c r="V302" s="1332"/>
      <c r="W302" s="1332"/>
      <c r="X302" s="1332"/>
      <c r="Y302" s="1332"/>
      <c r="Z302" s="1332"/>
      <c r="AA302" s="1332"/>
      <c r="AB302" s="1332"/>
      <c r="AC302" s="1332"/>
      <c r="AD302" s="1332"/>
      <c r="AE302" s="1332"/>
      <c r="AF302" s="1333"/>
      <c r="AG302" s="682" t="s">
        <v>259</v>
      </c>
      <c r="AH302" s="872"/>
      <c r="AI302" s="872"/>
      <c r="AJ302" s="872"/>
      <c r="AK302" s="872"/>
      <c r="AL302" s="873"/>
      <c r="AM302" s="598">
        <v>8</v>
      </c>
      <c r="AN302" s="599"/>
      <c r="AO302" s="599"/>
      <c r="AP302" s="599"/>
      <c r="AQ302" s="599"/>
      <c r="AR302" s="600"/>
      <c r="AS302" s="607">
        <v>20</v>
      </c>
      <c r="AT302" s="608"/>
      <c r="AU302" s="608"/>
      <c r="AV302" s="608"/>
      <c r="AW302" s="608"/>
      <c r="AX302" s="609"/>
      <c r="AY302" s="691">
        <f>AM302*AS302</f>
        <v>160</v>
      </c>
      <c r="AZ302" s="692"/>
      <c r="BA302" s="692"/>
      <c r="BB302" s="692"/>
      <c r="BC302" s="692"/>
      <c r="BD302" s="693"/>
    </row>
    <row r="303" spans="1:63" ht="14.25" customHeight="1">
      <c r="B303" s="40"/>
      <c r="C303" s="41"/>
      <c r="D303" s="1334"/>
      <c r="E303" s="1335"/>
      <c r="F303" s="1335"/>
      <c r="G303" s="1335"/>
      <c r="H303" s="1335"/>
      <c r="I303" s="1335"/>
      <c r="J303" s="1335"/>
      <c r="K303" s="1335"/>
      <c r="L303" s="1335"/>
      <c r="M303" s="1335"/>
      <c r="N303" s="1335"/>
      <c r="O303" s="1335"/>
      <c r="P303" s="1335"/>
      <c r="Q303" s="1335"/>
      <c r="R303" s="1335"/>
      <c r="S303" s="1335"/>
      <c r="T303" s="1335"/>
      <c r="U303" s="1335"/>
      <c r="V303" s="1335"/>
      <c r="W303" s="1335"/>
      <c r="X303" s="1335"/>
      <c r="Y303" s="1335"/>
      <c r="Z303" s="1335"/>
      <c r="AA303" s="1335"/>
      <c r="AB303" s="1335"/>
      <c r="AC303" s="1335"/>
      <c r="AD303" s="1335"/>
      <c r="AE303" s="1335"/>
      <c r="AF303" s="1336"/>
      <c r="AG303" s="874"/>
      <c r="AH303" s="875"/>
      <c r="AI303" s="875"/>
      <c r="AJ303" s="875"/>
      <c r="AK303" s="875"/>
      <c r="AL303" s="876"/>
      <c r="AM303" s="601"/>
      <c r="AN303" s="602"/>
      <c r="AO303" s="602"/>
      <c r="AP303" s="602"/>
      <c r="AQ303" s="602"/>
      <c r="AR303" s="603"/>
      <c r="AS303" s="610"/>
      <c r="AT303" s="611"/>
      <c r="AU303" s="611"/>
      <c r="AV303" s="611"/>
      <c r="AW303" s="611"/>
      <c r="AX303" s="612"/>
      <c r="AY303" s="694"/>
      <c r="AZ303" s="695"/>
      <c r="BA303" s="695"/>
      <c r="BB303" s="695"/>
      <c r="BC303" s="695"/>
      <c r="BD303" s="696"/>
    </row>
    <row r="304" spans="1:63" ht="14.25" customHeight="1">
      <c r="B304" s="40"/>
      <c r="C304" s="41"/>
      <c r="D304" s="934" t="s">
        <v>276</v>
      </c>
      <c r="E304" s="935"/>
      <c r="F304" s="935"/>
      <c r="G304" s="935"/>
      <c r="H304" s="935"/>
      <c r="I304" s="935"/>
      <c r="J304" s="935"/>
      <c r="K304" s="935"/>
      <c r="L304" s="935"/>
      <c r="M304" s="935"/>
      <c r="N304" s="935"/>
      <c r="O304" s="935"/>
      <c r="P304" s="935"/>
      <c r="Q304" s="935"/>
      <c r="R304" s="935"/>
      <c r="S304" s="935"/>
      <c r="T304" s="935"/>
      <c r="U304" s="935"/>
      <c r="V304" s="935"/>
      <c r="W304" s="935"/>
      <c r="X304" s="935"/>
      <c r="Y304" s="935"/>
      <c r="Z304" s="935"/>
      <c r="AA304" s="935"/>
      <c r="AB304" s="935"/>
      <c r="AC304" s="935"/>
      <c r="AD304" s="935"/>
      <c r="AE304" s="935"/>
      <c r="AF304" s="936"/>
      <c r="AG304" s="877"/>
      <c r="AH304" s="878"/>
      <c r="AI304" s="878"/>
      <c r="AJ304" s="878"/>
      <c r="AK304" s="878"/>
      <c r="AL304" s="879"/>
      <c r="AM304" s="604"/>
      <c r="AN304" s="605"/>
      <c r="AO304" s="605"/>
      <c r="AP304" s="605"/>
      <c r="AQ304" s="605"/>
      <c r="AR304" s="606"/>
      <c r="AS304" s="613"/>
      <c r="AT304" s="614"/>
      <c r="AU304" s="614"/>
      <c r="AV304" s="614"/>
      <c r="AW304" s="614"/>
      <c r="AX304" s="615"/>
      <c r="AY304" s="697"/>
      <c r="AZ304" s="698"/>
      <c r="BA304" s="698"/>
      <c r="BB304" s="698"/>
      <c r="BC304" s="698"/>
      <c r="BD304" s="699"/>
    </row>
    <row r="305" spans="1:69" ht="14.25" customHeight="1">
      <c r="B305" s="40"/>
      <c r="C305" s="41"/>
      <c r="D305" s="923"/>
      <c r="E305" s="924"/>
      <c r="F305" s="924"/>
      <c r="G305" s="924"/>
      <c r="H305" s="924"/>
      <c r="I305" s="924"/>
      <c r="J305" s="924"/>
      <c r="K305" s="924"/>
      <c r="L305" s="924"/>
      <c r="M305" s="924"/>
      <c r="N305" s="924"/>
      <c r="O305" s="924"/>
      <c r="P305" s="924"/>
      <c r="Q305" s="924"/>
      <c r="R305" s="924"/>
      <c r="S305" s="924"/>
      <c r="T305" s="924"/>
      <c r="U305" s="924"/>
      <c r="V305" s="924"/>
      <c r="W305" s="924"/>
      <c r="X305" s="924"/>
      <c r="Y305" s="924"/>
      <c r="Z305" s="924"/>
      <c r="AA305" s="924"/>
      <c r="AB305" s="924"/>
      <c r="AC305" s="924"/>
      <c r="AD305" s="924"/>
      <c r="AE305" s="924"/>
      <c r="AF305" s="925"/>
      <c r="AG305" s="868"/>
      <c r="AH305" s="872"/>
      <c r="AI305" s="872"/>
      <c r="AJ305" s="872"/>
      <c r="AK305" s="872"/>
      <c r="AL305" s="873"/>
      <c r="AM305" s="598"/>
      <c r="AN305" s="599"/>
      <c r="AO305" s="599"/>
      <c r="AP305" s="599"/>
      <c r="AQ305" s="599"/>
      <c r="AR305" s="600"/>
      <c r="AS305" s="607"/>
      <c r="AT305" s="608"/>
      <c r="AU305" s="608"/>
      <c r="AV305" s="608"/>
      <c r="AW305" s="608"/>
      <c r="AX305" s="609"/>
      <c r="AY305" s="691">
        <f>AM305*AS305</f>
        <v>0</v>
      </c>
      <c r="AZ305" s="692"/>
      <c r="BA305" s="692"/>
      <c r="BB305" s="692"/>
      <c r="BC305" s="692"/>
      <c r="BD305" s="693"/>
    </row>
    <row r="306" spans="1:69" ht="14.25" customHeight="1">
      <c r="B306" s="40"/>
      <c r="C306" s="41"/>
      <c r="D306" s="926"/>
      <c r="E306" s="927"/>
      <c r="F306" s="927"/>
      <c r="G306" s="927"/>
      <c r="H306" s="927"/>
      <c r="I306" s="927"/>
      <c r="J306" s="927"/>
      <c r="K306" s="927"/>
      <c r="L306" s="927"/>
      <c r="M306" s="927"/>
      <c r="N306" s="927"/>
      <c r="O306" s="927"/>
      <c r="P306" s="927"/>
      <c r="Q306" s="927"/>
      <c r="R306" s="927"/>
      <c r="S306" s="927"/>
      <c r="T306" s="927"/>
      <c r="U306" s="927"/>
      <c r="V306" s="927"/>
      <c r="W306" s="927"/>
      <c r="X306" s="927"/>
      <c r="Y306" s="927"/>
      <c r="Z306" s="927"/>
      <c r="AA306" s="927"/>
      <c r="AB306" s="927"/>
      <c r="AC306" s="927"/>
      <c r="AD306" s="927"/>
      <c r="AE306" s="927"/>
      <c r="AF306" s="928"/>
      <c r="AG306" s="874"/>
      <c r="AH306" s="875"/>
      <c r="AI306" s="875"/>
      <c r="AJ306" s="875"/>
      <c r="AK306" s="875"/>
      <c r="AL306" s="876"/>
      <c r="AM306" s="601"/>
      <c r="AN306" s="602"/>
      <c r="AO306" s="602"/>
      <c r="AP306" s="602"/>
      <c r="AQ306" s="602"/>
      <c r="AR306" s="603"/>
      <c r="AS306" s="610"/>
      <c r="AT306" s="611"/>
      <c r="AU306" s="611"/>
      <c r="AV306" s="611"/>
      <c r="AW306" s="611"/>
      <c r="AX306" s="612"/>
      <c r="AY306" s="694"/>
      <c r="AZ306" s="695"/>
      <c r="BA306" s="695"/>
      <c r="BB306" s="695"/>
      <c r="BC306" s="695"/>
      <c r="BD306" s="696"/>
    </row>
    <row r="307" spans="1:69" ht="14.25" customHeight="1">
      <c r="B307" s="40"/>
      <c r="C307" s="41"/>
      <c r="D307" s="934" t="s">
        <v>205</v>
      </c>
      <c r="E307" s="935"/>
      <c r="F307" s="935"/>
      <c r="G307" s="935"/>
      <c r="H307" s="935"/>
      <c r="I307" s="935"/>
      <c r="J307" s="935"/>
      <c r="K307" s="935"/>
      <c r="L307" s="935"/>
      <c r="M307" s="935"/>
      <c r="N307" s="935"/>
      <c r="O307" s="935"/>
      <c r="P307" s="935"/>
      <c r="Q307" s="935"/>
      <c r="R307" s="935"/>
      <c r="S307" s="935"/>
      <c r="T307" s="935"/>
      <c r="U307" s="935"/>
      <c r="V307" s="935"/>
      <c r="W307" s="935"/>
      <c r="X307" s="935"/>
      <c r="Y307" s="935"/>
      <c r="Z307" s="935"/>
      <c r="AA307" s="935"/>
      <c r="AB307" s="935"/>
      <c r="AC307" s="935"/>
      <c r="AD307" s="935"/>
      <c r="AE307" s="935"/>
      <c r="AF307" s="936"/>
      <c r="AG307" s="877"/>
      <c r="AH307" s="878"/>
      <c r="AI307" s="878"/>
      <c r="AJ307" s="878"/>
      <c r="AK307" s="878"/>
      <c r="AL307" s="879"/>
      <c r="AM307" s="604"/>
      <c r="AN307" s="605"/>
      <c r="AO307" s="605"/>
      <c r="AP307" s="605"/>
      <c r="AQ307" s="605"/>
      <c r="AR307" s="606"/>
      <c r="AS307" s="613"/>
      <c r="AT307" s="614"/>
      <c r="AU307" s="614"/>
      <c r="AV307" s="614"/>
      <c r="AW307" s="614"/>
      <c r="AX307" s="615"/>
      <c r="AY307" s="697"/>
      <c r="AZ307" s="698"/>
      <c r="BA307" s="698"/>
      <c r="BB307" s="698"/>
      <c r="BC307" s="698"/>
      <c r="BD307" s="699"/>
    </row>
    <row r="308" spans="1:69" ht="24" customHeight="1">
      <c r="A308" s="2"/>
      <c r="B308" s="2"/>
      <c r="C308" s="2"/>
      <c r="D308" s="63"/>
      <c r="E308" s="63"/>
      <c r="F308" s="63"/>
      <c r="G308" s="63"/>
      <c r="H308" s="63"/>
      <c r="I308" s="63"/>
      <c r="J308" s="63"/>
      <c r="K308" s="63"/>
      <c r="L308" s="63"/>
      <c r="M308" s="63"/>
      <c r="N308" s="9"/>
      <c r="O308" s="9"/>
      <c r="P308" s="9"/>
      <c r="Q308" s="9"/>
      <c r="R308" s="9"/>
      <c r="S308" s="9"/>
      <c r="T308" s="9"/>
      <c r="U308" s="9"/>
      <c r="V308" s="9"/>
      <c r="W308" s="9"/>
      <c r="X308" s="9"/>
      <c r="Y308" s="9"/>
      <c r="Z308" s="9"/>
      <c r="AA308" s="9"/>
      <c r="AB308" s="9"/>
      <c r="AC308" s="9"/>
      <c r="AD308" s="9"/>
      <c r="AE308" s="9"/>
      <c r="AF308" s="9"/>
      <c r="AG308" s="66"/>
      <c r="AH308" s="66"/>
      <c r="AI308" s="66"/>
      <c r="AJ308" s="66"/>
      <c r="AK308" s="66"/>
      <c r="AL308" s="66"/>
      <c r="AM308" s="1197" t="s">
        <v>92</v>
      </c>
      <c r="AN308" s="1197"/>
      <c r="AO308" s="1197"/>
      <c r="AP308" s="1197"/>
      <c r="AQ308" s="1197"/>
      <c r="AR308" s="1197"/>
      <c r="AS308" s="1197"/>
      <c r="AT308" s="1197"/>
      <c r="AU308" s="1197"/>
      <c r="AV308" s="1197"/>
      <c r="AW308" s="1197"/>
      <c r="AX308" s="1198"/>
      <c r="AY308" s="1199">
        <f>IF(BQ308&gt;=151,2,IF(BQ308&lt;=40,"-",1))</f>
        <v>1</v>
      </c>
      <c r="AZ308" s="1200"/>
      <c r="BA308" s="1200"/>
      <c r="BB308" s="1201"/>
      <c r="BC308" s="1209" t="s">
        <v>17</v>
      </c>
      <c r="BD308" s="1210"/>
      <c r="BE308" s="2"/>
      <c r="BF308" s="2"/>
      <c r="BG308" s="2"/>
      <c r="BH308" s="2"/>
      <c r="BI308" s="2"/>
      <c r="BJ308" s="2"/>
      <c r="BK308" s="2"/>
      <c r="BQ308" s="3">
        <f>J33+J56</f>
        <v>150</v>
      </c>
    </row>
    <row r="309" spans="1:69" ht="14.25" customHeight="1">
      <c r="B309" s="51"/>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row>
    <row r="310" spans="1:69" ht="15" customHeight="1">
      <c r="A310" s="2" t="s">
        <v>150</v>
      </c>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row>
    <row r="311" spans="1:69" ht="15" customHeight="1">
      <c r="A311" s="2"/>
      <c r="B311" s="2" t="s">
        <v>244</v>
      </c>
      <c r="C311" s="167"/>
      <c r="D311" s="167"/>
      <c r="E311" s="167"/>
      <c r="F311" s="167"/>
      <c r="G311" s="167"/>
      <c r="H311" s="167"/>
      <c r="I311" s="167"/>
      <c r="J311" s="167"/>
      <c r="K311" s="167"/>
      <c r="L311" s="167"/>
      <c r="M311" s="167"/>
      <c r="N311" s="167"/>
      <c r="O311" s="167"/>
      <c r="P311" s="167"/>
      <c r="Q311" s="167"/>
      <c r="R311" s="167"/>
      <c r="S311" s="167"/>
      <c r="T311" s="167"/>
      <c r="U311" s="167"/>
      <c r="V311" s="167"/>
      <c r="W311" s="167"/>
      <c r="X311" s="167"/>
      <c r="Y311" s="167"/>
      <c r="Z311" s="167"/>
      <c r="AA311" s="167"/>
      <c r="AB311" s="167"/>
      <c r="AC311" s="167"/>
      <c r="AD311" s="167"/>
      <c r="AE311" s="167"/>
      <c r="AF311" s="167"/>
      <c r="AG311" s="167"/>
      <c r="AH311" s="167"/>
      <c r="AI311" s="167"/>
      <c r="AJ311" s="167"/>
      <c r="AK311" s="167"/>
      <c r="AL311" s="167"/>
      <c r="AM311" s="167"/>
      <c r="AN311" s="167"/>
      <c r="AO311" s="167"/>
      <c r="AP311" s="2"/>
      <c r="AQ311" s="2"/>
      <c r="AR311" s="2"/>
      <c r="AS311" s="2"/>
      <c r="AT311" s="2"/>
      <c r="AU311" s="2"/>
      <c r="AV311" s="2"/>
      <c r="AW311" s="2"/>
      <c r="AX311" s="2"/>
      <c r="AY311" s="2"/>
      <c r="AZ311" s="2"/>
      <c r="BA311" s="2"/>
      <c r="BB311" s="2"/>
      <c r="BC311" s="2"/>
      <c r="BD311" s="2"/>
      <c r="BE311" s="2"/>
      <c r="BF311" s="2"/>
      <c r="BG311" s="2"/>
      <c r="BH311" s="2"/>
      <c r="BI311" s="2"/>
      <c r="BJ311" s="2"/>
      <c r="BK311" s="2"/>
    </row>
    <row r="312" spans="1:69" ht="15" customHeight="1">
      <c r="A312" s="2"/>
      <c r="B312" s="6"/>
      <c r="C312" s="38"/>
      <c r="D312" s="322" t="s">
        <v>93</v>
      </c>
      <c r="E312" s="457"/>
      <c r="F312" s="457"/>
      <c r="G312" s="457"/>
      <c r="H312" s="457"/>
      <c r="I312" s="457"/>
      <c r="J312" s="457"/>
      <c r="K312" s="457"/>
      <c r="L312" s="457"/>
      <c r="M312" s="457"/>
      <c r="N312" s="457"/>
      <c r="O312" s="457"/>
      <c r="P312" s="457"/>
      <c r="Q312" s="700"/>
      <c r="R312" s="633" t="s">
        <v>140</v>
      </c>
      <c r="S312" s="633"/>
      <c r="T312" s="633"/>
      <c r="U312" s="633"/>
      <c r="V312" s="633"/>
      <c r="W312" s="633"/>
      <c r="X312" s="633"/>
      <c r="Y312" s="633"/>
      <c r="Z312" s="633"/>
      <c r="AA312" s="633"/>
      <c r="AB312" s="633"/>
      <c r="AC312" s="633"/>
      <c r="AD312" s="633"/>
      <c r="AE312" s="633"/>
      <c r="AF312" s="633"/>
      <c r="AG312" s="633"/>
      <c r="AH312" s="633"/>
      <c r="AI312" s="633"/>
      <c r="AJ312" s="633"/>
      <c r="AK312" s="633"/>
      <c r="AL312" s="633"/>
      <c r="AM312" s="992" t="s">
        <v>94</v>
      </c>
      <c r="AN312" s="993"/>
      <c r="AO312" s="993"/>
      <c r="AP312" s="993"/>
      <c r="AQ312" s="993"/>
      <c r="AR312" s="993"/>
      <c r="AS312" s="994"/>
      <c r="AT312" s="637" t="s">
        <v>60</v>
      </c>
      <c r="AU312" s="716"/>
      <c r="AV312" s="716"/>
      <c r="AW312" s="716"/>
      <c r="AX312" s="716"/>
      <c r="AY312" s="717"/>
      <c r="AZ312" s="646" t="s">
        <v>61</v>
      </c>
      <c r="BA312" s="647"/>
      <c r="BB312" s="647"/>
      <c r="BC312" s="647"/>
      <c r="BD312" s="647"/>
      <c r="BE312" s="648"/>
      <c r="BF312" s="637" t="s">
        <v>62</v>
      </c>
      <c r="BG312" s="638"/>
      <c r="BH312" s="638"/>
      <c r="BI312" s="638"/>
      <c r="BJ312" s="638"/>
      <c r="BK312" s="639"/>
    </row>
    <row r="313" spans="1:69" ht="15" customHeight="1">
      <c r="A313" s="2"/>
      <c r="B313" s="6"/>
      <c r="C313" s="38"/>
      <c r="D313" s="459"/>
      <c r="E313" s="357"/>
      <c r="F313" s="357"/>
      <c r="G313" s="357"/>
      <c r="H313" s="357"/>
      <c r="I313" s="357"/>
      <c r="J313" s="357"/>
      <c r="K313" s="357"/>
      <c r="L313" s="357"/>
      <c r="M313" s="357"/>
      <c r="N313" s="357"/>
      <c r="O313" s="357"/>
      <c r="P313" s="357"/>
      <c r="Q313" s="358"/>
      <c r="R313" s="633"/>
      <c r="S313" s="633"/>
      <c r="T313" s="633"/>
      <c r="U313" s="633"/>
      <c r="V313" s="633"/>
      <c r="W313" s="633"/>
      <c r="X313" s="633"/>
      <c r="Y313" s="633"/>
      <c r="Z313" s="633"/>
      <c r="AA313" s="633"/>
      <c r="AB313" s="633"/>
      <c r="AC313" s="633"/>
      <c r="AD313" s="633"/>
      <c r="AE313" s="633"/>
      <c r="AF313" s="633"/>
      <c r="AG313" s="633"/>
      <c r="AH313" s="633"/>
      <c r="AI313" s="633"/>
      <c r="AJ313" s="633"/>
      <c r="AK313" s="633"/>
      <c r="AL313" s="633"/>
      <c r="AM313" s="995"/>
      <c r="AN313" s="996"/>
      <c r="AO313" s="996"/>
      <c r="AP313" s="996"/>
      <c r="AQ313" s="996"/>
      <c r="AR313" s="996"/>
      <c r="AS313" s="997"/>
      <c r="AT313" s="718"/>
      <c r="AU313" s="719"/>
      <c r="AV313" s="719"/>
      <c r="AW313" s="719"/>
      <c r="AX313" s="719"/>
      <c r="AY313" s="720"/>
      <c r="AZ313" s="649"/>
      <c r="BA313" s="650"/>
      <c r="BB313" s="650"/>
      <c r="BC313" s="650"/>
      <c r="BD313" s="650"/>
      <c r="BE313" s="651"/>
      <c r="BF313" s="640"/>
      <c r="BG313" s="641"/>
      <c r="BH313" s="641"/>
      <c r="BI313" s="641"/>
      <c r="BJ313" s="641"/>
      <c r="BK313" s="642"/>
    </row>
    <row r="314" spans="1:69" ht="15" customHeight="1">
      <c r="A314" s="2"/>
      <c r="B314" s="6"/>
      <c r="C314" s="38"/>
      <c r="D314" s="701"/>
      <c r="E314" s="702"/>
      <c r="F314" s="702"/>
      <c r="G314" s="702"/>
      <c r="H314" s="702"/>
      <c r="I314" s="702"/>
      <c r="J314" s="702"/>
      <c r="K314" s="702"/>
      <c r="L314" s="702"/>
      <c r="M314" s="702"/>
      <c r="N314" s="702"/>
      <c r="O314" s="702"/>
      <c r="P314" s="702"/>
      <c r="Q314" s="703"/>
      <c r="R314" s="633"/>
      <c r="S314" s="633"/>
      <c r="T314" s="633"/>
      <c r="U314" s="633"/>
      <c r="V314" s="633"/>
      <c r="W314" s="633"/>
      <c r="X314" s="633"/>
      <c r="Y314" s="633"/>
      <c r="Z314" s="633"/>
      <c r="AA314" s="633"/>
      <c r="AB314" s="633"/>
      <c r="AC314" s="633"/>
      <c r="AD314" s="633"/>
      <c r="AE314" s="633"/>
      <c r="AF314" s="633"/>
      <c r="AG314" s="633"/>
      <c r="AH314" s="633"/>
      <c r="AI314" s="633"/>
      <c r="AJ314" s="633"/>
      <c r="AK314" s="633"/>
      <c r="AL314" s="633"/>
      <c r="AM314" s="998"/>
      <c r="AN314" s="999"/>
      <c r="AO314" s="999"/>
      <c r="AP314" s="999"/>
      <c r="AQ314" s="999"/>
      <c r="AR314" s="999"/>
      <c r="AS314" s="1000"/>
      <c r="AT314" s="721"/>
      <c r="AU314" s="722"/>
      <c r="AV314" s="722"/>
      <c r="AW314" s="722"/>
      <c r="AX314" s="722"/>
      <c r="AY314" s="723"/>
      <c r="AZ314" s="652"/>
      <c r="BA314" s="653"/>
      <c r="BB314" s="653"/>
      <c r="BC314" s="653"/>
      <c r="BD314" s="653"/>
      <c r="BE314" s="654"/>
      <c r="BF314" s="643"/>
      <c r="BG314" s="644"/>
      <c r="BH314" s="644"/>
      <c r="BI314" s="644"/>
      <c r="BJ314" s="644"/>
      <c r="BK314" s="645"/>
    </row>
    <row r="315" spans="1:69" ht="15" customHeight="1">
      <c r="A315" s="2"/>
      <c r="B315" s="6"/>
      <c r="C315" s="38"/>
      <c r="D315" s="950"/>
      <c r="E315" s="951"/>
      <c r="F315" s="951"/>
      <c r="G315" s="951"/>
      <c r="H315" s="951"/>
      <c r="I315" s="951"/>
      <c r="J315" s="951"/>
      <c r="K315" s="951"/>
      <c r="L315" s="951"/>
      <c r="M315" s="951"/>
      <c r="N315" s="951"/>
      <c r="O315" s="951"/>
      <c r="P315" s="951"/>
      <c r="Q315" s="952"/>
      <c r="R315" s="592" t="s">
        <v>261</v>
      </c>
      <c r="S315" s="593"/>
      <c r="T315" s="593"/>
      <c r="U315" s="593"/>
      <c r="V315" s="593"/>
      <c r="W315" s="593"/>
      <c r="X315" s="593"/>
      <c r="Y315" s="593"/>
      <c r="Z315" s="593"/>
      <c r="AA315" s="593"/>
      <c r="AB315" s="593"/>
      <c r="AC315" s="593"/>
      <c r="AD315" s="593"/>
      <c r="AE315" s="593"/>
      <c r="AF315" s="593"/>
      <c r="AG315" s="593"/>
      <c r="AH315" s="593"/>
      <c r="AI315" s="593"/>
      <c r="AJ315" s="593"/>
      <c r="AK315" s="593"/>
      <c r="AL315" s="594"/>
      <c r="AM315" s="959" t="s">
        <v>259</v>
      </c>
      <c r="AN315" s="960"/>
      <c r="AO315" s="960"/>
      <c r="AP315" s="960"/>
      <c r="AQ315" s="960"/>
      <c r="AR315" s="960"/>
      <c r="AS315" s="961"/>
      <c r="AT315" s="598">
        <v>3</v>
      </c>
      <c r="AU315" s="599"/>
      <c r="AV315" s="599"/>
      <c r="AW315" s="599"/>
      <c r="AX315" s="599"/>
      <c r="AY315" s="600"/>
      <c r="AZ315" s="607">
        <v>10</v>
      </c>
      <c r="BA315" s="608"/>
      <c r="BB315" s="608"/>
      <c r="BC315" s="608"/>
      <c r="BD315" s="608"/>
      <c r="BE315" s="609"/>
      <c r="BF315" s="691">
        <f>AT315*AZ315</f>
        <v>30</v>
      </c>
      <c r="BG315" s="692"/>
      <c r="BH315" s="692"/>
      <c r="BI315" s="692"/>
      <c r="BJ315" s="692"/>
      <c r="BK315" s="693"/>
    </row>
    <row r="316" spans="1:69" ht="15" customHeight="1">
      <c r="A316" s="2"/>
      <c r="B316" s="6"/>
      <c r="C316" s="38"/>
      <c r="D316" s="953"/>
      <c r="E316" s="954"/>
      <c r="F316" s="954"/>
      <c r="G316" s="954"/>
      <c r="H316" s="954"/>
      <c r="I316" s="954"/>
      <c r="J316" s="954"/>
      <c r="K316" s="954"/>
      <c r="L316" s="954"/>
      <c r="M316" s="954"/>
      <c r="N316" s="954"/>
      <c r="O316" s="954"/>
      <c r="P316" s="954"/>
      <c r="Q316" s="955"/>
      <c r="R316" s="971"/>
      <c r="S316" s="972"/>
      <c r="T316" s="972"/>
      <c r="U316" s="972"/>
      <c r="V316" s="972"/>
      <c r="W316" s="972"/>
      <c r="X316" s="972"/>
      <c r="Y316" s="972"/>
      <c r="Z316" s="972"/>
      <c r="AA316" s="972"/>
      <c r="AB316" s="972"/>
      <c r="AC316" s="972"/>
      <c r="AD316" s="972"/>
      <c r="AE316" s="972"/>
      <c r="AF316" s="972"/>
      <c r="AG316" s="972"/>
      <c r="AH316" s="972"/>
      <c r="AI316" s="972"/>
      <c r="AJ316" s="972"/>
      <c r="AK316" s="972"/>
      <c r="AL316" s="973"/>
      <c r="AM316" s="962"/>
      <c r="AN316" s="963"/>
      <c r="AO316" s="963"/>
      <c r="AP316" s="963"/>
      <c r="AQ316" s="963"/>
      <c r="AR316" s="963"/>
      <c r="AS316" s="964"/>
      <c r="AT316" s="601"/>
      <c r="AU316" s="602"/>
      <c r="AV316" s="602"/>
      <c r="AW316" s="602"/>
      <c r="AX316" s="602"/>
      <c r="AY316" s="603"/>
      <c r="AZ316" s="610"/>
      <c r="BA316" s="611"/>
      <c r="BB316" s="611"/>
      <c r="BC316" s="611"/>
      <c r="BD316" s="611"/>
      <c r="BE316" s="612"/>
      <c r="BF316" s="694"/>
      <c r="BG316" s="695"/>
      <c r="BH316" s="695"/>
      <c r="BI316" s="695"/>
      <c r="BJ316" s="695"/>
      <c r="BK316" s="696"/>
    </row>
    <row r="317" spans="1:69" ht="15" customHeight="1">
      <c r="A317" s="2"/>
      <c r="B317" s="6"/>
      <c r="C317" s="38"/>
      <c r="D317" s="953"/>
      <c r="E317" s="954"/>
      <c r="F317" s="954"/>
      <c r="G317" s="954"/>
      <c r="H317" s="954"/>
      <c r="I317" s="954"/>
      <c r="J317" s="954"/>
      <c r="K317" s="954"/>
      <c r="L317" s="954"/>
      <c r="M317" s="954"/>
      <c r="N317" s="954"/>
      <c r="O317" s="954"/>
      <c r="P317" s="954"/>
      <c r="Q317" s="955"/>
      <c r="R317" s="974"/>
      <c r="S317" s="975"/>
      <c r="T317" s="975"/>
      <c r="U317" s="975"/>
      <c r="V317" s="975"/>
      <c r="W317" s="975"/>
      <c r="X317" s="975"/>
      <c r="Y317" s="975"/>
      <c r="Z317" s="975"/>
      <c r="AA317" s="975"/>
      <c r="AB317" s="975"/>
      <c r="AC317" s="975"/>
      <c r="AD317" s="975"/>
      <c r="AE317" s="975"/>
      <c r="AF317" s="975"/>
      <c r="AG317" s="975"/>
      <c r="AH317" s="975"/>
      <c r="AI317" s="975"/>
      <c r="AJ317" s="975"/>
      <c r="AK317" s="975"/>
      <c r="AL317" s="976"/>
      <c r="AM317" s="962"/>
      <c r="AN317" s="963"/>
      <c r="AO317" s="963"/>
      <c r="AP317" s="963"/>
      <c r="AQ317" s="963"/>
      <c r="AR317" s="963"/>
      <c r="AS317" s="964"/>
      <c r="AT317" s="601"/>
      <c r="AU317" s="602"/>
      <c r="AV317" s="602"/>
      <c r="AW317" s="602"/>
      <c r="AX317" s="602"/>
      <c r="AY317" s="603"/>
      <c r="AZ317" s="610"/>
      <c r="BA317" s="611"/>
      <c r="BB317" s="611"/>
      <c r="BC317" s="611"/>
      <c r="BD317" s="611"/>
      <c r="BE317" s="612"/>
      <c r="BF317" s="694"/>
      <c r="BG317" s="695"/>
      <c r="BH317" s="695"/>
      <c r="BI317" s="695"/>
      <c r="BJ317" s="695"/>
      <c r="BK317" s="696"/>
    </row>
    <row r="318" spans="1:69" ht="15" customHeight="1">
      <c r="A318" s="2"/>
      <c r="B318" s="6"/>
      <c r="C318" s="38"/>
      <c r="D318" s="956"/>
      <c r="E318" s="957"/>
      <c r="F318" s="957"/>
      <c r="G318" s="957"/>
      <c r="H318" s="957"/>
      <c r="I318" s="957"/>
      <c r="J318" s="957"/>
      <c r="K318" s="957"/>
      <c r="L318" s="957"/>
      <c r="M318" s="957"/>
      <c r="N318" s="957"/>
      <c r="O318" s="957"/>
      <c r="P318" s="957"/>
      <c r="Q318" s="958"/>
      <c r="R318" s="968" t="s">
        <v>278</v>
      </c>
      <c r="S318" s="969"/>
      <c r="T318" s="969"/>
      <c r="U318" s="969"/>
      <c r="V318" s="969"/>
      <c r="W318" s="969"/>
      <c r="X318" s="969"/>
      <c r="Y318" s="969"/>
      <c r="Z318" s="969"/>
      <c r="AA318" s="969"/>
      <c r="AB318" s="969"/>
      <c r="AC318" s="969"/>
      <c r="AD318" s="969"/>
      <c r="AE318" s="969"/>
      <c r="AF318" s="969"/>
      <c r="AG318" s="969"/>
      <c r="AH318" s="969"/>
      <c r="AI318" s="969"/>
      <c r="AJ318" s="969"/>
      <c r="AK318" s="969"/>
      <c r="AL318" s="970"/>
      <c r="AM318" s="965"/>
      <c r="AN318" s="966"/>
      <c r="AO318" s="966"/>
      <c r="AP318" s="966"/>
      <c r="AQ318" s="966"/>
      <c r="AR318" s="966"/>
      <c r="AS318" s="967"/>
      <c r="AT318" s="604"/>
      <c r="AU318" s="605"/>
      <c r="AV318" s="605"/>
      <c r="AW318" s="605"/>
      <c r="AX318" s="605"/>
      <c r="AY318" s="606"/>
      <c r="AZ318" s="613"/>
      <c r="BA318" s="614"/>
      <c r="BB318" s="614"/>
      <c r="BC318" s="614"/>
      <c r="BD318" s="614"/>
      <c r="BE318" s="615"/>
      <c r="BF318" s="697"/>
      <c r="BG318" s="698"/>
      <c r="BH318" s="698"/>
      <c r="BI318" s="698"/>
      <c r="BJ318" s="698"/>
      <c r="BK318" s="699"/>
    </row>
    <row r="319" spans="1:69" ht="15" customHeight="1">
      <c r="A319" s="2"/>
      <c r="B319" s="6"/>
      <c r="C319" s="38"/>
      <c r="D319" s="950"/>
      <c r="E319" s="951"/>
      <c r="F319" s="951"/>
      <c r="G319" s="951"/>
      <c r="H319" s="951"/>
      <c r="I319" s="951"/>
      <c r="J319" s="951"/>
      <c r="K319" s="951"/>
      <c r="L319" s="951"/>
      <c r="M319" s="951"/>
      <c r="N319" s="951"/>
      <c r="O319" s="951"/>
      <c r="P319" s="951"/>
      <c r="Q319" s="952"/>
      <c r="R319" s="592" t="s">
        <v>261</v>
      </c>
      <c r="S319" s="593"/>
      <c r="T319" s="593"/>
      <c r="U319" s="593"/>
      <c r="V319" s="593"/>
      <c r="W319" s="593"/>
      <c r="X319" s="593"/>
      <c r="Y319" s="593"/>
      <c r="Z319" s="593"/>
      <c r="AA319" s="593"/>
      <c r="AB319" s="593"/>
      <c r="AC319" s="593"/>
      <c r="AD319" s="593"/>
      <c r="AE319" s="593"/>
      <c r="AF319" s="593"/>
      <c r="AG319" s="593"/>
      <c r="AH319" s="593"/>
      <c r="AI319" s="593"/>
      <c r="AJ319" s="593"/>
      <c r="AK319" s="593"/>
      <c r="AL319" s="594"/>
      <c r="AM319" s="959" t="s">
        <v>259</v>
      </c>
      <c r="AN319" s="960"/>
      <c r="AO319" s="960"/>
      <c r="AP319" s="960"/>
      <c r="AQ319" s="960"/>
      <c r="AR319" s="960"/>
      <c r="AS319" s="961"/>
      <c r="AT319" s="598">
        <v>4</v>
      </c>
      <c r="AU319" s="599"/>
      <c r="AV319" s="599"/>
      <c r="AW319" s="599"/>
      <c r="AX319" s="599"/>
      <c r="AY319" s="600"/>
      <c r="AZ319" s="607">
        <v>8</v>
      </c>
      <c r="BA319" s="608"/>
      <c r="BB319" s="608"/>
      <c r="BC319" s="608"/>
      <c r="BD319" s="608"/>
      <c r="BE319" s="609"/>
      <c r="BF319" s="691">
        <f>AT319*AZ319</f>
        <v>32</v>
      </c>
      <c r="BG319" s="692"/>
      <c r="BH319" s="692"/>
      <c r="BI319" s="692"/>
      <c r="BJ319" s="692"/>
      <c r="BK319" s="693"/>
    </row>
    <row r="320" spans="1:69" ht="15" customHeight="1">
      <c r="A320" s="2"/>
      <c r="B320" s="6"/>
      <c r="C320" s="38"/>
      <c r="D320" s="953"/>
      <c r="E320" s="954"/>
      <c r="F320" s="954"/>
      <c r="G320" s="954"/>
      <c r="H320" s="954"/>
      <c r="I320" s="954"/>
      <c r="J320" s="954"/>
      <c r="K320" s="954"/>
      <c r="L320" s="954"/>
      <c r="M320" s="954"/>
      <c r="N320" s="954"/>
      <c r="O320" s="954"/>
      <c r="P320" s="954"/>
      <c r="Q320" s="955"/>
      <c r="R320" s="971"/>
      <c r="S320" s="972"/>
      <c r="T320" s="972"/>
      <c r="U320" s="972"/>
      <c r="V320" s="972"/>
      <c r="W320" s="972"/>
      <c r="X320" s="972"/>
      <c r="Y320" s="972"/>
      <c r="Z320" s="972"/>
      <c r="AA320" s="972"/>
      <c r="AB320" s="972"/>
      <c r="AC320" s="972"/>
      <c r="AD320" s="972"/>
      <c r="AE320" s="972"/>
      <c r="AF320" s="972"/>
      <c r="AG320" s="972"/>
      <c r="AH320" s="972"/>
      <c r="AI320" s="972"/>
      <c r="AJ320" s="972"/>
      <c r="AK320" s="972"/>
      <c r="AL320" s="973"/>
      <c r="AM320" s="962"/>
      <c r="AN320" s="963"/>
      <c r="AO320" s="963"/>
      <c r="AP320" s="963"/>
      <c r="AQ320" s="963"/>
      <c r="AR320" s="963"/>
      <c r="AS320" s="964"/>
      <c r="AT320" s="601"/>
      <c r="AU320" s="602"/>
      <c r="AV320" s="602"/>
      <c r="AW320" s="602"/>
      <c r="AX320" s="602"/>
      <c r="AY320" s="603"/>
      <c r="AZ320" s="610"/>
      <c r="BA320" s="611"/>
      <c r="BB320" s="611"/>
      <c r="BC320" s="611"/>
      <c r="BD320" s="611"/>
      <c r="BE320" s="612"/>
      <c r="BF320" s="694"/>
      <c r="BG320" s="695"/>
      <c r="BH320" s="695"/>
      <c r="BI320" s="695"/>
      <c r="BJ320" s="695"/>
      <c r="BK320" s="696"/>
    </row>
    <row r="321" spans="1:68" ht="15" customHeight="1">
      <c r="A321" s="2"/>
      <c r="B321" s="6"/>
      <c r="C321" s="38"/>
      <c r="D321" s="953"/>
      <c r="E321" s="954"/>
      <c r="F321" s="954"/>
      <c r="G321" s="954"/>
      <c r="H321" s="954"/>
      <c r="I321" s="954"/>
      <c r="J321" s="954"/>
      <c r="K321" s="954"/>
      <c r="L321" s="954"/>
      <c r="M321" s="954"/>
      <c r="N321" s="954"/>
      <c r="O321" s="954"/>
      <c r="P321" s="954"/>
      <c r="Q321" s="955"/>
      <c r="R321" s="974"/>
      <c r="S321" s="975"/>
      <c r="T321" s="975"/>
      <c r="U321" s="975"/>
      <c r="V321" s="975"/>
      <c r="W321" s="975"/>
      <c r="X321" s="975"/>
      <c r="Y321" s="975"/>
      <c r="Z321" s="975"/>
      <c r="AA321" s="975"/>
      <c r="AB321" s="975"/>
      <c r="AC321" s="975"/>
      <c r="AD321" s="975"/>
      <c r="AE321" s="975"/>
      <c r="AF321" s="975"/>
      <c r="AG321" s="975"/>
      <c r="AH321" s="975"/>
      <c r="AI321" s="975"/>
      <c r="AJ321" s="975"/>
      <c r="AK321" s="975"/>
      <c r="AL321" s="976"/>
      <c r="AM321" s="962"/>
      <c r="AN321" s="963"/>
      <c r="AO321" s="963"/>
      <c r="AP321" s="963"/>
      <c r="AQ321" s="963"/>
      <c r="AR321" s="963"/>
      <c r="AS321" s="964"/>
      <c r="AT321" s="601"/>
      <c r="AU321" s="602"/>
      <c r="AV321" s="602"/>
      <c r="AW321" s="602"/>
      <c r="AX321" s="602"/>
      <c r="AY321" s="603"/>
      <c r="AZ321" s="610"/>
      <c r="BA321" s="611"/>
      <c r="BB321" s="611"/>
      <c r="BC321" s="611"/>
      <c r="BD321" s="611"/>
      <c r="BE321" s="612"/>
      <c r="BF321" s="694"/>
      <c r="BG321" s="695"/>
      <c r="BH321" s="695"/>
      <c r="BI321" s="695"/>
      <c r="BJ321" s="695"/>
      <c r="BK321" s="696"/>
    </row>
    <row r="322" spans="1:68" ht="15" customHeight="1">
      <c r="A322" s="2"/>
      <c r="B322" s="6"/>
      <c r="C322" s="38"/>
      <c r="D322" s="956"/>
      <c r="E322" s="957"/>
      <c r="F322" s="957"/>
      <c r="G322" s="957"/>
      <c r="H322" s="957"/>
      <c r="I322" s="957"/>
      <c r="J322" s="957"/>
      <c r="K322" s="957"/>
      <c r="L322" s="957"/>
      <c r="M322" s="957"/>
      <c r="N322" s="957"/>
      <c r="O322" s="957"/>
      <c r="P322" s="957"/>
      <c r="Q322" s="958"/>
      <c r="R322" s="968" t="s">
        <v>278</v>
      </c>
      <c r="S322" s="969"/>
      <c r="T322" s="969"/>
      <c r="U322" s="969"/>
      <c r="V322" s="969"/>
      <c r="W322" s="969"/>
      <c r="X322" s="969"/>
      <c r="Y322" s="969"/>
      <c r="Z322" s="969"/>
      <c r="AA322" s="969"/>
      <c r="AB322" s="969"/>
      <c r="AC322" s="969"/>
      <c r="AD322" s="969"/>
      <c r="AE322" s="969"/>
      <c r="AF322" s="969"/>
      <c r="AG322" s="969"/>
      <c r="AH322" s="969"/>
      <c r="AI322" s="969"/>
      <c r="AJ322" s="969"/>
      <c r="AK322" s="969"/>
      <c r="AL322" s="970"/>
      <c r="AM322" s="965"/>
      <c r="AN322" s="966"/>
      <c r="AO322" s="966"/>
      <c r="AP322" s="966"/>
      <c r="AQ322" s="966"/>
      <c r="AR322" s="966"/>
      <c r="AS322" s="967"/>
      <c r="AT322" s="604"/>
      <c r="AU322" s="605"/>
      <c r="AV322" s="605"/>
      <c r="AW322" s="605"/>
      <c r="AX322" s="605"/>
      <c r="AY322" s="606"/>
      <c r="AZ322" s="613"/>
      <c r="BA322" s="614"/>
      <c r="BB322" s="614"/>
      <c r="BC322" s="614"/>
      <c r="BD322" s="614"/>
      <c r="BE322" s="615"/>
      <c r="BF322" s="697"/>
      <c r="BG322" s="698"/>
      <c r="BH322" s="698"/>
      <c r="BI322" s="698"/>
      <c r="BJ322" s="698"/>
      <c r="BK322" s="699"/>
    </row>
    <row r="323" spans="1:68" ht="15" customHeight="1">
      <c r="A323" s="2"/>
      <c r="B323" s="6"/>
      <c r="C323" s="38"/>
      <c r="D323" s="950"/>
      <c r="E323" s="951"/>
      <c r="F323" s="951"/>
      <c r="G323" s="951"/>
      <c r="H323" s="951"/>
      <c r="I323" s="951"/>
      <c r="J323" s="951"/>
      <c r="K323" s="951"/>
      <c r="L323" s="951"/>
      <c r="M323" s="951"/>
      <c r="N323" s="951"/>
      <c r="O323" s="951"/>
      <c r="P323" s="951"/>
      <c r="Q323" s="952"/>
      <c r="R323" s="592" t="s">
        <v>261</v>
      </c>
      <c r="S323" s="593"/>
      <c r="T323" s="593"/>
      <c r="U323" s="593"/>
      <c r="V323" s="593"/>
      <c r="W323" s="593"/>
      <c r="X323" s="593"/>
      <c r="Y323" s="593"/>
      <c r="Z323" s="593"/>
      <c r="AA323" s="593"/>
      <c r="AB323" s="593"/>
      <c r="AC323" s="593"/>
      <c r="AD323" s="593"/>
      <c r="AE323" s="593"/>
      <c r="AF323" s="593"/>
      <c r="AG323" s="593"/>
      <c r="AH323" s="593"/>
      <c r="AI323" s="593"/>
      <c r="AJ323" s="593"/>
      <c r="AK323" s="593"/>
      <c r="AL323" s="594"/>
      <c r="AM323" s="959" t="s">
        <v>259</v>
      </c>
      <c r="AN323" s="960"/>
      <c r="AO323" s="960"/>
      <c r="AP323" s="960"/>
      <c r="AQ323" s="960"/>
      <c r="AR323" s="960"/>
      <c r="AS323" s="961"/>
      <c r="AT323" s="598">
        <v>5</v>
      </c>
      <c r="AU323" s="599"/>
      <c r="AV323" s="599"/>
      <c r="AW323" s="599"/>
      <c r="AX323" s="599"/>
      <c r="AY323" s="600"/>
      <c r="AZ323" s="607">
        <v>6</v>
      </c>
      <c r="BA323" s="608"/>
      <c r="BB323" s="608"/>
      <c r="BC323" s="608"/>
      <c r="BD323" s="608"/>
      <c r="BE323" s="609"/>
      <c r="BF323" s="691">
        <f>AT323*AZ323</f>
        <v>30</v>
      </c>
      <c r="BG323" s="692"/>
      <c r="BH323" s="692"/>
      <c r="BI323" s="692"/>
      <c r="BJ323" s="692"/>
      <c r="BK323" s="693"/>
    </row>
    <row r="324" spans="1:68" ht="15" customHeight="1">
      <c r="A324" s="2"/>
      <c r="B324" s="6"/>
      <c r="C324" s="38"/>
      <c r="D324" s="953"/>
      <c r="E324" s="954"/>
      <c r="F324" s="954"/>
      <c r="G324" s="954"/>
      <c r="H324" s="954"/>
      <c r="I324" s="954"/>
      <c r="J324" s="954"/>
      <c r="K324" s="954"/>
      <c r="L324" s="954"/>
      <c r="M324" s="954"/>
      <c r="N324" s="954"/>
      <c r="O324" s="954"/>
      <c r="P324" s="954"/>
      <c r="Q324" s="955"/>
      <c r="R324" s="971"/>
      <c r="S324" s="972"/>
      <c r="T324" s="972"/>
      <c r="U324" s="972"/>
      <c r="V324" s="972"/>
      <c r="W324" s="972"/>
      <c r="X324" s="972"/>
      <c r="Y324" s="972"/>
      <c r="Z324" s="972"/>
      <c r="AA324" s="972"/>
      <c r="AB324" s="972"/>
      <c r="AC324" s="972"/>
      <c r="AD324" s="972"/>
      <c r="AE324" s="972"/>
      <c r="AF324" s="972"/>
      <c r="AG324" s="972"/>
      <c r="AH324" s="972"/>
      <c r="AI324" s="972"/>
      <c r="AJ324" s="972"/>
      <c r="AK324" s="972"/>
      <c r="AL324" s="973"/>
      <c r="AM324" s="962"/>
      <c r="AN324" s="963"/>
      <c r="AO324" s="963"/>
      <c r="AP324" s="963"/>
      <c r="AQ324" s="963"/>
      <c r="AR324" s="963"/>
      <c r="AS324" s="964"/>
      <c r="AT324" s="601"/>
      <c r="AU324" s="602"/>
      <c r="AV324" s="602"/>
      <c r="AW324" s="602"/>
      <c r="AX324" s="602"/>
      <c r="AY324" s="603"/>
      <c r="AZ324" s="610"/>
      <c r="BA324" s="611"/>
      <c r="BB324" s="611"/>
      <c r="BC324" s="611"/>
      <c r="BD324" s="611"/>
      <c r="BE324" s="612"/>
      <c r="BF324" s="694"/>
      <c r="BG324" s="695"/>
      <c r="BH324" s="695"/>
      <c r="BI324" s="695"/>
      <c r="BJ324" s="695"/>
      <c r="BK324" s="696"/>
    </row>
    <row r="325" spans="1:68" ht="15" customHeight="1">
      <c r="A325" s="2"/>
      <c r="B325" s="6"/>
      <c r="C325" s="38"/>
      <c r="D325" s="953"/>
      <c r="E325" s="954"/>
      <c r="F325" s="954"/>
      <c r="G325" s="954"/>
      <c r="H325" s="954"/>
      <c r="I325" s="954"/>
      <c r="J325" s="954"/>
      <c r="K325" s="954"/>
      <c r="L325" s="954"/>
      <c r="M325" s="954"/>
      <c r="N325" s="954"/>
      <c r="O325" s="954"/>
      <c r="P325" s="954"/>
      <c r="Q325" s="955"/>
      <c r="R325" s="974"/>
      <c r="S325" s="975"/>
      <c r="T325" s="975"/>
      <c r="U325" s="975"/>
      <c r="V325" s="975"/>
      <c r="W325" s="975"/>
      <c r="X325" s="975"/>
      <c r="Y325" s="975"/>
      <c r="Z325" s="975"/>
      <c r="AA325" s="975"/>
      <c r="AB325" s="975"/>
      <c r="AC325" s="975"/>
      <c r="AD325" s="975"/>
      <c r="AE325" s="975"/>
      <c r="AF325" s="975"/>
      <c r="AG325" s="975"/>
      <c r="AH325" s="975"/>
      <c r="AI325" s="975"/>
      <c r="AJ325" s="975"/>
      <c r="AK325" s="975"/>
      <c r="AL325" s="976"/>
      <c r="AM325" s="962"/>
      <c r="AN325" s="963"/>
      <c r="AO325" s="963"/>
      <c r="AP325" s="963"/>
      <c r="AQ325" s="963"/>
      <c r="AR325" s="963"/>
      <c r="AS325" s="964"/>
      <c r="AT325" s="601"/>
      <c r="AU325" s="602"/>
      <c r="AV325" s="602"/>
      <c r="AW325" s="602"/>
      <c r="AX325" s="602"/>
      <c r="AY325" s="603"/>
      <c r="AZ325" s="610"/>
      <c r="BA325" s="611"/>
      <c r="BB325" s="611"/>
      <c r="BC325" s="611"/>
      <c r="BD325" s="611"/>
      <c r="BE325" s="612"/>
      <c r="BF325" s="694"/>
      <c r="BG325" s="695"/>
      <c r="BH325" s="695"/>
      <c r="BI325" s="695"/>
      <c r="BJ325" s="695"/>
      <c r="BK325" s="696"/>
    </row>
    <row r="326" spans="1:68" ht="15" customHeight="1">
      <c r="A326" s="2"/>
      <c r="B326" s="6"/>
      <c r="C326" s="38"/>
      <c r="D326" s="956"/>
      <c r="E326" s="957"/>
      <c r="F326" s="957"/>
      <c r="G326" s="957"/>
      <c r="H326" s="957"/>
      <c r="I326" s="957"/>
      <c r="J326" s="957"/>
      <c r="K326" s="957"/>
      <c r="L326" s="957"/>
      <c r="M326" s="957"/>
      <c r="N326" s="957"/>
      <c r="O326" s="957"/>
      <c r="P326" s="957"/>
      <c r="Q326" s="958"/>
      <c r="R326" s="968" t="s">
        <v>278</v>
      </c>
      <c r="S326" s="969"/>
      <c r="T326" s="969"/>
      <c r="U326" s="969"/>
      <c r="V326" s="969"/>
      <c r="W326" s="969"/>
      <c r="X326" s="969"/>
      <c r="Y326" s="969"/>
      <c r="Z326" s="969"/>
      <c r="AA326" s="969"/>
      <c r="AB326" s="969"/>
      <c r="AC326" s="969"/>
      <c r="AD326" s="969"/>
      <c r="AE326" s="969"/>
      <c r="AF326" s="969"/>
      <c r="AG326" s="969"/>
      <c r="AH326" s="969"/>
      <c r="AI326" s="969"/>
      <c r="AJ326" s="969"/>
      <c r="AK326" s="969"/>
      <c r="AL326" s="970"/>
      <c r="AM326" s="965"/>
      <c r="AN326" s="966"/>
      <c r="AO326" s="966"/>
      <c r="AP326" s="966"/>
      <c r="AQ326" s="966"/>
      <c r="AR326" s="966"/>
      <c r="AS326" s="967"/>
      <c r="AT326" s="604"/>
      <c r="AU326" s="605"/>
      <c r="AV326" s="605"/>
      <c r="AW326" s="605"/>
      <c r="AX326" s="605"/>
      <c r="AY326" s="606"/>
      <c r="AZ326" s="613"/>
      <c r="BA326" s="614"/>
      <c r="BB326" s="614"/>
      <c r="BC326" s="614"/>
      <c r="BD326" s="614"/>
      <c r="BE326" s="615"/>
      <c r="BF326" s="697"/>
      <c r="BG326" s="698"/>
      <c r="BH326" s="698"/>
      <c r="BI326" s="698"/>
      <c r="BJ326" s="698"/>
      <c r="BK326" s="699"/>
    </row>
    <row r="327" spans="1:68" ht="15" customHeight="1">
      <c r="A327" s="2"/>
      <c r="B327" s="6"/>
      <c r="C327" s="38"/>
      <c r="D327" s="950"/>
      <c r="E327" s="951"/>
      <c r="F327" s="951"/>
      <c r="G327" s="951"/>
      <c r="H327" s="951"/>
      <c r="I327" s="951"/>
      <c r="J327" s="951"/>
      <c r="K327" s="951"/>
      <c r="L327" s="951"/>
      <c r="M327" s="951"/>
      <c r="N327" s="951"/>
      <c r="O327" s="951"/>
      <c r="P327" s="951"/>
      <c r="Q327" s="952"/>
      <c r="R327" s="592" t="s">
        <v>261</v>
      </c>
      <c r="S327" s="593"/>
      <c r="T327" s="593"/>
      <c r="U327" s="593"/>
      <c r="V327" s="593"/>
      <c r="W327" s="593"/>
      <c r="X327" s="593"/>
      <c r="Y327" s="593"/>
      <c r="Z327" s="593"/>
      <c r="AA327" s="593"/>
      <c r="AB327" s="593"/>
      <c r="AC327" s="593"/>
      <c r="AD327" s="593"/>
      <c r="AE327" s="593"/>
      <c r="AF327" s="593"/>
      <c r="AG327" s="593"/>
      <c r="AH327" s="593"/>
      <c r="AI327" s="593"/>
      <c r="AJ327" s="593"/>
      <c r="AK327" s="593"/>
      <c r="AL327" s="594"/>
      <c r="AM327" s="959" t="s">
        <v>259</v>
      </c>
      <c r="AN327" s="960"/>
      <c r="AO327" s="960"/>
      <c r="AP327" s="960"/>
      <c r="AQ327" s="960"/>
      <c r="AR327" s="960"/>
      <c r="AS327" s="961"/>
      <c r="AT327" s="598">
        <v>6</v>
      </c>
      <c r="AU327" s="599"/>
      <c r="AV327" s="599"/>
      <c r="AW327" s="599"/>
      <c r="AX327" s="599"/>
      <c r="AY327" s="600"/>
      <c r="AZ327" s="607">
        <v>12</v>
      </c>
      <c r="BA327" s="608"/>
      <c r="BB327" s="608"/>
      <c r="BC327" s="608"/>
      <c r="BD327" s="608"/>
      <c r="BE327" s="609"/>
      <c r="BF327" s="691">
        <f>AT327*AZ327</f>
        <v>72</v>
      </c>
      <c r="BG327" s="692"/>
      <c r="BH327" s="692"/>
      <c r="BI327" s="692"/>
      <c r="BJ327" s="692"/>
      <c r="BK327" s="693"/>
    </row>
    <row r="328" spans="1:68" ht="15" customHeight="1">
      <c r="A328" s="2"/>
      <c r="B328" s="6"/>
      <c r="C328" s="38"/>
      <c r="D328" s="953"/>
      <c r="E328" s="954"/>
      <c r="F328" s="954"/>
      <c r="G328" s="954"/>
      <c r="H328" s="954"/>
      <c r="I328" s="954"/>
      <c r="J328" s="954"/>
      <c r="K328" s="954"/>
      <c r="L328" s="954"/>
      <c r="M328" s="954"/>
      <c r="N328" s="954"/>
      <c r="O328" s="954"/>
      <c r="P328" s="954"/>
      <c r="Q328" s="955"/>
      <c r="R328" s="971"/>
      <c r="S328" s="972"/>
      <c r="T328" s="972"/>
      <c r="U328" s="972"/>
      <c r="V328" s="972"/>
      <c r="W328" s="972"/>
      <c r="X328" s="972"/>
      <c r="Y328" s="972"/>
      <c r="Z328" s="972"/>
      <c r="AA328" s="972"/>
      <c r="AB328" s="972"/>
      <c r="AC328" s="972"/>
      <c r="AD328" s="972"/>
      <c r="AE328" s="972"/>
      <c r="AF328" s="972"/>
      <c r="AG328" s="972"/>
      <c r="AH328" s="972"/>
      <c r="AI328" s="972"/>
      <c r="AJ328" s="972"/>
      <c r="AK328" s="972"/>
      <c r="AL328" s="973"/>
      <c r="AM328" s="962"/>
      <c r="AN328" s="963"/>
      <c r="AO328" s="963"/>
      <c r="AP328" s="963"/>
      <c r="AQ328" s="963"/>
      <c r="AR328" s="963"/>
      <c r="AS328" s="964"/>
      <c r="AT328" s="601"/>
      <c r="AU328" s="602"/>
      <c r="AV328" s="602"/>
      <c r="AW328" s="602"/>
      <c r="AX328" s="602"/>
      <c r="AY328" s="603"/>
      <c r="AZ328" s="610"/>
      <c r="BA328" s="611"/>
      <c r="BB328" s="611"/>
      <c r="BC328" s="611"/>
      <c r="BD328" s="611"/>
      <c r="BE328" s="612"/>
      <c r="BF328" s="694"/>
      <c r="BG328" s="695"/>
      <c r="BH328" s="695"/>
      <c r="BI328" s="695"/>
      <c r="BJ328" s="695"/>
      <c r="BK328" s="696"/>
    </row>
    <row r="329" spans="1:68" ht="15" customHeight="1">
      <c r="A329" s="2"/>
      <c r="B329" s="6"/>
      <c r="C329" s="38"/>
      <c r="D329" s="953"/>
      <c r="E329" s="954"/>
      <c r="F329" s="954"/>
      <c r="G329" s="954"/>
      <c r="H329" s="954"/>
      <c r="I329" s="954"/>
      <c r="J329" s="954"/>
      <c r="K329" s="954"/>
      <c r="L329" s="954"/>
      <c r="M329" s="954"/>
      <c r="N329" s="954"/>
      <c r="O329" s="954"/>
      <c r="P329" s="954"/>
      <c r="Q329" s="955"/>
      <c r="R329" s="974"/>
      <c r="S329" s="975"/>
      <c r="T329" s="975"/>
      <c r="U329" s="975"/>
      <c r="V329" s="975"/>
      <c r="W329" s="975"/>
      <c r="X329" s="975"/>
      <c r="Y329" s="975"/>
      <c r="Z329" s="975"/>
      <c r="AA329" s="975"/>
      <c r="AB329" s="975"/>
      <c r="AC329" s="975"/>
      <c r="AD329" s="975"/>
      <c r="AE329" s="975"/>
      <c r="AF329" s="975"/>
      <c r="AG329" s="975"/>
      <c r="AH329" s="975"/>
      <c r="AI329" s="975"/>
      <c r="AJ329" s="975"/>
      <c r="AK329" s="975"/>
      <c r="AL329" s="976"/>
      <c r="AM329" s="962"/>
      <c r="AN329" s="963"/>
      <c r="AO329" s="963"/>
      <c r="AP329" s="963"/>
      <c r="AQ329" s="963"/>
      <c r="AR329" s="963"/>
      <c r="AS329" s="964"/>
      <c r="AT329" s="601"/>
      <c r="AU329" s="602"/>
      <c r="AV329" s="602"/>
      <c r="AW329" s="602"/>
      <c r="AX329" s="602"/>
      <c r="AY329" s="603"/>
      <c r="AZ329" s="610"/>
      <c r="BA329" s="611"/>
      <c r="BB329" s="611"/>
      <c r="BC329" s="611"/>
      <c r="BD329" s="611"/>
      <c r="BE329" s="612"/>
      <c r="BF329" s="694"/>
      <c r="BG329" s="695"/>
      <c r="BH329" s="695"/>
      <c r="BI329" s="695"/>
      <c r="BJ329" s="695"/>
      <c r="BK329" s="696"/>
    </row>
    <row r="330" spans="1:68" ht="15" customHeight="1">
      <c r="A330" s="2"/>
      <c r="B330" s="6"/>
      <c r="C330" s="38"/>
      <c r="D330" s="956"/>
      <c r="E330" s="957"/>
      <c r="F330" s="957"/>
      <c r="G330" s="957"/>
      <c r="H330" s="957"/>
      <c r="I330" s="957"/>
      <c r="J330" s="957"/>
      <c r="K330" s="957"/>
      <c r="L330" s="957"/>
      <c r="M330" s="957"/>
      <c r="N330" s="957"/>
      <c r="O330" s="957"/>
      <c r="P330" s="957"/>
      <c r="Q330" s="958"/>
      <c r="R330" s="968" t="s">
        <v>278</v>
      </c>
      <c r="S330" s="969"/>
      <c r="T330" s="969"/>
      <c r="U330" s="969"/>
      <c r="V330" s="969"/>
      <c r="W330" s="969"/>
      <c r="X330" s="969"/>
      <c r="Y330" s="969"/>
      <c r="Z330" s="969"/>
      <c r="AA330" s="969"/>
      <c r="AB330" s="969"/>
      <c r="AC330" s="969"/>
      <c r="AD330" s="969"/>
      <c r="AE330" s="969"/>
      <c r="AF330" s="969"/>
      <c r="AG330" s="969"/>
      <c r="AH330" s="969"/>
      <c r="AI330" s="969"/>
      <c r="AJ330" s="969"/>
      <c r="AK330" s="969"/>
      <c r="AL330" s="970"/>
      <c r="AM330" s="965"/>
      <c r="AN330" s="966"/>
      <c r="AO330" s="966"/>
      <c r="AP330" s="966"/>
      <c r="AQ330" s="966"/>
      <c r="AR330" s="966"/>
      <c r="AS330" s="967"/>
      <c r="AT330" s="604"/>
      <c r="AU330" s="605"/>
      <c r="AV330" s="605"/>
      <c r="AW330" s="605"/>
      <c r="AX330" s="605"/>
      <c r="AY330" s="606"/>
      <c r="AZ330" s="610"/>
      <c r="BA330" s="611"/>
      <c r="BB330" s="611"/>
      <c r="BC330" s="611"/>
      <c r="BD330" s="611"/>
      <c r="BE330" s="612"/>
      <c r="BF330" s="694"/>
      <c r="BG330" s="695"/>
      <c r="BH330" s="695"/>
      <c r="BI330" s="695"/>
      <c r="BJ330" s="695"/>
      <c r="BK330" s="696"/>
    </row>
    <row r="331" spans="1:68" ht="12" customHeight="1">
      <c r="A331" s="2"/>
      <c r="B331" s="2"/>
      <c r="C331" s="2"/>
      <c r="D331" s="147"/>
      <c r="E331" s="195"/>
      <c r="F331" s="195"/>
      <c r="G331" s="195"/>
      <c r="H331" s="195"/>
      <c r="I331" s="195"/>
      <c r="J331" s="195"/>
      <c r="K331" s="195"/>
      <c r="L331" s="195"/>
      <c r="M331" s="195"/>
      <c r="N331" s="195"/>
      <c r="O331" s="195"/>
      <c r="P331" s="195"/>
      <c r="Q331" s="195"/>
      <c r="R331" s="195"/>
      <c r="S331" s="195"/>
      <c r="T331" s="195"/>
      <c r="V331" s="145"/>
      <c r="W331" s="145"/>
      <c r="X331" s="145"/>
      <c r="Y331" s="145"/>
      <c r="Z331" s="145"/>
      <c r="AA331" s="145"/>
      <c r="AB331" s="205"/>
      <c r="AC331" s="205"/>
      <c r="AD331" s="205"/>
      <c r="AE331" s="205"/>
      <c r="AF331" s="145"/>
      <c r="AG331" s="145"/>
      <c r="AH331" s="145"/>
      <c r="AI331" s="145"/>
      <c r="AJ331" s="145"/>
      <c r="AK331" s="145"/>
      <c r="AL331" s="145"/>
      <c r="AM331" s="1001"/>
      <c r="AN331" s="1001"/>
      <c r="AO331" s="1001"/>
      <c r="AP331" s="1001"/>
      <c r="AQ331" s="1001"/>
      <c r="AR331" s="1001"/>
      <c r="AS331" s="1001"/>
      <c r="AT331" s="1002"/>
      <c r="AU331" s="1002"/>
      <c r="AV331" s="1002"/>
      <c r="AW331" s="1002"/>
      <c r="AX331" s="1003"/>
      <c r="AY331" s="1003"/>
      <c r="AZ331" s="1004" t="s">
        <v>172</v>
      </c>
      <c r="BA331" s="1004"/>
      <c r="BB331" s="1004"/>
      <c r="BC331" s="1004"/>
      <c r="BD331" s="1004"/>
      <c r="BE331" s="1004"/>
      <c r="BF331" s="1005">
        <f>SUM(BF315:BK330)</f>
        <v>164</v>
      </c>
      <c r="BG331" s="1006"/>
      <c r="BH331" s="1006"/>
      <c r="BI331" s="1006"/>
      <c r="BJ331" s="1006"/>
      <c r="BK331" s="1007"/>
      <c r="BP331" s="176"/>
    </row>
    <row r="332" spans="1:68" ht="12" customHeight="1">
      <c r="A332" s="2"/>
      <c r="B332" s="2"/>
      <c r="C332" s="2"/>
      <c r="D332" s="194"/>
      <c r="E332" s="194"/>
      <c r="F332" s="194"/>
      <c r="G332" s="194"/>
      <c r="H332" s="194"/>
      <c r="I332" s="194"/>
      <c r="J332" s="194"/>
      <c r="K332" s="194"/>
      <c r="L332" s="194"/>
      <c r="M332" s="194"/>
      <c r="N332" s="194"/>
      <c r="O332" s="194"/>
      <c r="P332" s="194"/>
      <c r="Q332" s="194"/>
      <c r="R332" s="194"/>
      <c r="S332" s="194"/>
      <c r="T332" s="194"/>
      <c r="V332" s="145"/>
      <c r="W332" s="145"/>
      <c r="X332" s="145"/>
      <c r="Y332" s="145"/>
      <c r="Z332" s="145"/>
      <c r="AA332" s="145"/>
      <c r="AB332" s="205"/>
      <c r="AC332" s="205"/>
      <c r="AD332" s="205"/>
      <c r="AE332" s="205"/>
      <c r="AF332" s="145"/>
      <c r="AG332" s="145"/>
      <c r="AH332" s="145"/>
      <c r="AI332" s="145"/>
      <c r="AJ332" s="145"/>
      <c r="AK332" s="145"/>
      <c r="AL332" s="145"/>
      <c r="AM332" s="1001"/>
      <c r="AN332" s="1001"/>
      <c r="AO332" s="1001"/>
      <c r="AP332" s="1001"/>
      <c r="AQ332" s="1001"/>
      <c r="AR332" s="1001"/>
      <c r="AS332" s="1001"/>
      <c r="AT332" s="1002"/>
      <c r="AU332" s="1002"/>
      <c r="AV332" s="1002"/>
      <c r="AW332" s="1002"/>
      <c r="AX332" s="1003"/>
      <c r="AY332" s="1003"/>
      <c r="AZ332" s="1004"/>
      <c r="BA332" s="1004"/>
      <c r="BB332" s="1004"/>
      <c r="BC332" s="1004"/>
      <c r="BD332" s="1004"/>
      <c r="BE332" s="1004"/>
      <c r="BF332" s="1008"/>
      <c r="BG332" s="1009"/>
      <c r="BH332" s="1009"/>
      <c r="BI332" s="1009"/>
      <c r="BJ332" s="1009"/>
      <c r="BK332" s="1010"/>
    </row>
    <row r="333" spans="1:68" ht="12" customHeight="1">
      <c r="A333" s="2"/>
      <c r="B333" s="2"/>
      <c r="C333" s="2"/>
      <c r="D333" s="2"/>
      <c r="E333" s="2"/>
      <c r="F333" s="2"/>
      <c r="G333" s="2"/>
      <c r="H333" s="2"/>
      <c r="I333" s="2"/>
      <c r="J333" s="2"/>
      <c r="K333" s="2"/>
      <c r="L333" s="2"/>
      <c r="M333" s="2"/>
      <c r="N333" s="2"/>
      <c r="O333" s="2"/>
      <c r="P333" s="2"/>
      <c r="Q333" s="2"/>
      <c r="R333" s="2"/>
      <c r="S333" s="2"/>
      <c r="T333" s="2"/>
      <c r="V333" s="145"/>
      <c r="W333" s="145"/>
      <c r="X333" s="145"/>
      <c r="Y333" s="145"/>
      <c r="Z333" s="145"/>
      <c r="AA333" s="145"/>
      <c r="AB333" s="205"/>
      <c r="AC333" s="205"/>
      <c r="AD333" s="205"/>
      <c r="AE333" s="205"/>
      <c r="AF333" s="145"/>
      <c r="AG333" s="145"/>
      <c r="AH333" s="145"/>
      <c r="AI333" s="145"/>
      <c r="AJ333" s="145"/>
      <c r="AK333" s="145"/>
      <c r="AL333" s="145"/>
      <c r="AM333" s="1001"/>
      <c r="AN333" s="1001"/>
      <c r="AO333" s="1001"/>
      <c r="AP333" s="1001"/>
      <c r="AQ333" s="1001"/>
      <c r="AR333" s="1001"/>
      <c r="AS333" s="1001"/>
      <c r="AT333" s="1002"/>
      <c r="AU333" s="1002"/>
      <c r="AV333" s="1002"/>
      <c r="AW333" s="1002"/>
      <c r="AX333" s="1003"/>
      <c r="AY333" s="1003"/>
      <c r="AZ333" s="1004"/>
      <c r="BA333" s="1004"/>
      <c r="BB333" s="1004"/>
      <c r="BC333" s="1004"/>
      <c r="BD333" s="1004"/>
      <c r="BE333" s="1004"/>
      <c r="BF333" s="1011"/>
      <c r="BG333" s="1012"/>
      <c r="BH333" s="1012"/>
      <c r="BI333" s="1012"/>
      <c r="BJ333" s="1012"/>
      <c r="BK333" s="1013"/>
    </row>
    <row r="334" spans="1:68" ht="7.5" customHeight="1">
      <c r="A334" s="2"/>
      <c r="B334" s="6"/>
      <c r="C334" s="6"/>
      <c r="D334" s="48"/>
      <c r="E334" s="48"/>
      <c r="F334" s="48"/>
      <c r="G334" s="48"/>
      <c r="H334" s="48"/>
      <c r="I334" s="48"/>
      <c r="J334" s="200"/>
      <c r="K334" s="200"/>
      <c r="L334" s="200"/>
      <c r="M334" s="200"/>
      <c r="N334" s="200"/>
      <c r="O334" s="200"/>
      <c r="P334" s="200"/>
      <c r="Q334" s="200"/>
      <c r="R334" s="200"/>
      <c r="S334" s="200"/>
      <c r="T334" s="200"/>
      <c r="U334" s="200"/>
      <c r="V334" s="200"/>
      <c r="W334" s="200"/>
      <c r="X334" s="200"/>
      <c r="Y334" s="200"/>
      <c r="Z334" s="200"/>
      <c r="AA334" s="200"/>
      <c r="AB334" s="200"/>
      <c r="AC334" s="200"/>
      <c r="AD334" s="200"/>
      <c r="AE334" s="200"/>
      <c r="AF334" s="200"/>
      <c r="AG334" s="186"/>
      <c r="AH334" s="186"/>
      <c r="AI334" s="186"/>
      <c r="AJ334" s="186"/>
      <c r="AK334" s="186"/>
      <c r="AL334" s="186"/>
      <c r="AM334" s="186"/>
      <c r="AN334" s="9"/>
      <c r="AO334" s="9"/>
      <c r="AP334" s="9"/>
      <c r="AQ334" s="9"/>
      <c r="AR334" s="9"/>
      <c r="AS334" s="9"/>
      <c r="AT334" s="9"/>
      <c r="AU334" s="9"/>
      <c r="AV334" s="9"/>
      <c r="AW334" s="9"/>
      <c r="AX334" s="9"/>
      <c r="AY334" s="9"/>
      <c r="AZ334" s="9"/>
      <c r="BA334" s="9"/>
      <c r="BB334" s="9"/>
      <c r="BC334" s="9"/>
      <c r="BD334" s="9"/>
      <c r="BE334" s="9"/>
      <c r="BF334" s="2"/>
      <c r="BG334" s="2"/>
      <c r="BH334" s="2"/>
      <c r="BI334" s="2"/>
      <c r="BJ334" s="2"/>
      <c r="BK334" s="2"/>
    </row>
    <row r="335" spans="1:68" ht="15" customHeight="1">
      <c r="A335" s="2" t="s">
        <v>151</v>
      </c>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row>
    <row r="336" spans="1:68" ht="15" customHeight="1">
      <c r="A336" s="2"/>
      <c r="B336" s="167" t="s">
        <v>245</v>
      </c>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row>
    <row r="337" spans="1:63" ht="15" customHeight="1">
      <c r="A337" s="2"/>
      <c r="B337" s="6"/>
      <c r="C337" s="38"/>
      <c r="D337" s="322" t="s">
        <v>93</v>
      </c>
      <c r="E337" s="457"/>
      <c r="F337" s="457"/>
      <c r="G337" s="457"/>
      <c r="H337" s="457"/>
      <c r="I337" s="457"/>
      <c r="J337" s="457"/>
      <c r="K337" s="457"/>
      <c r="L337" s="457"/>
      <c r="M337" s="457"/>
      <c r="N337" s="457"/>
      <c r="O337" s="457"/>
      <c r="P337" s="457"/>
      <c r="Q337" s="700"/>
      <c r="R337" s="633" t="s">
        <v>140</v>
      </c>
      <c r="S337" s="633"/>
      <c r="T337" s="633"/>
      <c r="U337" s="633"/>
      <c r="V337" s="633"/>
      <c r="W337" s="633"/>
      <c r="X337" s="633"/>
      <c r="Y337" s="633"/>
      <c r="Z337" s="633"/>
      <c r="AA337" s="633"/>
      <c r="AB337" s="633"/>
      <c r="AC337" s="633"/>
      <c r="AD337" s="633"/>
      <c r="AE337" s="633"/>
      <c r="AF337" s="633"/>
      <c r="AG337" s="633"/>
      <c r="AH337" s="633"/>
      <c r="AI337" s="633"/>
      <c r="AJ337" s="633"/>
      <c r="AK337" s="633"/>
      <c r="AL337" s="633"/>
      <c r="AM337" s="992" t="s">
        <v>94</v>
      </c>
      <c r="AN337" s="993"/>
      <c r="AO337" s="993"/>
      <c r="AP337" s="993"/>
      <c r="AQ337" s="993"/>
      <c r="AR337" s="993"/>
      <c r="AS337" s="994"/>
      <c r="AT337" s="637" t="s">
        <v>60</v>
      </c>
      <c r="AU337" s="716"/>
      <c r="AV337" s="716"/>
      <c r="AW337" s="716"/>
      <c r="AX337" s="716"/>
      <c r="AY337" s="717"/>
      <c r="AZ337" s="646" t="s">
        <v>61</v>
      </c>
      <c r="BA337" s="647"/>
      <c r="BB337" s="647"/>
      <c r="BC337" s="647"/>
      <c r="BD337" s="647"/>
      <c r="BE337" s="648"/>
      <c r="BF337" s="637" t="s">
        <v>62</v>
      </c>
      <c r="BG337" s="638"/>
      <c r="BH337" s="638"/>
      <c r="BI337" s="638"/>
      <c r="BJ337" s="638"/>
      <c r="BK337" s="639"/>
    </row>
    <row r="338" spans="1:63" ht="15" customHeight="1">
      <c r="A338" s="2"/>
      <c r="B338" s="6"/>
      <c r="C338" s="38"/>
      <c r="D338" s="459"/>
      <c r="E338" s="357"/>
      <c r="F338" s="357"/>
      <c r="G338" s="357"/>
      <c r="H338" s="357"/>
      <c r="I338" s="357"/>
      <c r="J338" s="357"/>
      <c r="K338" s="357"/>
      <c r="L338" s="357"/>
      <c r="M338" s="357"/>
      <c r="N338" s="357"/>
      <c r="O338" s="357"/>
      <c r="P338" s="357"/>
      <c r="Q338" s="358"/>
      <c r="R338" s="633"/>
      <c r="S338" s="633"/>
      <c r="T338" s="633"/>
      <c r="U338" s="633"/>
      <c r="V338" s="633"/>
      <c r="W338" s="633"/>
      <c r="X338" s="633"/>
      <c r="Y338" s="633"/>
      <c r="Z338" s="633"/>
      <c r="AA338" s="633"/>
      <c r="AB338" s="633"/>
      <c r="AC338" s="633"/>
      <c r="AD338" s="633"/>
      <c r="AE338" s="633"/>
      <c r="AF338" s="633"/>
      <c r="AG338" s="633"/>
      <c r="AH338" s="633"/>
      <c r="AI338" s="633"/>
      <c r="AJ338" s="633"/>
      <c r="AK338" s="633"/>
      <c r="AL338" s="633"/>
      <c r="AM338" s="995"/>
      <c r="AN338" s="996"/>
      <c r="AO338" s="996"/>
      <c r="AP338" s="996"/>
      <c r="AQ338" s="996"/>
      <c r="AR338" s="996"/>
      <c r="AS338" s="997"/>
      <c r="AT338" s="718"/>
      <c r="AU338" s="719"/>
      <c r="AV338" s="719"/>
      <c r="AW338" s="719"/>
      <c r="AX338" s="719"/>
      <c r="AY338" s="720"/>
      <c r="AZ338" s="649"/>
      <c r="BA338" s="650"/>
      <c r="BB338" s="650"/>
      <c r="BC338" s="650"/>
      <c r="BD338" s="650"/>
      <c r="BE338" s="651"/>
      <c r="BF338" s="640"/>
      <c r="BG338" s="641"/>
      <c r="BH338" s="641"/>
      <c r="BI338" s="641"/>
      <c r="BJ338" s="641"/>
      <c r="BK338" s="642"/>
    </row>
    <row r="339" spans="1:63" ht="15" customHeight="1">
      <c r="A339" s="2"/>
      <c r="B339" s="6"/>
      <c r="C339" s="38"/>
      <c r="D339" s="701"/>
      <c r="E339" s="702"/>
      <c r="F339" s="702"/>
      <c r="G339" s="702"/>
      <c r="H339" s="702"/>
      <c r="I339" s="702"/>
      <c r="J339" s="702"/>
      <c r="K339" s="702"/>
      <c r="L339" s="702"/>
      <c r="M339" s="702"/>
      <c r="N339" s="702"/>
      <c r="O339" s="702"/>
      <c r="P339" s="702"/>
      <c r="Q339" s="703"/>
      <c r="R339" s="633"/>
      <c r="S339" s="633"/>
      <c r="T339" s="633"/>
      <c r="U339" s="633"/>
      <c r="V339" s="633"/>
      <c r="W339" s="633"/>
      <c r="X339" s="633"/>
      <c r="Y339" s="633"/>
      <c r="Z339" s="633"/>
      <c r="AA339" s="633"/>
      <c r="AB339" s="633"/>
      <c r="AC339" s="633"/>
      <c r="AD339" s="633"/>
      <c r="AE339" s="633"/>
      <c r="AF339" s="633"/>
      <c r="AG339" s="633"/>
      <c r="AH339" s="633"/>
      <c r="AI339" s="633"/>
      <c r="AJ339" s="633"/>
      <c r="AK339" s="633"/>
      <c r="AL339" s="633"/>
      <c r="AM339" s="998"/>
      <c r="AN339" s="999"/>
      <c r="AO339" s="999"/>
      <c r="AP339" s="999"/>
      <c r="AQ339" s="999"/>
      <c r="AR339" s="999"/>
      <c r="AS339" s="1000"/>
      <c r="AT339" s="721"/>
      <c r="AU339" s="722"/>
      <c r="AV339" s="722"/>
      <c r="AW339" s="722"/>
      <c r="AX339" s="722"/>
      <c r="AY339" s="723"/>
      <c r="AZ339" s="652"/>
      <c r="BA339" s="653"/>
      <c r="BB339" s="653"/>
      <c r="BC339" s="653"/>
      <c r="BD339" s="653"/>
      <c r="BE339" s="654"/>
      <c r="BF339" s="643"/>
      <c r="BG339" s="644"/>
      <c r="BH339" s="644"/>
      <c r="BI339" s="644"/>
      <c r="BJ339" s="644"/>
      <c r="BK339" s="645"/>
    </row>
    <row r="340" spans="1:63" ht="15" customHeight="1">
      <c r="A340" s="2"/>
      <c r="B340" s="6"/>
      <c r="C340" s="38"/>
      <c r="D340" s="950"/>
      <c r="E340" s="951"/>
      <c r="F340" s="951"/>
      <c r="G340" s="951"/>
      <c r="H340" s="951"/>
      <c r="I340" s="951"/>
      <c r="J340" s="951"/>
      <c r="K340" s="951"/>
      <c r="L340" s="951"/>
      <c r="M340" s="951"/>
      <c r="N340" s="951"/>
      <c r="O340" s="951"/>
      <c r="P340" s="951"/>
      <c r="Q340" s="952"/>
      <c r="R340" s="592" t="s">
        <v>261</v>
      </c>
      <c r="S340" s="593"/>
      <c r="T340" s="593"/>
      <c r="U340" s="593"/>
      <c r="V340" s="593"/>
      <c r="W340" s="593"/>
      <c r="X340" s="593"/>
      <c r="Y340" s="593"/>
      <c r="Z340" s="593"/>
      <c r="AA340" s="593"/>
      <c r="AB340" s="593"/>
      <c r="AC340" s="593"/>
      <c r="AD340" s="593"/>
      <c r="AE340" s="593"/>
      <c r="AF340" s="593"/>
      <c r="AG340" s="593"/>
      <c r="AH340" s="593"/>
      <c r="AI340" s="593"/>
      <c r="AJ340" s="593"/>
      <c r="AK340" s="593"/>
      <c r="AL340" s="594"/>
      <c r="AM340" s="959" t="s">
        <v>279</v>
      </c>
      <c r="AN340" s="960"/>
      <c r="AO340" s="960"/>
      <c r="AP340" s="960"/>
      <c r="AQ340" s="960"/>
      <c r="AR340" s="960"/>
      <c r="AS340" s="961"/>
      <c r="AT340" s="598">
        <v>6</v>
      </c>
      <c r="AU340" s="599"/>
      <c r="AV340" s="599"/>
      <c r="AW340" s="599"/>
      <c r="AX340" s="599"/>
      <c r="AY340" s="600"/>
      <c r="AZ340" s="607">
        <v>20</v>
      </c>
      <c r="BA340" s="608"/>
      <c r="BB340" s="608"/>
      <c r="BC340" s="608"/>
      <c r="BD340" s="608"/>
      <c r="BE340" s="609"/>
      <c r="BF340" s="691">
        <f>AT340*AZ340</f>
        <v>120</v>
      </c>
      <c r="BG340" s="692"/>
      <c r="BH340" s="692"/>
      <c r="BI340" s="692"/>
      <c r="BJ340" s="692"/>
      <c r="BK340" s="693"/>
    </row>
    <row r="341" spans="1:63" ht="15" customHeight="1">
      <c r="A341" s="2"/>
      <c r="B341" s="6"/>
      <c r="C341" s="38"/>
      <c r="D341" s="953"/>
      <c r="E341" s="954"/>
      <c r="F341" s="954"/>
      <c r="G341" s="954"/>
      <c r="H341" s="954"/>
      <c r="I341" s="954"/>
      <c r="J341" s="954"/>
      <c r="K341" s="954"/>
      <c r="L341" s="954"/>
      <c r="M341" s="954"/>
      <c r="N341" s="954"/>
      <c r="O341" s="954"/>
      <c r="P341" s="954"/>
      <c r="Q341" s="955"/>
      <c r="R341" s="971"/>
      <c r="S341" s="972"/>
      <c r="T341" s="972"/>
      <c r="U341" s="972"/>
      <c r="V341" s="972"/>
      <c r="W341" s="972"/>
      <c r="X341" s="972"/>
      <c r="Y341" s="972"/>
      <c r="Z341" s="972"/>
      <c r="AA341" s="972"/>
      <c r="AB341" s="972"/>
      <c r="AC341" s="972"/>
      <c r="AD341" s="972"/>
      <c r="AE341" s="972"/>
      <c r="AF341" s="972"/>
      <c r="AG341" s="972"/>
      <c r="AH341" s="972"/>
      <c r="AI341" s="972"/>
      <c r="AJ341" s="972"/>
      <c r="AK341" s="972"/>
      <c r="AL341" s="973"/>
      <c r="AM341" s="962"/>
      <c r="AN341" s="963"/>
      <c r="AO341" s="963"/>
      <c r="AP341" s="963"/>
      <c r="AQ341" s="963"/>
      <c r="AR341" s="963"/>
      <c r="AS341" s="964"/>
      <c r="AT341" s="601"/>
      <c r="AU341" s="602"/>
      <c r="AV341" s="602"/>
      <c r="AW341" s="602"/>
      <c r="AX341" s="602"/>
      <c r="AY341" s="603"/>
      <c r="AZ341" s="610"/>
      <c r="BA341" s="611"/>
      <c r="BB341" s="611"/>
      <c r="BC341" s="611"/>
      <c r="BD341" s="611"/>
      <c r="BE341" s="612"/>
      <c r="BF341" s="694"/>
      <c r="BG341" s="695"/>
      <c r="BH341" s="695"/>
      <c r="BI341" s="695"/>
      <c r="BJ341" s="695"/>
      <c r="BK341" s="696"/>
    </row>
    <row r="342" spans="1:63" ht="15" customHeight="1">
      <c r="A342" s="2"/>
      <c r="B342" s="6"/>
      <c r="C342" s="38"/>
      <c r="D342" s="953"/>
      <c r="E342" s="954"/>
      <c r="F342" s="954"/>
      <c r="G342" s="954"/>
      <c r="H342" s="954"/>
      <c r="I342" s="954"/>
      <c r="J342" s="954"/>
      <c r="K342" s="954"/>
      <c r="L342" s="954"/>
      <c r="M342" s="954"/>
      <c r="N342" s="954"/>
      <c r="O342" s="954"/>
      <c r="P342" s="954"/>
      <c r="Q342" s="955"/>
      <c r="R342" s="974"/>
      <c r="S342" s="975"/>
      <c r="T342" s="975"/>
      <c r="U342" s="975"/>
      <c r="V342" s="975"/>
      <c r="W342" s="975"/>
      <c r="X342" s="975"/>
      <c r="Y342" s="975"/>
      <c r="Z342" s="975"/>
      <c r="AA342" s="975"/>
      <c r="AB342" s="975"/>
      <c r="AC342" s="975"/>
      <c r="AD342" s="975"/>
      <c r="AE342" s="975"/>
      <c r="AF342" s="975"/>
      <c r="AG342" s="975"/>
      <c r="AH342" s="975"/>
      <c r="AI342" s="975"/>
      <c r="AJ342" s="975"/>
      <c r="AK342" s="975"/>
      <c r="AL342" s="976"/>
      <c r="AM342" s="962"/>
      <c r="AN342" s="963"/>
      <c r="AO342" s="963"/>
      <c r="AP342" s="963"/>
      <c r="AQ342" s="963"/>
      <c r="AR342" s="963"/>
      <c r="AS342" s="964"/>
      <c r="AT342" s="601"/>
      <c r="AU342" s="602"/>
      <c r="AV342" s="602"/>
      <c r="AW342" s="602"/>
      <c r="AX342" s="602"/>
      <c r="AY342" s="603"/>
      <c r="AZ342" s="610"/>
      <c r="BA342" s="611"/>
      <c r="BB342" s="611"/>
      <c r="BC342" s="611"/>
      <c r="BD342" s="611"/>
      <c r="BE342" s="612"/>
      <c r="BF342" s="694"/>
      <c r="BG342" s="695"/>
      <c r="BH342" s="695"/>
      <c r="BI342" s="695"/>
      <c r="BJ342" s="695"/>
      <c r="BK342" s="696"/>
    </row>
    <row r="343" spans="1:63" ht="15" customHeight="1">
      <c r="A343" s="2"/>
      <c r="B343" s="6"/>
      <c r="C343" s="38"/>
      <c r="D343" s="956"/>
      <c r="E343" s="957"/>
      <c r="F343" s="957"/>
      <c r="G343" s="957"/>
      <c r="H343" s="957"/>
      <c r="I343" s="957"/>
      <c r="J343" s="957"/>
      <c r="K343" s="957"/>
      <c r="L343" s="957"/>
      <c r="M343" s="957"/>
      <c r="N343" s="957"/>
      <c r="O343" s="957"/>
      <c r="P343" s="957"/>
      <c r="Q343" s="958"/>
      <c r="R343" s="968" t="s">
        <v>278</v>
      </c>
      <c r="S343" s="969"/>
      <c r="T343" s="969"/>
      <c r="U343" s="969"/>
      <c r="V343" s="969"/>
      <c r="W343" s="969"/>
      <c r="X343" s="969"/>
      <c r="Y343" s="969"/>
      <c r="Z343" s="969"/>
      <c r="AA343" s="969"/>
      <c r="AB343" s="969"/>
      <c r="AC343" s="969"/>
      <c r="AD343" s="969"/>
      <c r="AE343" s="969"/>
      <c r="AF343" s="969"/>
      <c r="AG343" s="969"/>
      <c r="AH343" s="969"/>
      <c r="AI343" s="969"/>
      <c r="AJ343" s="969"/>
      <c r="AK343" s="969"/>
      <c r="AL343" s="970"/>
      <c r="AM343" s="965"/>
      <c r="AN343" s="966"/>
      <c r="AO343" s="966"/>
      <c r="AP343" s="966"/>
      <c r="AQ343" s="966"/>
      <c r="AR343" s="966"/>
      <c r="AS343" s="967"/>
      <c r="AT343" s="604"/>
      <c r="AU343" s="605"/>
      <c r="AV343" s="605"/>
      <c r="AW343" s="605"/>
      <c r="AX343" s="605"/>
      <c r="AY343" s="606"/>
      <c r="AZ343" s="613"/>
      <c r="BA343" s="614"/>
      <c r="BB343" s="614"/>
      <c r="BC343" s="614"/>
      <c r="BD343" s="614"/>
      <c r="BE343" s="615"/>
      <c r="BF343" s="697"/>
      <c r="BG343" s="698"/>
      <c r="BH343" s="698"/>
      <c r="BI343" s="698"/>
      <c r="BJ343" s="698"/>
      <c r="BK343" s="699"/>
    </row>
    <row r="344" spans="1:63" ht="15" customHeight="1">
      <c r="A344" s="2"/>
      <c r="B344" s="6"/>
      <c r="C344" s="38"/>
      <c r="D344" s="950"/>
      <c r="E344" s="951"/>
      <c r="F344" s="951"/>
      <c r="G344" s="951"/>
      <c r="H344" s="951"/>
      <c r="I344" s="951"/>
      <c r="J344" s="951"/>
      <c r="K344" s="951"/>
      <c r="L344" s="951"/>
      <c r="M344" s="951"/>
      <c r="N344" s="951"/>
      <c r="O344" s="951"/>
      <c r="P344" s="951"/>
      <c r="Q344" s="952"/>
      <c r="R344" s="592" t="s">
        <v>261</v>
      </c>
      <c r="S344" s="593"/>
      <c r="T344" s="593"/>
      <c r="U344" s="593"/>
      <c r="V344" s="593"/>
      <c r="W344" s="593"/>
      <c r="X344" s="593"/>
      <c r="Y344" s="593"/>
      <c r="Z344" s="593"/>
      <c r="AA344" s="593"/>
      <c r="AB344" s="593"/>
      <c r="AC344" s="593"/>
      <c r="AD344" s="593"/>
      <c r="AE344" s="593"/>
      <c r="AF344" s="593"/>
      <c r="AG344" s="593"/>
      <c r="AH344" s="593"/>
      <c r="AI344" s="593"/>
      <c r="AJ344" s="593"/>
      <c r="AK344" s="593"/>
      <c r="AL344" s="594"/>
      <c r="AM344" s="959" t="s">
        <v>279</v>
      </c>
      <c r="AN344" s="960"/>
      <c r="AO344" s="960"/>
      <c r="AP344" s="960"/>
      <c r="AQ344" s="960"/>
      <c r="AR344" s="960"/>
      <c r="AS344" s="961"/>
      <c r="AT344" s="598">
        <v>6</v>
      </c>
      <c r="AU344" s="599"/>
      <c r="AV344" s="599"/>
      <c r="AW344" s="599"/>
      <c r="AX344" s="599"/>
      <c r="AY344" s="600"/>
      <c r="AZ344" s="607">
        <v>20</v>
      </c>
      <c r="BA344" s="608"/>
      <c r="BB344" s="608"/>
      <c r="BC344" s="608"/>
      <c r="BD344" s="608"/>
      <c r="BE344" s="609"/>
      <c r="BF344" s="691">
        <f>AT344*AZ344</f>
        <v>120</v>
      </c>
      <c r="BG344" s="692"/>
      <c r="BH344" s="692"/>
      <c r="BI344" s="692"/>
      <c r="BJ344" s="692"/>
      <c r="BK344" s="693"/>
    </row>
    <row r="345" spans="1:63" ht="15" customHeight="1">
      <c r="A345" s="2"/>
      <c r="B345" s="6"/>
      <c r="C345" s="38"/>
      <c r="D345" s="953"/>
      <c r="E345" s="954"/>
      <c r="F345" s="954"/>
      <c r="G345" s="954"/>
      <c r="H345" s="954"/>
      <c r="I345" s="954"/>
      <c r="J345" s="954"/>
      <c r="K345" s="954"/>
      <c r="L345" s="954"/>
      <c r="M345" s="954"/>
      <c r="N345" s="954"/>
      <c r="O345" s="954"/>
      <c r="P345" s="954"/>
      <c r="Q345" s="955"/>
      <c r="R345" s="971"/>
      <c r="S345" s="972"/>
      <c r="T345" s="972"/>
      <c r="U345" s="972"/>
      <c r="V345" s="972"/>
      <c r="W345" s="972"/>
      <c r="X345" s="972"/>
      <c r="Y345" s="972"/>
      <c r="Z345" s="972"/>
      <c r="AA345" s="972"/>
      <c r="AB345" s="972"/>
      <c r="AC345" s="972"/>
      <c r="AD345" s="972"/>
      <c r="AE345" s="972"/>
      <c r="AF345" s="972"/>
      <c r="AG345" s="972"/>
      <c r="AH345" s="972"/>
      <c r="AI345" s="972"/>
      <c r="AJ345" s="972"/>
      <c r="AK345" s="972"/>
      <c r="AL345" s="973"/>
      <c r="AM345" s="962"/>
      <c r="AN345" s="963"/>
      <c r="AO345" s="963"/>
      <c r="AP345" s="963"/>
      <c r="AQ345" s="963"/>
      <c r="AR345" s="963"/>
      <c r="AS345" s="964"/>
      <c r="AT345" s="601"/>
      <c r="AU345" s="602"/>
      <c r="AV345" s="602"/>
      <c r="AW345" s="602"/>
      <c r="AX345" s="602"/>
      <c r="AY345" s="603"/>
      <c r="AZ345" s="610"/>
      <c r="BA345" s="611"/>
      <c r="BB345" s="611"/>
      <c r="BC345" s="611"/>
      <c r="BD345" s="611"/>
      <c r="BE345" s="612"/>
      <c r="BF345" s="694"/>
      <c r="BG345" s="695"/>
      <c r="BH345" s="695"/>
      <c r="BI345" s="695"/>
      <c r="BJ345" s="695"/>
      <c r="BK345" s="696"/>
    </row>
    <row r="346" spans="1:63" ht="15" customHeight="1">
      <c r="A346" s="2"/>
      <c r="B346" s="6"/>
      <c r="C346" s="38"/>
      <c r="D346" s="953"/>
      <c r="E346" s="954"/>
      <c r="F346" s="954"/>
      <c r="G346" s="954"/>
      <c r="H346" s="954"/>
      <c r="I346" s="954"/>
      <c r="J346" s="954"/>
      <c r="K346" s="954"/>
      <c r="L346" s="954"/>
      <c r="M346" s="954"/>
      <c r="N346" s="954"/>
      <c r="O346" s="954"/>
      <c r="P346" s="954"/>
      <c r="Q346" s="955"/>
      <c r="R346" s="974"/>
      <c r="S346" s="975"/>
      <c r="T346" s="975"/>
      <c r="U346" s="975"/>
      <c r="V346" s="975"/>
      <c r="W346" s="975"/>
      <c r="X346" s="975"/>
      <c r="Y346" s="975"/>
      <c r="Z346" s="975"/>
      <c r="AA346" s="975"/>
      <c r="AB346" s="975"/>
      <c r="AC346" s="975"/>
      <c r="AD346" s="975"/>
      <c r="AE346" s="975"/>
      <c r="AF346" s="975"/>
      <c r="AG346" s="975"/>
      <c r="AH346" s="975"/>
      <c r="AI346" s="975"/>
      <c r="AJ346" s="975"/>
      <c r="AK346" s="975"/>
      <c r="AL346" s="976"/>
      <c r="AM346" s="962"/>
      <c r="AN346" s="963"/>
      <c r="AO346" s="963"/>
      <c r="AP346" s="963"/>
      <c r="AQ346" s="963"/>
      <c r="AR346" s="963"/>
      <c r="AS346" s="964"/>
      <c r="AT346" s="601"/>
      <c r="AU346" s="602"/>
      <c r="AV346" s="602"/>
      <c r="AW346" s="602"/>
      <c r="AX346" s="602"/>
      <c r="AY346" s="603"/>
      <c r="AZ346" s="610"/>
      <c r="BA346" s="611"/>
      <c r="BB346" s="611"/>
      <c r="BC346" s="611"/>
      <c r="BD346" s="611"/>
      <c r="BE346" s="612"/>
      <c r="BF346" s="694"/>
      <c r="BG346" s="695"/>
      <c r="BH346" s="695"/>
      <c r="BI346" s="695"/>
      <c r="BJ346" s="695"/>
      <c r="BK346" s="696"/>
    </row>
    <row r="347" spans="1:63" ht="15" customHeight="1">
      <c r="A347" s="2"/>
      <c r="B347" s="6"/>
      <c r="C347" s="38"/>
      <c r="D347" s="956"/>
      <c r="E347" s="957"/>
      <c r="F347" s="957"/>
      <c r="G347" s="957"/>
      <c r="H347" s="957"/>
      <c r="I347" s="957"/>
      <c r="J347" s="957"/>
      <c r="K347" s="957"/>
      <c r="L347" s="957"/>
      <c r="M347" s="957"/>
      <c r="N347" s="957"/>
      <c r="O347" s="957"/>
      <c r="P347" s="957"/>
      <c r="Q347" s="958"/>
      <c r="R347" s="968" t="s">
        <v>278</v>
      </c>
      <c r="S347" s="969"/>
      <c r="T347" s="969"/>
      <c r="U347" s="969"/>
      <c r="V347" s="969"/>
      <c r="W347" s="969"/>
      <c r="X347" s="969"/>
      <c r="Y347" s="969"/>
      <c r="Z347" s="969"/>
      <c r="AA347" s="969"/>
      <c r="AB347" s="969"/>
      <c r="AC347" s="969"/>
      <c r="AD347" s="969"/>
      <c r="AE347" s="969"/>
      <c r="AF347" s="969"/>
      <c r="AG347" s="969"/>
      <c r="AH347" s="969"/>
      <c r="AI347" s="969"/>
      <c r="AJ347" s="969"/>
      <c r="AK347" s="969"/>
      <c r="AL347" s="970"/>
      <c r="AM347" s="965"/>
      <c r="AN347" s="966"/>
      <c r="AO347" s="966"/>
      <c r="AP347" s="966"/>
      <c r="AQ347" s="966"/>
      <c r="AR347" s="966"/>
      <c r="AS347" s="967"/>
      <c r="AT347" s="604"/>
      <c r="AU347" s="605"/>
      <c r="AV347" s="605"/>
      <c r="AW347" s="605"/>
      <c r="AX347" s="605"/>
      <c r="AY347" s="606"/>
      <c r="AZ347" s="613"/>
      <c r="BA347" s="614"/>
      <c r="BB347" s="614"/>
      <c r="BC347" s="614"/>
      <c r="BD347" s="614"/>
      <c r="BE347" s="615"/>
      <c r="BF347" s="697"/>
      <c r="BG347" s="698"/>
      <c r="BH347" s="698"/>
      <c r="BI347" s="698"/>
      <c r="BJ347" s="698"/>
      <c r="BK347" s="699"/>
    </row>
    <row r="348" spans="1:63" ht="15" customHeight="1">
      <c r="A348" s="2"/>
      <c r="B348" s="6"/>
      <c r="C348" s="38"/>
      <c r="D348" s="950"/>
      <c r="E348" s="951"/>
      <c r="F348" s="951"/>
      <c r="G348" s="951"/>
      <c r="H348" s="951"/>
      <c r="I348" s="951"/>
      <c r="J348" s="951"/>
      <c r="K348" s="951"/>
      <c r="L348" s="951"/>
      <c r="M348" s="951"/>
      <c r="N348" s="951"/>
      <c r="O348" s="951"/>
      <c r="P348" s="951"/>
      <c r="Q348" s="952"/>
      <c r="R348" s="592"/>
      <c r="S348" s="593"/>
      <c r="T348" s="593"/>
      <c r="U348" s="593"/>
      <c r="V348" s="593"/>
      <c r="W348" s="593"/>
      <c r="X348" s="593"/>
      <c r="Y348" s="593"/>
      <c r="Z348" s="593"/>
      <c r="AA348" s="593"/>
      <c r="AB348" s="593"/>
      <c r="AC348" s="593"/>
      <c r="AD348" s="593"/>
      <c r="AE348" s="593"/>
      <c r="AF348" s="593"/>
      <c r="AG348" s="593"/>
      <c r="AH348" s="593"/>
      <c r="AI348" s="593"/>
      <c r="AJ348" s="593"/>
      <c r="AK348" s="593"/>
      <c r="AL348" s="594"/>
      <c r="AM348" s="959"/>
      <c r="AN348" s="960"/>
      <c r="AO348" s="960"/>
      <c r="AP348" s="960"/>
      <c r="AQ348" s="960"/>
      <c r="AR348" s="960"/>
      <c r="AS348" s="961"/>
      <c r="AT348" s="598"/>
      <c r="AU348" s="599"/>
      <c r="AV348" s="599"/>
      <c r="AW348" s="599"/>
      <c r="AX348" s="599"/>
      <c r="AY348" s="600"/>
      <c r="AZ348" s="607"/>
      <c r="BA348" s="608"/>
      <c r="BB348" s="608"/>
      <c r="BC348" s="608"/>
      <c r="BD348" s="608"/>
      <c r="BE348" s="609"/>
      <c r="BF348" s="691">
        <f>AT348*AZ348</f>
        <v>0</v>
      </c>
      <c r="BG348" s="692"/>
      <c r="BH348" s="692"/>
      <c r="BI348" s="692"/>
      <c r="BJ348" s="692"/>
      <c r="BK348" s="693"/>
    </row>
    <row r="349" spans="1:63" ht="15" customHeight="1">
      <c r="A349" s="2"/>
      <c r="B349" s="6"/>
      <c r="C349" s="38"/>
      <c r="D349" s="953"/>
      <c r="E349" s="954"/>
      <c r="F349" s="954"/>
      <c r="G349" s="954"/>
      <c r="H349" s="954"/>
      <c r="I349" s="954"/>
      <c r="J349" s="954"/>
      <c r="K349" s="954"/>
      <c r="L349" s="954"/>
      <c r="M349" s="954"/>
      <c r="N349" s="954"/>
      <c r="O349" s="954"/>
      <c r="P349" s="954"/>
      <c r="Q349" s="955"/>
      <c r="R349" s="971"/>
      <c r="S349" s="972"/>
      <c r="T349" s="972"/>
      <c r="U349" s="972"/>
      <c r="V349" s="972"/>
      <c r="W349" s="972"/>
      <c r="X349" s="972"/>
      <c r="Y349" s="972"/>
      <c r="Z349" s="972"/>
      <c r="AA349" s="972"/>
      <c r="AB349" s="972"/>
      <c r="AC349" s="972"/>
      <c r="AD349" s="972"/>
      <c r="AE349" s="972"/>
      <c r="AF349" s="972"/>
      <c r="AG349" s="972"/>
      <c r="AH349" s="972"/>
      <c r="AI349" s="972"/>
      <c r="AJ349" s="972"/>
      <c r="AK349" s="972"/>
      <c r="AL349" s="973"/>
      <c r="AM349" s="962"/>
      <c r="AN349" s="963"/>
      <c r="AO349" s="963"/>
      <c r="AP349" s="963"/>
      <c r="AQ349" s="963"/>
      <c r="AR349" s="963"/>
      <c r="AS349" s="964"/>
      <c r="AT349" s="601"/>
      <c r="AU349" s="602"/>
      <c r="AV349" s="602"/>
      <c r="AW349" s="602"/>
      <c r="AX349" s="602"/>
      <c r="AY349" s="603"/>
      <c r="AZ349" s="610"/>
      <c r="BA349" s="611"/>
      <c r="BB349" s="611"/>
      <c r="BC349" s="611"/>
      <c r="BD349" s="611"/>
      <c r="BE349" s="612"/>
      <c r="BF349" s="694"/>
      <c r="BG349" s="695"/>
      <c r="BH349" s="695"/>
      <c r="BI349" s="695"/>
      <c r="BJ349" s="695"/>
      <c r="BK349" s="696"/>
    </row>
    <row r="350" spans="1:63" ht="15" customHeight="1">
      <c r="A350" s="2"/>
      <c r="B350" s="6"/>
      <c r="C350" s="38"/>
      <c r="D350" s="953"/>
      <c r="E350" s="954"/>
      <c r="F350" s="954"/>
      <c r="G350" s="954"/>
      <c r="H350" s="954"/>
      <c r="I350" s="954"/>
      <c r="J350" s="954"/>
      <c r="K350" s="954"/>
      <c r="L350" s="954"/>
      <c r="M350" s="954"/>
      <c r="N350" s="954"/>
      <c r="O350" s="954"/>
      <c r="P350" s="954"/>
      <c r="Q350" s="955"/>
      <c r="R350" s="974"/>
      <c r="S350" s="975"/>
      <c r="T350" s="975"/>
      <c r="U350" s="975"/>
      <c r="V350" s="975"/>
      <c r="W350" s="975"/>
      <c r="X350" s="975"/>
      <c r="Y350" s="975"/>
      <c r="Z350" s="975"/>
      <c r="AA350" s="975"/>
      <c r="AB350" s="975"/>
      <c r="AC350" s="975"/>
      <c r="AD350" s="975"/>
      <c r="AE350" s="975"/>
      <c r="AF350" s="975"/>
      <c r="AG350" s="975"/>
      <c r="AH350" s="975"/>
      <c r="AI350" s="975"/>
      <c r="AJ350" s="975"/>
      <c r="AK350" s="975"/>
      <c r="AL350" s="976"/>
      <c r="AM350" s="962"/>
      <c r="AN350" s="963"/>
      <c r="AO350" s="963"/>
      <c r="AP350" s="963"/>
      <c r="AQ350" s="963"/>
      <c r="AR350" s="963"/>
      <c r="AS350" s="964"/>
      <c r="AT350" s="601"/>
      <c r="AU350" s="602"/>
      <c r="AV350" s="602"/>
      <c r="AW350" s="602"/>
      <c r="AX350" s="602"/>
      <c r="AY350" s="603"/>
      <c r="AZ350" s="610"/>
      <c r="BA350" s="611"/>
      <c r="BB350" s="611"/>
      <c r="BC350" s="611"/>
      <c r="BD350" s="611"/>
      <c r="BE350" s="612"/>
      <c r="BF350" s="694"/>
      <c r="BG350" s="695"/>
      <c r="BH350" s="695"/>
      <c r="BI350" s="695"/>
      <c r="BJ350" s="695"/>
      <c r="BK350" s="696"/>
    </row>
    <row r="351" spans="1:63" ht="15" customHeight="1">
      <c r="A351" s="2"/>
      <c r="B351" s="6"/>
      <c r="C351" s="38"/>
      <c r="D351" s="956"/>
      <c r="E351" s="957"/>
      <c r="F351" s="957"/>
      <c r="G351" s="957"/>
      <c r="H351" s="957"/>
      <c r="I351" s="957"/>
      <c r="J351" s="957"/>
      <c r="K351" s="957"/>
      <c r="L351" s="957"/>
      <c r="M351" s="957"/>
      <c r="N351" s="957"/>
      <c r="O351" s="957"/>
      <c r="P351" s="957"/>
      <c r="Q351" s="958"/>
      <c r="R351" s="968" t="s">
        <v>95</v>
      </c>
      <c r="S351" s="969"/>
      <c r="T351" s="969"/>
      <c r="U351" s="969"/>
      <c r="V351" s="969"/>
      <c r="W351" s="969"/>
      <c r="X351" s="969"/>
      <c r="Y351" s="969"/>
      <c r="Z351" s="969"/>
      <c r="AA351" s="969"/>
      <c r="AB351" s="969"/>
      <c r="AC351" s="969"/>
      <c r="AD351" s="969"/>
      <c r="AE351" s="969"/>
      <c r="AF351" s="969"/>
      <c r="AG351" s="969"/>
      <c r="AH351" s="969"/>
      <c r="AI351" s="969"/>
      <c r="AJ351" s="969"/>
      <c r="AK351" s="969"/>
      <c r="AL351" s="970"/>
      <c r="AM351" s="965"/>
      <c r="AN351" s="966"/>
      <c r="AO351" s="966"/>
      <c r="AP351" s="966"/>
      <c r="AQ351" s="966"/>
      <c r="AR351" s="966"/>
      <c r="AS351" s="967"/>
      <c r="AT351" s="604"/>
      <c r="AU351" s="605"/>
      <c r="AV351" s="605"/>
      <c r="AW351" s="605"/>
      <c r="AX351" s="605"/>
      <c r="AY351" s="606"/>
      <c r="AZ351" s="613"/>
      <c r="BA351" s="614"/>
      <c r="BB351" s="614"/>
      <c r="BC351" s="614"/>
      <c r="BD351" s="614"/>
      <c r="BE351" s="615"/>
      <c r="BF351" s="697"/>
      <c r="BG351" s="698"/>
      <c r="BH351" s="698"/>
      <c r="BI351" s="698"/>
      <c r="BJ351" s="698"/>
      <c r="BK351" s="699"/>
    </row>
    <row r="352" spans="1:63" ht="15" customHeight="1">
      <c r="A352" s="2"/>
      <c r="B352" s="6"/>
      <c r="C352" s="38"/>
      <c r="D352" s="950"/>
      <c r="E352" s="951"/>
      <c r="F352" s="951"/>
      <c r="G352" s="951"/>
      <c r="H352" s="951"/>
      <c r="I352" s="951"/>
      <c r="J352" s="951"/>
      <c r="K352" s="951"/>
      <c r="L352" s="951"/>
      <c r="M352" s="951"/>
      <c r="N352" s="951"/>
      <c r="O352" s="951"/>
      <c r="P352" s="951"/>
      <c r="Q352" s="952"/>
      <c r="R352" s="592"/>
      <c r="S352" s="593"/>
      <c r="T352" s="593"/>
      <c r="U352" s="593"/>
      <c r="V352" s="593"/>
      <c r="W352" s="593"/>
      <c r="X352" s="593"/>
      <c r="Y352" s="593"/>
      <c r="Z352" s="593"/>
      <c r="AA352" s="593"/>
      <c r="AB352" s="593"/>
      <c r="AC352" s="593"/>
      <c r="AD352" s="593"/>
      <c r="AE352" s="593"/>
      <c r="AF352" s="593"/>
      <c r="AG352" s="593"/>
      <c r="AH352" s="593"/>
      <c r="AI352" s="593"/>
      <c r="AJ352" s="593"/>
      <c r="AK352" s="593"/>
      <c r="AL352" s="594"/>
      <c r="AM352" s="1190"/>
      <c r="AN352" s="1191"/>
      <c r="AO352" s="1191"/>
      <c r="AP352" s="1191"/>
      <c r="AQ352" s="1191"/>
      <c r="AR352" s="1191"/>
      <c r="AS352" s="1191"/>
      <c r="AT352" s="1192"/>
      <c r="AU352" s="1192"/>
      <c r="AV352" s="1192"/>
      <c r="AW352" s="1192"/>
      <c r="AX352" s="1192"/>
      <c r="AY352" s="1192"/>
      <c r="AZ352" s="607"/>
      <c r="BA352" s="608"/>
      <c r="BB352" s="608"/>
      <c r="BC352" s="608"/>
      <c r="BD352" s="608"/>
      <c r="BE352" s="609"/>
      <c r="BF352" s="691">
        <f>AT352*AZ352</f>
        <v>0</v>
      </c>
      <c r="BG352" s="692"/>
      <c r="BH352" s="692"/>
      <c r="BI352" s="692"/>
      <c r="BJ352" s="692"/>
      <c r="BK352" s="693"/>
    </row>
    <row r="353" spans="1:64" ht="15" customHeight="1">
      <c r="A353" s="2"/>
      <c r="B353" s="6"/>
      <c r="C353" s="38"/>
      <c r="D353" s="953"/>
      <c r="E353" s="954"/>
      <c r="F353" s="954"/>
      <c r="G353" s="954"/>
      <c r="H353" s="954"/>
      <c r="I353" s="954"/>
      <c r="J353" s="954"/>
      <c r="K353" s="954"/>
      <c r="L353" s="954"/>
      <c r="M353" s="954"/>
      <c r="N353" s="954"/>
      <c r="O353" s="954"/>
      <c r="P353" s="954"/>
      <c r="Q353" s="955"/>
      <c r="R353" s="971"/>
      <c r="S353" s="972"/>
      <c r="T353" s="972"/>
      <c r="U353" s="972"/>
      <c r="V353" s="972"/>
      <c r="W353" s="972"/>
      <c r="X353" s="972"/>
      <c r="Y353" s="972"/>
      <c r="Z353" s="972"/>
      <c r="AA353" s="972"/>
      <c r="AB353" s="972"/>
      <c r="AC353" s="972"/>
      <c r="AD353" s="972"/>
      <c r="AE353" s="972"/>
      <c r="AF353" s="972"/>
      <c r="AG353" s="972"/>
      <c r="AH353" s="972"/>
      <c r="AI353" s="972"/>
      <c r="AJ353" s="972"/>
      <c r="AK353" s="972"/>
      <c r="AL353" s="973"/>
      <c r="AM353" s="1191"/>
      <c r="AN353" s="1191"/>
      <c r="AO353" s="1191"/>
      <c r="AP353" s="1191"/>
      <c r="AQ353" s="1191"/>
      <c r="AR353" s="1191"/>
      <c r="AS353" s="1191"/>
      <c r="AT353" s="1192"/>
      <c r="AU353" s="1192"/>
      <c r="AV353" s="1192"/>
      <c r="AW353" s="1192"/>
      <c r="AX353" s="1192"/>
      <c r="AY353" s="1192"/>
      <c r="AZ353" s="610"/>
      <c r="BA353" s="611"/>
      <c r="BB353" s="611"/>
      <c r="BC353" s="611"/>
      <c r="BD353" s="611"/>
      <c r="BE353" s="612"/>
      <c r="BF353" s="694"/>
      <c r="BG353" s="695"/>
      <c r="BH353" s="695"/>
      <c r="BI353" s="695"/>
      <c r="BJ353" s="695"/>
      <c r="BK353" s="696"/>
    </row>
    <row r="354" spans="1:64" ht="15" customHeight="1">
      <c r="A354" s="2"/>
      <c r="B354" s="6"/>
      <c r="C354" s="38"/>
      <c r="D354" s="953"/>
      <c r="E354" s="954"/>
      <c r="F354" s="954"/>
      <c r="G354" s="954"/>
      <c r="H354" s="954"/>
      <c r="I354" s="954"/>
      <c r="J354" s="954"/>
      <c r="K354" s="954"/>
      <c r="L354" s="954"/>
      <c r="M354" s="954"/>
      <c r="N354" s="954"/>
      <c r="O354" s="954"/>
      <c r="P354" s="954"/>
      <c r="Q354" s="955"/>
      <c r="R354" s="971"/>
      <c r="S354" s="972"/>
      <c r="T354" s="972"/>
      <c r="U354" s="972"/>
      <c r="V354" s="972"/>
      <c r="W354" s="972"/>
      <c r="X354" s="972"/>
      <c r="Y354" s="972"/>
      <c r="Z354" s="972"/>
      <c r="AA354" s="972"/>
      <c r="AB354" s="972"/>
      <c r="AC354" s="972"/>
      <c r="AD354" s="972"/>
      <c r="AE354" s="972"/>
      <c r="AF354" s="972"/>
      <c r="AG354" s="972"/>
      <c r="AH354" s="972"/>
      <c r="AI354" s="972"/>
      <c r="AJ354" s="972"/>
      <c r="AK354" s="972"/>
      <c r="AL354" s="973"/>
      <c r="AM354" s="1191"/>
      <c r="AN354" s="1191"/>
      <c r="AO354" s="1191"/>
      <c r="AP354" s="1191"/>
      <c r="AQ354" s="1191"/>
      <c r="AR354" s="1191"/>
      <c r="AS354" s="1191"/>
      <c r="AT354" s="1192"/>
      <c r="AU354" s="1192"/>
      <c r="AV354" s="1192"/>
      <c r="AW354" s="1192"/>
      <c r="AX354" s="1192"/>
      <c r="AY354" s="1192"/>
      <c r="AZ354" s="610"/>
      <c r="BA354" s="611"/>
      <c r="BB354" s="611"/>
      <c r="BC354" s="611"/>
      <c r="BD354" s="611"/>
      <c r="BE354" s="612"/>
      <c r="BF354" s="694"/>
      <c r="BG354" s="695"/>
      <c r="BH354" s="695"/>
      <c r="BI354" s="695"/>
      <c r="BJ354" s="695"/>
      <c r="BK354" s="696"/>
    </row>
    <row r="355" spans="1:64" ht="15" customHeight="1">
      <c r="A355" s="2"/>
      <c r="B355" s="6"/>
      <c r="C355" s="38"/>
      <c r="D355" s="956"/>
      <c r="E355" s="957"/>
      <c r="F355" s="957"/>
      <c r="G355" s="957"/>
      <c r="H355" s="957"/>
      <c r="I355" s="957"/>
      <c r="J355" s="957"/>
      <c r="K355" s="957"/>
      <c r="L355" s="957"/>
      <c r="M355" s="957"/>
      <c r="N355" s="957"/>
      <c r="O355" s="957"/>
      <c r="P355" s="957"/>
      <c r="Q355" s="958"/>
      <c r="R355" s="948" t="s">
        <v>95</v>
      </c>
      <c r="S355" s="949"/>
      <c r="T355" s="949"/>
      <c r="U355" s="949"/>
      <c r="V355" s="949"/>
      <c r="W355" s="949"/>
      <c r="X355" s="949"/>
      <c r="Y355" s="949"/>
      <c r="Z355" s="949"/>
      <c r="AA355" s="949"/>
      <c r="AB355" s="949"/>
      <c r="AC355" s="949"/>
      <c r="AD355" s="949"/>
      <c r="AE355" s="949"/>
      <c r="AF355" s="949"/>
      <c r="AG355" s="949"/>
      <c r="AH355" s="949"/>
      <c r="AI355" s="949"/>
      <c r="AJ355" s="949"/>
      <c r="AK355" s="949"/>
      <c r="AL355" s="949"/>
      <c r="AM355" s="1191"/>
      <c r="AN355" s="1191"/>
      <c r="AO355" s="1191"/>
      <c r="AP355" s="1191"/>
      <c r="AQ355" s="1191"/>
      <c r="AR355" s="1191"/>
      <c r="AS355" s="1191"/>
      <c r="AT355" s="1192"/>
      <c r="AU355" s="1192"/>
      <c r="AV355" s="1192"/>
      <c r="AW355" s="1192"/>
      <c r="AX355" s="1192"/>
      <c r="AY355" s="1192"/>
      <c r="AZ355" s="610"/>
      <c r="BA355" s="611"/>
      <c r="BB355" s="611"/>
      <c r="BC355" s="611"/>
      <c r="BD355" s="611"/>
      <c r="BE355" s="612"/>
      <c r="BF355" s="694"/>
      <c r="BG355" s="695"/>
      <c r="BH355" s="695"/>
      <c r="BI355" s="695"/>
      <c r="BJ355" s="695"/>
      <c r="BK355" s="696"/>
    </row>
    <row r="356" spans="1:64" ht="12" customHeight="1">
      <c r="A356" s="2"/>
      <c r="B356" s="2"/>
      <c r="C356" s="2"/>
      <c r="D356" s="147"/>
      <c r="E356" s="195"/>
      <c r="F356" s="195"/>
      <c r="G356" s="195"/>
      <c r="H356" s="195"/>
      <c r="I356" s="195"/>
      <c r="J356" s="195"/>
      <c r="K356" s="195"/>
      <c r="L356" s="195"/>
      <c r="M356" s="195"/>
      <c r="N356" s="195"/>
      <c r="O356" s="195"/>
      <c r="P356" s="195"/>
      <c r="Q356" s="195"/>
      <c r="R356" s="195"/>
      <c r="S356" s="195"/>
      <c r="T356" s="195"/>
      <c r="V356" s="145"/>
      <c r="W356" s="145"/>
      <c r="X356" s="145"/>
      <c r="Y356" s="145"/>
      <c r="Z356" s="145"/>
      <c r="AA356" s="145"/>
      <c r="AB356" s="205"/>
      <c r="AC356" s="205"/>
      <c r="AD356" s="205"/>
      <c r="AE356" s="205"/>
      <c r="AF356" s="145"/>
      <c r="AG356" s="145"/>
      <c r="AH356" s="145"/>
      <c r="AI356" s="145"/>
      <c r="AJ356" s="145"/>
      <c r="AK356" s="145"/>
      <c r="AL356" s="145"/>
      <c r="AM356" s="341"/>
      <c r="AN356" s="341"/>
      <c r="AO356" s="341"/>
      <c r="AP356" s="341"/>
      <c r="AQ356" s="341"/>
      <c r="AR356" s="341"/>
      <c r="AS356" s="341"/>
      <c r="AT356" s="1014"/>
      <c r="AU356" s="1014"/>
      <c r="AV356" s="1014"/>
      <c r="AW356" s="1014"/>
      <c r="AX356" s="1015"/>
      <c r="AY356" s="1015"/>
      <c r="AZ356" s="1004" t="s">
        <v>172</v>
      </c>
      <c r="BA356" s="1004"/>
      <c r="BB356" s="1004"/>
      <c r="BC356" s="1004"/>
      <c r="BD356" s="1004"/>
      <c r="BE356" s="1004"/>
      <c r="BF356" s="1005">
        <f>SUM(BF340:BK355)</f>
        <v>240</v>
      </c>
      <c r="BG356" s="1006"/>
      <c r="BH356" s="1006"/>
      <c r="BI356" s="1006"/>
      <c r="BJ356" s="1006"/>
      <c r="BK356" s="1007"/>
    </row>
    <row r="357" spans="1:64" ht="12" customHeight="1">
      <c r="A357" s="2"/>
      <c r="B357" s="2"/>
      <c r="C357" s="2"/>
      <c r="D357" s="194"/>
      <c r="E357" s="194"/>
      <c r="F357" s="194"/>
      <c r="G357" s="194"/>
      <c r="H357" s="194"/>
      <c r="I357" s="194"/>
      <c r="J357" s="194"/>
      <c r="K357" s="194"/>
      <c r="L357" s="194"/>
      <c r="M357" s="194"/>
      <c r="N357" s="194"/>
      <c r="O357" s="194"/>
      <c r="P357" s="194"/>
      <c r="Q357" s="194"/>
      <c r="R357" s="194"/>
      <c r="S357" s="194"/>
      <c r="T357" s="194"/>
      <c r="V357" s="145"/>
      <c r="W357" s="145"/>
      <c r="X357" s="145"/>
      <c r="Y357" s="145"/>
      <c r="Z357" s="145"/>
      <c r="AA357" s="145"/>
      <c r="AB357" s="205"/>
      <c r="AC357" s="205"/>
      <c r="AD357" s="205"/>
      <c r="AE357" s="205"/>
      <c r="AF357" s="145"/>
      <c r="AG357" s="145"/>
      <c r="AH357" s="145"/>
      <c r="AI357" s="145"/>
      <c r="AJ357" s="145"/>
      <c r="AK357" s="145"/>
      <c r="AL357" s="145"/>
      <c r="AM357" s="341"/>
      <c r="AN357" s="341"/>
      <c r="AO357" s="341"/>
      <c r="AP357" s="341"/>
      <c r="AQ357" s="341"/>
      <c r="AR357" s="341"/>
      <c r="AS357" s="341"/>
      <c r="AT357" s="1014"/>
      <c r="AU357" s="1014"/>
      <c r="AV357" s="1014"/>
      <c r="AW357" s="1014"/>
      <c r="AX357" s="1015"/>
      <c r="AY357" s="1015"/>
      <c r="AZ357" s="1004"/>
      <c r="BA357" s="1004"/>
      <c r="BB357" s="1004"/>
      <c r="BC357" s="1004"/>
      <c r="BD357" s="1004"/>
      <c r="BE357" s="1004"/>
      <c r="BF357" s="1008"/>
      <c r="BG357" s="1009"/>
      <c r="BH357" s="1009"/>
      <c r="BI357" s="1009"/>
      <c r="BJ357" s="1009"/>
      <c r="BK357" s="1010"/>
    </row>
    <row r="358" spans="1:64" ht="12" customHeight="1">
      <c r="A358" s="2"/>
      <c r="B358" s="2"/>
      <c r="C358" s="2"/>
      <c r="D358" s="2"/>
      <c r="E358" s="2"/>
      <c r="F358" s="2"/>
      <c r="G358" s="2"/>
      <c r="H358" s="2"/>
      <c r="I358" s="2"/>
      <c r="J358" s="2"/>
      <c r="K358" s="2"/>
      <c r="L358" s="2"/>
      <c r="M358" s="2"/>
      <c r="N358" s="2"/>
      <c r="O358" s="2"/>
      <c r="P358" s="2"/>
      <c r="Q358" s="2"/>
      <c r="R358" s="2"/>
      <c r="S358" s="2"/>
      <c r="T358" s="2"/>
      <c r="V358" s="145"/>
      <c r="W358" s="145"/>
      <c r="X358" s="145"/>
      <c r="Y358" s="145"/>
      <c r="Z358" s="145"/>
      <c r="AA358" s="145"/>
      <c r="AB358" s="205"/>
      <c r="AC358" s="205"/>
      <c r="AD358" s="205"/>
      <c r="AE358" s="205"/>
      <c r="AF358" s="145"/>
      <c r="AG358" s="145"/>
      <c r="AH358" s="145"/>
      <c r="AI358" s="145"/>
      <c r="AJ358" s="145"/>
      <c r="AK358" s="145"/>
      <c r="AL358" s="145"/>
      <c r="AM358" s="341"/>
      <c r="AN358" s="341"/>
      <c r="AO358" s="341"/>
      <c r="AP358" s="341"/>
      <c r="AQ358" s="341"/>
      <c r="AR358" s="341"/>
      <c r="AS358" s="341"/>
      <c r="AT358" s="1014"/>
      <c r="AU358" s="1014"/>
      <c r="AV358" s="1014"/>
      <c r="AW358" s="1014"/>
      <c r="AX358" s="1015"/>
      <c r="AY358" s="1015"/>
      <c r="AZ358" s="1004"/>
      <c r="BA358" s="1004"/>
      <c r="BB358" s="1004"/>
      <c r="BC358" s="1004"/>
      <c r="BD358" s="1004"/>
      <c r="BE358" s="1004"/>
      <c r="BF358" s="1011"/>
      <c r="BG358" s="1012"/>
      <c r="BH358" s="1012"/>
      <c r="BI358" s="1012"/>
      <c r="BJ358" s="1012"/>
      <c r="BK358" s="1013"/>
    </row>
    <row r="359" spans="1:64" s="37" customFormat="1" ht="16.5" customHeight="1">
      <c r="A359" s="39"/>
      <c r="B359" s="59"/>
      <c r="C359" s="107"/>
      <c r="D359" s="67"/>
      <c r="E359" s="67"/>
      <c r="F359" s="67"/>
      <c r="G359" s="67"/>
      <c r="H359" s="67"/>
      <c r="I359" s="67"/>
      <c r="J359" s="67"/>
      <c r="K359" s="67"/>
      <c r="L359" s="67"/>
      <c r="M359" s="67"/>
      <c r="N359" s="67"/>
      <c r="O359" s="67"/>
      <c r="P359" s="67"/>
      <c r="Q359" s="67"/>
      <c r="R359" s="67"/>
      <c r="S359" s="67"/>
      <c r="T359" s="67"/>
      <c r="U359" s="67"/>
      <c r="V359" s="67"/>
      <c r="W359" s="67"/>
      <c r="X359" s="67"/>
      <c r="Y359" s="67"/>
      <c r="Z359" s="67"/>
      <c r="AA359" s="67"/>
      <c r="AB359" s="68"/>
      <c r="AC359" s="68"/>
      <c r="AD359" s="68"/>
      <c r="AE359" s="68"/>
      <c r="AF359" s="68"/>
      <c r="AG359" s="68"/>
      <c r="AH359" s="68"/>
      <c r="AI359" s="68"/>
      <c r="AJ359" s="68"/>
      <c r="AK359" s="68"/>
      <c r="AL359" s="68"/>
      <c r="AM359" s="68"/>
      <c r="AN359" s="68"/>
      <c r="AO359" s="68"/>
      <c r="AP359" s="68"/>
      <c r="AQ359" s="68"/>
      <c r="AR359" s="68"/>
      <c r="AS359" s="68"/>
      <c r="AT359" s="68"/>
      <c r="AU359" s="68"/>
      <c r="AV359" s="68"/>
      <c r="AW359" s="68"/>
      <c r="AX359" s="68"/>
      <c r="AY359" s="68"/>
      <c r="AZ359" s="68"/>
      <c r="BA359" s="68"/>
      <c r="BB359" s="68"/>
      <c r="BC359" s="68"/>
      <c r="BD359" s="68"/>
      <c r="BE359" s="68"/>
      <c r="BF359" s="68"/>
      <c r="BG359" s="68"/>
      <c r="BH359" s="68"/>
      <c r="BI359" s="68"/>
      <c r="BJ359" s="68"/>
      <c r="BK359" s="53"/>
    </row>
    <row r="360" spans="1:64" ht="15" customHeight="1">
      <c r="A360" s="2" t="s">
        <v>152</v>
      </c>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row>
    <row r="361" spans="1:64" ht="15" customHeight="1">
      <c r="A361" s="2"/>
      <c r="B361" s="136" t="s">
        <v>96</v>
      </c>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row>
    <row r="362" spans="1:64" ht="15" customHeight="1">
      <c r="A362" s="2"/>
      <c r="B362" s="6"/>
      <c r="C362" s="38"/>
      <c r="D362" s="247" t="s">
        <v>59</v>
      </c>
      <c r="E362" s="248"/>
      <c r="F362" s="248"/>
      <c r="G362" s="248"/>
      <c r="H362" s="248"/>
      <c r="I362" s="248"/>
      <c r="J362" s="248"/>
      <c r="K362" s="248"/>
      <c r="L362" s="248"/>
      <c r="M362" s="248"/>
      <c r="N362" s="248"/>
      <c r="O362" s="248"/>
      <c r="P362" s="248"/>
      <c r="Q362" s="248"/>
      <c r="R362" s="248"/>
      <c r="S362" s="248"/>
      <c r="T362" s="248"/>
      <c r="U362" s="248"/>
      <c r="V362" s="248"/>
      <c r="W362" s="248"/>
      <c r="X362" s="248"/>
      <c r="Y362" s="248"/>
      <c r="Z362" s="248"/>
      <c r="AA362" s="248"/>
      <c r="AB362" s="249"/>
      <c r="AC362" s="985" t="s">
        <v>97</v>
      </c>
      <c r="AD362" s="708"/>
      <c r="AE362" s="708"/>
      <c r="AF362" s="708"/>
      <c r="AG362" s="708"/>
      <c r="AH362" s="708"/>
      <c r="AI362" s="708"/>
      <c r="AJ362" s="708"/>
      <c r="AK362" s="709"/>
      <c r="AL362" s="986" t="s">
        <v>60</v>
      </c>
      <c r="AM362" s="986"/>
      <c r="AN362" s="986"/>
      <c r="AO362" s="986"/>
      <c r="AP362" s="986"/>
      <c r="AQ362" s="986"/>
      <c r="AR362" s="987" t="s">
        <v>61</v>
      </c>
      <c r="AS362" s="987"/>
      <c r="AT362" s="987"/>
      <c r="AU362" s="987"/>
      <c r="AV362" s="987"/>
      <c r="AW362" s="987"/>
      <c r="AX362" s="986" t="s">
        <v>62</v>
      </c>
      <c r="AY362" s="986"/>
      <c r="AZ362" s="986"/>
      <c r="BA362" s="986"/>
      <c r="BB362" s="986"/>
      <c r="BC362" s="986"/>
      <c r="BD362" s="69"/>
      <c r="BE362" s="70"/>
      <c r="BF362" s="6"/>
      <c r="BG362" s="6"/>
      <c r="BH362" s="6"/>
      <c r="BI362" s="6"/>
      <c r="BJ362" s="6"/>
      <c r="BK362" s="6"/>
      <c r="BL362" s="40"/>
    </row>
    <row r="363" spans="1:64" ht="15" customHeight="1">
      <c r="A363" s="2"/>
      <c r="B363" s="6"/>
      <c r="C363" s="38"/>
      <c r="D363" s="751"/>
      <c r="E363" s="341"/>
      <c r="F363" s="341"/>
      <c r="G363" s="341"/>
      <c r="H363" s="341"/>
      <c r="I363" s="341"/>
      <c r="J363" s="341"/>
      <c r="K363" s="341"/>
      <c r="L363" s="341"/>
      <c r="M363" s="341"/>
      <c r="N363" s="341"/>
      <c r="O363" s="341"/>
      <c r="P363" s="341"/>
      <c r="Q363" s="341"/>
      <c r="R363" s="341"/>
      <c r="S363" s="341"/>
      <c r="T363" s="341"/>
      <c r="U363" s="341"/>
      <c r="V363" s="341"/>
      <c r="W363" s="341"/>
      <c r="X363" s="341"/>
      <c r="Y363" s="341"/>
      <c r="Z363" s="341"/>
      <c r="AA363" s="341"/>
      <c r="AB363" s="342"/>
      <c r="AC363" s="711"/>
      <c r="AD363" s="711"/>
      <c r="AE363" s="711"/>
      <c r="AF363" s="711"/>
      <c r="AG363" s="711"/>
      <c r="AH363" s="711"/>
      <c r="AI363" s="711"/>
      <c r="AJ363" s="711"/>
      <c r="AK363" s="712"/>
      <c r="AL363" s="986"/>
      <c r="AM363" s="986"/>
      <c r="AN363" s="986"/>
      <c r="AO363" s="986"/>
      <c r="AP363" s="986"/>
      <c r="AQ363" s="986"/>
      <c r="AR363" s="987"/>
      <c r="AS363" s="987"/>
      <c r="AT363" s="987"/>
      <c r="AU363" s="987"/>
      <c r="AV363" s="987"/>
      <c r="AW363" s="987"/>
      <c r="AX363" s="986"/>
      <c r="AY363" s="986"/>
      <c r="AZ363" s="986"/>
      <c r="BA363" s="986"/>
      <c r="BB363" s="986"/>
      <c r="BC363" s="986"/>
      <c r="BD363" s="988"/>
      <c r="BE363" s="988"/>
      <c r="BF363" s="988"/>
      <c r="BG363" s="988"/>
      <c r="BH363" s="988"/>
      <c r="BI363" s="988"/>
      <c r="BJ363" s="988"/>
      <c r="BK363" s="989"/>
      <c r="BL363" s="40"/>
    </row>
    <row r="364" spans="1:64" ht="15" customHeight="1">
      <c r="A364" s="2"/>
      <c r="B364" s="6"/>
      <c r="C364" s="38"/>
      <c r="D364" s="250"/>
      <c r="E364" s="251"/>
      <c r="F364" s="251"/>
      <c r="G364" s="251"/>
      <c r="H364" s="251"/>
      <c r="I364" s="251"/>
      <c r="J364" s="251"/>
      <c r="K364" s="251"/>
      <c r="L364" s="251"/>
      <c r="M364" s="251"/>
      <c r="N364" s="251"/>
      <c r="O364" s="251"/>
      <c r="P364" s="251"/>
      <c r="Q364" s="251"/>
      <c r="R364" s="251"/>
      <c r="S364" s="251"/>
      <c r="T364" s="251"/>
      <c r="U364" s="251"/>
      <c r="V364" s="251"/>
      <c r="W364" s="251"/>
      <c r="X364" s="251"/>
      <c r="Y364" s="251"/>
      <c r="Z364" s="251"/>
      <c r="AA364" s="251"/>
      <c r="AB364" s="252"/>
      <c r="AC364" s="714"/>
      <c r="AD364" s="714"/>
      <c r="AE364" s="714"/>
      <c r="AF364" s="714"/>
      <c r="AG364" s="714"/>
      <c r="AH364" s="714"/>
      <c r="AI364" s="714"/>
      <c r="AJ364" s="714"/>
      <c r="AK364" s="715"/>
      <c r="AL364" s="986"/>
      <c r="AM364" s="986"/>
      <c r="AN364" s="986"/>
      <c r="AO364" s="986"/>
      <c r="AP364" s="986"/>
      <c r="AQ364" s="986"/>
      <c r="AR364" s="987"/>
      <c r="AS364" s="987"/>
      <c r="AT364" s="987"/>
      <c r="AU364" s="987"/>
      <c r="AV364" s="987"/>
      <c r="AW364" s="987"/>
      <c r="AX364" s="986"/>
      <c r="AY364" s="986"/>
      <c r="AZ364" s="986"/>
      <c r="BA364" s="986"/>
      <c r="BB364" s="986"/>
      <c r="BC364" s="986"/>
      <c r="BD364" s="990"/>
      <c r="BE364" s="990"/>
      <c r="BF364" s="990"/>
      <c r="BG364" s="990"/>
      <c r="BH364" s="990"/>
      <c r="BI364" s="990"/>
      <c r="BJ364" s="990"/>
      <c r="BK364" s="991"/>
      <c r="BL364" s="40"/>
    </row>
    <row r="365" spans="1:64" ht="15" customHeight="1">
      <c r="B365" s="40"/>
      <c r="C365" s="41"/>
      <c r="D365" s="592" t="s">
        <v>280</v>
      </c>
      <c r="E365" s="593"/>
      <c r="F365" s="593"/>
      <c r="G365" s="593"/>
      <c r="H365" s="593"/>
      <c r="I365" s="593"/>
      <c r="J365" s="593"/>
      <c r="K365" s="593"/>
      <c r="L365" s="593"/>
      <c r="M365" s="593"/>
      <c r="N365" s="593"/>
      <c r="O365" s="593"/>
      <c r="P365" s="593"/>
      <c r="Q365" s="593"/>
      <c r="R365" s="593"/>
      <c r="S365" s="593"/>
      <c r="T365" s="593"/>
      <c r="U365" s="593"/>
      <c r="V365" s="593"/>
      <c r="W365" s="593"/>
      <c r="X365" s="593"/>
      <c r="Y365" s="593"/>
      <c r="Z365" s="593"/>
      <c r="AA365" s="593"/>
      <c r="AB365" s="593"/>
      <c r="AC365" s="1032" t="s">
        <v>281</v>
      </c>
      <c r="AD365" s="1021"/>
      <c r="AE365" s="1021"/>
      <c r="AF365" s="1021"/>
      <c r="AG365" s="1021"/>
      <c r="AH365" s="1021"/>
      <c r="AI365" s="1021"/>
      <c r="AJ365" s="1021"/>
      <c r="AK365" s="1022"/>
      <c r="AL365" s="598">
        <v>6</v>
      </c>
      <c r="AM365" s="599"/>
      <c r="AN365" s="599"/>
      <c r="AO365" s="599"/>
      <c r="AP365" s="599"/>
      <c r="AQ365" s="600"/>
      <c r="AR365" s="607">
        <v>20</v>
      </c>
      <c r="AS365" s="608"/>
      <c r="AT365" s="608"/>
      <c r="AU365" s="608"/>
      <c r="AV365" s="608"/>
      <c r="AW365" s="609"/>
      <c r="AX365" s="1026">
        <f>AL365*AR365</f>
        <v>120</v>
      </c>
      <c r="AY365" s="1027"/>
      <c r="AZ365" s="1027"/>
      <c r="BA365" s="1027"/>
      <c r="BB365" s="1027"/>
      <c r="BC365" s="1028"/>
      <c r="BD365" s="1033"/>
      <c r="BE365" s="1034"/>
      <c r="BF365" s="1034"/>
      <c r="BG365" s="1034"/>
      <c r="BH365" s="1034"/>
      <c r="BI365" s="1034"/>
      <c r="BJ365" s="1001"/>
      <c r="BK365" s="1001"/>
      <c r="BL365" s="40"/>
    </row>
    <row r="366" spans="1:64" ht="15" customHeight="1">
      <c r="B366" s="40"/>
      <c r="C366" s="41"/>
      <c r="D366" s="1018"/>
      <c r="E366" s="1019"/>
      <c r="F366" s="1019"/>
      <c r="G366" s="1019"/>
      <c r="H366" s="1019"/>
      <c r="I366" s="1019"/>
      <c r="J366" s="1019"/>
      <c r="K366" s="1019"/>
      <c r="L366" s="1019"/>
      <c r="M366" s="1019"/>
      <c r="N366" s="1019"/>
      <c r="O366" s="1019"/>
      <c r="P366" s="1019"/>
      <c r="Q366" s="1019"/>
      <c r="R366" s="1019"/>
      <c r="S366" s="1019"/>
      <c r="T366" s="1019"/>
      <c r="U366" s="1019"/>
      <c r="V366" s="1019"/>
      <c r="W366" s="1019"/>
      <c r="X366" s="1019"/>
      <c r="Y366" s="1019"/>
      <c r="Z366" s="1019"/>
      <c r="AA366" s="1019"/>
      <c r="AB366" s="1019"/>
      <c r="AC366" s="1023"/>
      <c r="AD366" s="1024"/>
      <c r="AE366" s="1024"/>
      <c r="AF366" s="1024"/>
      <c r="AG366" s="1024"/>
      <c r="AH366" s="1024"/>
      <c r="AI366" s="1024"/>
      <c r="AJ366" s="1024"/>
      <c r="AK366" s="1025"/>
      <c r="AL366" s="604"/>
      <c r="AM366" s="605"/>
      <c r="AN366" s="605"/>
      <c r="AO366" s="605"/>
      <c r="AP366" s="605"/>
      <c r="AQ366" s="606"/>
      <c r="AR366" s="613"/>
      <c r="AS366" s="614"/>
      <c r="AT366" s="614"/>
      <c r="AU366" s="614"/>
      <c r="AV366" s="614"/>
      <c r="AW366" s="615"/>
      <c r="AX366" s="1029"/>
      <c r="AY366" s="1030"/>
      <c r="AZ366" s="1030"/>
      <c r="BA366" s="1030"/>
      <c r="BB366" s="1030"/>
      <c r="BC366" s="1031"/>
      <c r="BD366" s="1035"/>
      <c r="BE366" s="1036"/>
      <c r="BF366" s="1036"/>
      <c r="BG366" s="1036"/>
      <c r="BH366" s="1036"/>
      <c r="BI366" s="1036"/>
      <c r="BJ366" s="1001"/>
      <c r="BK366" s="1001"/>
      <c r="BL366" s="40"/>
    </row>
    <row r="367" spans="1:64" ht="15" customHeight="1">
      <c r="B367" s="40"/>
      <c r="C367" s="41"/>
      <c r="D367" s="592" t="s">
        <v>280</v>
      </c>
      <c r="E367" s="593"/>
      <c r="F367" s="593"/>
      <c r="G367" s="593"/>
      <c r="H367" s="593"/>
      <c r="I367" s="593"/>
      <c r="J367" s="593"/>
      <c r="K367" s="593"/>
      <c r="L367" s="593"/>
      <c r="M367" s="593"/>
      <c r="N367" s="593"/>
      <c r="O367" s="593"/>
      <c r="P367" s="593"/>
      <c r="Q367" s="593"/>
      <c r="R367" s="593"/>
      <c r="S367" s="593"/>
      <c r="T367" s="593"/>
      <c r="U367" s="593"/>
      <c r="V367" s="593"/>
      <c r="W367" s="593"/>
      <c r="X367" s="593"/>
      <c r="Y367" s="593"/>
      <c r="Z367" s="593"/>
      <c r="AA367" s="593"/>
      <c r="AB367" s="593"/>
      <c r="AC367" s="1032" t="s">
        <v>281</v>
      </c>
      <c r="AD367" s="1021"/>
      <c r="AE367" s="1021"/>
      <c r="AF367" s="1021"/>
      <c r="AG367" s="1021"/>
      <c r="AH367" s="1021"/>
      <c r="AI367" s="1021"/>
      <c r="AJ367" s="1021"/>
      <c r="AK367" s="1022"/>
      <c r="AL367" s="598">
        <v>4</v>
      </c>
      <c r="AM367" s="599"/>
      <c r="AN367" s="599"/>
      <c r="AO367" s="599"/>
      <c r="AP367" s="599"/>
      <c r="AQ367" s="600"/>
      <c r="AR367" s="607">
        <v>12</v>
      </c>
      <c r="AS367" s="608"/>
      <c r="AT367" s="608"/>
      <c r="AU367" s="608"/>
      <c r="AV367" s="608"/>
      <c r="AW367" s="609"/>
      <c r="AX367" s="1026">
        <f>AL367*AR367</f>
        <v>48</v>
      </c>
      <c r="AY367" s="1027"/>
      <c r="AZ367" s="1027"/>
      <c r="BA367" s="1027"/>
      <c r="BB367" s="1027"/>
      <c r="BC367" s="1028"/>
      <c r="BD367" s="400" t="s">
        <v>98</v>
      </c>
      <c r="BE367" s="400"/>
      <c r="BF367" s="400"/>
      <c r="BG367" s="400"/>
      <c r="BH367" s="400"/>
      <c r="BI367" s="400"/>
      <c r="BJ367" s="400"/>
      <c r="BK367" s="400"/>
    </row>
    <row r="368" spans="1:64" ht="15" customHeight="1">
      <c r="B368" s="40"/>
      <c r="C368" s="41"/>
      <c r="D368" s="1018"/>
      <c r="E368" s="1019"/>
      <c r="F368" s="1019"/>
      <c r="G368" s="1019"/>
      <c r="H368" s="1019"/>
      <c r="I368" s="1019"/>
      <c r="J368" s="1019"/>
      <c r="K368" s="1019"/>
      <c r="L368" s="1019"/>
      <c r="M368" s="1019"/>
      <c r="N368" s="1019"/>
      <c r="O368" s="1019"/>
      <c r="P368" s="1019"/>
      <c r="Q368" s="1019"/>
      <c r="R368" s="1019"/>
      <c r="S368" s="1019"/>
      <c r="T368" s="1019"/>
      <c r="U368" s="1019"/>
      <c r="V368" s="1019"/>
      <c r="W368" s="1019"/>
      <c r="X368" s="1019"/>
      <c r="Y368" s="1019"/>
      <c r="Z368" s="1019"/>
      <c r="AA368" s="1019"/>
      <c r="AB368" s="1019"/>
      <c r="AC368" s="1023"/>
      <c r="AD368" s="1024"/>
      <c r="AE368" s="1024"/>
      <c r="AF368" s="1024"/>
      <c r="AG368" s="1024"/>
      <c r="AH368" s="1024"/>
      <c r="AI368" s="1024"/>
      <c r="AJ368" s="1024"/>
      <c r="AK368" s="1025"/>
      <c r="AL368" s="604"/>
      <c r="AM368" s="605"/>
      <c r="AN368" s="605"/>
      <c r="AO368" s="605"/>
      <c r="AP368" s="605"/>
      <c r="AQ368" s="606"/>
      <c r="AR368" s="613"/>
      <c r="AS368" s="614"/>
      <c r="AT368" s="614"/>
      <c r="AU368" s="614"/>
      <c r="AV368" s="614"/>
      <c r="AW368" s="615"/>
      <c r="AX368" s="1029"/>
      <c r="AY368" s="1030"/>
      <c r="AZ368" s="1030"/>
      <c r="BA368" s="1030"/>
      <c r="BB368" s="1030"/>
      <c r="BC368" s="1031"/>
      <c r="BD368" s="400"/>
      <c r="BE368" s="400"/>
      <c r="BF368" s="400"/>
      <c r="BG368" s="400"/>
      <c r="BH368" s="400"/>
      <c r="BI368" s="400"/>
      <c r="BJ368" s="400"/>
      <c r="BK368" s="400"/>
    </row>
    <row r="369" spans="1:63" ht="15" customHeight="1">
      <c r="B369" s="40"/>
      <c r="C369" s="41"/>
      <c r="D369" s="1016" t="s">
        <v>280</v>
      </c>
      <c r="E369" s="1017"/>
      <c r="F369" s="1017"/>
      <c r="G369" s="1017"/>
      <c r="H369" s="1017"/>
      <c r="I369" s="1017"/>
      <c r="J369" s="1017"/>
      <c r="K369" s="1017"/>
      <c r="L369" s="1017"/>
      <c r="M369" s="1017"/>
      <c r="N369" s="1017"/>
      <c r="O369" s="1017"/>
      <c r="P369" s="1017"/>
      <c r="Q369" s="1017"/>
      <c r="R369" s="1017"/>
      <c r="S369" s="1017"/>
      <c r="T369" s="1017"/>
      <c r="U369" s="1017"/>
      <c r="V369" s="1017"/>
      <c r="W369" s="1017"/>
      <c r="X369" s="1017"/>
      <c r="Y369" s="1017"/>
      <c r="Z369" s="1017"/>
      <c r="AA369" s="1017"/>
      <c r="AB369" s="1017"/>
      <c r="AC369" s="1032" t="s">
        <v>281</v>
      </c>
      <c r="AD369" s="1021"/>
      <c r="AE369" s="1021"/>
      <c r="AF369" s="1021"/>
      <c r="AG369" s="1021"/>
      <c r="AH369" s="1021"/>
      <c r="AI369" s="1021"/>
      <c r="AJ369" s="1021"/>
      <c r="AK369" s="1022"/>
      <c r="AL369" s="598">
        <v>4</v>
      </c>
      <c r="AM369" s="599"/>
      <c r="AN369" s="599"/>
      <c r="AO369" s="599"/>
      <c r="AP369" s="599"/>
      <c r="AQ369" s="600"/>
      <c r="AR369" s="607">
        <v>12</v>
      </c>
      <c r="AS369" s="608"/>
      <c r="AT369" s="608"/>
      <c r="AU369" s="608"/>
      <c r="AV369" s="608"/>
      <c r="AW369" s="609"/>
      <c r="AX369" s="1026">
        <f>AL369*AR369</f>
        <v>48</v>
      </c>
      <c r="AY369" s="1027"/>
      <c r="AZ369" s="1027"/>
      <c r="BA369" s="1027"/>
      <c r="BB369" s="1027"/>
      <c r="BC369" s="1028"/>
      <c r="BD369" s="857">
        <f>SUM(AX365:BC370)</f>
        <v>216</v>
      </c>
      <c r="BE369" s="857"/>
      <c r="BF369" s="857"/>
      <c r="BG369" s="857"/>
      <c r="BH369" s="857"/>
      <c r="BI369" s="857"/>
      <c r="BJ369" s="857"/>
      <c r="BK369" s="857"/>
    </row>
    <row r="370" spans="1:63" ht="15" customHeight="1">
      <c r="B370" s="40"/>
      <c r="C370" s="41"/>
      <c r="D370" s="1018"/>
      <c r="E370" s="1019"/>
      <c r="F370" s="1019"/>
      <c r="G370" s="1019"/>
      <c r="H370" s="1019"/>
      <c r="I370" s="1019"/>
      <c r="J370" s="1019"/>
      <c r="K370" s="1019"/>
      <c r="L370" s="1019"/>
      <c r="M370" s="1019"/>
      <c r="N370" s="1019"/>
      <c r="O370" s="1019"/>
      <c r="P370" s="1019"/>
      <c r="Q370" s="1019"/>
      <c r="R370" s="1019"/>
      <c r="S370" s="1019"/>
      <c r="T370" s="1019"/>
      <c r="U370" s="1019"/>
      <c r="V370" s="1019"/>
      <c r="W370" s="1019"/>
      <c r="X370" s="1019"/>
      <c r="Y370" s="1019"/>
      <c r="Z370" s="1019"/>
      <c r="AA370" s="1019"/>
      <c r="AB370" s="1019"/>
      <c r="AC370" s="1023"/>
      <c r="AD370" s="1024"/>
      <c r="AE370" s="1024"/>
      <c r="AF370" s="1024"/>
      <c r="AG370" s="1024"/>
      <c r="AH370" s="1024"/>
      <c r="AI370" s="1024"/>
      <c r="AJ370" s="1024"/>
      <c r="AK370" s="1025"/>
      <c r="AL370" s="604"/>
      <c r="AM370" s="605"/>
      <c r="AN370" s="605"/>
      <c r="AO370" s="605"/>
      <c r="AP370" s="605"/>
      <c r="AQ370" s="606"/>
      <c r="AR370" s="613"/>
      <c r="AS370" s="614"/>
      <c r="AT370" s="614"/>
      <c r="AU370" s="614"/>
      <c r="AV370" s="614"/>
      <c r="AW370" s="615"/>
      <c r="AX370" s="1029"/>
      <c r="AY370" s="1030"/>
      <c r="AZ370" s="1030"/>
      <c r="BA370" s="1030"/>
      <c r="BB370" s="1030"/>
      <c r="BC370" s="1031"/>
      <c r="BD370" s="857"/>
      <c r="BE370" s="857"/>
      <c r="BF370" s="857"/>
      <c r="BG370" s="857"/>
      <c r="BH370" s="857"/>
      <c r="BI370" s="857"/>
      <c r="BJ370" s="857"/>
      <c r="BK370" s="857"/>
    </row>
    <row r="371" spans="1:63" ht="11.25" customHeight="1">
      <c r="A371" s="2"/>
      <c r="B371" s="6"/>
      <c r="C371" s="6"/>
      <c r="D371" s="1048"/>
      <c r="E371" s="1048"/>
      <c r="F371" s="1048"/>
      <c r="G371" s="1048"/>
      <c r="H371" s="1048"/>
      <c r="I371" s="1048"/>
      <c r="J371" s="1048"/>
      <c r="K371" s="1048"/>
      <c r="L371" s="1048"/>
      <c r="M371" s="1048"/>
      <c r="N371" s="1048"/>
      <c r="O371" s="1048"/>
      <c r="P371" s="1048"/>
      <c r="Q371" s="1048"/>
      <c r="R371" s="1048"/>
      <c r="S371" s="1048"/>
      <c r="T371" s="1048"/>
      <c r="U371" s="1048"/>
      <c r="V371" s="1048"/>
      <c r="W371" s="1048"/>
      <c r="X371" s="1048"/>
      <c r="Y371" s="1048"/>
      <c r="Z371" s="1048"/>
      <c r="AA371" s="1048"/>
      <c r="AB371" s="1048"/>
      <c r="AC371" s="1048"/>
      <c r="AD371" s="1048"/>
      <c r="AE371" s="1048"/>
      <c r="AF371" s="1048"/>
      <c r="AG371" s="1048"/>
      <c r="AH371" s="1048"/>
      <c r="AI371" s="1048"/>
      <c r="AJ371" s="1048"/>
      <c r="AK371" s="1048"/>
      <c r="AL371" s="1048"/>
      <c r="AM371" s="1048"/>
      <c r="AN371" s="1048"/>
      <c r="AO371" s="1048"/>
      <c r="AP371" s="1048"/>
      <c r="AQ371" s="1048"/>
      <c r="AR371" s="1048"/>
      <c r="AS371" s="1048"/>
      <c r="AT371" s="1048"/>
      <c r="AU371" s="1048"/>
      <c r="AV371" s="1048"/>
      <c r="AW371" s="1048"/>
      <c r="AX371" s="1048"/>
      <c r="AY371" s="1048"/>
      <c r="AZ371" s="1048"/>
      <c r="BA371" s="1048"/>
      <c r="BB371" s="1048"/>
      <c r="BC371" s="1048"/>
      <c r="BD371" s="1048"/>
      <c r="BE371" s="1048"/>
      <c r="BF371" s="1048"/>
      <c r="BG371" s="1048"/>
      <c r="BH371" s="1048"/>
      <c r="BI371" s="1048"/>
      <c r="BJ371" s="1048"/>
      <c r="BK371" s="1048"/>
    </row>
    <row r="372" spans="1:63" ht="15" customHeight="1">
      <c r="A372" s="136" t="s">
        <v>153</v>
      </c>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row>
    <row r="373" spans="1:63" ht="15" customHeight="1">
      <c r="A373" s="2"/>
      <c r="B373" s="2" t="s">
        <v>99</v>
      </c>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row>
    <row r="374" spans="1:63" ht="15" customHeight="1">
      <c r="A374" s="2"/>
      <c r="B374" s="6"/>
      <c r="C374" s="38"/>
      <c r="D374" s="247" t="s">
        <v>59</v>
      </c>
      <c r="E374" s="248"/>
      <c r="F374" s="248"/>
      <c r="G374" s="248"/>
      <c r="H374" s="248"/>
      <c r="I374" s="248"/>
      <c r="J374" s="248"/>
      <c r="K374" s="248"/>
      <c r="L374" s="248"/>
      <c r="M374" s="248"/>
      <c r="N374" s="248"/>
      <c r="O374" s="248"/>
      <c r="P374" s="248"/>
      <c r="Q374" s="248"/>
      <c r="R374" s="248"/>
      <c r="S374" s="248"/>
      <c r="T374" s="248"/>
      <c r="U374" s="248"/>
      <c r="V374" s="248"/>
      <c r="W374" s="248"/>
      <c r="X374" s="248"/>
      <c r="Y374" s="248"/>
      <c r="Z374" s="248"/>
      <c r="AA374" s="248"/>
      <c r="AB374" s="249"/>
      <c r="AC374" s="985" t="s">
        <v>97</v>
      </c>
      <c r="AD374" s="708"/>
      <c r="AE374" s="708"/>
      <c r="AF374" s="708"/>
      <c r="AG374" s="708"/>
      <c r="AH374" s="708"/>
      <c r="AI374" s="708"/>
      <c r="AJ374" s="708"/>
      <c r="AK374" s="709"/>
      <c r="AL374" s="986" t="s">
        <v>60</v>
      </c>
      <c r="AM374" s="986"/>
      <c r="AN374" s="986"/>
      <c r="AO374" s="986"/>
      <c r="AP374" s="986"/>
      <c r="AQ374" s="986"/>
      <c r="AR374" s="987" t="s">
        <v>61</v>
      </c>
      <c r="AS374" s="987"/>
      <c r="AT374" s="987"/>
      <c r="AU374" s="987"/>
      <c r="AV374" s="987"/>
      <c r="AW374" s="987"/>
      <c r="AX374" s="986" t="s">
        <v>62</v>
      </c>
      <c r="AY374" s="986"/>
      <c r="AZ374" s="986"/>
      <c r="BA374" s="986"/>
      <c r="BB374" s="986"/>
      <c r="BC374" s="986"/>
      <c r="BD374" s="59"/>
      <c r="BE374" s="59"/>
      <c r="BF374" s="59"/>
      <c r="BG374" s="59"/>
      <c r="BH374" s="59"/>
      <c r="BI374" s="59"/>
      <c r="BJ374" s="59"/>
      <c r="BK374" s="59"/>
    </row>
    <row r="375" spans="1:63" ht="15" customHeight="1">
      <c r="A375" s="2"/>
      <c r="B375" s="6"/>
      <c r="C375" s="38"/>
      <c r="D375" s="751"/>
      <c r="E375" s="341"/>
      <c r="F375" s="341"/>
      <c r="G375" s="341"/>
      <c r="H375" s="341"/>
      <c r="I375" s="341"/>
      <c r="J375" s="341"/>
      <c r="K375" s="341"/>
      <c r="L375" s="341"/>
      <c r="M375" s="341"/>
      <c r="N375" s="341"/>
      <c r="O375" s="341"/>
      <c r="P375" s="341"/>
      <c r="Q375" s="341"/>
      <c r="R375" s="341"/>
      <c r="S375" s="341"/>
      <c r="T375" s="341"/>
      <c r="U375" s="341"/>
      <c r="V375" s="341"/>
      <c r="W375" s="341"/>
      <c r="X375" s="341"/>
      <c r="Y375" s="341"/>
      <c r="Z375" s="341"/>
      <c r="AA375" s="341"/>
      <c r="AB375" s="342"/>
      <c r="AC375" s="711"/>
      <c r="AD375" s="711"/>
      <c r="AE375" s="711"/>
      <c r="AF375" s="711"/>
      <c r="AG375" s="711"/>
      <c r="AH375" s="711"/>
      <c r="AI375" s="711"/>
      <c r="AJ375" s="711"/>
      <c r="AK375" s="712"/>
      <c r="AL375" s="986"/>
      <c r="AM375" s="986"/>
      <c r="AN375" s="986"/>
      <c r="AO375" s="986"/>
      <c r="AP375" s="986"/>
      <c r="AQ375" s="986"/>
      <c r="AR375" s="987"/>
      <c r="AS375" s="987"/>
      <c r="AT375" s="987"/>
      <c r="AU375" s="987"/>
      <c r="AV375" s="987"/>
      <c r="AW375" s="987"/>
      <c r="AX375" s="986"/>
      <c r="AY375" s="986"/>
      <c r="AZ375" s="986"/>
      <c r="BA375" s="986"/>
      <c r="BB375" s="986"/>
      <c r="BC375" s="986"/>
      <c r="BD375" s="59"/>
      <c r="BE375" s="59"/>
      <c r="BF375" s="59"/>
      <c r="BG375" s="59"/>
      <c r="BH375" s="59"/>
      <c r="BI375" s="59"/>
      <c r="BJ375" s="59"/>
      <c r="BK375" s="59"/>
    </row>
    <row r="376" spans="1:63" ht="15" customHeight="1">
      <c r="A376" s="2"/>
      <c r="B376" s="6"/>
      <c r="C376" s="38"/>
      <c r="D376" s="250"/>
      <c r="E376" s="251"/>
      <c r="F376" s="251"/>
      <c r="G376" s="251"/>
      <c r="H376" s="251"/>
      <c r="I376" s="251"/>
      <c r="J376" s="251"/>
      <c r="K376" s="251"/>
      <c r="L376" s="251"/>
      <c r="M376" s="251"/>
      <c r="N376" s="251"/>
      <c r="O376" s="251"/>
      <c r="P376" s="251"/>
      <c r="Q376" s="251"/>
      <c r="R376" s="251"/>
      <c r="S376" s="251"/>
      <c r="T376" s="251"/>
      <c r="U376" s="251"/>
      <c r="V376" s="251"/>
      <c r="W376" s="251"/>
      <c r="X376" s="251"/>
      <c r="Y376" s="251"/>
      <c r="Z376" s="251"/>
      <c r="AA376" s="251"/>
      <c r="AB376" s="252"/>
      <c r="AC376" s="714"/>
      <c r="AD376" s="714"/>
      <c r="AE376" s="714"/>
      <c r="AF376" s="714"/>
      <c r="AG376" s="714"/>
      <c r="AH376" s="714"/>
      <c r="AI376" s="714"/>
      <c r="AJ376" s="714"/>
      <c r="AK376" s="715"/>
      <c r="AL376" s="986"/>
      <c r="AM376" s="986"/>
      <c r="AN376" s="986"/>
      <c r="AO376" s="986"/>
      <c r="AP376" s="986"/>
      <c r="AQ376" s="986"/>
      <c r="AR376" s="987"/>
      <c r="AS376" s="987"/>
      <c r="AT376" s="987"/>
      <c r="AU376" s="987"/>
      <c r="AV376" s="987"/>
      <c r="AW376" s="987"/>
      <c r="AX376" s="986"/>
      <c r="AY376" s="986"/>
      <c r="AZ376" s="986"/>
      <c r="BA376" s="986"/>
      <c r="BB376" s="986"/>
      <c r="BC376" s="986"/>
      <c r="BD376" s="59"/>
      <c r="BE376" s="59"/>
      <c r="BF376" s="59"/>
      <c r="BG376" s="59"/>
      <c r="BH376" s="59"/>
      <c r="BI376" s="59"/>
      <c r="BJ376" s="59"/>
      <c r="BK376" s="59"/>
    </row>
    <row r="377" spans="1:63" ht="15" customHeight="1">
      <c r="A377" s="2"/>
      <c r="B377" s="6"/>
      <c r="C377" s="38"/>
      <c r="D377" s="592" t="s">
        <v>282</v>
      </c>
      <c r="E377" s="593"/>
      <c r="F377" s="593"/>
      <c r="G377" s="593"/>
      <c r="H377" s="593"/>
      <c r="I377" s="593"/>
      <c r="J377" s="593"/>
      <c r="K377" s="593"/>
      <c r="L377" s="593"/>
      <c r="M377" s="593"/>
      <c r="N377" s="593"/>
      <c r="O377" s="593"/>
      <c r="P377" s="593"/>
      <c r="Q377" s="593"/>
      <c r="R377" s="593"/>
      <c r="S377" s="593"/>
      <c r="T377" s="593"/>
      <c r="U377" s="593"/>
      <c r="V377" s="593"/>
      <c r="W377" s="593"/>
      <c r="X377" s="593"/>
      <c r="Y377" s="593"/>
      <c r="Z377" s="593"/>
      <c r="AA377" s="593"/>
      <c r="AB377" s="593"/>
      <c r="AC377" s="1038" t="s">
        <v>283</v>
      </c>
      <c r="AD377" s="1039"/>
      <c r="AE377" s="1039"/>
      <c r="AF377" s="1039"/>
      <c r="AG377" s="1039"/>
      <c r="AH377" s="1039"/>
      <c r="AI377" s="1039"/>
      <c r="AJ377" s="1039"/>
      <c r="AK377" s="1040"/>
      <c r="AL377" s="598">
        <v>6</v>
      </c>
      <c r="AM377" s="599"/>
      <c r="AN377" s="599"/>
      <c r="AO377" s="599"/>
      <c r="AP377" s="599"/>
      <c r="AQ377" s="600"/>
      <c r="AR377" s="607">
        <v>12</v>
      </c>
      <c r="AS377" s="608"/>
      <c r="AT377" s="608"/>
      <c r="AU377" s="608"/>
      <c r="AV377" s="608"/>
      <c r="AW377" s="609"/>
      <c r="AX377" s="691">
        <f>AL377*AR377</f>
        <v>72</v>
      </c>
      <c r="AY377" s="692"/>
      <c r="AZ377" s="692"/>
      <c r="BA377" s="692"/>
      <c r="BB377" s="692"/>
      <c r="BC377" s="693"/>
      <c r="BD377" s="58"/>
      <c r="BE377" s="58"/>
      <c r="BF377" s="58"/>
      <c r="BG377" s="58"/>
      <c r="BH377" s="58"/>
      <c r="BI377" s="58"/>
      <c r="BJ377" s="59"/>
      <c r="BK377" s="59"/>
    </row>
    <row r="378" spans="1:63" ht="15" customHeight="1">
      <c r="A378" s="2"/>
      <c r="B378" s="6"/>
      <c r="C378" s="38"/>
      <c r="D378" s="1037"/>
      <c r="E378" s="972"/>
      <c r="F378" s="972"/>
      <c r="G378" s="972"/>
      <c r="H378" s="972"/>
      <c r="I378" s="972"/>
      <c r="J378" s="972"/>
      <c r="K378" s="972"/>
      <c r="L378" s="972"/>
      <c r="M378" s="972"/>
      <c r="N378" s="972"/>
      <c r="O378" s="972"/>
      <c r="P378" s="972"/>
      <c r="Q378" s="972"/>
      <c r="R378" s="972"/>
      <c r="S378" s="972"/>
      <c r="T378" s="972"/>
      <c r="U378" s="972"/>
      <c r="V378" s="972"/>
      <c r="W378" s="972"/>
      <c r="X378" s="972"/>
      <c r="Y378" s="972"/>
      <c r="Z378" s="972"/>
      <c r="AA378" s="972"/>
      <c r="AB378" s="972"/>
      <c r="AC378" s="1041"/>
      <c r="AD378" s="1042"/>
      <c r="AE378" s="1042"/>
      <c r="AF378" s="1042"/>
      <c r="AG378" s="1042"/>
      <c r="AH378" s="1042"/>
      <c r="AI378" s="1042"/>
      <c r="AJ378" s="1042"/>
      <c r="AK378" s="1043"/>
      <c r="AL378" s="601"/>
      <c r="AM378" s="602"/>
      <c r="AN378" s="602"/>
      <c r="AO378" s="602"/>
      <c r="AP378" s="602"/>
      <c r="AQ378" s="603"/>
      <c r="AR378" s="610"/>
      <c r="AS378" s="611"/>
      <c r="AT378" s="611"/>
      <c r="AU378" s="611"/>
      <c r="AV378" s="611"/>
      <c r="AW378" s="612"/>
      <c r="AX378" s="694"/>
      <c r="AY378" s="695"/>
      <c r="AZ378" s="695"/>
      <c r="BA378" s="695"/>
      <c r="BB378" s="695"/>
      <c r="BC378" s="696"/>
      <c r="BD378" s="58"/>
      <c r="BE378" s="58"/>
      <c r="BF378" s="58"/>
      <c r="BG378" s="58"/>
      <c r="BH378" s="58"/>
      <c r="BI378" s="58"/>
      <c r="BJ378" s="59"/>
      <c r="BK378" s="59"/>
    </row>
    <row r="379" spans="1:63" ht="15" customHeight="1">
      <c r="A379" s="2"/>
      <c r="B379" s="6"/>
      <c r="C379" s="38"/>
      <c r="D379" s="1018"/>
      <c r="E379" s="1019"/>
      <c r="F379" s="1019"/>
      <c r="G379" s="1019"/>
      <c r="H379" s="1019"/>
      <c r="I379" s="1019"/>
      <c r="J379" s="1019"/>
      <c r="K379" s="1019"/>
      <c r="L379" s="1019"/>
      <c r="M379" s="1019"/>
      <c r="N379" s="1019"/>
      <c r="O379" s="1019"/>
      <c r="P379" s="1019"/>
      <c r="Q379" s="1019"/>
      <c r="R379" s="1019"/>
      <c r="S379" s="1019"/>
      <c r="T379" s="1019"/>
      <c r="U379" s="1019"/>
      <c r="V379" s="1019"/>
      <c r="W379" s="1019"/>
      <c r="X379" s="1019"/>
      <c r="Y379" s="1019"/>
      <c r="Z379" s="1019"/>
      <c r="AA379" s="1019"/>
      <c r="AB379" s="1019"/>
      <c r="AC379" s="1044"/>
      <c r="AD379" s="1045"/>
      <c r="AE379" s="1045"/>
      <c r="AF379" s="1045"/>
      <c r="AG379" s="1045"/>
      <c r="AH379" s="1045"/>
      <c r="AI379" s="1045"/>
      <c r="AJ379" s="1045"/>
      <c r="AK379" s="1046"/>
      <c r="AL379" s="604"/>
      <c r="AM379" s="605"/>
      <c r="AN379" s="605"/>
      <c r="AO379" s="605"/>
      <c r="AP379" s="605"/>
      <c r="AQ379" s="606"/>
      <c r="AR379" s="613"/>
      <c r="AS379" s="614"/>
      <c r="AT379" s="614"/>
      <c r="AU379" s="614"/>
      <c r="AV379" s="614"/>
      <c r="AW379" s="615"/>
      <c r="AX379" s="697"/>
      <c r="AY379" s="698"/>
      <c r="AZ379" s="698"/>
      <c r="BA379" s="698"/>
      <c r="BB379" s="698"/>
      <c r="BC379" s="699"/>
      <c r="BD379" s="71"/>
      <c r="BE379" s="58"/>
      <c r="BF379" s="58"/>
      <c r="BG379" s="58"/>
      <c r="BH379" s="58"/>
      <c r="BI379" s="58"/>
      <c r="BJ379" s="59"/>
      <c r="BK379" s="59"/>
    </row>
    <row r="380" spans="1:63" ht="15" customHeight="1">
      <c r="A380" s="2"/>
      <c r="B380" s="6"/>
      <c r="C380" s="6"/>
      <c r="D380" s="189"/>
      <c r="E380" s="189"/>
      <c r="F380" s="189"/>
      <c r="G380" s="189"/>
      <c r="H380" s="189"/>
      <c r="I380" s="189"/>
      <c r="J380" s="189"/>
      <c r="K380" s="189"/>
      <c r="L380" s="189"/>
      <c r="M380" s="189"/>
      <c r="N380" s="189"/>
      <c r="O380" s="189"/>
      <c r="P380" s="189"/>
      <c r="Q380" s="189"/>
      <c r="R380" s="189"/>
      <c r="S380" s="189"/>
      <c r="T380" s="189"/>
      <c r="U380" s="189"/>
      <c r="V380" s="189"/>
      <c r="W380" s="189"/>
      <c r="X380" s="189"/>
      <c r="Y380" s="189"/>
      <c r="Z380" s="189"/>
      <c r="AA380" s="189"/>
      <c r="AB380" s="189"/>
      <c r="AC380" s="189"/>
      <c r="AD380" s="189"/>
      <c r="AE380" s="189"/>
      <c r="AF380" s="189"/>
      <c r="AG380" s="189"/>
      <c r="AH380" s="189"/>
      <c r="AI380" s="189"/>
      <c r="AJ380" s="189"/>
      <c r="AK380" s="189"/>
      <c r="AL380" s="189"/>
      <c r="AM380" s="189"/>
      <c r="AN380" s="189"/>
      <c r="AO380" s="189"/>
      <c r="AP380" s="189"/>
      <c r="AQ380" s="189"/>
      <c r="AR380" s="189"/>
      <c r="AS380" s="189"/>
      <c r="AT380" s="189"/>
      <c r="AU380" s="189"/>
      <c r="AV380" s="189"/>
      <c r="AW380" s="189"/>
      <c r="AX380" s="189"/>
      <c r="AY380" s="189"/>
      <c r="AZ380" s="189"/>
      <c r="BA380" s="189"/>
      <c r="BB380" s="189"/>
      <c r="BC380" s="189"/>
      <c r="BD380" s="189"/>
      <c r="BE380" s="189"/>
      <c r="BF380" s="2"/>
      <c r="BG380" s="2"/>
      <c r="BH380" s="2"/>
      <c r="BI380" s="2"/>
      <c r="BJ380" s="2"/>
      <c r="BK380" s="2"/>
    </row>
    <row r="381" spans="1:63" ht="15" customHeight="1">
      <c r="A381" s="2" t="s">
        <v>154</v>
      </c>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row>
    <row r="382" spans="1:63" ht="15" customHeight="1">
      <c r="A382" s="2"/>
      <c r="B382" s="2" t="s">
        <v>100</v>
      </c>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row>
    <row r="383" spans="1:63" ht="1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V383" s="2"/>
      <c r="AW383" s="2"/>
      <c r="AX383" s="2"/>
      <c r="AY383" s="2"/>
      <c r="AZ383" s="2"/>
      <c r="BA383" s="2"/>
      <c r="BB383" s="2"/>
      <c r="BC383" s="2"/>
      <c r="BD383" s="2"/>
      <c r="BE383" s="2"/>
      <c r="BF383" s="2"/>
      <c r="BG383" s="2"/>
      <c r="BH383" s="2"/>
      <c r="BI383" s="2"/>
      <c r="BJ383" s="2"/>
      <c r="BK383" s="2"/>
    </row>
    <row r="384" spans="1:63" ht="15" customHeight="1">
      <c r="A384" s="2"/>
      <c r="B384" s="2" t="s">
        <v>101</v>
      </c>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row>
    <row r="385" spans="1:66" ht="15" customHeight="1">
      <c r="A385" s="2"/>
      <c r="B385" s="6"/>
      <c r="C385" s="38"/>
      <c r="D385" s="247" t="s">
        <v>59</v>
      </c>
      <c r="E385" s="248"/>
      <c r="F385" s="248"/>
      <c r="G385" s="248"/>
      <c r="H385" s="248"/>
      <c r="I385" s="248"/>
      <c r="J385" s="248"/>
      <c r="K385" s="248"/>
      <c r="L385" s="248"/>
      <c r="M385" s="248"/>
      <c r="N385" s="248"/>
      <c r="O385" s="248"/>
      <c r="P385" s="248"/>
      <c r="Q385" s="248"/>
      <c r="R385" s="248"/>
      <c r="S385" s="248"/>
      <c r="T385" s="248"/>
      <c r="U385" s="248"/>
      <c r="V385" s="248"/>
      <c r="W385" s="248"/>
      <c r="X385" s="248"/>
      <c r="Y385" s="248"/>
      <c r="Z385" s="248"/>
      <c r="AA385" s="248"/>
      <c r="AB385" s="249"/>
      <c r="AC385" s="985" t="s">
        <v>97</v>
      </c>
      <c r="AD385" s="708"/>
      <c r="AE385" s="708"/>
      <c r="AF385" s="708"/>
      <c r="AG385" s="708"/>
      <c r="AH385" s="708"/>
      <c r="AI385" s="708"/>
      <c r="AJ385" s="708"/>
      <c r="AK385" s="709"/>
      <c r="AL385" s="986" t="s">
        <v>60</v>
      </c>
      <c r="AM385" s="986"/>
      <c r="AN385" s="986"/>
      <c r="AO385" s="986"/>
      <c r="AP385" s="986"/>
      <c r="AQ385" s="986"/>
      <c r="AR385" s="987" t="s">
        <v>61</v>
      </c>
      <c r="AS385" s="987"/>
      <c r="AT385" s="987"/>
      <c r="AU385" s="987"/>
      <c r="AV385" s="987"/>
      <c r="AW385" s="987"/>
      <c r="AX385" s="986" t="s">
        <v>62</v>
      </c>
      <c r="AY385" s="986"/>
      <c r="AZ385" s="986"/>
      <c r="BA385" s="986"/>
      <c r="BB385" s="986"/>
      <c r="BC385" s="986"/>
      <c r="BD385" s="59"/>
      <c r="BE385" s="59"/>
      <c r="BF385" s="59"/>
      <c r="BG385" s="59"/>
      <c r="BH385" s="59"/>
      <c r="BI385" s="59"/>
      <c r="BJ385" s="59"/>
      <c r="BK385" s="59"/>
    </row>
    <row r="386" spans="1:66" ht="15" customHeight="1">
      <c r="A386" s="2"/>
      <c r="B386" s="6"/>
      <c r="C386" s="38"/>
      <c r="D386" s="751"/>
      <c r="E386" s="341"/>
      <c r="F386" s="341"/>
      <c r="G386" s="341"/>
      <c r="H386" s="341"/>
      <c r="I386" s="341"/>
      <c r="J386" s="341"/>
      <c r="K386" s="341"/>
      <c r="L386" s="341"/>
      <c r="M386" s="341"/>
      <c r="N386" s="341"/>
      <c r="O386" s="341"/>
      <c r="P386" s="341"/>
      <c r="Q386" s="341"/>
      <c r="R386" s="341"/>
      <c r="S386" s="341"/>
      <c r="T386" s="341"/>
      <c r="U386" s="341"/>
      <c r="V386" s="341"/>
      <c r="W386" s="341"/>
      <c r="X386" s="341"/>
      <c r="Y386" s="341"/>
      <c r="Z386" s="341"/>
      <c r="AA386" s="341"/>
      <c r="AB386" s="342"/>
      <c r="AC386" s="711"/>
      <c r="AD386" s="711"/>
      <c r="AE386" s="711"/>
      <c r="AF386" s="711"/>
      <c r="AG386" s="711"/>
      <c r="AH386" s="711"/>
      <c r="AI386" s="711"/>
      <c r="AJ386" s="711"/>
      <c r="AK386" s="712"/>
      <c r="AL386" s="986"/>
      <c r="AM386" s="986"/>
      <c r="AN386" s="986"/>
      <c r="AO386" s="986"/>
      <c r="AP386" s="986"/>
      <c r="AQ386" s="986"/>
      <c r="AR386" s="987"/>
      <c r="AS386" s="987"/>
      <c r="AT386" s="987"/>
      <c r="AU386" s="987"/>
      <c r="AV386" s="987"/>
      <c r="AW386" s="987"/>
      <c r="AX386" s="986"/>
      <c r="AY386" s="986"/>
      <c r="AZ386" s="986"/>
      <c r="BA386" s="986"/>
      <c r="BB386" s="986"/>
      <c r="BC386" s="986"/>
      <c r="BD386" s="59"/>
      <c r="BE386" s="59"/>
      <c r="BF386" s="59"/>
      <c r="BG386" s="59"/>
      <c r="BH386" s="59"/>
      <c r="BI386" s="59"/>
      <c r="BJ386" s="59"/>
      <c r="BK386" s="59"/>
    </row>
    <row r="387" spans="1:66" ht="15" customHeight="1">
      <c r="A387" s="2"/>
      <c r="B387" s="6"/>
      <c r="C387" s="38"/>
      <c r="D387" s="250"/>
      <c r="E387" s="251"/>
      <c r="F387" s="251"/>
      <c r="G387" s="251"/>
      <c r="H387" s="251"/>
      <c r="I387" s="251"/>
      <c r="J387" s="251"/>
      <c r="K387" s="251"/>
      <c r="L387" s="251"/>
      <c r="M387" s="251"/>
      <c r="N387" s="251"/>
      <c r="O387" s="251"/>
      <c r="P387" s="251"/>
      <c r="Q387" s="251"/>
      <c r="R387" s="251"/>
      <c r="S387" s="251"/>
      <c r="T387" s="251"/>
      <c r="U387" s="251"/>
      <c r="V387" s="251"/>
      <c r="W387" s="251"/>
      <c r="X387" s="251"/>
      <c r="Y387" s="251"/>
      <c r="Z387" s="251"/>
      <c r="AA387" s="251"/>
      <c r="AB387" s="252"/>
      <c r="AC387" s="714"/>
      <c r="AD387" s="714"/>
      <c r="AE387" s="714"/>
      <c r="AF387" s="714"/>
      <c r="AG387" s="714"/>
      <c r="AH387" s="714"/>
      <c r="AI387" s="714"/>
      <c r="AJ387" s="714"/>
      <c r="AK387" s="715"/>
      <c r="AL387" s="986"/>
      <c r="AM387" s="986"/>
      <c r="AN387" s="986"/>
      <c r="AO387" s="986"/>
      <c r="AP387" s="986"/>
      <c r="AQ387" s="986"/>
      <c r="AR387" s="987"/>
      <c r="AS387" s="987"/>
      <c r="AT387" s="987"/>
      <c r="AU387" s="987"/>
      <c r="AV387" s="987"/>
      <c r="AW387" s="987"/>
      <c r="AX387" s="986"/>
      <c r="AY387" s="986"/>
      <c r="AZ387" s="986"/>
      <c r="BA387" s="986"/>
      <c r="BB387" s="986"/>
      <c r="BC387" s="986"/>
      <c r="BD387" s="59"/>
      <c r="BE387" s="59"/>
      <c r="BF387" s="59"/>
      <c r="BG387" s="59"/>
      <c r="BH387" s="59"/>
      <c r="BI387" s="59"/>
      <c r="BJ387" s="59"/>
      <c r="BK387" s="59"/>
    </row>
    <row r="388" spans="1:66" ht="15" customHeight="1">
      <c r="A388" s="2"/>
      <c r="B388" s="6"/>
      <c r="C388" s="38"/>
      <c r="D388" s="592" t="s">
        <v>284</v>
      </c>
      <c r="E388" s="593"/>
      <c r="F388" s="593"/>
      <c r="G388" s="593"/>
      <c r="H388" s="593"/>
      <c r="I388" s="593"/>
      <c r="J388" s="593"/>
      <c r="K388" s="593"/>
      <c r="L388" s="593"/>
      <c r="M388" s="593"/>
      <c r="N388" s="593"/>
      <c r="O388" s="593"/>
      <c r="P388" s="593"/>
      <c r="Q388" s="593"/>
      <c r="R388" s="593"/>
      <c r="S388" s="593"/>
      <c r="T388" s="593"/>
      <c r="U388" s="593"/>
      <c r="V388" s="593"/>
      <c r="W388" s="593"/>
      <c r="X388" s="593"/>
      <c r="Y388" s="593"/>
      <c r="Z388" s="593"/>
      <c r="AA388" s="593"/>
      <c r="AB388" s="593"/>
      <c r="AC388" s="1038" t="s">
        <v>285</v>
      </c>
      <c r="AD388" s="1039"/>
      <c r="AE388" s="1039"/>
      <c r="AF388" s="1039"/>
      <c r="AG388" s="1039"/>
      <c r="AH388" s="1039"/>
      <c r="AI388" s="1039"/>
      <c r="AJ388" s="1039"/>
      <c r="AK388" s="1040"/>
      <c r="AL388" s="598">
        <v>8</v>
      </c>
      <c r="AM388" s="599"/>
      <c r="AN388" s="599"/>
      <c r="AO388" s="599"/>
      <c r="AP388" s="599"/>
      <c r="AQ388" s="600"/>
      <c r="AR388" s="607">
        <v>20</v>
      </c>
      <c r="AS388" s="608"/>
      <c r="AT388" s="608"/>
      <c r="AU388" s="608"/>
      <c r="AV388" s="608"/>
      <c r="AW388" s="609"/>
      <c r="AX388" s="691">
        <f>AL388*AR388</f>
        <v>160</v>
      </c>
      <c r="AY388" s="692"/>
      <c r="AZ388" s="692"/>
      <c r="BA388" s="692"/>
      <c r="BB388" s="692"/>
      <c r="BC388" s="693"/>
      <c r="BD388" s="58"/>
      <c r="BE388" s="58"/>
      <c r="BF388" s="58"/>
      <c r="BG388" s="58"/>
      <c r="BH388" s="58"/>
      <c r="BI388" s="58"/>
      <c r="BJ388" s="59"/>
      <c r="BK388" s="59"/>
    </row>
    <row r="389" spans="1:66" ht="15" customHeight="1">
      <c r="A389" s="2"/>
      <c r="B389" s="6"/>
      <c r="C389" s="38"/>
      <c r="D389" s="1037"/>
      <c r="E389" s="972"/>
      <c r="F389" s="972"/>
      <c r="G389" s="972"/>
      <c r="H389" s="972"/>
      <c r="I389" s="972"/>
      <c r="J389" s="972"/>
      <c r="K389" s="972"/>
      <c r="L389" s="972"/>
      <c r="M389" s="972"/>
      <c r="N389" s="972"/>
      <c r="O389" s="972"/>
      <c r="P389" s="972"/>
      <c r="Q389" s="972"/>
      <c r="R389" s="972"/>
      <c r="S389" s="972"/>
      <c r="T389" s="972"/>
      <c r="U389" s="972"/>
      <c r="V389" s="972"/>
      <c r="W389" s="972"/>
      <c r="X389" s="972"/>
      <c r="Y389" s="972"/>
      <c r="Z389" s="972"/>
      <c r="AA389" s="972"/>
      <c r="AB389" s="972"/>
      <c r="AC389" s="1041"/>
      <c r="AD389" s="1042"/>
      <c r="AE389" s="1042"/>
      <c r="AF389" s="1042"/>
      <c r="AG389" s="1042"/>
      <c r="AH389" s="1042"/>
      <c r="AI389" s="1042"/>
      <c r="AJ389" s="1042"/>
      <c r="AK389" s="1043"/>
      <c r="AL389" s="601"/>
      <c r="AM389" s="602"/>
      <c r="AN389" s="602"/>
      <c r="AO389" s="602"/>
      <c r="AP389" s="602"/>
      <c r="AQ389" s="603"/>
      <c r="AR389" s="610"/>
      <c r="AS389" s="611"/>
      <c r="AT389" s="611"/>
      <c r="AU389" s="611"/>
      <c r="AV389" s="611"/>
      <c r="AW389" s="612"/>
      <c r="AX389" s="694"/>
      <c r="AY389" s="695"/>
      <c r="AZ389" s="695"/>
      <c r="BA389" s="695"/>
      <c r="BB389" s="695"/>
      <c r="BC389" s="696"/>
      <c r="BD389" s="71"/>
      <c r="BE389" s="58"/>
      <c r="BF389" s="58"/>
      <c r="BG389" s="58"/>
      <c r="BH389" s="58"/>
      <c r="BI389" s="58"/>
      <c r="BJ389" s="59"/>
      <c r="BK389" s="59"/>
    </row>
    <row r="390" spans="1:66" ht="15" customHeight="1">
      <c r="A390" s="2"/>
      <c r="B390" s="6"/>
      <c r="C390" s="38"/>
      <c r="D390" s="1018"/>
      <c r="E390" s="1019"/>
      <c r="F390" s="1019"/>
      <c r="G390" s="1019"/>
      <c r="H390" s="1019"/>
      <c r="I390" s="1019"/>
      <c r="J390" s="1019"/>
      <c r="K390" s="1019"/>
      <c r="L390" s="1019"/>
      <c r="M390" s="1019"/>
      <c r="N390" s="1019"/>
      <c r="O390" s="1019"/>
      <c r="P390" s="1019"/>
      <c r="Q390" s="1019"/>
      <c r="R390" s="1019"/>
      <c r="S390" s="1019"/>
      <c r="T390" s="1019"/>
      <c r="U390" s="1019"/>
      <c r="V390" s="1019"/>
      <c r="W390" s="1019"/>
      <c r="X390" s="1019"/>
      <c r="Y390" s="1019"/>
      <c r="Z390" s="1019"/>
      <c r="AA390" s="1019"/>
      <c r="AB390" s="1019"/>
      <c r="AC390" s="1044"/>
      <c r="AD390" s="1045"/>
      <c r="AE390" s="1045"/>
      <c r="AF390" s="1045"/>
      <c r="AG390" s="1045"/>
      <c r="AH390" s="1045"/>
      <c r="AI390" s="1045"/>
      <c r="AJ390" s="1045"/>
      <c r="AK390" s="1046"/>
      <c r="AL390" s="604"/>
      <c r="AM390" s="605"/>
      <c r="AN390" s="605"/>
      <c r="AO390" s="605"/>
      <c r="AP390" s="605"/>
      <c r="AQ390" s="606"/>
      <c r="AR390" s="613"/>
      <c r="AS390" s="614"/>
      <c r="AT390" s="614"/>
      <c r="AU390" s="614"/>
      <c r="AV390" s="614"/>
      <c r="AW390" s="615"/>
      <c r="AX390" s="697"/>
      <c r="AY390" s="698"/>
      <c r="AZ390" s="698"/>
      <c r="BA390" s="698"/>
      <c r="BB390" s="698"/>
      <c r="BC390" s="699"/>
      <c r="BD390" s="58"/>
      <c r="BE390" s="58"/>
      <c r="BF390" s="58"/>
      <c r="BG390" s="58"/>
      <c r="BH390" s="58"/>
      <c r="BI390" s="58"/>
      <c r="BJ390" s="59"/>
      <c r="BK390" s="59"/>
    </row>
    <row r="391" spans="1:66" ht="3" customHeight="1">
      <c r="A391" s="2"/>
      <c r="B391" s="2"/>
      <c r="C391" s="2"/>
      <c r="D391" s="189"/>
      <c r="E391" s="189"/>
      <c r="F391" s="189"/>
      <c r="G391" s="189"/>
      <c r="H391" s="189"/>
      <c r="I391" s="189"/>
      <c r="J391" s="189"/>
      <c r="K391" s="189"/>
      <c r="L391" s="189"/>
      <c r="M391" s="189"/>
      <c r="N391" s="189"/>
      <c r="O391" s="189"/>
      <c r="P391" s="189"/>
      <c r="Q391" s="189"/>
      <c r="R391" s="189"/>
      <c r="S391" s="189"/>
      <c r="T391" s="189"/>
      <c r="U391" s="189"/>
      <c r="V391" s="189"/>
      <c r="W391" s="189"/>
      <c r="X391" s="189"/>
      <c r="Y391" s="189"/>
      <c r="Z391" s="189"/>
      <c r="AA391" s="189"/>
      <c r="AB391" s="189"/>
      <c r="AC391" s="189"/>
      <c r="AD391" s="189"/>
      <c r="AE391" s="189"/>
      <c r="AF391" s="189"/>
      <c r="AG391" s="189"/>
      <c r="AH391" s="189"/>
      <c r="AI391" s="189"/>
      <c r="AJ391" s="189"/>
      <c r="AK391" s="189"/>
      <c r="AL391" s="189"/>
      <c r="AM391" s="189"/>
      <c r="AN391" s="189"/>
      <c r="AO391" s="189"/>
      <c r="AP391" s="189"/>
      <c r="AQ391" s="189"/>
      <c r="AR391" s="189"/>
      <c r="AS391" s="189"/>
      <c r="AT391" s="189"/>
      <c r="AU391" s="189"/>
      <c r="AV391" s="189"/>
      <c r="AW391" s="189"/>
      <c r="AX391" s="189"/>
      <c r="AY391" s="189"/>
      <c r="AZ391" s="189"/>
      <c r="BA391" s="189"/>
      <c r="BB391" s="189"/>
      <c r="BC391" s="189"/>
      <c r="BD391" s="189"/>
      <c r="BE391" s="189"/>
      <c r="BF391" s="2"/>
      <c r="BG391" s="2"/>
      <c r="BH391" s="2"/>
      <c r="BI391" s="2"/>
      <c r="BJ391" s="2"/>
      <c r="BK391" s="2"/>
    </row>
    <row r="392" spans="1:66" s="72" customFormat="1" ht="15" customHeight="1">
      <c r="A392" s="51" t="s">
        <v>155</v>
      </c>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c r="AA392" s="51"/>
      <c r="AB392" s="51"/>
      <c r="AC392" s="51"/>
      <c r="AD392" s="51"/>
      <c r="AE392" s="51"/>
      <c r="AF392" s="51"/>
      <c r="AG392" s="51"/>
      <c r="AH392" s="51"/>
      <c r="AI392" s="51"/>
      <c r="AJ392" s="51"/>
      <c r="AK392" s="51"/>
      <c r="AL392" s="51"/>
      <c r="AM392" s="51"/>
      <c r="AN392" s="51"/>
      <c r="AO392" s="51"/>
      <c r="AP392" s="51"/>
      <c r="AQ392" s="51"/>
      <c r="AR392" s="51"/>
      <c r="AS392" s="51"/>
      <c r="AT392" s="51"/>
      <c r="AU392" s="51"/>
      <c r="AV392" s="51"/>
      <c r="AW392" s="51"/>
      <c r="AX392" s="51"/>
      <c r="AY392" s="51"/>
      <c r="AZ392" s="51"/>
      <c r="BA392" s="51"/>
      <c r="BB392" s="51"/>
      <c r="BC392" s="51"/>
      <c r="BD392" s="51"/>
      <c r="BE392" s="51"/>
      <c r="BF392" s="51"/>
      <c r="BG392" s="51"/>
      <c r="BH392" s="51"/>
      <c r="BI392" s="51"/>
      <c r="BJ392" s="51"/>
      <c r="BK392" s="51"/>
    </row>
    <row r="393" spans="1:66" ht="6" customHeight="1">
      <c r="A393" s="2"/>
      <c r="B393" s="2"/>
      <c r="C393" s="2"/>
      <c r="D393" s="26"/>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row>
    <row r="394" spans="1:66" s="72" customFormat="1" ht="15" customHeight="1">
      <c r="A394" s="51"/>
      <c r="B394" s="1047" t="s">
        <v>156</v>
      </c>
      <c r="C394" s="1047"/>
      <c r="D394" s="1047"/>
      <c r="E394" s="1047"/>
      <c r="F394" s="1047"/>
      <c r="G394" s="1047"/>
      <c r="H394" s="1047"/>
      <c r="I394" s="1047"/>
      <c r="J394" s="1047"/>
      <c r="K394" s="1047"/>
      <c r="L394" s="1047"/>
      <c r="M394" s="1047"/>
      <c r="N394" s="1047"/>
      <c r="O394" s="1047"/>
      <c r="P394" s="1047"/>
      <c r="Q394" s="1047"/>
      <c r="R394" s="1047"/>
      <c r="S394" s="1047"/>
      <c r="T394" s="1047"/>
      <c r="U394" s="1047"/>
      <c r="V394" s="1047"/>
      <c r="W394" s="1047"/>
      <c r="X394" s="1047"/>
      <c r="Y394" s="1047"/>
      <c r="Z394" s="1047"/>
      <c r="AA394" s="1047"/>
      <c r="AB394" s="1047"/>
      <c r="AC394" s="1047"/>
      <c r="AD394" s="1047"/>
      <c r="AE394" s="1047"/>
      <c r="AF394" s="1047"/>
      <c r="AG394" s="1047"/>
      <c r="AH394" s="1047"/>
      <c r="AI394" s="1047"/>
      <c r="AJ394" s="1047"/>
      <c r="AK394" s="1047"/>
      <c r="AL394" s="1047"/>
      <c r="AM394" s="1047"/>
      <c r="AN394" s="1047"/>
      <c r="AO394" s="1047"/>
      <c r="AP394" s="1047"/>
      <c r="AQ394" s="1047"/>
      <c r="AR394" s="1047"/>
      <c r="AS394" s="1047"/>
      <c r="AT394" s="1047"/>
      <c r="AU394" s="1047"/>
      <c r="AV394" s="1047"/>
      <c r="AW394" s="1047"/>
      <c r="AX394" s="1047"/>
      <c r="AY394" s="1047"/>
      <c r="AZ394" s="1047"/>
      <c r="BA394" s="1047"/>
      <c r="BB394" s="1047"/>
      <c r="BC394" s="1047"/>
      <c r="BD394" s="1047"/>
      <c r="BE394" s="1047"/>
      <c r="BF394" s="1047"/>
      <c r="BG394" s="1047"/>
      <c r="BH394" s="1047"/>
      <c r="BI394" s="1047"/>
      <c r="BJ394" s="1047"/>
      <c r="BK394" s="1047"/>
      <c r="BL394" s="1047"/>
      <c r="BM394" s="1047"/>
      <c r="BN394" s="1047"/>
    </row>
    <row r="395" spans="1:66" s="72" customFormat="1" ht="15" customHeight="1">
      <c r="A395" s="51"/>
      <c r="B395" s="51"/>
      <c r="C395" s="51"/>
      <c r="D395" s="921" t="s">
        <v>59</v>
      </c>
      <c r="E395" s="921"/>
      <c r="F395" s="921"/>
      <c r="G395" s="921"/>
      <c r="H395" s="921"/>
      <c r="I395" s="921"/>
      <c r="J395" s="921"/>
      <c r="K395" s="921"/>
      <c r="L395" s="921"/>
      <c r="M395" s="921"/>
      <c r="N395" s="921"/>
      <c r="O395" s="921"/>
      <c r="P395" s="921"/>
      <c r="Q395" s="921"/>
      <c r="R395" s="921"/>
      <c r="S395" s="921"/>
      <c r="T395" s="921"/>
      <c r="U395" s="921"/>
      <c r="V395" s="921"/>
      <c r="W395" s="921"/>
      <c r="X395" s="921"/>
      <c r="Y395" s="921" t="s">
        <v>97</v>
      </c>
      <c r="Z395" s="921"/>
      <c r="AA395" s="921"/>
      <c r="AB395" s="921"/>
      <c r="AC395" s="921"/>
      <c r="AD395" s="921"/>
      <c r="AE395" s="921"/>
      <c r="AF395" s="921"/>
      <c r="AG395" s="921" t="s">
        <v>60</v>
      </c>
      <c r="AH395" s="921"/>
      <c r="AI395" s="921"/>
      <c r="AJ395" s="921"/>
      <c r="AK395" s="921"/>
      <c r="AL395" s="921"/>
      <c r="AM395" s="921" t="s">
        <v>61</v>
      </c>
      <c r="AN395" s="921"/>
      <c r="AO395" s="921"/>
      <c r="AP395" s="921"/>
      <c r="AQ395" s="921"/>
      <c r="AR395" s="921"/>
      <c r="AS395" s="921"/>
      <c r="AT395" s="921"/>
      <c r="AU395" s="921" t="s">
        <v>62</v>
      </c>
      <c r="AV395" s="921"/>
      <c r="AW395" s="921"/>
      <c r="AX395" s="921"/>
      <c r="AY395" s="921"/>
      <c r="AZ395" s="921"/>
      <c r="BA395" s="921"/>
      <c r="BB395" s="921" t="s">
        <v>102</v>
      </c>
      <c r="BC395" s="921"/>
      <c r="BD395" s="921"/>
      <c r="BE395" s="921"/>
      <c r="BF395" s="921"/>
      <c r="BG395" s="921"/>
      <c r="BH395" s="921"/>
      <c r="BI395" s="51"/>
      <c r="BJ395" s="51"/>
      <c r="BK395" s="51"/>
    </row>
    <row r="396" spans="1:66" s="73" customFormat="1" ht="15" customHeight="1">
      <c r="A396" s="62"/>
      <c r="B396" s="62"/>
      <c r="C396" s="62"/>
      <c r="D396" s="921"/>
      <c r="E396" s="921"/>
      <c r="F396" s="921"/>
      <c r="G396" s="921"/>
      <c r="H396" s="921"/>
      <c r="I396" s="921"/>
      <c r="J396" s="921"/>
      <c r="K396" s="921"/>
      <c r="L396" s="921"/>
      <c r="M396" s="921"/>
      <c r="N396" s="921"/>
      <c r="O396" s="921"/>
      <c r="P396" s="921"/>
      <c r="Q396" s="921"/>
      <c r="R396" s="921"/>
      <c r="S396" s="921"/>
      <c r="T396" s="921"/>
      <c r="U396" s="921"/>
      <c r="V396" s="921"/>
      <c r="W396" s="921"/>
      <c r="X396" s="921"/>
      <c r="Y396" s="921"/>
      <c r="Z396" s="921"/>
      <c r="AA396" s="921"/>
      <c r="AB396" s="921"/>
      <c r="AC396" s="921"/>
      <c r="AD396" s="921"/>
      <c r="AE396" s="921"/>
      <c r="AF396" s="921"/>
      <c r="AG396" s="921"/>
      <c r="AH396" s="921"/>
      <c r="AI396" s="921"/>
      <c r="AJ396" s="921"/>
      <c r="AK396" s="921"/>
      <c r="AL396" s="921"/>
      <c r="AM396" s="921"/>
      <c r="AN396" s="921"/>
      <c r="AO396" s="921"/>
      <c r="AP396" s="921"/>
      <c r="AQ396" s="921"/>
      <c r="AR396" s="921"/>
      <c r="AS396" s="921"/>
      <c r="AT396" s="921"/>
      <c r="AU396" s="921"/>
      <c r="AV396" s="921"/>
      <c r="AW396" s="921"/>
      <c r="AX396" s="921"/>
      <c r="AY396" s="921"/>
      <c r="AZ396" s="921"/>
      <c r="BA396" s="921"/>
      <c r="BB396" s="921"/>
      <c r="BC396" s="921"/>
      <c r="BD396" s="921"/>
      <c r="BE396" s="921"/>
      <c r="BF396" s="921"/>
      <c r="BG396" s="921"/>
      <c r="BH396" s="921"/>
      <c r="BI396" s="62"/>
      <c r="BJ396" s="62"/>
      <c r="BK396" s="62"/>
    </row>
    <row r="397" spans="1:66" s="73" customFormat="1" ht="27.75" customHeight="1">
      <c r="A397" s="62"/>
      <c r="B397" s="62"/>
      <c r="C397" s="62"/>
      <c r="D397" s="921"/>
      <c r="E397" s="921"/>
      <c r="F397" s="921"/>
      <c r="G397" s="921"/>
      <c r="H397" s="921"/>
      <c r="I397" s="921"/>
      <c r="J397" s="921"/>
      <c r="K397" s="921"/>
      <c r="L397" s="921"/>
      <c r="M397" s="921"/>
      <c r="N397" s="921"/>
      <c r="O397" s="921"/>
      <c r="P397" s="921"/>
      <c r="Q397" s="921"/>
      <c r="R397" s="921"/>
      <c r="S397" s="921"/>
      <c r="T397" s="921"/>
      <c r="U397" s="921"/>
      <c r="V397" s="921"/>
      <c r="W397" s="921"/>
      <c r="X397" s="921"/>
      <c r="Y397" s="921"/>
      <c r="Z397" s="921"/>
      <c r="AA397" s="921"/>
      <c r="AB397" s="921"/>
      <c r="AC397" s="921"/>
      <c r="AD397" s="921"/>
      <c r="AE397" s="921"/>
      <c r="AF397" s="921"/>
      <c r="AG397" s="921"/>
      <c r="AH397" s="921"/>
      <c r="AI397" s="921"/>
      <c r="AJ397" s="921"/>
      <c r="AK397" s="921"/>
      <c r="AL397" s="921"/>
      <c r="AM397" s="921"/>
      <c r="AN397" s="921"/>
      <c r="AO397" s="921"/>
      <c r="AP397" s="921"/>
      <c r="AQ397" s="921"/>
      <c r="AR397" s="921"/>
      <c r="AS397" s="921"/>
      <c r="AT397" s="921"/>
      <c r="AU397" s="921"/>
      <c r="AV397" s="921"/>
      <c r="AW397" s="921"/>
      <c r="AX397" s="921"/>
      <c r="AY397" s="921"/>
      <c r="AZ397" s="921"/>
      <c r="BA397" s="921"/>
      <c r="BB397" s="921"/>
      <c r="BC397" s="921"/>
      <c r="BD397" s="921"/>
      <c r="BE397" s="921"/>
      <c r="BF397" s="921"/>
      <c r="BG397" s="921"/>
      <c r="BH397" s="921"/>
      <c r="BI397" s="62"/>
      <c r="BJ397" s="62"/>
      <c r="BK397" s="62"/>
    </row>
    <row r="398" spans="1:66" s="75" customFormat="1" ht="15" customHeight="1">
      <c r="A398" s="74"/>
      <c r="B398" s="74"/>
      <c r="C398" s="74"/>
      <c r="D398" s="1049" t="s">
        <v>286</v>
      </c>
      <c r="E398" s="1049"/>
      <c r="F398" s="1049"/>
      <c r="G398" s="1049"/>
      <c r="H398" s="1049"/>
      <c r="I398" s="1049"/>
      <c r="J398" s="1049"/>
      <c r="K398" s="1049"/>
      <c r="L398" s="1049"/>
      <c r="M398" s="1049"/>
      <c r="N398" s="1049"/>
      <c r="O398" s="1049"/>
      <c r="P398" s="1049"/>
      <c r="Q398" s="1049"/>
      <c r="R398" s="1049"/>
      <c r="S398" s="1049"/>
      <c r="T398" s="1049"/>
      <c r="U398" s="1049"/>
      <c r="V398" s="1049"/>
      <c r="W398" s="1049"/>
      <c r="X398" s="1049"/>
      <c r="Y398" s="1050" t="s">
        <v>287</v>
      </c>
      <c r="Z398" s="1050"/>
      <c r="AA398" s="1050"/>
      <c r="AB398" s="1050"/>
      <c r="AC398" s="1050"/>
      <c r="AD398" s="1050"/>
      <c r="AE398" s="1050"/>
      <c r="AF398" s="1050"/>
      <c r="AG398" s="598">
        <v>8</v>
      </c>
      <c r="AH398" s="599"/>
      <c r="AI398" s="599"/>
      <c r="AJ398" s="599"/>
      <c r="AK398" s="599"/>
      <c r="AL398" s="600"/>
      <c r="AM398" s="1051">
        <v>8</v>
      </c>
      <c r="AN398" s="1052"/>
      <c r="AO398" s="1052"/>
      <c r="AP398" s="1052"/>
      <c r="AQ398" s="1052"/>
      <c r="AR398" s="1052"/>
      <c r="AS398" s="1052"/>
      <c r="AT398" s="1053"/>
      <c r="AU398" s="1057">
        <f>AG398*AM398</f>
        <v>64</v>
      </c>
      <c r="AV398" s="1058"/>
      <c r="AW398" s="1058"/>
      <c r="AX398" s="1058"/>
      <c r="AY398" s="1058"/>
      <c r="AZ398" s="1058"/>
      <c r="BA398" s="1059"/>
      <c r="BB398" s="1063"/>
      <c r="BC398" s="1063"/>
      <c r="BD398" s="1063"/>
      <c r="BE398" s="1063"/>
      <c r="BF398" s="1063"/>
      <c r="BG398" s="1063"/>
      <c r="BH398" s="1063"/>
      <c r="BI398" s="74"/>
      <c r="BJ398" s="74"/>
      <c r="BK398" s="74"/>
    </row>
    <row r="399" spans="1:66" s="75" customFormat="1" ht="15" customHeight="1">
      <c r="A399" s="74"/>
      <c r="B399" s="74"/>
      <c r="C399" s="74"/>
      <c r="D399" s="1049"/>
      <c r="E399" s="1049"/>
      <c r="F399" s="1049"/>
      <c r="G399" s="1049"/>
      <c r="H399" s="1049"/>
      <c r="I399" s="1049"/>
      <c r="J399" s="1049"/>
      <c r="K399" s="1049"/>
      <c r="L399" s="1049"/>
      <c r="M399" s="1049"/>
      <c r="N399" s="1049"/>
      <c r="O399" s="1049"/>
      <c r="P399" s="1049"/>
      <c r="Q399" s="1049"/>
      <c r="R399" s="1049"/>
      <c r="S399" s="1049"/>
      <c r="T399" s="1049"/>
      <c r="U399" s="1049"/>
      <c r="V399" s="1049"/>
      <c r="W399" s="1049"/>
      <c r="X399" s="1049"/>
      <c r="Y399" s="1050"/>
      <c r="Z399" s="1050"/>
      <c r="AA399" s="1050"/>
      <c r="AB399" s="1050"/>
      <c r="AC399" s="1050"/>
      <c r="AD399" s="1050"/>
      <c r="AE399" s="1050"/>
      <c r="AF399" s="1050"/>
      <c r="AG399" s="601"/>
      <c r="AH399" s="602"/>
      <c r="AI399" s="602"/>
      <c r="AJ399" s="602"/>
      <c r="AK399" s="602"/>
      <c r="AL399" s="603"/>
      <c r="AM399" s="1054"/>
      <c r="AN399" s="1055"/>
      <c r="AO399" s="1055"/>
      <c r="AP399" s="1055"/>
      <c r="AQ399" s="1055"/>
      <c r="AR399" s="1055"/>
      <c r="AS399" s="1055"/>
      <c r="AT399" s="1056"/>
      <c r="AU399" s="1060"/>
      <c r="AV399" s="1061"/>
      <c r="AW399" s="1061"/>
      <c r="AX399" s="1061"/>
      <c r="AY399" s="1061"/>
      <c r="AZ399" s="1061"/>
      <c r="BA399" s="1062"/>
      <c r="BB399" s="1063"/>
      <c r="BC399" s="1063"/>
      <c r="BD399" s="1063"/>
      <c r="BE399" s="1063"/>
      <c r="BF399" s="1063"/>
      <c r="BG399" s="1063"/>
      <c r="BH399" s="1063"/>
      <c r="BI399" s="74"/>
      <c r="BJ399" s="74"/>
      <c r="BK399" s="74"/>
    </row>
    <row r="400" spans="1:66" s="75" customFormat="1" ht="15" customHeight="1">
      <c r="A400" s="74"/>
      <c r="B400" s="74"/>
      <c r="C400" s="74"/>
      <c r="D400" s="1049"/>
      <c r="E400" s="1049"/>
      <c r="F400" s="1049"/>
      <c r="G400" s="1049"/>
      <c r="H400" s="1049"/>
      <c r="I400" s="1049"/>
      <c r="J400" s="1049"/>
      <c r="K400" s="1049"/>
      <c r="L400" s="1049"/>
      <c r="M400" s="1049"/>
      <c r="N400" s="1049"/>
      <c r="O400" s="1049"/>
      <c r="P400" s="1049"/>
      <c r="Q400" s="1049"/>
      <c r="R400" s="1049"/>
      <c r="S400" s="1049"/>
      <c r="T400" s="1049"/>
      <c r="U400" s="1049"/>
      <c r="V400" s="1049"/>
      <c r="W400" s="1049"/>
      <c r="X400" s="1049"/>
      <c r="Y400" s="1050"/>
      <c r="Z400" s="1050"/>
      <c r="AA400" s="1050"/>
      <c r="AB400" s="1050"/>
      <c r="AC400" s="1050"/>
      <c r="AD400" s="1050"/>
      <c r="AE400" s="1050"/>
      <c r="AF400" s="1050"/>
      <c r="AG400" s="598"/>
      <c r="AH400" s="599"/>
      <c r="AI400" s="599"/>
      <c r="AJ400" s="599"/>
      <c r="AK400" s="599"/>
      <c r="AL400" s="600"/>
      <c r="AM400" s="1051"/>
      <c r="AN400" s="1052"/>
      <c r="AO400" s="1052"/>
      <c r="AP400" s="1052"/>
      <c r="AQ400" s="1052"/>
      <c r="AR400" s="1052"/>
      <c r="AS400" s="1052"/>
      <c r="AT400" s="1053"/>
      <c r="AU400" s="1057">
        <f>AG400*AM400</f>
        <v>0</v>
      </c>
      <c r="AV400" s="1058"/>
      <c r="AW400" s="1058"/>
      <c r="AX400" s="1058"/>
      <c r="AY400" s="1058"/>
      <c r="AZ400" s="1058"/>
      <c r="BA400" s="1059"/>
      <c r="BB400" s="1063"/>
      <c r="BC400" s="1063"/>
      <c r="BD400" s="1063"/>
      <c r="BE400" s="1063"/>
      <c r="BF400" s="1063"/>
      <c r="BG400" s="1063"/>
      <c r="BH400" s="1063"/>
      <c r="BI400" s="74"/>
      <c r="BJ400" s="74"/>
      <c r="BK400" s="74"/>
    </row>
    <row r="401" spans="1:63" s="75" customFormat="1" ht="15" customHeight="1">
      <c r="A401" s="74"/>
      <c r="B401" s="74"/>
      <c r="C401" s="74"/>
      <c r="D401" s="1049"/>
      <c r="E401" s="1049"/>
      <c r="F401" s="1049"/>
      <c r="G401" s="1049"/>
      <c r="H401" s="1049"/>
      <c r="I401" s="1049"/>
      <c r="J401" s="1049"/>
      <c r="K401" s="1049"/>
      <c r="L401" s="1049"/>
      <c r="M401" s="1049"/>
      <c r="N401" s="1049"/>
      <c r="O401" s="1049"/>
      <c r="P401" s="1049"/>
      <c r="Q401" s="1049"/>
      <c r="R401" s="1049"/>
      <c r="S401" s="1049"/>
      <c r="T401" s="1049"/>
      <c r="U401" s="1049"/>
      <c r="V401" s="1049"/>
      <c r="W401" s="1049"/>
      <c r="X401" s="1049"/>
      <c r="Y401" s="1050"/>
      <c r="Z401" s="1050"/>
      <c r="AA401" s="1050"/>
      <c r="AB401" s="1050"/>
      <c r="AC401" s="1050"/>
      <c r="AD401" s="1050"/>
      <c r="AE401" s="1050"/>
      <c r="AF401" s="1050"/>
      <c r="AG401" s="601"/>
      <c r="AH401" s="602"/>
      <c r="AI401" s="602"/>
      <c r="AJ401" s="602"/>
      <c r="AK401" s="602"/>
      <c r="AL401" s="603"/>
      <c r="AM401" s="1054"/>
      <c r="AN401" s="1055"/>
      <c r="AO401" s="1055"/>
      <c r="AP401" s="1055"/>
      <c r="AQ401" s="1055"/>
      <c r="AR401" s="1055"/>
      <c r="AS401" s="1055"/>
      <c r="AT401" s="1056"/>
      <c r="AU401" s="1060"/>
      <c r="AV401" s="1061"/>
      <c r="AW401" s="1061"/>
      <c r="AX401" s="1061"/>
      <c r="AY401" s="1061"/>
      <c r="AZ401" s="1061"/>
      <c r="BA401" s="1062"/>
      <c r="BB401" s="1063"/>
      <c r="BC401" s="1063"/>
      <c r="BD401" s="1063"/>
      <c r="BE401" s="1063"/>
      <c r="BF401" s="1063"/>
      <c r="BG401" s="1063"/>
      <c r="BH401" s="1063"/>
      <c r="BI401" s="74"/>
      <c r="BJ401" s="74"/>
      <c r="BK401" s="74"/>
    </row>
    <row r="402" spans="1:63" s="75" customFormat="1" ht="15" customHeight="1">
      <c r="A402" s="74"/>
      <c r="B402" s="74"/>
      <c r="C402" s="74"/>
      <c r="D402" s="1049"/>
      <c r="E402" s="1049"/>
      <c r="F402" s="1049"/>
      <c r="G402" s="1049"/>
      <c r="H402" s="1049"/>
      <c r="I402" s="1049"/>
      <c r="J402" s="1049"/>
      <c r="K402" s="1049"/>
      <c r="L402" s="1049"/>
      <c r="M402" s="1049"/>
      <c r="N402" s="1049"/>
      <c r="O402" s="1049"/>
      <c r="P402" s="1049"/>
      <c r="Q402" s="1049"/>
      <c r="R402" s="1049"/>
      <c r="S402" s="1049"/>
      <c r="T402" s="1049"/>
      <c r="U402" s="1049"/>
      <c r="V402" s="1049"/>
      <c r="W402" s="1049"/>
      <c r="X402" s="1049"/>
      <c r="Y402" s="1050"/>
      <c r="Z402" s="1050"/>
      <c r="AA402" s="1050"/>
      <c r="AB402" s="1050"/>
      <c r="AC402" s="1050"/>
      <c r="AD402" s="1050"/>
      <c r="AE402" s="1050"/>
      <c r="AF402" s="1050"/>
      <c r="AG402" s="598"/>
      <c r="AH402" s="599"/>
      <c r="AI402" s="599"/>
      <c r="AJ402" s="599"/>
      <c r="AK402" s="599"/>
      <c r="AL402" s="600"/>
      <c r="AM402" s="1051"/>
      <c r="AN402" s="1052"/>
      <c r="AO402" s="1052"/>
      <c r="AP402" s="1052"/>
      <c r="AQ402" s="1052"/>
      <c r="AR402" s="1052"/>
      <c r="AS402" s="1052"/>
      <c r="AT402" s="1053"/>
      <c r="AU402" s="1057">
        <f>AG402*AM402</f>
        <v>0</v>
      </c>
      <c r="AV402" s="1058"/>
      <c r="AW402" s="1058"/>
      <c r="AX402" s="1058"/>
      <c r="AY402" s="1058"/>
      <c r="AZ402" s="1058"/>
      <c r="BA402" s="1059"/>
      <c r="BB402" s="1063"/>
      <c r="BC402" s="1063"/>
      <c r="BD402" s="1063"/>
      <c r="BE402" s="1063"/>
      <c r="BF402" s="1063"/>
      <c r="BG402" s="1063"/>
      <c r="BH402" s="1063"/>
      <c r="BI402" s="74"/>
      <c r="BJ402" s="74"/>
      <c r="BK402" s="74"/>
    </row>
    <row r="403" spans="1:63" s="75" customFormat="1" ht="15" customHeight="1">
      <c r="A403" s="74"/>
      <c r="B403" s="74"/>
      <c r="C403" s="74"/>
      <c r="D403" s="1049"/>
      <c r="E403" s="1049"/>
      <c r="F403" s="1049"/>
      <c r="G403" s="1049"/>
      <c r="H403" s="1049"/>
      <c r="I403" s="1049"/>
      <c r="J403" s="1049"/>
      <c r="K403" s="1049"/>
      <c r="L403" s="1049"/>
      <c r="M403" s="1049"/>
      <c r="N403" s="1049"/>
      <c r="O403" s="1049"/>
      <c r="P403" s="1049"/>
      <c r="Q403" s="1049"/>
      <c r="R403" s="1049"/>
      <c r="S403" s="1049"/>
      <c r="T403" s="1049"/>
      <c r="U403" s="1049"/>
      <c r="V403" s="1049"/>
      <c r="W403" s="1049"/>
      <c r="X403" s="1049"/>
      <c r="Y403" s="1050"/>
      <c r="Z403" s="1050"/>
      <c r="AA403" s="1050"/>
      <c r="AB403" s="1050"/>
      <c r="AC403" s="1050"/>
      <c r="AD403" s="1050"/>
      <c r="AE403" s="1050"/>
      <c r="AF403" s="1050"/>
      <c r="AG403" s="601"/>
      <c r="AH403" s="602"/>
      <c r="AI403" s="602"/>
      <c r="AJ403" s="602"/>
      <c r="AK403" s="602"/>
      <c r="AL403" s="603"/>
      <c r="AM403" s="1054"/>
      <c r="AN403" s="1055"/>
      <c r="AO403" s="1055"/>
      <c r="AP403" s="1055"/>
      <c r="AQ403" s="1055"/>
      <c r="AR403" s="1055"/>
      <c r="AS403" s="1055"/>
      <c r="AT403" s="1056"/>
      <c r="AU403" s="1060"/>
      <c r="AV403" s="1061"/>
      <c r="AW403" s="1061"/>
      <c r="AX403" s="1061"/>
      <c r="AY403" s="1061"/>
      <c r="AZ403" s="1061"/>
      <c r="BA403" s="1062"/>
      <c r="BB403" s="1063"/>
      <c r="BC403" s="1063"/>
      <c r="BD403" s="1063"/>
      <c r="BE403" s="1063"/>
      <c r="BF403" s="1063"/>
      <c r="BG403" s="1063"/>
      <c r="BH403" s="1063"/>
      <c r="BI403" s="74"/>
      <c r="BJ403" s="74"/>
      <c r="BK403" s="74"/>
    </row>
    <row r="404" spans="1:63" s="75" customFormat="1" ht="15" customHeight="1">
      <c r="A404" s="74"/>
      <c r="B404" s="74"/>
      <c r="C404" s="74"/>
      <c r="D404" s="1049"/>
      <c r="E404" s="1049"/>
      <c r="F404" s="1049"/>
      <c r="G404" s="1049"/>
      <c r="H404" s="1049"/>
      <c r="I404" s="1049"/>
      <c r="J404" s="1049"/>
      <c r="K404" s="1049"/>
      <c r="L404" s="1049"/>
      <c r="M404" s="1049"/>
      <c r="N404" s="1049"/>
      <c r="O404" s="1049"/>
      <c r="P404" s="1049"/>
      <c r="Q404" s="1049"/>
      <c r="R404" s="1049"/>
      <c r="S404" s="1049"/>
      <c r="T404" s="1049"/>
      <c r="U404" s="1049"/>
      <c r="V404" s="1049"/>
      <c r="W404" s="1049"/>
      <c r="X404" s="1049"/>
      <c r="Y404" s="1050"/>
      <c r="Z404" s="1050"/>
      <c r="AA404" s="1050"/>
      <c r="AB404" s="1050"/>
      <c r="AC404" s="1050"/>
      <c r="AD404" s="1050"/>
      <c r="AE404" s="1050"/>
      <c r="AF404" s="1050"/>
      <c r="AG404" s="598"/>
      <c r="AH404" s="599"/>
      <c r="AI404" s="599"/>
      <c r="AJ404" s="599"/>
      <c r="AK404" s="599"/>
      <c r="AL404" s="600"/>
      <c r="AM404" s="1051"/>
      <c r="AN404" s="1052"/>
      <c r="AO404" s="1052"/>
      <c r="AP404" s="1052"/>
      <c r="AQ404" s="1052"/>
      <c r="AR404" s="1052"/>
      <c r="AS404" s="1052"/>
      <c r="AT404" s="1053"/>
      <c r="AU404" s="1057">
        <f>AG404*AM404</f>
        <v>0</v>
      </c>
      <c r="AV404" s="1058"/>
      <c r="AW404" s="1058"/>
      <c r="AX404" s="1058"/>
      <c r="AY404" s="1058"/>
      <c r="AZ404" s="1058"/>
      <c r="BA404" s="1059"/>
      <c r="BB404" s="1063"/>
      <c r="BC404" s="1063"/>
      <c r="BD404" s="1063"/>
      <c r="BE404" s="1063"/>
      <c r="BF404" s="1063"/>
      <c r="BG404" s="1063"/>
      <c r="BH404" s="1063"/>
      <c r="BI404" s="74"/>
      <c r="BJ404" s="74"/>
      <c r="BK404" s="74"/>
    </row>
    <row r="405" spans="1:63" s="75" customFormat="1" ht="15" customHeight="1">
      <c r="A405" s="74"/>
      <c r="B405" s="74"/>
      <c r="C405" s="74"/>
      <c r="D405" s="1049"/>
      <c r="E405" s="1049"/>
      <c r="F405" s="1049"/>
      <c r="G405" s="1049"/>
      <c r="H405" s="1049"/>
      <c r="I405" s="1049"/>
      <c r="J405" s="1049"/>
      <c r="K405" s="1049"/>
      <c r="L405" s="1049"/>
      <c r="M405" s="1049"/>
      <c r="N405" s="1049"/>
      <c r="O405" s="1049"/>
      <c r="P405" s="1049"/>
      <c r="Q405" s="1049"/>
      <c r="R405" s="1049"/>
      <c r="S405" s="1049"/>
      <c r="T405" s="1049"/>
      <c r="U405" s="1049"/>
      <c r="V405" s="1049"/>
      <c r="W405" s="1049"/>
      <c r="X405" s="1049"/>
      <c r="Y405" s="1050"/>
      <c r="Z405" s="1050"/>
      <c r="AA405" s="1050"/>
      <c r="AB405" s="1050"/>
      <c r="AC405" s="1050"/>
      <c r="AD405" s="1050"/>
      <c r="AE405" s="1050"/>
      <c r="AF405" s="1050"/>
      <c r="AG405" s="601"/>
      <c r="AH405" s="602"/>
      <c r="AI405" s="602"/>
      <c r="AJ405" s="602"/>
      <c r="AK405" s="602"/>
      <c r="AL405" s="603"/>
      <c r="AM405" s="1054"/>
      <c r="AN405" s="1055"/>
      <c r="AO405" s="1055"/>
      <c r="AP405" s="1055"/>
      <c r="AQ405" s="1055"/>
      <c r="AR405" s="1055"/>
      <c r="AS405" s="1055"/>
      <c r="AT405" s="1056"/>
      <c r="AU405" s="1060"/>
      <c r="AV405" s="1061"/>
      <c r="AW405" s="1061"/>
      <c r="AX405" s="1061"/>
      <c r="AY405" s="1061"/>
      <c r="AZ405" s="1061"/>
      <c r="BA405" s="1062"/>
      <c r="BB405" s="1063"/>
      <c r="BC405" s="1063"/>
      <c r="BD405" s="1063"/>
      <c r="BE405" s="1063"/>
      <c r="BF405" s="1063"/>
      <c r="BG405" s="1063"/>
      <c r="BH405" s="1063"/>
      <c r="BI405" s="74"/>
      <c r="BJ405" s="74"/>
      <c r="BK405" s="74"/>
    </row>
    <row r="406" spans="1:63" s="75" customFormat="1" ht="15" customHeight="1">
      <c r="A406" s="74"/>
      <c r="B406" s="74"/>
      <c r="C406" s="74"/>
      <c r="D406" s="1049"/>
      <c r="E406" s="1049"/>
      <c r="F406" s="1049"/>
      <c r="G406" s="1049"/>
      <c r="H406" s="1049"/>
      <c r="I406" s="1049"/>
      <c r="J406" s="1049"/>
      <c r="K406" s="1049"/>
      <c r="L406" s="1049"/>
      <c r="M406" s="1049"/>
      <c r="N406" s="1049"/>
      <c r="O406" s="1049"/>
      <c r="P406" s="1049"/>
      <c r="Q406" s="1049"/>
      <c r="R406" s="1049"/>
      <c r="S406" s="1049"/>
      <c r="T406" s="1049"/>
      <c r="U406" s="1049"/>
      <c r="V406" s="1049"/>
      <c r="W406" s="1049"/>
      <c r="X406" s="1049"/>
      <c r="Y406" s="1050"/>
      <c r="Z406" s="1050"/>
      <c r="AA406" s="1050"/>
      <c r="AB406" s="1050"/>
      <c r="AC406" s="1050"/>
      <c r="AD406" s="1050"/>
      <c r="AE406" s="1050"/>
      <c r="AF406" s="1050"/>
      <c r="AG406" s="598"/>
      <c r="AH406" s="599"/>
      <c r="AI406" s="599"/>
      <c r="AJ406" s="599"/>
      <c r="AK406" s="599"/>
      <c r="AL406" s="600"/>
      <c r="AM406" s="1051"/>
      <c r="AN406" s="1052"/>
      <c r="AO406" s="1052"/>
      <c r="AP406" s="1052"/>
      <c r="AQ406" s="1052"/>
      <c r="AR406" s="1052"/>
      <c r="AS406" s="1052"/>
      <c r="AT406" s="1053"/>
      <c r="AU406" s="1057">
        <f>AG406*AM406</f>
        <v>0</v>
      </c>
      <c r="AV406" s="1058"/>
      <c r="AW406" s="1058"/>
      <c r="AX406" s="1058"/>
      <c r="AY406" s="1058"/>
      <c r="AZ406" s="1058"/>
      <c r="BA406" s="1059"/>
      <c r="BB406" s="1063"/>
      <c r="BC406" s="1063"/>
      <c r="BD406" s="1063"/>
      <c r="BE406" s="1063"/>
      <c r="BF406" s="1063"/>
      <c r="BG406" s="1063"/>
      <c r="BH406" s="1063"/>
      <c r="BI406" s="74"/>
      <c r="BJ406" s="74"/>
      <c r="BK406" s="74"/>
    </row>
    <row r="407" spans="1:63" s="75" customFormat="1" ht="15" customHeight="1">
      <c r="A407" s="74"/>
      <c r="B407" s="74"/>
      <c r="C407" s="74"/>
      <c r="D407" s="1049"/>
      <c r="E407" s="1049"/>
      <c r="F407" s="1049"/>
      <c r="G407" s="1049"/>
      <c r="H407" s="1049"/>
      <c r="I407" s="1049"/>
      <c r="J407" s="1049"/>
      <c r="K407" s="1049"/>
      <c r="L407" s="1049"/>
      <c r="M407" s="1049"/>
      <c r="N407" s="1049"/>
      <c r="O407" s="1049"/>
      <c r="P407" s="1049"/>
      <c r="Q407" s="1049"/>
      <c r="R407" s="1049"/>
      <c r="S407" s="1049"/>
      <c r="T407" s="1049"/>
      <c r="U407" s="1049"/>
      <c r="V407" s="1049"/>
      <c r="W407" s="1049"/>
      <c r="X407" s="1049"/>
      <c r="Y407" s="1050"/>
      <c r="Z407" s="1050"/>
      <c r="AA407" s="1050"/>
      <c r="AB407" s="1050"/>
      <c r="AC407" s="1050"/>
      <c r="AD407" s="1050"/>
      <c r="AE407" s="1050"/>
      <c r="AF407" s="1050"/>
      <c r="AG407" s="604"/>
      <c r="AH407" s="605"/>
      <c r="AI407" s="605"/>
      <c r="AJ407" s="605"/>
      <c r="AK407" s="605"/>
      <c r="AL407" s="606"/>
      <c r="AM407" s="1054"/>
      <c r="AN407" s="1055"/>
      <c r="AO407" s="1055"/>
      <c r="AP407" s="1055"/>
      <c r="AQ407" s="1055"/>
      <c r="AR407" s="1055"/>
      <c r="AS407" s="1055"/>
      <c r="AT407" s="1056"/>
      <c r="AU407" s="1060"/>
      <c r="AV407" s="1061"/>
      <c r="AW407" s="1061"/>
      <c r="AX407" s="1061"/>
      <c r="AY407" s="1061"/>
      <c r="AZ407" s="1061"/>
      <c r="BA407" s="1062"/>
      <c r="BB407" s="1063"/>
      <c r="BC407" s="1063"/>
      <c r="BD407" s="1063"/>
      <c r="BE407" s="1063"/>
      <c r="BF407" s="1063"/>
      <c r="BG407" s="1063"/>
      <c r="BH407" s="1063"/>
      <c r="BI407" s="74"/>
      <c r="BJ407" s="74"/>
      <c r="BK407" s="74"/>
    </row>
    <row r="408" spans="1:63" s="75" customFormat="1" ht="15" customHeight="1">
      <c r="A408" s="61"/>
      <c r="B408" s="61"/>
      <c r="C408" s="61"/>
      <c r="D408" s="1097"/>
      <c r="E408" s="1097"/>
      <c r="F408" s="1097"/>
      <c r="G408" s="1097"/>
      <c r="H408" s="1097"/>
      <c r="I408" s="1097"/>
      <c r="J408" s="1097"/>
      <c r="K408" s="1097"/>
      <c r="L408" s="1097"/>
      <c r="M408" s="1097"/>
      <c r="N408" s="1097"/>
      <c r="O408" s="1097"/>
      <c r="P408" s="1097"/>
      <c r="Q408" s="1097"/>
      <c r="R408" s="1097"/>
      <c r="S408" s="1097"/>
      <c r="T408" s="1097"/>
      <c r="U408" s="1097"/>
      <c r="V408" s="1097"/>
      <c r="W408" s="1097"/>
      <c r="X408" s="1097"/>
      <c r="Y408" s="1097"/>
      <c r="Z408" s="1097"/>
      <c r="AA408" s="1097"/>
      <c r="AB408" s="1097"/>
      <c r="AC408" s="1097"/>
      <c r="AD408" s="1097"/>
      <c r="AE408" s="1097"/>
      <c r="AF408" s="1097"/>
      <c r="AG408" s="1097"/>
      <c r="AH408" s="1097"/>
      <c r="AI408" s="1097"/>
      <c r="AJ408" s="1097"/>
      <c r="AK408" s="1097"/>
      <c r="AL408" s="1097"/>
      <c r="AM408" s="1097"/>
      <c r="AN408" s="1097"/>
      <c r="AO408" s="1097"/>
      <c r="AP408" s="1097"/>
      <c r="AQ408" s="1097"/>
      <c r="AR408" s="1097"/>
      <c r="AS408" s="1097"/>
      <c r="AT408" s="1097"/>
      <c r="AU408" s="1097"/>
      <c r="AV408" s="1097"/>
      <c r="AW408" s="1097"/>
      <c r="AX408" s="1097"/>
      <c r="AY408" s="1097"/>
      <c r="AZ408" s="1098"/>
      <c r="BA408" s="400" t="s">
        <v>103</v>
      </c>
      <c r="BB408" s="400"/>
      <c r="BC408" s="400"/>
      <c r="BD408" s="400"/>
      <c r="BE408" s="400"/>
      <c r="BF408" s="400"/>
      <c r="BG408" s="400"/>
      <c r="BH408" s="400"/>
      <c r="BI408" s="61"/>
      <c r="BJ408" s="61"/>
      <c r="BK408" s="61"/>
    </row>
    <row r="409" spans="1:63" s="75" customFormat="1" ht="15" customHeight="1">
      <c r="A409" s="61"/>
      <c r="B409" s="61"/>
      <c r="C409" s="61"/>
      <c r="D409" s="76"/>
      <c r="E409" s="76"/>
      <c r="F409" s="76"/>
      <c r="G409" s="76"/>
      <c r="H409" s="76"/>
      <c r="I409" s="76"/>
      <c r="J409" s="76"/>
      <c r="K409" s="76"/>
      <c r="L409" s="76"/>
      <c r="M409" s="76"/>
      <c r="N409" s="76"/>
      <c r="O409" s="76"/>
      <c r="P409" s="76"/>
      <c r="Q409" s="76"/>
      <c r="R409" s="76"/>
      <c r="S409" s="76"/>
      <c r="T409" s="76"/>
      <c r="U409" s="76"/>
      <c r="V409" s="76"/>
      <c r="W409" s="76"/>
      <c r="X409" s="76"/>
      <c r="Y409" s="76"/>
      <c r="Z409" s="76"/>
      <c r="AA409" s="76"/>
      <c r="AB409" s="76"/>
      <c r="AC409" s="76"/>
      <c r="AD409" s="76"/>
      <c r="AE409" s="76"/>
      <c r="AF409" s="76"/>
      <c r="AG409" s="76"/>
      <c r="AH409" s="76"/>
      <c r="AI409" s="76"/>
      <c r="AJ409" s="76"/>
      <c r="AK409" s="76"/>
      <c r="AL409" s="76"/>
      <c r="AM409" s="76"/>
      <c r="AN409" s="76"/>
      <c r="AO409" s="76"/>
      <c r="AP409" s="76"/>
      <c r="AQ409" s="76"/>
      <c r="AR409" s="76"/>
      <c r="AS409" s="76"/>
      <c r="AT409" s="76"/>
      <c r="AU409" s="76"/>
      <c r="AV409" s="76"/>
      <c r="AW409" s="76"/>
      <c r="AX409" s="76"/>
      <c r="AY409" s="76"/>
      <c r="AZ409" s="77"/>
      <c r="BA409" s="400"/>
      <c r="BB409" s="400"/>
      <c r="BC409" s="400"/>
      <c r="BD409" s="400"/>
      <c r="BE409" s="400"/>
      <c r="BF409" s="400"/>
      <c r="BG409" s="400"/>
      <c r="BH409" s="400"/>
      <c r="BI409" s="61"/>
      <c r="BJ409" s="61"/>
      <c r="BK409" s="61"/>
    </row>
    <row r="410" spans="1:63" s="75" customFormat="1" ht="15" customHeight="1">
      <c r="A410" s="61"/>
      <c r="B410" s="61"/>
      <c r="C410" s="61"/>
      <c r="D410" s="78"/>
      <c r="E410" s="78"/>
      <c r="F410" s="78"/>
      <c r="G410" s="78"/>
      <c r="H410" s="78"/>
      <c r="I410" s="78"/>
      <c r="J410" s="78"/>
      <c r="K410" s="78"/>
      <c r="L410" s="78"/>
      <c r="M410" s="78"/>
      <c r="N410" s="78"/>
      <c r="O410" s="78"/>
      <c r="P410" s="78"/>
      <c r="Q410" s="78"/>
      <c r="R410" s="78"/>
      <c r="S410" s="78"/>
      <c r="T410" s="78"/>
      <c r="U410" s="78"/>
      <c r="V410" s="78"/>
      <c r="W410" s="78"/>
      <c r="X410" s="78"/>
      <c r="Y410" s="78"/>
      <c r="Z410" s="78"/>
      <c r="AA410" s="78"/>
      <c r="AB410" s="78"/>
      <c r="AC410" s="78"/>
      <c r="AD410" s="78"/>
      <c r="AE410" s="78"/>
      <c r="AF410" s="78"/>
      <c r="AG410" s="78"/>
      <c r="AH410" s="78"/>
      <c r="AI410" s="78"/>
      <c r="AJ410" s="78"/>
      <c r="AK410" s="78"/>
      <c r="AL410" s="78"/>
      <c r="AM410" s="78"/>
      <c r="AN410" s="78"/>
      <c r="AO410" s="78"/>
      <c r="AP410" s="78"/>
      <c r="AQ410" s="78"/>
      <c r="AR410" s="78"/>
      <c r="BA410" s="1091"/>
      <c r="BB410" s="1092"/>
      <c r="BC410" s="1092"/>
      <c r="BD410" s="1092"/>
      <c r="BE410" s="1092"/>
      <c r="BF410" s="1093"/>
      <c r="BG410" s="758" t="s">
        <v>104</v>
      </c>
      <c r="BH410" s="887"/>
      <c r="BI410" s="61"/>
      <c r="BJ410" s="61"/>
      <c r="BK410" s="61"/>
    </row>
    <row r="411" spans="1:63" s="75" customFormat="1" ht="15" customHeight="1">
      <c r="A411" s="61"/>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c r="AA411" s="61"/>
      <c r="AB411" s="61"/>
      <c r="AC411" s="61"/>
      <c r="AD411" s="61"/>
      <c r="AE411" s="61"/>
      <c r="AF411" s="61"/>
      <c r="AG411" s="61"/>
      <c r="AH411" s="61"/>
      <c r="AI411" s="61"/>
      <c r="AJ411" s="61"/>
      <c r="AK411" s="61"/>
      <c r="AL411" s="61"/>
      <c r="AM411" s="61"/>
      <c r="AN411" s="61"/>
      <c r="AO411" s="61"/>
      <c r="AP411" s="61"/>
      <c r="AQ411" s="61"/>
      <c r="AR411" s="61"/>
      <c r="AS411" s="79"/>
      <c r="AT411" s="79"/>
      <c r="AU411" s="79"/>
      <c r="AV411" s="79"/>
      <c r="AW411" s="79"/>
      <c r="AX411" s="79"/>
      <c r="AY411" s="79"/>
      <c r="AZ411" s="80"/>
      <c r="BA411" s="1099"/>
      <c r="BB411" s="1100"/>
      <c r="BC411" s="1100"/>
      <c r="BD411" s="1100"/>
      <c r="BE411" s="1100"/>
      <c r="BF411" s="1101"/>
      <c r="BG411" s="759"/>
      <c r="BH411" s="888"/>
      <c r="BI411" s="61"/>
      <c r="BJ411" s="61"/>
      <c r="BK411" s="61"/>
    </row>
    <row r="412" spans="1:63" s="84" customFormat="1" ht="4.5" customHeight="1">
      <c r="A412" s="81"/>
      <c r="B412" s="81"/>
      <c r="C412" s="81"/>
      <c r="D412" s="81"/>
      <c r="E412" s="81"/>
      <c r="F412" s="81"/>
      <c r="G412" s="81"/>
      <c r="H412" s="81"/>
      <c r="I412" s="81"/>
      <c r="J412" s="81"/>
      <c r="K412" s="81"/>
      <c r="L412" s="81"/>
      <c r="M412" s="81"/>
      <c r="N412" s="81"/>
      <c r="O412" s="81"/>
      <c r="P412" s="81"/>
      <c r="Q412" s="81"/>
      <c r="R412" s="81"/>
      <c r="S412" s="81"/>
      <c r="T412" s="81"/>
      <c r="U412" s="81"/>
      <c r="V412" s="81"/>
      <c r="W412" s="81"/>
      <c r="X412" s="81"/>
      <c r="Y412" s="81"/>
      <c r="Z412" s="81"/>
      <c r="AA412" s="81"/>
      <c r="AB412" s="81"/>
      <c r="AC412" s="81"/>
      <c r="AD412" s="81"/>
      <c r="AE412" s="81"/>
      <c r="AF412" s="81"/>
      <c r="AG412" s="81"/>
      <c r="AH412" s="81"/>
      <c r="AI412" s="81"/>
      <c r="AJ412" s="81"/>
      <c r="AK412" s="81"/>
      <c r="AL412" s="82"/>
      <c r="AM412" s="82"/>
      <c r="AN412" s="82"/>
      <c r="AO412" s="82"/>
      <c r="AP412" s="82"/>
      <c r="AQ412" s="82"/>
      <c r="AR412" s="82"/>
      <c r="AS412" s="82"/>
      <c r="AT412" s="82"/>
      <c r="AU412" s="82"/>
      <c r="AV412" s="82"/>
      <c r="AW412" s="82"/>
      <c r="AX412" s="82"/>
      <c r="AY412" s="82"/>
      <c r="AZ412" s="82"/>
      <c r="BA412" s="83"/>
      <c r="BB412" s="83"/>
      <c r="BC412" s="83"/>
      <c r="BD412" s="83"/>
      <c r="BE412" s="83"/>
      <c r="BF412" s="83"/>
      <c r="BG412" s="83"/>
      <c r="BH412" s="83"/>
      <c r="BI412" s="81"/>
      <c r="BJ412" s="81"/>
      <c r="BK412" s="81"/>
    </row>
    <row r="413" spans="1:63" s="61" customFormat="1" ht="14.25" customHeight="1">
      <c r="B413" s="51" t="s">
        <v>105</v>
      </c>
      <c r="AS413" s="85"/>
      <c r="AT413" s="85"/>
      <c r="AU413" s="85"/>
      <c r="AV413" s="85"/>
      <c r="AW413" s="85"/>
      <c r="AX413" s="85"/>
      <c r="AY413" s="190"/>
      <c r="AZ413" s="190"/>
      <c r="BA413" s="53"/>
      <c r="BB413" s="53"/>
      <c r="BC413" s="53"/>
      <c r="BD413" s="53"/>
      <c r="BE413" s="53"/>
      <c r="BF413" s="53"/>
      <c r="BG413" s="53"/>
      <c r="BH413" s="53"/>
    </row>
    <row r="414" spans="1:63" s="51" customFormat="1" ht="15" customHeight="1">
      <c r="D414" s="921" t="s">
        <v>106</v>
      </c>
      <c r="E414" s="921"/>
      <c r="F414" s="921"/>
      <c r="G414" s="921"/>
      <c r="H414" s="921"/>
      <c r="I414" s="921"/>
      <c r="J414" s="921"/>
      <c r="K414" s="921"/>
      <c r="L414" s="921"/>
      <c r="M414" s="921"/>
      <c r="N414" s="921"/>
      <c r="O414" s="921"/>
      <c r="P414" s="921"/>
      <c r="Q414" s="921"/>
      <c r="R414" s="921"/>
      <c r="S414" s="921"/>
      <c r="T414" s="921"/>
      <c r="U414" s="921"/>
      <c r="V414" s="921"/>
      <c r="W414" s="921"/>
      <c r="X414" s="921"/>
      <c r="Y414" s="921"/>
      <c r="Z414" s="921"/>
      <c r="AA414" s="921"/>
      <c r="AB414" s="921" t="s">
        <v>107</v>
      </c>
      <c r="AC414" s="921"/>
      <c r="AD414" s="921"/>
      <c r="AE414" s="921"/>
      <c r="AF414" s="921"/>
      <c r="AG414" s="921"/>
      <c r="AH414" s="921"/>
      <c r="AI414" s="912" t="s">
        <v>108</v>
      </c>
      <c r="AJ414" s="913"/>
      <c r="AK414" s="913"/>
      <c r="AL414" s="913"/>
      <c r="AM414" s="913"/>
      <c r="AN414" s="913"/>
      <c r="AO414" s="913"/>
      <c r="AP414" s="914"/>
      <c r="AQ414" s="912" t="s">
        <v>102</v>
      </c>
      <c r="AR414" s="913"/>
      <c r="AS414" s="913"/>
      <c r="AT414" s="913"/>
      <c r="AU414" s="913"/>
      <c r="AV414" s="913"/>
      <c r="AW414" s="914"/>
      <c r="AX414" s="180"/>
      <c r="AY414" s="181"/>
      <c r="AZ414" s="181"/>
      <c r="BA414" s="181"/>
      <c r="BB414" s="181"/>
      <c r="BC414" s="181"/>
      <c r="BD414" s="55"/>
      <c r="BE414" s="55"/>
      <c r="BF414" s="55"/>
      <c r="BG414" s="55"/>
      <c r="BH414" s="55"/>
    </row>
    <row r="415" spans="1:63" s="62" customFormat="1" ht="15" customHeight="1">
      <c r="D415" s="921"/>
      <c r="E415" s="921"/>
      <c r="F415" s="921"/>
      <c r="G415" s="921"/>
      <c r="H415" s="921"/>
      <c r="I415" s="921"/>
      <c r="J415" s="921"/>
      <c r="K415" s="921"/>
      <c r="L415" s="921"/>
      <c r="M415" s="921"/>
      <c r="N415" s="921"/>
      <c r="O415" s="921"/>
      <c r="P415" s="921"/>
      <c r="Q415" s="921"/>
      <c r="R415" s="921"/>
      <c r="S415" s="921"/>
      <c r="T415" s="921"/>
      <c r="U415" s="921"/>
      <c r="V415" s="921"/>
      <c r="W415" s="921"/>
      <c r="X415" s="921"/>
      <c r="Y415" s="921"/>
      <c r="Z415" s="921"/>
      <c r="AA415" s="921"/>
      <c r="AB415" s="921"/>
      <c r="AC415" s="921"/>
      <c r="AD415" s="921"/>
      <c r="AE415" s="921"/>
      <c r="AF415" s="921"/>
      <c r="AG415" s="921"/>
      <c r="AH415" s="921"/>
      <c r="AI415" s="915"/>
      <c r="AJ415" s="916"/>
      <c r="AK415" s="916"/>
      <c r="AL415" s="916"/>
      <c r="AM415" s="916"/>
      <c r="AN415" s="916"/>
      <c r="AO415" s="916"/>
      <c r="AP415" s="917"/>
      <c r="AQ415" s="915"/>
      <c r="AR415" s="916"/>
      <c r="AS415" s="916"/>
      <c r="AT415" s="916"/>
      <c r="AU415" s="916"/>
      <c r="AV415" s="916"/>
      <c r="AW415" s="917"/>
      <c r="AX415" s="181"/>
      <c r="AY415" s="181"/>
      <c r="AZ415" s="181"/>
      <c r="BA415" s="181"/>
      <c r="BB415" s="181"/>
      <c r="BC415" s="181"/>
      <c r="BD415" s="86"/>
      <c r="BE415" s="86"/>
      <c r="BF415" s="86"/>
      <c r="BG415" s="86"/>
      <c r="BH415" s="86"/>
    </row>
    <row r="416" spans="1:63" s="62" customFormat="1" ht="27.75" customHeight="1">
      <c r="D416" s="921"/>
      <c r="E416" s="921"/>
      <c r="F416" s="921"/>
      <c r="G416" s="921"/>
      <c r="H416" s="921"/>
      <c r="I416" s="921"/>
      <c r="J416" s="921"/>
      <c r="K416" s="921"/>
      <c r="L416" s="921"/>
      <c r="M416" s="921"/>
      <c r="N416" s="921"/>
      <c r="O416" s="921"/>
      <c r="P416" s="921"/>
      <c r="Q416" s="921"/>
      <c r="R416" s="921"/>
      <c r="S416" s="921"/>
      <c r="T416" s="921"/>
      <c r="U416" s="921"/>
      <c r="V416" s="921"/>
      <c r="W416" s="921"/>
      <c r="X416" s="921"/>
      <c r="Y416" s="921"/>
      <c r="Z416" s="921"/>
      <c r="AA416" s="921"/>
      <c r="AB416" s="921"/>
      <c r="AC416" s="921"/>
      <c r="AD416" s="921"/>
      <c r="AE416" s="921"/>
      <c r="AF416" s="921"/>
      <c r="AG416" s="921"/>
      <c r="AH416" s="921"/>
      <c r="AI416" s="918"/>
      <c r="AJ416" s="919"/>
      <c r="AK416" s="919"/>
      <c r="AL416" s="919"/>
      <c r="AM416" s="919"/>
      <c r="AN416" s="919"/>
      <c r="AO416" s="919"/>
      <c r="AP416" s="920"/>
      <c r="AQ416" s="918"/>
      <c r="AR416" s="919"/>
      <c r="AS416" s="919"/>
      <c r="AT416" s="919"/>
      <c r="AU416" s="919"/>
      <c r="AV416" s="919"/>
      <c r="AW416" s="920"/>
      <c r="AX416" s="181"/>
      <c r="AY416" s="181"/>
      <c r="AZ416" s="181"/>
      <c r="BA416" s="182"/>
      <c r="BB416" s="182"/>
      <c r="BC416" s="182"/>
      <c r="BD416" s="87"/>
      <c r="BE416" s="87"/>
      <c r="BF416" s="86"/>
      <c r="BG416" s="86"/>
      <c r="BH416" s="86"/>
      <c r="BI416" s="86"/>
    </row>
    <row r="417" spans="1:64" s="61" customFormat="1" ht="15" customHeight="1">
      <c r="A417" s="74"/>
      <c r="B417" s="74"/>
      <c r="C417" s="74"/>
      <c r="D417" s="1064"/>
      <c r="E417" s="1065"/>
      <c r="F417" s="1065"/>
      <c r="G417" s="1065"/>
      <c r="H417" s="1065"/>
      <c r="I417" s="1065"/>
      <c r="J417" s="1065"/>
      <c r="K417" s="1065"/>
      <c r="L417" s="1065"/>
      <c r="M417" s="1065"/>
      <c r="N417" s="1065"/>
      <c r="O417" s="1065"/>
      <c r="P417" s="1065"/>
      <c r="Q417" s="1065"/>
      <c r="R417" s="1065"/>
      <c r="S417" s="1065"/>
      <c r="T417" s="1065"/>
      <c r="U417" s="1065"/>
      <c r="V417" s="1065"/>
      <c r="W417" s="1065"/>
      <c r="X417" s="1065"/>
      <c r="Y417" s="1065"/>
      <c r="Z417" s="1065"/>
      <c r="AA417" s="1066"/>
      <c r="AB417" s="1070"/>
      <c r="AC417" s="1071"/>
      <c r="AD417" s="1071"/>
      <c r="AE417" s="1071"/>
      <c r="AF417" s="1072"/>
      <c r="AG417" s="1076" t="s">
        <v>104</v>
      </c>
      <c r="AH417" s="1077"/>
      <c r="AI417" s="1080"/>
      <c r="AJ417" s="1081"/>
      <c r="AK417" s="1081"/>
      <c r="AL417" s="1081"/>
      <c r="AM417" s="1081"/>
      <c r="AN417" s="1081"/>
      <c r="AO417" s="1081"/>
      <c r="AP417" s="1082"/>
      <c r="AQ417" s="88"/>
      <c r="AR417" s="89"/>
      <c r="AS417" s="89"/>
      <c r="AT417" s="89"/>
      <c r="AU417" s="89"/>
      <c r="AV417" s="89"/>
      <c r="AW417" s="90"/>
      <c r="AX417" s="391" t="s">
        <v>103</v>
      </c>
      <c r="AY417" s="1086"/>
      <c r="AZ417" s="1086"/>
      <c r="BA417" s="1086"/>
      <c r="BB417" s="1086"/>
      <c r="BC417" s="1086"/>
      <c r="BD417" s="1086"/>
      <c r="BE417" s="887"/>
      <c r="BF417" s="91"/>
      <c r="BG417" s="91"/>
      <c r="BH417" s="91"/>
      <c r="BI417" s="74"/>
      <c r="BJ417" s="74"/>
      <c r="BK417" s="74"/>
    </row>
    <row r="418" spans="1:64" s="61" customFormat="1" ht="15" customHeight="1">
      <c r="A418" s="74"/>
      <c r="B418" s="74"/>
      <c r="C418" s="74"/>
      <c r="D418" s="1067"/>
      <c r="E418" s="1068"/>
      <c r="F418" s="1068"/>
      <c r="G418" s="1068"/>
      <c r="H418" s="1068"/>
      <c r="I418" s="1068"/>
      <c r="J418" s="1068"/>
      <c r="K418" s="1068"/>
      <c r="L418" s="1068"/>
      <c r="M418" s="1068"/>
      <c r="N418" s="1068"/>
      <c r="O418" s="1068"/>
      <c r="P418" s="1068"/>
      <c r="Q418" s="1068"/>
      <c r="R418" s="1068"/>
      <c r="S418" s="1068"/>
      <c r="T418" s="1068"/>
      <c r="U418" s="1068"/>
      <c r="V418" s="1068"/>
      <c r="W418" s="1068"/>
      <c r="X418" s="1068"/>
      <c r="Y418" s="1068"/>
      <c r="Z418" s="1068"/>
      <c r="AA418" s="1069"/>
      <c r="AB418" s="1073"/>
      <c r="AC418" s="1074"/>
      <c r="AD418" s="1074"/>
      <c r="AE418" s="1074"/>
      <c r="AF418" s="1075"/>
      <c r="AG418" s="1078"/>
      <c r="AH418" s="1079"/>
      <c r="AI418" s="1083"/>
      <c r="AJ418" s="1084"/>
      <c r="AK418" s="1084"/>
      <c r="AL418" s="1084"/>
      <c r="AM418" s="1084"/>
      <c r="AN418" s="1084"/>
      <c r="AO418" s="1084"/>
      <c r="AP418" s="1085"/>
      <c r="AQ418" s="92"/>
      <c r="AR418" s="93"/>
      <c r="AS418" s="93"/>
      <c r="AT418" s="93"/>
      <c r="AU418" s="93"/>
      <c r="AV418" s="93"/>
      <c r="AW418" s="94"/>
      <c r="AX418" s="1087"/>
      <c r="AY418" s="1088"/>
      <c r="AZ418" s="1088"/>
      <c r="BA418" s="1088"/>
      <c r="BB418" s="1088"/>
      <c r="BC418" s="1088"/>
      <c r="BD418" s="1088"/>
      <c r="BE418" s="889"/>
      <c r="BF418" s="91"/>
      <c r="BG418" s="91"/>
      <c r="BH418" s="91"/>
      <c r="BI418" s="91"/>
      <c r="BJ418" s="74"/>
      <c r="BK418" s="74"/>
    </row>
    <row r="419" spans="1:64" s="61" customFormat="1" ht="15" customHeight="1">
      <c r="A419" s="74"/>
      <c r="B419" s="74"/>
      <c r="C419" s="74"/>
      <c r="D419" s="1064"/>
      <c r="E419" s="1065"/>
      <c r="F419" s="1065"/>
      <c r="G419" s="1065"/>
      <c r="H419" s="1065"/>
      <c r="I419" s="1065"/>
      <c r="J419" s="1065"/>
      <c r="K419" s="1065"/>
      <c r="L419" s="1065"/>
      <c r="M419" s="1065"/>
      <c r="N419" s="1065"/>
      <c r="O419" s="1065"/>
      <c r="P419" s="1065"/>
      <c r="Q419" s="1065"/>
      <c r="R419" s="1065"/>
      <c r="S419" s="1065"/>
      <c r="T419" s="1065"/>
      <c r="U419" s="1065"/>
      <c r="V419" s="1065"/>
      <c r="W419" s="1065"/>
      <c r="X419" s="1065"/>
      <c r="Y419" s="1065"/>
      <c r="Z419" s="1065"/>
      <c r="AA419" s="1066"/>
      <c r="AB419" s="1070"/>
      <c r="AC419" s="1071"/>
      <c r="AD419" s="1071"/>
      <c r="AE419" s="1071"/>
      <c r="AF419" s="1072"/>
      <c r="AG419" s="1089" t="s">
        <v>104</v>
      </c>
      <c r="AH419" s="1077"/>
      <c r="AI419" s="1080"/>
      <c r="AJ419" s="1081"/>
      <c r="AK419" s="1081"/>
      <c r="AL419" s="1081"/>
      <c r="AM419" s="1081"/>
      <c r="AN419" s="1081"/>
      <c r="AO419" s="1081"/>
      <c r="AP419" s="1082"/>
      <c r="AQ419" s="88"/>
      <c r="AR419" s="89"/>
      <c r="AS419" s="89"/>
      <c r="AT419" s="89"/>
      <c r="AU419" s="89"/>
      <c r="AV419" s="89"/>
      <c r="AW419" s="90"/>
      <c r="AX419" s="1091">
        <v>2</v>
      </c>
      <c r="AY419" s="1092"/>
      <c r="AZ419" s="1092"/>
      <c r="BA419" s="1092"/>
      <c r="BB419" s="1092"/>
      <c r="BC419" s="1093"/>
      <c r="BD419" s="758" t="s">
        <v>104</v>
      </c>
      <c r="BE419" s="887"/>
      <c r="BF419" s="91"/>
      <c r="BG419" s="91"/>
      <c r="BH419" s="91"/>
      <c r="BI419" s="91"/>
      <c r="BJ419" s="91"/>
      <c r="BK419" s="91"/>
    </row>
    <row r="420" spans="1:64" s="61" customFormat="1" ht="15" customHeight="1">
      <c r="A420" s="74"/>
      <c r="B420" s="74"/>
      <c r="C420" s="74"/>
      <c r="D420" s="1067"/>
      <c r="E420" s="1068"/>
      <c r="F420" s="1068"/>
      <c r="G420" s="1068"/>
      <c r="H420" s="1068"/>
      <c r="I420" s="1068"/>
      <c r="J420" s="1068"/>
      <c r="K420" s="1068"/>
      <c r="L420" s="1068"/>
      <c r="M420" s="1068"/>
      <c r="N420" s="1068"/>
      <c r="O420" s="1068"/>
      <c r="P420" s="1068"/>
      <c r="Q420" s="1068"/>
      <c r="R420" s="1068"/>
      <c r="S420" s="1068"/>
      <c r="T420" s="1068"/>
      <c r="U420" s="1068"/>
      <c r="V420" s="1068"/>
      <c r="W420" s="1068"/>
      <c r="X420" s="1068"/>
      <c r="Y420" s="1068"/>
      <c r="Z420" s="1068"/>
      <c r="AA420" s="1069"/>
      <c r="AB420" s="1073"/>
      <c r="AC420" s="1074"/>
      <c r="AD420" s="1074"/>
      <c r="AE420" s="1074"/>
      <c r="AF420" s="1075"/>
      <c r="AG420" s="1090"/>
      <c r="AH420" s="1079"/>
      <c r="AI420" s="1083"/>
      <c r="AJ420" s="1084"/>
      <c r="AK420" s="1084"/>
      <c r="AL420" s="1084"/>
      <c r="AM420" s="1084"/>
      <c r="AN420" s="1084"/>
      <c r="AO420" s="1084"/>
      <c r="AP420" s="1085"/>
      <c r="AQ420" s="92"/>
      <c r="AR420" s="93"/>
      <c r="AS420" s="93"/>
      <c r="AT420" s="93"/>
      <c r="AU420" s="93"/>
      <c r="AV420" s="93"/>
      <c r="AW420" s="94"/>
      <c r="AX420" s="1094"/>
      <c r="AY420" s="1095"/>
      <c r="AZ420" s="1095"/>
      <c r="BA420" s="1095"/>
      <c r="BB420" s="1095"/>
      <c r="BC420" s="1096"/>
      <c r="BD420" s="760"/>
      <c r="BE420" s="889"/>
      <c r="BF420" s="91"/>
      <c r="BG420" s="91"/>
      <c r="BH420" s="91"/>
      <c r="BI420" s="91"/>
      <c r="BJ420" s="91"/>
      <c r="BK420" s="91"/>
    </row>
    <row r="422" spans="1:64" s="209" customFormat="1" ht="21" customHeight="1">
      <c r="A422" s="207"/>
      <c r="B422" s="207"/>
      <c r="C422" s="207"/>
      <c r="D422" s="208" t="s">
        <v>288</v>
      </c>
      <c r="E422" s="207"/>
      <c r="F422" s="207"/>
      <c r="G422" s="207"/>
      <c r="H422" s="207"/>
      <c r="I422" s="207"/>
      <c r="J422" s="207"/>
      <c r="K422" s="207"/>
      <c r="L422" s="207"/>
      <c r="M422" s="207"/>
      <c r="N422" s="207"/>
      <c r="O422" s="207"/>
      <c r="P422" s="207"/>
      <c r="Q422" s="207"/>
      <c r="R422" s="207"/>
      <c r="S422" s="207"/>
      <c r="T422" s="207"/>
      <c r="U422" s="207"/>
      <c r="V422" s="207"/>
      <c r="W422" s="207"/>
      <c r="X422" s="207"/>
      <c r="Y422" s="207"/>
      <c r="Z422" s="207"/>
      <c r="AA422" s="207"/>
      <c r="AB422" s="207"/>
      <c r="AC422" s="207"/>
      <c r="AD422" s="207"/>
      <c r="AE422" s="207"/>
      <c r="AF422" s="207"/>
      <c r="AG422" s="207"/>
      <c r="AH422" s="207"/>
      <c r="AI422" s="207"/>
      <c r="AJ422" s="207"/>
      <c r="AK422" s="207"/>
      <c r="AL422" s="207"/>
      <c r="AM422" s="207"/>
      <c r="AN422" s="207"/>
      <c r="AO422" s="207"/>
      <c r="AP422" s="207"/>
      <c r="AQ422" s="207"/>
      <c r="AR422" s="207"/>
      <c r="AS422" s="207"/>
      <c r="AT422" s="207"/>
      <c r="AU422" s="207"/>
      <c r="AV422" s="207"/>
      <c r="AW422" s="207"/>
      <c r="AX422" s="207"/>
      <c r="AY422" s="207"/>
      <c r="AZ422" s="207"/>
      <c r="BA422" s="207"/>
      <c r="BB422" s="207"/>
      <c r="BC422" s="207"/>
      <c r="BD422" s="207"/>
      <c r="BE422" s="207"/>
      <c r="BF422" s="207"/>
      <c r="BG422" s="167"/>
    </row>
    <row r="423" spans="1:64" s="211" customFormat="1" ht="20.25" customHeight="1">
      <c r="A423" s="210"/>
      <c r="B423" s="210"/>
      <c r="C423" s="210"/>
      <c r="D423" s="210" t="s">
        <v>289</v>
      </c>
      <c r="E423" s="210"/>
      <c r="F423" s="210"/>
      <c r="G423" s="210"/>
      <c r="H423" s="210"/>
      <c r="I423" s="210"/>
      <c r="J423" s="210"/>
      <c r="K423" s="210"/>
      <c r="L423" s="210"/>
      <c r="M423" s="210"/>
      <c r="N423" s="210"/>
      <c r="O423" s="210"/>
      <c r="P423" s="210"/>
      <c r="Q423" s="210"/>
      <c r="R423" s="210"/>
      <c r="S423" s="210"/>
      <c r="T423" s="210"/>
      <c r="U423" s="210"/>
      <c r="V423" s="210"/>
      <c r="W423" s="210"/>
      <c r="X423" s="210"/>
      <c r="Y423" s="210"/>
      <c r="Z423" s="210"/>
      <c r="AA423" s="210"/>
      <c r="AB423" s="210"/>
      <c r="AC423" s="210"/>
      <c r="AD423" s="210"/>
      <c r="AE423" s="210"/>
      <c r="AF423" s="210"/>
      <c r="AG423" s="210"/>
      <c r="AH423" s="210"/>
      <c r="AI423" s="210"/>
      <c r="AJ423" s="210"/>
      <c r="AK423" s="210"/>
      <c r="AL423" s="210"/>
      <c r="AM423" s="210"/>
      <c r="AN423" s="210"/>
      <c r="AO423" s="210"/>
      <c r="AP423" s="210"/>
      <c r="AQ423" s="210"/>
      <c r="AR423" s="210"/>
      <c r="AS423" s="210"/>
      <c r="AT423" s="210"/>
      <c r="AU423" s="210"/>
      <c r="AV423" s="210"/>
      <c r="AW423" s="210"/>
      <c r="AX423" s="210"/>
      <c r="AY423" s="210"/>
      <c r="AZ423" s="210"/>
      <c r="BA423" s="210"/>
      <c r="BB423" s="210"/>
      <c r="BC423" s="210"/>
      <c r="BD423" s="210"/>
      <c r="BE423" s="210"/>
      <c r="BF423" s="210"/>
      <c r="BG423" s="210"/>
      <c r="BH423" s="210"/>
      <c r="BI423" s="210"/>
      <c r="BJ423" s="210"/>
      <c r="BK423" s="210"/>
    </row>
    <row r="424" spans="1:64" s="213" customFormat="1" ht="26.25" customHeight="1">
      <c r="A424" s="212"/>
      <c r="B424" s="212"/>
      <c r="C424" s="212"/>
      <c r="D424" s="212"/>
      <c r="E424" s="1221"/>
      <c r="F424" s="1222"/>
      <c r="G424" s="1222"/>
      <c r="H424" s="1222"/>
      <c r="I424" s="1222"/>
      <c r="J424" s="1222"/>
      <c r="K424" s="1222"/>
      <c r="L424" s="1222"/>
      <c r="M424" s="1222"/>
      <c r="N424" s="1222"/>
      <c r="O424" s="1222"/>
      <c r="P424" s="1222"/>
      <c r="Q424" s="1222"/>
      <c r="R424" s="1222"/>
      <c r="S424" s="1222"/>
      <c r="T424" s="1222"/>
      <c r="U424" s="1222"/>
      <c r="V424" s="1222"/>
      <c r="W424" s="1222"/>
      <c r="X424" s="1222"/>
      <c r="Y424" s="1222"/>
      <c r="Z424" s="1222"/>
      <c r="AA424" s="1223"/>
      <c r="AB424" s="212"/>
      <c r="AC424" s="212"/>
      <c r="AD424" s="212"/>
      <c r="AE424" s="212"/>
      <c r="AF424" s="212"/>
      <c r="AG424" s="212"/>
      <c r="AH424" s="212"/>
      <c r="AI424" s="212"/>
      <c r="AJ424" s="212"/>
      <c r="AK424" s="212"/>
      <c r="AL424" s="212"/>
      <c r="AM424" s="212"/>
      <c r="AN424" s="212"/>
      <c r="AO424" s="212"/>
      <c r="AP424" s="212"/>
      <c r="AQ424" s="212"/>
      <c r="AR424" s="212"/>
      <c r="AS424" s="212"/>
      <c r="AT424" s="212"/>
      <c r="AU424" s="212"/>
      <c r="AV424" s="212"/>
      <c r="AW424" s="212"/>
      <c r="AX424" s="212"/>
      <c r="AY424" s="212"/>
      <c r="AZ424" s="212"/>
      <c r="BA424" s="212"/>
      <c r="BB424" s="212"/>
      <c r="BC424" s="212"/>
      <c r="BD424" s="212"/>
      <c r="BE424" s="212"/>
      <c r="BF424" s="212"/>
      <c r="BG424" s="212"/>
      <c r="BH424" s="212"/>
      <c r="BI424" s="212"/>
      <c r="BJ424" s="212"/>
      <c r="BK424" s="212"/>
    </row>
    <row r="425" spans="1:64" s="210" customFormat="1" ht="27" customHeight="1">
      <c r="D425" s="214" t="s">
        <v>290</v>
      </c>
      <c r="AE425" s="1224">
        <v>75000</v>
      </c>
      <c r="AF425" s="1224"/>
      <c r="AG425" s="1224"/>
      <c r="AH425" s="1224"/>
      <c r="AI425" s="1224"/>
      <c r="AJ425" s="1224"/>
      <c r="AK425" s="1224"/>
      <c r="AL425" s="1224"/>
      <c r="AM425" s="210" t="s">
        <v>291</v>
      </c>
    </row>
    <row r="426" spans="1:64" s="211" customFormat="1" ht="15.75" customHeight="1">
      <c r="A426" s="210"/>
      <c r="B426" s="210"/>
      <c r="C426" s="210"/>
      <c r="D426" s="210"/>
      <c r="E426" s="1225" t="s">
        <v>292</v>
      </c>
      <c r="F426" s="1225"/>
      <c r="G426" s="1225"/>
      <c r="H426" s="1225"/>
      <c r="I426" s="1225"/>
      <c r="J426" s="1225"/>
      <c r="K426" s="1225"/>
      <c r="L426" s="1225"/>
      <c r="M426" s="1225"/>
      <c r="N426" s="1225"/>
      <c r="O426" s="1225"/>
      <c r="P426" s="1225"/>
      <c r="Q426" s="1225"/>
      <c r="R426" s="1225"/>
      <c r="S426" s="1225"/>
      <c r="T426" s="1225"/>
      <c r="U426" s="1225"/>
      <c r="V426" s="1225"/>
      <c r="W426" s="1225"/>
      <c r="X426" s="1225"/>
      <c r="Y426" s="1225"/>
      <c r="Z426" s="1225"/>
      <c r="AA426" s="1225"/>
      <c r="AB426" s="1225"/>
      <c r="AC426" s="1225"/>
      <c r="AD426" s="1225"/>
      <c r="AE426" s="1225"/>
      <c r="AF426" s="1225"/>
      <c r="AG426" s="1225"/>
      <c r="AH426" s="1225"/>
      <c r="AI426" s="1225"/>
      <c r="AJ426" s="1225"/>
      <c r="AK426" s="1225"/>
      <c r="AL426" s="1225"/>
      <c r="AM426" s="1225"/>
      <c r="AN426" s="1225"/>
      <c r="AO426" s="1225"/>
      <c r="AP426" s="1225"/>
      <c r="AQ426" s="1225"/>
      <c r="AR426" s="1225"/>
      <c r="AS426" s="1225"/>
      <c r="AT426" s="1225"/>
      <c r="AU426" s="1225"/>
      <c r="AV426" s="1225"/>
      <c r="AW426" s="1225"/>
      <c r="AX426" s="1225"/>
      <c r="AY426" s="1225"/>
      <c r="AZ426" s="1225"/>
      <c r="BA426" s="1225"/>
      <c r="BB426" s="1225"/>
      <c r="BC426" s="1225"/>
      <c r="BD426" s="1225"/>
      <c r="BE426" s="1225"/>
      <c r="BF426" s="1225"/>
      <c r="BG426" s="1225"/>
      <c r="BH426" s="1225"/>
      <c r="BI426" s="1225"/>
      <c r="BJ426" s="1225"/>
      <c r="BK426" s="1225"/>
      <c r="BL426" s="1225"/>
    </row>
    <row r="427" spans="1:64" s="209" customFormat="1" ht="15" customHeight="1">
      <c r="A427" s="167"/>
      <c r="B427" s="167"/>
      <c r="C427" s="167"/>
      <c r="D427" s="167"/>
      <c r="E427" s="167"/>
      <c r="F427" s="167"/>
      <c r="G427" s="1226" t="s">
        <v>293</v>
      </c>
      <c r="H427" s="1226"/>
      <c r="I427" s="1226"/>
      <c r="J427" s="1226"/>
      <c r="K427" s="1226"/>
      <c r="L427" s="1226"/>
      <c r="M427" s="1226"/>
      <c r="N427" s="1226"/>
      <c r="O427" s="1226"/>
      <c r="P427" s="1226"/>
      <c r="Q427" s="1226"/>
      <c r="R427" s="1226"/>
      <c r="S427" s="1226"/>
      <c r="T427" s="1226"/>
      <c r="U427" s="1226"/>
      <c r="V427" s="1226"/>
      <c r="W427" s="1226"/>
      <c r="X427" s="1226"/>
      <c r="Y427" s="1226"/>
      <c r="Z427" s="1226"/>
      <c r="AA427" s="1226"/>
      <c r="AB427" s="1226"/>
      <c r="AC427" s="1226"/>
      <c r="AD427" s="1226"/>
      <c r="AE427" s="1226"/>
      <c r="AF427" s="1226"/>
      <c r="AG427" s="1226"/>
      <c r="AH427" s="1226"/>
      <c r="AI427" s="1226"/>
      <c r="AJ427" s="1226"/>
      <c r="AK427" s="1226"/>
      <c r="AL427" s="1226"/>
      <c r="AM427" s="1226"/>
      <c r="AN427" s="1226"/>
      <c r="AO427" s="1226"/>
      <c r="AP427" s="1226"/>
      <c r="AQ427" s="1226"/>
      <c r="AR427" s="1226"/>
      <c r="AS427" s="1226"/>
      <c r="AT427" s="1226"/>
      <c r="AU427" s="1226"/>
      <c r="AV427" s="1226"/>
      <c r="AW427" s="1226"/>
      <c r="AX427" s="1226"/>
      <c r="AY427" s="1226"/>
      <c r="AZ427" s="1226"/>
      <c r="BA427" s="1226"/>
      <c r="BB427" s="1226"/>
      <c r="BC427" s="1226"/>
      <c r="BD427" s="1226"/>
      <c r="BE427" s="1226"/>
      <c r="BF427" s="1226"/>
      <c r="BG427" s="167"/>
      <c r="BH427" s="167"/>
      <c r="BI427" s="167"/>
      <c r="BJ427" s="167"/>
      <c r="BK427" s="167"/>
    </row>
    <row r="429" spans="1:64" ht="21" customHeight="1">
      <c r="A429" s="108"/>
      <c r="B429" s="108"/>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8"/>
      <c r="AL429" s="108"/>
      <c r="AM429" s="108"/>
      <c r="AN429" s="108"/>
      <c r="AO429" s="108"/>
      <c r="AP429" s="108"/>
      <c r="AQ429" s="108"/>
      <c r="AR429" s="108"/>
      <c r="AS429" s="108"/>
      <c r="AT429" s="108"/>
      <c r="AU429" s="108"/>
      <c r="AV429" s="108"/>
      <c r="AW429" s="108"/>
      <c r="AX429" s="108"/>
      <c r="AY429" s="108"/>
      <c r="AZ429" s="108"/>
      <c r="BA429" s="108"/>
      <c r="BB429" s="108"/>
      <c r="BC429" s="108"/>
      <c r="BD429" s="108"/>
      <c r="BE429" s="108"/>
      <c r="BF429" s="108"/>
      <c r="BG429" s="2"/>
    </row>
  </sheetData>
  <sheetProtection formatCells="0" formatRows="0" insertRows="0"/>
  <mergeCells count="1085">
    <mergeCell ref="E424:AA424"/>
    <mergeCell ref="AE425:AL425"/>
    <mergeCell ref="E426:BL426"/>
    <mergeCell ref="G427:BF427"/>
    <mergeCell ref="BD419:BE420"/>
    <mergeCell ref="D417:AA418"/>
    <mergeCell ref="AB417:AF418"/>
    <mergeCell ref="AG417:AH418"/>
    <mergeCell ref="AI417:AP418"/>
    <mergeCell ref="AX417:BE418"/>
    <mergeCell ref="D419:AA420"/>
    <mergeCell ref="AB419:AF420"/>
    <mergeCell ref="AG419:AH420"/>
    <mergeCell ref="AI419:AP420"/>
    <mergeCell ref="AX419:BC420"/>
    <mergeCell ref="D408:AZ408"/>
    <mergeCell ref="BA408:BH409"/>
    <mergeCell ref="BA410:BF411"/>
    <mergeCell ref="BG410:BH411"/>
    <mergeCell ref="D414:AA416"/>
    <mergeCell ref="AB414:AH416"/>
    <mergeCell ref="AI414:AP416"/>
    <mergeCell ref="AQ414:AW416"/>
    <mergeCell ref="D406:X407"/>
    <mergeCell ref="Y406:AF407"/>
    <mergeCell ref="AG406:AL407"/>
    <mergeCell ref="AM406:AT407"/>
    <mergeCell ref="AU406:BA407"/>
    <mergeCell ref="BB406:BH407"/>
    <mergeCell ref="D404:X405"/>
    <mergeCell ref="Y404:AF405"/>
    <mergeCell ref="AG404:AL405"/>
    <mergeCell ref="AM404:AT405"/>
    <mergeCell ref="AU404:BA405"/>
    <mergeCell ref="BB404:BH405"/>
    <mergeCell ref="D402:X403"/>
    <mergeCell ref="Y402:AF403"/>
    <mergeCell ref="AG402:AL403"/>
    <mergeCell ref="AM402:AT403"/>
    <mergeCell ref="AU402:BA403"/>
    <mergeCell ref="BB402:BH403"/>
    <mergeCell ref="D400:X401"/>
    <mergeCell ref="Y400:AF401"/>
    <mergeCell ref="AG400:AL401"/>
    <mergeCell ref="AM400:AT401"/>
    <mergeCell ref="AU400:BA401"/>
    <mergeCell ref="BB400:BH401"/>
    <mergeCell ref="D398:X399"/>
    <mergeCell ref="Y398:AF399"/>
    <mergeCell ref="AG398:AL399"/>
    <mergeCell ref="AM398:AT399"/>
    <mergeCell ref="AU398:BA399"/>
    <mergeCell ref="BB398:BH399"/>
    <mergeCell ref="D395:X397"/>
    <mergeCell ref="Y395:AF397"/>
    <mergeCell ref="AG395:AL397"/>
    <mergeCell ref="AM395:AT397"/>
    <mergeCell ref="AU395:BA397"/>
    <mergeCell ref="BB395:BH397"/>
    <mergeCell ref="D388:AB390"/>
    <mergeCell ref="AC388:AK390"/>
    <mergeCell ref="AL388:AQ390"/>
    <mergeCell ref="AR388:AW390"/>
    <mergeCell ref="AX388:BC390"/>
    <mergeCell ref="B394:BN394"/>
    <mergeCell ref="D377:AB379"/>
    <mergeCell ref="AC377:AK379"/>
    <mergeCell ref="AL377:AQ379"/>
    <mergeCell ref="AR377:AW379"/>
    <mergeCell ref="AX377:BC379"/>
    <mergeCell ref="D385:AB387"/>
    <mergeCell ref="AC385:AK387"/>
    <mergeCell ref="AL385:AQ387"/>
    <mergeCell ref="AR385:AW387"/>
    <mergeCell ref="AX385:BC387"/>
    <mergeCell ref="D371:BK371"/>
    <mergeCell ref="D374:AB376"/>
    <mergeCell ref="AC374:AK376"/>
    <mergeCell ref="AL374:AQ376"/>
    <mergeCell ref="AR374:AW376"/>
    <mergeCell ref="AX374:BC376"/>
    <mergeCell ref="D369:AB370"/>
    <mergeCell ref="AC369:AK370"/>
    <mergeCell ref="AL369:AQ370"/>
    <mergeCell ref="AR369:AW370"/>
    <mergeCell ref="AX369:BC370"/>
    <mergeCell ref="BD369:BK370"/>
    <mergeCell ref="D367:AB368"/>
    <mergeCell ref="AC367:AK368"/>
    <mergeCell ref="AL367:AQ368"/>
    <mergeCell ref="AR367:AW368"/>
    <mergeCell ref="AX367:BC368"/>
    <mergeCell ref="BD367:BK368"/>
    <mergeCell ref="BD363:BK364"/>
    <mergeCell ref="D365:AB366"/>
    <mergeCell ref="AC365:AK366"/>
    <mergeCell ref="AL365:AQ366"/>
    <mergeCell ref="AR365:AW366"/>
    <mergeCell ref="AX365:BC366"/>
    <mergeCell ref="BD365:BI366"/>
    <mergeCell ref="BJ365:BK366"/>
    <mergeCell ref="AM356:AS358"/>
    <mergeCell ref="AT356:AW358"/>
    <mergeCell ref="AX356:AY358"/>
    <mergeCell ref="AZ356:BE358"/>
    <mergeCell ref="BF356:BK358"/>
    <mergeCell ref="D362:AB364"/>
    <mergeCell ref="AC362:AK364"/>
    <mergeCell ref="AL362:AQ364"/>
    <mergeCell ref="AR362:AW364"/>
    <mergeCell ref="AX362:BC364"/>
    <mergeCell ref="D352:Q355"/>
    <mergeCell ref="R352:AL354"/>
    <mergeCell ref="AM352:AS355"/>
    <mergeCell ref="AT352:AY355"/>
    <mergeCell ref="AZ352:BE355"/>
    <mergeCell ref="BF352:BK355"/>
    <mergeCell ref="R355:AL355"/>
    <mergeCell ref="D348:Q351"/>
    <mergeCell ref="R348:AL350"/>
    <mergeCell ref="AM348:AS351"/>
    <mergeCell ref="AT348:AY351"/>
    <mergeCell ref="AZ348:BE351"/>
    <mergeCell ref="BF348:BK351"/>
    <mergeCell ref="R351:AL351"/>
    <mergeCell ref="D344:Q347"/>
    <mergeCell ref="R344:AL346"/>
    <mergeCell ref="AM344:AS347"/>
    <mergeCell ref="AT344:AY347"/>
    <mergeCell ref="AZ344:BE347"/>
    <mergeCell ref="BF344:BK347"/>
    <mergeCell ref="R347:AL347"/>
    <mergeCell ref="BF337:BK339"/>
    <mergeCell ref="D340:Q343"/>
    <mergeCell ref="R340:AL342"/>
    <mergeCell ref="AM340:AS343"/>
    <mergeCell ref="AT340:AY343"/>
    <mergeCell ref="AZ340:BE343"/>
    <mergeCell ref="BF340:BK343"/>
    <mergeCell ref="R343:AL343"/>
    <mergeCell ref="AM331:AS333"/>
    <mergeCell ref="AT331:AW333"/>
    <mergeCell ref="AX331:AY333"/>
    <mergeCell ref="AZ331:BE333"/>
    <mergeCell ref="BF331:BK333"/>
    <mergeCell ref="D337:Q339"/>
    <mergeCell ref="R337:AL339"/>
    <mergeCell ref="AM337:AS339"/>
    <mergeCell ref="AT337:AY339"/>
    <mergeCell ref="AZ337:BE339"/>
    <mergeCell ref="D327:Q330"/>
    <mergeCell ref="R327:AL329"/>
    <mergeCell ref="AM327:AS330"/>
    <mergeCell ref="AT327:AY330"/>
    <mergeCell ref="AZ327:BE330"/>
    <mergeCell ref="BF327:BK330"/>
    <mergeCell ref="R330:AL330"/>
    <mergeCell ref="D323:Q326"/>
    <mergeCell ref="R323:AL325"/>
    <mergeCell ref="AM323:AS326"/>
    <mergeCell ref="AT323:AY326"/>
    <mergeCell ref="AZ323:BE326"/>
    <mergeCell ref="BF323:BK326"/>
    <mergeCell ref="R326:AL326"/>
    <mergeCell ref="D319:Q322"/>
    <mergeCell ref="R319:AL321"/>
    <mergeCell ref="AM319:AS322"/>
    <mergeCell ref="AT319:AY322"/>
    <mergeCell ref="AZ319:BE322"/>
    <mergeCell ref="BF319:BK322"/>
    <mergeCell ref="R322:AL322"/>
    <mergeCell ref="BF312:BK314"/>
    <mergeCell ref="D315:Q318"/>
    <mergeCell ref="R315:AL317"/>
    <mergeCell ref="AM315:AS318"/>
    <mergeCell ref="AT315:AY318"/>
    <mergeCell ref="AZ315:BE318"/>
    <mergeCell ref="BF315:BK318"/>
    <mergeCell ref="R318:AL318"/>
    <mergeCell ref="AM308:AX308"/>
    <mergeCell ref="AY308:BB308"/>
    <mergeCell ref="BC308:BD308"/>
    <mergeCell ref="D312:Q314"/>
    <mergeCell ref="R312:AL314"/>
    <mergeCell ref="AM312:AS314"/>
    <mergeCell ref="AT312:AY314"/>
    <mergeCell ref="AZ312:BE314"/>
    <mergeCell ref="D304:AF304"/>
    <mergeCell ref="D305:AF306"/>
    <mergeCell ref="AG305:AL307"/>
    <mergeCell ref="AM305:AR307"/>
    <mergeCell ref="AS305:AX307"/>
    <mergeCell ref="AY305:BD307"/>
    <mergeCell ref="D307:AF307"/>
    <mergeCell ref="D299:AF301"/>
    <mergeCell ref="AG299:AL301"/>
    <mergeCell ref="AM299:AR301"/>
    <mergeCell ref="AS299:AX301"/>
    <mergeCell ref="AY299:BD301"/>
    <mergeCell ref="D302:AF303"/>
    <mergeCell ref="AG302:AL304"/>
    <mergeCell ref="AM302:AR304"/>
    <mergeCell ref="AS302:AX304"/>
    <mergeCell ref="AY302:BD304"/>
    <mergeCell ref="D294:AF295"/>
    <mergeCell ref="AG294:AL296"/>
    <mergeCell ref="AM294:AR296"/>
    <mergeCell ref="AS294:AX296"/>
    <mergeCell ref="AY294:BD296"/>
    <mergeCell ref="D296:AF296"/>
    <mergeCell ref="D288:AF288"/>
    <mergeCell ref="D291:AF293"/>
    <mergeCell ref="AG291:AL293"/>
    <mergeCell ref="AM291:AR293"/>
    <mergeCell ref="AS291:AX293"/>
    <mergeCell ref="AY291:BD293"/>
    <mergeCell ref="D283:AF285"/>
    <mergeCell ref="AG283:AL285"/>
    <mergeCell ref="AM283:AR285"/>
    <mergeCell ref="AS283:AX285"/>
    <mergeCell ref="AY283:BD285"/>
    <mergeCell ref="D286:AF287"/>
    <mergeCell ref="AG286:AL288"/>
    <mergeCell ref="AM286:AR288"/>
    <mergeCell ref="AS286:AX288"/>
    <mergeCell ref="AY286:BD288"/>
    <mergeCell ref="D278:AF279"/>
    <mergeCell ref="AG278:AL280"/>
    <mergeCell ref="AM278:AR280"/>
    <mergeCell ref="AS278:AX280"/>
    <mergeCell ref="AY278:BD280"/>
    <mergeCell ref="D280:AF280"/>
    <mergeCell ref="AS270:BA272"/>
    <mergeCell ref="BB270:BH272"/>
    <mergeCell ref="BI270:BK271"/>
    <mergeCell ref="BI272:BK272"/>
    <mergeCell ref="D275:AF277"/>
    <mergeCell ref="AG275:AL277"/>
    <mergeCell ref="AM275:AR277"/>
    <mergeCell ref="AS275:AX277"/>
    <mergeCell ref="AY275:BD277"/>
    <mergeCell ref="AH266:AK268"/>
    <mergeCell ref="AN266:AS268"/>
    <mergeCell ref="AT266:AY266"/>
    <mergeCell ref="AT267:AY268"/>
    <mergeCell ref="AL268:AM268"/>
    <mergeCell ref="C269:N269"/>
    <mergeCell ref="P269:AM269"/>
    <mergeCell ref="BD259:BI261"/>
    <mergeCell ref="J261:Z261"/>
    <mergeCell ref="AM261:BC261"/>
    <mergeCell ref="AY262:BC262"/>
    <mergeCell ref="BD262:BG262"/>
    <mergeCell ref="C266:H268"/>
    <mergeCell ref="I266:L268"/>
    <mergeCell ref="P266:U268"/>
    <mergeCell ref="V266:Y268"/>
    <mergeCell ref="AB266:AG268"/>
    <mergeCell ref="AM258:BC258"/>
    <mergeCell ref="D259:I261"/>
    <mergeCell ref="J259:Z260"/>
    <mergeCell ref="AA259:AF261"/>
    <mergeCell ref="AG259:AL261"/>
    <mergeCell ref="AM259:BC260"/>
    <mergeCell ref="BD253:BI255"/>
    <mergeCell ref="J255:Z255"/>
    <mergeCell ref="AM255:BC255"/>
    <mergeCell ref="D256:I258"/>
    <mergeCell ref="J256:Z257"/>
    <mergeCell ref="AA256:AF258"/>
    <mergeCell ref="AG256:AL258"/>
    <mergeCell ref="AM256:BC257"/>
    <mergeCell ref="BD256:BI258"/>
    <mergeCell ref="J258:Z258"/>
    <mergeCell ref="V248:AA250"/>
    <mergeCell ref="AB248:AE250"/>
    <mergeCell ref="AF248:AG250"/>
    <mergeCell ref="AH248:AS250"/>
    <mergeCell ref="AT248:BD250"/>
    <mergeCell ref="D253:I255"/>
    <mergeCell ref="J253:Z254"/>
    <mergeCell ref="AA253:AF255"/>
    <mergeCell ref="AG253:AL255"/>
    <mergeCell ref="AM253:BC254"/>
    <mergeCell ref="D245:I247"/>
    <mergeCell ref="J245:AF246"/>
    <mergeCell ref="AG245:AL247"/>
    <mergeCell ref="AM245:AR247"/>
    <mergeCell ref="AS245:AX247"/>
    <mergeCell ref="AY245:BD247"/>
    <mergeCell ref="J247:AF247"/>
    <mergeCell ref="D242:I244"/>
    <mergeCell ref="J242:AF243"/>
    <mergeCell ref="AG242:AL244"/>
    <mergeCell ref="AM242:AR244"/>
    <mergeCell ref="AS242:AX244"/>
    <mergeCell ref="AY242:BD244"/>
    <mergeCell ref="J244:AF244"/>
    <mergeCell ref="D239:I241"/>
    <mergeCell ref="J239:AF240"/>
    <mergeCell ref="AG239:AL241"/>
    <mergeCell ref="AM239:AR241"/>
    <mergeCell ref="AS239:AX241"/>
    <mergeCell ref="AY239:BD241"/>
    <mergeCell ref="J241:AF241"/>
    <mergeCell ref="D226:AS226"/>
    <mergeCell ref="AT226:AY227"/>
    <mergeCell ref="AZ226:BK227"/>
    <mergeCell ref="D227:AS227"/>
    <mergeCell ref="D236:I238"/>
    <mergeCell ref="J236:AF238"/>
    <mergeCell ref="AG236:AL238"/>
    <mergeCell ref="AM236:AR238"/>
    <mergeCell ref="AS236:AX238"/>
    <mergeCell ref="AY236:BD238"/>
    <mergeCell ref="AT223:AY225"/>
    <mergeCell ref="AZ223:BE225"/>
    <mergeCell ref="BF223:BK224"/>
    <mergeCell ref="AE224:AI224"/>
    <mergeCell ref="AJ224:AL224"/>
    <mergeCell ref="D225:W225"/>
    <mergeCell ref="AE225:AI225"/>
    <mergeCell ref="AJ225:AL225"/>
    <mergeCell ref="BF225:BK225"/>
    <mergeCell ref="D223:W224"/>
    <mergeCell ref="X223:AD225"/>
    <mergeCell ref="AE223:AI223"/>
    <mergeCell ref="AJ223:AL223"/>
    <mergeCell ref="AM223:AM225"/>
    <mergeCell ref="AN223:AS225"/>
    <mergeCell ref="AT220:AY222"/>
    <mergeCell ref="AZ220:BE222"/>
    <mergeCell ref="BF220:BK221"/>
    <mergeCell ref="AE221:AI221"/>
    <mergeCell ref="AJ221:AL221"/>
    <mergeCell ref="D222:W222"/>
    <mergeCell ref="AE222:AI222"/>
    <mergeCell ref="AJ222:AL222"/>
    <mergeCell ref="BF222:BK222"/>
    <mergeCell ref="D220:W221"/>
    <mergeCell ref="X220:AD222"/>
    <mergeCell ref="AE220:AI220"/>
    <mergeCell ref="AJ220:AL220"/>
    <mergeCell ref="AM220:AM222"/>
    <mergeCell ref="AN220:AS222"/>
    <mergeCell ref="AN217:AS219"/>
    <mergeCell ref="AT217:AY219"/>
    <mergeCell ref="AZ217:BE219"/>
    <mergeCell ref="BF217:BK218"/>
    <mergeCell ref="AE218:AI218"/>
    <mergeCell ref="AJ218:AL218"/>
    <mergeCell ref="AE219:AI219"/>
    <mergeCell ref="AJ219:AL219"/>
    <mergeCell ref="BF219:BK219"/>
    <mergeCell ref="D216:W216"/>
    <mergeCell ref="D217:W218"/>
    <mergeCell ref="X217:AD219"/>
    <mergeCell ref="AE217:AI217"/>
    <mergeCell ref="AJ217:AL217"/>
    <mergeCell ref="AM217:AM219"/>
    <mergeCell ref="D219:W219"/>
    <mergeCell ref="AY208:BE210"/>
    <mergeCell ref="BF208:BJ210"/>
    <mergeCell ref="BK208:BK210"/>
    <mergeCell ref="D214:W215"/>
    <mergeCell ref="X214:AD216"/>
    <mergeCell ref="AE214:AM216"/>
    <mergeCell ref="AN214:AS216"/>
    <mergeCell ref="AT214:AY216"/>
    <mergeCell ref="AZ214:BE216"/>
    <mergeCell ref="BF214:BK216"/>
    <mergeCell ref="D205:M207"/>
    <mergeCell ref="N205:AA206"/>
    <mergeCell ref="AB205:AG207"/>
    <mergeCell ref="AH205:AQ207"/>
    <mergeCell ref="AR205:BE206"/>
    <mergeCell ref="BF205:BK207"/>
    <mergeCell ref="N207:AA207"/>
    <mergeCell ref="AR207:BE207"/>
    <mergeCell ref="D202:M204"/>
    <mergeCell ref="N202:AA203"/>
    <mergeCell ref="AB202:AG204"/>
    <mergeCell ref="AH202:AQ204"/>
    <mergeCell ref="AR202:BE203"/>
    <mergeCell ref="BF202:BK204"/>
    <mergeCell ref="N204:AA204"/>
    <mergeCell ref="AR204:BE204"/>
    <mergeCell ref="D199:M201"/>
    <mergeCell ref="N199:AA200"/>
    <mergeCell ref="AB199:AG201"/>
    <mergeCell ref="AH199:AQ201"/>
    <mergeCell ref="AR199:BE200"/>
    <mergeCell ref="BF199:BK201"/>
    <mergeCell ref="N201:AA201"/>
    <mergeCell ref="AR201:BE201"/>
    <mergeCell ref="D196:M198"/>
    <mergeCell ref="N196:AA197"/>
    <mergeCell ref="AB196:AG198"/>
    <mergeCell ref="AH196:AQ198"/>
    <mergeCell ref="AR196:BE197"/>
    <mergeCell ref="BF196:BK198"/>
    <mergeCell ref="N198:AA198"/>
    <mergeCell ref="AR198:BE198"/>
    <mergeCell ref="D193:M195"/>
    <mergeCell ref="N193:AA194"/>
    <mergeCell ref="AB193:AG195"/>
    <mergeCell ref="AH193:AQ195"/>
    <mergeCell ref="AR193:BE194"/>
    <mergeCell ref="BF193:BK195"/>
    <mergeCell ref="N195:AA195"/>
    <mergeCell ref="AR195:BE195"/>
    <mergeCell ref="D190:M192"/>
    <mergeCell ref="N190:AA191"/>
    <mergeCell ref="AB190:AG192"/>
    <mergeCell ref="AH190:AQ192"/>
    <mergeCell ref="AR190:BE191"/>
    <mergeCell ref="BF190:BK192"/>
    <mergeCell ref="N192:AA192"/>
    <mergeCell ref="AR192:BE192"/>
    <mergeCell ref="D187:M189"/>
    <mergeCell ref="N187:AA188"/>
    <mergeCell ref="AB187:AG189"/>
    <mergeCell ref="AH187:AQ189"/>
    <mergeCell ref="AR187:BE188"/>
    <mergeCell ref="BF187:BK189"/>
    <mergeCell ref="N189:AA189"/>
    <mergeCell ref="AR189:BE189"/>
    <mergeCell ref="D184:M186"/>
    <mergeCell ref="N184:AA185"/>
    <mergeCell ref="AB184:AG186"/>
    <mergeCell ref="AH184:AQ186"/>
    <mergeCell ref="AR184:BE185"/>
    <mergeCell ref="BF184:BK186"/>
    <mergeCell ref="N186:AA186"/>
    <mergeCell ref="AR186:BE186"/>
    <mergeCell ref="D181:M183"/>
    <mergeCell ref="N181:AA182"/>
    <mergeCell ref="AB181:AG183"/>
    <mergeCell ref="AH181:AQ183"/>
    <mergeCell ref="AR181:BE182"/>
    <mergeCell ref="BF181:BK183"/>
    <mergeCell ref="N183:AA183"/>
    <mergeCell ref="AR183:BE183"/>
    <mergeCell ref="D178:M180"/>
    <mergeCell ref="N178:AA179"/>
    <mergeCell ref="AB178:AG180"/>
    <mergeCell ref="AH178:AQ180"/>
    <mergeCell ref="AR178:BE179"/>
    <mergeCell ref="BF178:BK180"/>
    <mergeCell ref="N180:AA180"/>
    <mergeCell ref="AR180:BE180"/>
    <mergeCell ref="D175:M177"/>
    <mergeCell ref="N175:AA176"/>
    <mergeCell ref="AB175:AG177"/>
    <mergeCell ref="AH175:AQ177"/>
    <mergeCell ref="AR175:BE176"/>
    <mergeCell ref="BF175:BK177"/>
    <mergeCell ref="N177:AA177"/>
    <mergeCell ref="AR177:BE177"/>
    <mergeCell ref="D172:M174"/>
    <mergeCell ref="N172:AA173"/>
    <mergeCell ref="AB172:AG174"/>
    <mergeCell ref="AH172:AQ174"/>
    <mergeCell ref="AR172:BE173"/>
    <mergeCell ref="BF172:BK174"/>
    <mergeCell ref="N174:AA174"/>
    <mergeCell ref="AR174:BE174"/>
    <mergeCell ref="D169:M171"/>
    <mergeCell ref="N169:AA170"/>
    <mergeCell ref="AB169:AG171"/>
    <mergeCell ref="AH169:AQ171"/>
    <mergeCell ref="AR169:BE170"/>
    <mergeCell ref="BF169:BK171"/>
    <mergeCell ref="N171:AA171"/>
    <mergeCell ref="AR171:BE171"/>
    <mergeCell ref="BC161:BJ163"/>
    <mergeCell ref="N163:AA163"/>
    <mergeCell ref="D164:Z165"/>
    <mergeCell ref="AB164:AG166"/>
    <mergeCell ref="AH164:AK166"/>
    <mergeCell ref="AL164:AM166"/>
    <mergeCell ref="AN164:AY166"/>
    <mergeCell ref="AZ164:BJ166"/>
    <mergeCell ref="AZ158:BB160"/>
    <mergeCell ref="BC158:BJ160"/>
    <mergeCell ref="N160:AA160"/>
    <mergeCell ref="D161:M163"/>
    <mergeCell ref="N161:AA162"/>
    <mergeCell ref="AB161:AG163"/>
    <mergeCell ref="AH161:AM163"/>
    <mergeCell ref="AN161:AS163"/>
    <mergeCell ref="AT161:AY163"/>
    <mergeCell ref="AZ161:BB163"/>
    <mergeCell ref="AT155:AY157"/>
    <mergeCell ref="AZ155:BB157"/>
    <mergeCell ref="BC155:BJ157"/>
    <mergeCell ref="N157:AA157"/>
    <mergeCell ref="D158:M160"/>
    <mergeCell ref="N158:AA159"/>
    <mergeCell ref="AB158:AG160"/>
    <mergeCell ref="AH158:AM160"/>
    <mergeCell ref="AN158:AS160"/>
    <mergeCell ref="AT158:AY160"/>
    <mergeCell ref="N154:AA154"/>
    <mergeCell ref="D155:M157"/>
    <mergeCell ref="N155:AA156"/>
    <mergeCell ref="AB155:AG157"/>
    <mergeCell ref="AH155:AM157"/>
    <mergeCell ref="AN155:AS157"/>
    <mergeCell ref="BC149:BJ151"/>
    <mergeCell ref="N151:AA151"/>
    <mergeCell ref="D152:M154"/>
    <mergeCell ref="N152:AA153"/>
    <mergeCell ref="AB152:AG154"/>
    <mergeCell ref="AH152:AM154"/>
    <mergeCell ref="AN152:AS154"/>
    <mergeCell ref="AT152:AY154"/>
    <mergeCell ref="AZ152:BB154"/>
    <mergeCell ref="BC152:BJ154"/>
    <mergeCell ref="AZ146:BB148"/>
    <mergeCell ref="BC146:BJ148"/>
    <mergeCell ref="N148:AA148"/>
    <mergeCell ref="D149:M151"/>
    <mergeCell ref="N149:AA150"/>
    <mergeCell ref="AB149:AG151"/>
    <mergeCell ref="AH149:AM151"/>
    <mergeCell ref="AN149:AS151"/>
    <mergeCell ref="AT149:AY151"/>
    <mergeCell ref="AZ149:BB151"/>
    <mergeCell ref="AT143:AY145"/>
    <mergeCell ref="AZ143:BB145"/>
    <mergeCell ref="BC143:BJ145"/>
    <mergeCell ref="N145:AA145"/>
    <mergeCell ref="D146:M148"/>
    <mergeCell ref="N146:AA147"/>
    <mergeCell ref="AB146:AG148"/>
    <mergeCell ref="AH146:AM148"/>
    <mergeCell ref="AN146:AS148"/>
    <mergeCell ref="AT146:AY148"/>
    <mergeCell ref="N142:AA142"/>
    <mergeCell ref="D143:M145"/>
    <mergeCell ref="N143:AA144"/>
    <mergeCell ref="AB143:AG145"/>
    <mergeCell ref="AH143:AM145"/>
    <mergeCell ref="AN143:AS145"/>
    <mergeCell ref="BC137:BJ139"/>
    <mergeCell ref="N139:AA139"/>
    <mergeCell ref="D140:M142"/>
    <mergeCell ref="N140:AA141"/>
    <mergeCell ref="AB140:AG142"/>
    <mergeCell ref="AH140:AM142"/>
    <mergeCell ref="AN140:AS142"/>
    <mergeCell ref="AT140:AY142"/>
    <mergeCell ref="AZ140:BB142"/>
    <mergeCell ref="BC140:BJ142"/>
    <mergeCell ref="AZ134:BB136"/>
    <mergeCell ref="BC134:BJ136"/>
    <mergeCell ref="N136:AA136"/>
    <mergeCell ref="D137:M139"/>
    <mergeCell ref="N137:AA138"/>
    <mergeCell ref="AB137:AG139"/>
    <mergeCell ref="AH137:AM139"/>
    <mergeCell ref="AN137:AS139"/>
    <mergeCell ref="AT137:AY139"/>
    <mergeCell ref="AZ137:BB139"/>
    <mergeCell ref="AZ120:BE122"/>
    <mergeCell ref="M122:AM122"/>
    <mergeCell ref="AZ131:BJ132"/>
    <mergeCell ref="N133:AA133"/>
    <mergeCell ref="AZ133:BB133"/>
    <mergeCell ref="BC133:BJ133"/>
    <mergeCell ref="D134:M136"/>
    <mergeCell ref="N134:AA135"/>
    <mergeCell ref="AB134:AG136"/>
    <mergeCell ref="AH134:AM136"/>
    <mergeCell ref="AN134:AS136"/>
    <mergeCell ref="AT134:AY136"/>
    <mergeCell ref="D131:M133"/>
    <mergeCell ref="N131:AA132"/>
    <mergeCell ref="AB131:AG133"/>
    <mergeCell ref="AH131:AM133"/>
    <mergeCell ref="AN131:AS133"/>
    <mergeCell ref="AT131:AY133"/>
    <mergeCell ref="D126:L126"/>
    <mergeCell ref="M126:X126"/>
    <mergeCell ref="Y126:BE126"/>
    <mergeCell ref="D127:L127"/>
    <mergeCell ref="M127:X127"/>
    <mergeCell ref="Y127:BE127"/>
    <mergeCell ref="AH112:AI113"/>
    <mergeCell ref="AM112:AZ113"/>
    <mergeCell ref="BA112:BB113"/>
    <mergeCell ref="BC112:BC113"/>
    <mergeCell ref="D110:D111"/>
    <mergeCell ref="E110:T111"/>
    <mergeCell ref="X110:AC111"/>
    <mergeCell ref="AD110:AG111"/>
    <mergeCell ref="AH110:AI111"/>
    <mergeCell ref="AM110:AZ111"/>
    <mergeCell ref="BC106:BC107"/>
    <mergeCell ref="D108:D109"/>
    <mergeCell ref="E108:AL109"/>
    <mergeCell ref="AM108:AZ109"/>
    <mergeCell ref="BA108:BB109"/>
    <mergeCell ref="BC108:BC109"/>
    <mergeCell ref="D123:L123"/>
    <mergeCell ref="M123:AM124"/>
    <mergeCell ref="AN123:AS125"/>
    <mergeCell ref="AT123:AY125"/>
    <mergeCell ref="AZ123:BE125"/>
    <mergeCell ref="D124:L124"/>
    <mergeCell ref="D125:L125"/>
    <mergeCell ref="M125:AM125"/>
    <mergeCell ref="B114:AL115"/>
    <mergeCell ref="AM114:AZ115"/>
    <mergeCell ref="BA114:BB115"/>
    <mergeCell ref="BC114:BC115"/>
    <mergeCell ref="D120:L122"/>
    <mergeCell ref="M120:AM121"/>
    <mergeCell ref="AN120:AS122"/>
    <mergeCell ref="AT120:AY122"/>
    <mergeCell ref="BB103:BB104"/>
    <mergeCell ref="BC103:BC104"/>
    <mergeCell ref="B105:AL105"/>
    <mergeCell ref="AM105:AZ105"/>
    <mergeCell ref="BA105:BB105"/>
    <mergeCell ref="B106:C113"/>
    <mergeCell ref="D106:D107"/>
    <mergeCell ref="E106:AL107"/>
    <mergeCell ref="AM106:AZ107"/>
    <mergeCell ref="BA106:BB107"/>
    <mergeCell ref="Y103:AB104"/>
    <mergeCell ref="AC103:AG104"/>
    <mergeCell ref="AH103:AJ104"/>
    <mergeCell ref="AK103:AK104"/>
    <mergeCell ref="AL103:AL104"/>
    <mergeCell ref="AM103:AZ104"/>
    <mergeCell ref="AC101:AG102"/>
    <mergeCell ref="AH101:AJ102"/>
    <mergeCell ref="AK101:AK102"/>
    <mergeCell ref="AL101:AL102"/>
    <mergeCell ref="D103:I104"/>
    <mergeCell ref="J103:M104"/>
    <mergeCell ref="N103:R104"/>
    <mergeCell ref="S103:V104"/>
    <mergeCell ref="W103:W104"/>
    <mergeCell ref="X103:X104"/>
    <mergeCell ref="BA110:BB111"/>
    <mergeCell ref="BC110:BC111"/>
    <mergeCell ref="D112:D113"/>
    <mergeCell ref="E112:T113"/>
    <mergeCell ref="X112:AC113"/>
    <mergeCell ref="AD112:AG113"/>
    <mergeCell ref="N85:R86"/>
    <mergeCell ref="S85:V86"/>
    <mergeCell ref="W85:W86"/>
    <mergeCell ref="D83:I84"/>
    <mergeCell ref="J83:M84"/>
    <mergeCell ref="N83:R84"/>
    <mergeCell ref="B93:C104"/>
    <mergeCell ref="D93:I94"/>
    <mergeCell ref="J93:M94"/>
    <mergeCell ref="N93:R94"/>
    <mergeCell ref="S93:V94"/>
    <mergeCell ref="W93:W94"/>
    <mergeCell ref="X93:X94"/>
    <mergeCell ref="Y93:AB94"/>
    <mergeCell ref="AC93:AG94"/>
    <mergeCell ref="AH99:AJ100"/>
    <mergeCell ref="AK99:AK100"/>
    <mergeCell ref="D101:I102"/>
    <mergeCell ref="J101:M102"/>
    <mergeCell ref="N101:R102"/>
    <mergeCell ref="S101:V102"/>
    <mergeCell ref="W101:W102"/>
    <mergeCell ref="X101:X102"/>
    <mergeCell ref="Y101:AB102"/>
    <mergeCell ref="X97:X98"/>
    <mergeCell ref="D99:I100"/>
    <mergeCell ref="J99:M100"/>
    <mergeCell ref="N99:R100"/>
    <mergeCell ref="S99:V100"/>
    <mergeCell ref="W99:W100"/>
    <mergeCell ref="X99:X100"/>
    <mergeCell ref="Y99:AB100"/>
    <mergeCell ref="AH93:AJ94"/>
    <mergeCell ref="AK93:AK94"/>
    <mergeCell ref="AL93:AL94"/>
    <mergeCell ref="AM93:BC102"/>
    <mergeCell ref="D95:I96"/>
    <mergeCell ref="J95:M96"/>
    <mergeCell ref="N95:R96"/>
    <mergeCell ref="S95:V96"/>
    <mergeCell ref="W95:W96"/>
    <mergeCell ref="X95:X96"/>
    <mergeCell ref="AC91:AL92"/>
    <mergeCell ref="AK95:AK98"/>
    <mergeCell ref="AL95:AL96"/>
    <mergeCell ref="D97:I98"/>
    <mergeCell ref="J97:M98"/>
    <mergeCell ref="N97:R98"/>
    <mergeCell ref="S97:V98"/>
    <mergeCell ref="W97:W98"/>
    <mergeCell ref="AL99:AL100"/>
    <mergeCell ref="AL97:AL98"/>
    <mergeCell ref="AC99:AG100"/>
    <mergeCell ref="Y95:AB98"/>
    <mergeCell ref="AC95:AG98"/>
    <mergeCell ref="AH95:AJ98"/>
    <mergeCell ref="S83:V84"/>
    <mergeCell ref="W83:W84"/>
    <mergeCell ref="X83:X84"/>
    <mergeCell ref="BB87:BB88"/>
    <mergeCell ref="BC87:BC88"/>
    <mergeCell ref="B89:C92"/>
    <mergeCell ref="D89:I92"/>
    <mergeCell ref="J89:M92"/>
    <mergeCell ref="N89:X90"/>
    <mergeCell ref="Y89:AB92"/>
    <mergeCell ref="AC89:AL90"/>
    <mergeCell ref="AM89:BC92"/>
    <mergeCell ref="N91:X92"/>
    <mergeCell ref="Y87:AB88"/>
    <mergeCell ref="AC87:AG88"/>
    <mergeCell ref="AH87:AJ88"/>
    <mergeCell ref="AK87:AK88"/>
    <mergeCell ref="AL87:AL88"/>
    <mergeCell ref="AM87:AZ88"/>
    <mergeCell ref="D87:I88"/>
    <mergeCell ref="J87:M88"/>
    <mergeCell ref="N87:R88"/>
    <mergeCell ref="S87:V88"/>
    <mergeCell ref="W87:W88"/>
    <mergeCell ref="X87:X88"/>
    <mergeCell ref="AM77:BC86"/>
    <mergeCell ref="Y79:AB82"/>
    <mergeCell ref="AC79:AG82"/>
    <mergeCell ref="AH79:AJ82"/>
    <mergeCell ref="AK79:AK82"/>
    <mergeCell ref="D85:I86"/>
    <mergeCell ref="J85:M86"/>
    <mergeCell ref="W79:W80"/>
    <mergeCell ref="X79:X80"/>
    <mergeCell ref="Y77:AB78"/>
    <mergeCell ref="AC77:AG78"/>
    <mergeCell ref="AH77:AJ78"/>
    <mergeCell ref="AK77:AK78"/>
    <mergeCell ref="AL77:AL78"/>
    <mergeCell ref="X85:X86"/>
    <mergeCell ref="Y85:AB86"/>
    <mergeCell ref="AC85:AG86"/>
    <mergeCell ref="AH85:AJ86"/>
    <mergeCell ref="AK85:AK86"/>
    <mergeCell ref="AL85:AL86"/>
    <mergeCell ref="Y83:AB84"/>
    <mergeCell ref="AC83:AG84"/>
    <mergeCell ref="AH83:AJ84"/>
    <mergeCell ref="AK83:AK84"/>
    <mergeCell ref="AL83:AL84"/>
    <mergeCell ref="AM73:BC76"/>
    <mergeCell ref="N75:X76"/>
    <mergeCell ref="AC75:AL76"/>
    <mergeCell ref="B77:C88"/>
    <mergeCell ref="D77:I78"/>
    <mergeCell ref="J77:M78"/>
    <mergeCell ref="N77:R78"/>
    <mergeCell ref="S77:V78"/>
    <mergeCell ref="W77:W78"/>
    <mergeCell ref="X77:X78"/>
    <mergeCell ref="B69:AL70"/>
    <mergeCell ref="AM69:AZ70"/>
    <mergeCell ref="BA69:BB70"/>
    <mergeCell ref="BC69:BC70"/>
    <mergeCell ref="B73:C76"/>
    <mergeCell ref="D73:I76"/>
    <mergeCell ref="J73:M76"/>
    <mergeCell ref="N73:X74"/>
    <mergeCell ref="Y73:AB76"/>
    <mergeCell ref="AC73:AL74"/>
    <mergeCell ref="AL79:AL80"/>
    <mergeCell ref="D81:I82"/>
    <mergeCell ref="J81:M82"/>
    <mergeCell ref="N81:R82"/>
    <mergeCell ref="S81:V82"/>
    <mergeCell ref="W81:W82"/>
    <mergeCell ref="X81:X82"/>
    <mergeCell ref="AL81:AL82"/>
    <mergeCell ref="D79:I80"/>
    <mergeCell ref="J79:M80"/>
    <mergeCell ref="N79:R80"/>
    <mergeCell ref="S79:V80"/>
    <mergeCell ref="BC65:BC66"/>
    <mergeCell ref="D67:D68"/>
    <mergeCell ref="E67:AL68"/>
    <mergeCell ref="AM67:AZ68"/>
    <mergeCell ref="BA67:BB68"/>
    <mergeCell ref="BC67:BC68"/>
    <mergeCell ref="B64:AL64"/>
    <mergeCell ref="AM64:AZ64"/>
    <mergeCell ref="BA64:BB64"/>
    <mergeCell ref="B65:C68"/>
    <mergeCell ref="D65:D66"/>
    <mergeCell ref="E65:AL66"/>
    <mergeCell ref="AM65:AZ66"/>
    <mergeCell ref="BA65:BB66"/>
    <mergeCell ref="D60:D61"/>
    <mergeCell ref="E60:AL61"/>
    <mergeCell ref="AM60:AZ61"/>
    <mergeCell ref="BA60:BB61"/>
    <mergeCell ref="BC60:BC61"/>
    <mergeCell ref="D62:AL63"/>
    <mergeCell ref="AM62:AZ63"/>
    <mergeCell ref="BA62:BB63"/>
    <mergeCell ref="BC62:BC63"/>
    <mergeCell ref="B46:C63"/>
    <mergeCell ref="D46:I47"/>
    <mergeCell ref="J46:M47"/>
    <mergeCell ref="N46:N47"/>
    <mergeCell ref="AQ56:AV57"/>
    <mergeCell ref="AW56:AZ57"/>
    <mergeCell ref="BA56:BB57"/>
    <mergeCell ref="BC56:BC57"/>
    <mergeCell ref="D58:D59"/>
    <mergeCell ref="E58:AL59"/>
    <mergeCell ref="AM58:AZ59"/>
    <mergeCell ref="BA58:BB59"/>
    <mergeCell ref="BC58:BC59"/>
    <mergeCell ref="X56:AA57"/>
    <mergeCell ref="AB56:AE57"/>
    <mergeCell ref="AF56:AF57"/>
    <mergeCell ref="AG56:AK57"/>
    <mergeCell ref="AL56:AL57"/>
    <mergeCell ref="AM56:AP57"/>
    <mergeCell ref="AQ54:AV55"/>
    <mergeCell ref="AW54:AZ55"/>
    <mergeCell ref="BA54:BB55"/>
    <mergeCell ref="BC54:BC55"/>
    <mergeCell ref="D56:I57"/>
    <mergeCell ref="J56:M57"/>
    <mergeCell ref="N56:N57"/>
    <mergeCell ref="O56:R57"/>
    <mergeCell ref="S56:V57"/>
    <mergeCell ref="W56:W57"/>
    <mergeCell ref="X54:AA55"/>
    <mergeCell ref="AB54:AE55"/>
    <mergeCell ref="AF54:AF55"/>
    <mergeCell ref="AG54:AK55"/>
    <mergeCell ref="AL54:AL55"/>
    <mergeCell ref="AM54:AP55"/>
    <mergeCell ref="AQ52:AV53"/>
    <mergeCell ref="AW52:AZ53"/>
    <mergeCell ref="BA52:BB53"/>
    <mergeCell ref="BC52:BC53"/>
    <mergeCell ref="D54:I55"/>
    <mergeCell ref="J54:M55"/>
    <mergeCell ref="N54:N55"/>
    <mergeCell ref="O54:R55"/>
    <mergeCell ref="S54:V55"/>
    <mergeCell ref="W54:W55"/>
    <mergeCell ref="X52:AA53"/>
    <mergeCell ref="AB52:AE53"/>
    <mergeCell ref="AF52:AF53"/>
    <mergeCell ref="AG52:AK53"/>
    <mergeCell ref="AL52:AL53"/>
    <mergeCell ref="AM52:AP53"/>
    <mergeCell ref="D52:I53"/>
    <mergeCell ref="J52:M53"/>
    <mergeCell ref="N52:N53"/>
    <mergeCell ref="O52:R53"/>
    <mergeCell ref="S52:V53"/>
    <mergeCell ref="W52:W53"/>
    <mergeCell ref="AQ48:AV51"/>
    <mergeCell ref="AW48:AZ51"/>
    <mergeCell ref="BA48:BC51"/>
    <mergeCell ref="D50:I51"/>
    <mergeCell ref="J50:M51"/>
    <mergeCell ref="N50:N51"/>
    <mergeCell ref="O50:R51"/>
    <mergeCell ref="S50:V51"/>
    <mergeCell ref="W50:W51"/>
    <mergeCell ref="X50:AA51"/>
    <mergeCell ref="X48:AA49"/>
    <mergeCell ref="AB48:AE49"/>
    <mergeCell ref="AF48:AF49"/>
    <mergeCell ref="AG48:AK49"/>
    <mergeCell ref="AL48:AL49"/>
    <mergeCell ref="AM48:AP51"/>
    <mergeCell ref="AB50:AE51"/>
    <mergeCell ref="AF50:AF51"/>
    <mergeCell ref="AG50:AK51"/>
    <mergeCell ref="AL50:AL51"/>
    <mergeCell ref="D48:I49"/>
    <mergeCell ref="J48:M49"/>
    <mergeCell ref="N48:N49"/>
    <mergeCell ref="O48:R49"/>
    <mergeCell ref="S48:V49"/>
    <mergeCell ref="W48:W49"/>
    <mergeCell ref="AL46:AL47"/>
    <mergeCell ref="AM46:AP47"/>
    <mergeCell ref="AQ46:AV47"/>
    <mergeCell ref="AW46:AZ47"/>
    <mergeCell ref="BA46:BB47"/>
    <mergeCell ref="BC46:BC47"/>
    <mergeCell ref="S46:V47"/>
    <mergeCell ref="W46:W47"/>
    <mergeCell ref="X46:AA47"/>
    <mergeCell ref="AB46:AE47"/>
    <mergeCell ref="AF46:AF47"/>
    <mergeCell ref="AG46:AK47"/>
    <mergeCell ref="AQ43:BC44"/>
    <mergeCell ref="O45:R45"/>
    <mergeCell ref="S45:V45"/>
    <mergeCell ref="X45:AA45"/>
    <mergeCell ref="AB45:AE45"/>
    <mergeCell ref="O46:R47"/>
    <mergeCell ref="B41:C45"/>
    <mergeCell ref="D41:I45"/>
    <mergeCell ref="J41:N45"/>
    <mergeCell ref="O41:R42"/>
    <mergeCell ref="S41:AK42"/>
    <mergeCell ref="AM41:BC42"/>
    <mergeCell ref="O43:W44"/>
    <mergeCell ref="X43:AF44"/>
    <mergeCell ref="AG43:AL44"/>
    <mergeCell ref="AM43:AP44"/>
    <mergeCell ref="D37:D38"/>
    <mergeCell ref="E37:AL38"/>
    <mergeCell ref="AM37:AZ38"/>
    <mergeCell ref="BA37:BB38"/>
    <mergeCell ref="BC37:BC38"/>
    <mergeCell ref="D39:AL40"/>
    <mergeCell ref="AM39:AZ40"/>
    <mergeCell ref="BA39:BB40"/>
    <mergeCell ref="BC39:BC40"/>
    <mergeCell ref="B23:C40"/>
    <mergeCell ref="D23:I24"/>
    <mergeCell ref="J23:M24"/>
    <mergeCell ref="N23:N24"/>
    <mergeCell ref="AQ33:AV34"/>
    <mergeCell ref="AW33:AZ34"/>
    <mergeCell ref="BA33:BB34"/>
    <mergeCell ref="BC33:BC34"/>
    <mergeCell ref="D35:D36"/>
    <mergeCell ref="E35:AL36"/>
    <mergeCell ref="AM35:AZ36"/>
    <mergeCell ref="BA35:BB36"/>
    <mergeCell ref="BC35:BC36"/>
    <mergeCell ref="X33:AA34"/>
    <mergeCell ref="AB33:AE34"/>
    <mergeCell ref="AF33:AF34"/>
    <mergeCell ref="AG33:AK34"/>
    <mergeCell ref="AL33:AL34"/>
    <mergeCell ref="AM33:AP34"/>
    <mergeCell ref="AQ31:AV32"/>
    <mergeCell ref="AW31:AZ32"/>
    <mergeCell ref="BA31:BB32"/>
    <mergeCell ref="BC31:BC32"/>
    <mergeCell ref="D33:I34"/>
    <mergeCell ref="J33:M34"/>
    <mergeCell ref="N33:N34"/>
    <mergeCell ref="O33:R34"/>
    <mergeCell ref="S33:V34"/>
    <mergeCell ref="W33:W34"/>
    <mergeCell ref="X31:AA32"/>
    <mergeCell ref="AB31:AE32"/>
    <mergeCell ref="AF31:AF32"/>
    <mergeCell ref="AG31:AK32"/>
    <mergeCell ref="AL31:AL32"/>
    <mergeCell ref="AM31:AP32"/>
    <mergeCell ref="AQ29:AV30"/>
    <mergeCell ref="AW29:AZ30"/>
    <mergeCell ref="BA29:BB30"/>
    <mergeCell ref="BC29:BC30"/>
    <mergeCell ref="D31:I32"/>
    <mergeCell ref="J31:M32"/>
    <mergeCell ref="N31:N32"/>
    <mergeCell ref="O31:R32"/>
    <mergeCell ref="S31:V32"/>
    <mergeCell ref="W31:W32"/>
    <mergeCell ref="X29:AA30"/>
    <mergeCell ref="AB29:AE30"/>
    <mergeCell ref="AF29:AF30"/>
    <mergeCell ref="AG29:AK30"/>
    <mergeCell ref="AL29:AL30"/>
    <mergeCell ref="AM29:AP30"/>
    <mergeCell ref="D29:I30"/>
    <mergeCell ref="J29:M30"/>
    <mergeCell ref="N29:N30"/>
    <mergeCell ref="O29:R30"/>
    <mergeCell ref="S29:V30"/>
    <mergeCell ref="W29:W30"/>
    <mergeCell ref="AQ25:AV28"/>
    <mergeCell ref="AW25:AZ28"/>
    <mergeCell ref="BA25:BC28"/>
    <mergeCell ref="D27:I28"/>
    <mergeCell ref="J27:M28"/>
    <mergeCell ref="N27:N28"/>
    <mergeCell ref="O27:R28"/>
    <mergeCell ref="S27:V28"/>
    <mergeCell ref="W27:W28"/>
    <mergeCell ref="X27:AA28"/>
    <mergeCell ref="X25:AA26"/>
    <mergeCell ref="AB25:AE26"/>
    <mergeCell ref="AF25:AF26"/>
    <mergeCell ref="AG25:AK26"/>
    <mergeCell ref="AL25:AL26"/>
    <mergeCell ref="AM25:AP28"/>
    <mergeCell ref="AB27:AE28"/>
    <mergeCell ref="AF27:AF28"/>
    <mergeCell ref="AG27:AK28"/>
    <mergeCell ref="AL27:AL28"/>
    <mergeCell ref="D25:I26"/>
    <mergeCell ref="J25:M26"/>
    <mergeCell ref="N25:N26"/>
    <mergeCell ref="O25:R26"/>
    <mergeCell ref="S25:V26"/>
    <mergeCell ref="W25:W26"/>
    <mergeCell ref="AL23:AL24"/>
    <mergeCell ref="AM23:AP24"/>
    <mergeCell ref="AQ23:AV24"/>
    <mergeCell ref="AW23:AZ24"/>
    <mergeCell ref="BA23:BB24"/>
    <mergeCell ref="BC23:BC24"/>
    <mergeCell ref="S23:V24"/>
    <mergeCell ref="W23:W24"/>
    <mergeCell ref="X23:AA24"/>
    <mergeCell ref="AB23:AE24"/>
    <mergeCell ref="AF23:AF24"/>
    <mergeCell ref="AG23:AK24"/>
    <mergeCell ref="AQ20:BC21"/>
    <mergeCell ref="O22:R22"/>
    <mergeCell ref="S22:V22"/>
    <mergeCell ref="X22:AA22"/>
    <mergeCell ref="AB22:AE22"/>
    <mergeCell ref="O23:R24"/>
    <mergeCell ref="B18:C22"/>
    <mergeCell ref="D18:I22"/>
    <mergeCell ref="J18:N22"/>
    <mergeCell ref="O18:R19"/>
    <mergeCell ref="S18:AK19"/>
    <mergeCell ref="AM18:BC19"/>
    <mergeCell ref="O20:W21"/>
    <mergeCell ref="X20:AF21"/>
    <mergeCell ref="AG20:AL21"/>
    <mergeCell ref="AM20:AP21"/>
    <mergeCell ref="A13:L13"/>
    <mergeCell ref="N13:AK13"/>
    <mergeCell ref="AS14:AW16"/>
    <mergeCell ref="AX14:BD16"/>
    <mergeCell ref="BE14:BG14"/>
    <mergeCell ref="A15:AQ15"/>
    <mergeCell ref="A16:AQ16"/>
    <mergeCell ref="BE16:BG16"/>
    <mergeCell ref="Y1:AC1"/>
    <mergeCell ref="AD1:AU1"/>
    <mergeCell ref="AV1:BA1"/>
    <mergeCell ref="BB1:BH1"/>
    <mergeCell ref="BI1:BK1"/>
    <mergeCell ref="Y2:AC3"/>
    <mergeCell ref="AD2:AU3"/>
    <mergeCell ref="AV2:BA2"/>
    <mergeCell ref="BB2:BK2"/>
    <mergeCell ref="AV3:BA3"/>
    <mergeCell ref="AX10:AY11"/>
    <mergeCell ref="AR11:AW12"/>
    <mergeCell ref="K12:L12"/>
    <mergeCell ref="X12:Y12"/>
    <mergeCell ref="AJ12:AK12"/>
    <mergeCell ref="AX12:AY12"/>
    <mergeCell ref="X10:Y11"/>
    <mergeCell ref="Z10:AE12"/>
    <mergeCell ref="AF10:AI12"/>
    <mergeCell ref="AJ10:AK11"/>
    <mergeCell ref="AL10:AQ12"/>
    <mergeCell ref="AR10:AW10"/>
    <mergeCell ref="BB3:BK3"/>
    <mergeCell ref="F4:M6"/>
    <mergeCell ref="R4:V6"/>
    <mergeCell ref="N5:Q6"/>
    <mergeCell ref="W5:AT6"/>
    <mergeCell ref="A10:F12"/>
    <mergeCell ref="G10:J12"/>
    <mergeCell ref="K10:L11"/>
    <mergeCell ref="N10:S12"/>
    <mergeCell ref="T10:W12"/>
  </mergeCells>
  <phoneticPr fontId="6"/>
  <conditionalFormatting sqref="D362 A362:C366 A120:C122 A131:C133 A169:C171 A164:C165 AY208 BK208 BF208 J169:AG171 A134:E136 D164 N131 N133 A4:BI4 CL3:IV5 A1:X3 BL3 BY2:IV2 R5:BL5 A5:M6 A208:C210 M312:AL314 AG299:AL301 E374:AB376 AL374:BC376 A385:AB387 BA25 A23:B23 D39 BL2:BN2 A310:IV311 AZ312:IV314 BD362:IV362 AN169:IV171 A167:IV168 AA165 AS299:IV301 BL1:IV1 R6:IV6 B16:IV16 AT120:IV122 A126:D126 A391:IV391 AL385:BC387 A17:IV17 BD25:IV28 A65:IV66 A360:IV361 A152:M163 E372:BK373 D372:D376 D226:D227 A24:A40 J134:M136 AN131 AT132:AY133 AT131:AZ131 BK131:IV136 AM39:IV40 A166:AA166 BK152:IV166 AL164:AZ164 AL165:AY166 AB164 AH164 AZ140 AZ143 AZ146 AZ149 AZ152 AZ155 AZ158 AZ161 D35:IV38 A13:IV14 A11:AQ12 AX11:IV12 A20:IV22 A18:N19 AM18:IV19 D23:I34 W23:AL32 W33:W34 AL33:AL34 BA23:IV24 BA29:IV34 A123:L125 A127:C127 AT135:AY136 AT134:AZ134 A172:M207 BE302:IV304 A334:IV336 AR15:IV15 A69:IV71 A67:D68 AM67:IV68 BL385:IV390 A128:IV129 BK4:BL4 A395:C399 A7:IV10 A406:C411 A359:B359 C234 A299:C304 AM308:IV308 C228:BA228 A228 A388:C390 A234 A263:T263 BK263:IV263 A232:IV233 BI273 A264:XFD264 A253:C262 BJ254:IV262 C269:C271 B272 A308:C308 C309:IV309 BL363:IV366 A369:C379 BL369:IV379 A430:IV65496 A380:IV382 D214 X223:AD225 D216 AG275:AL277 D275 AG280:AL280 D280 BC228:IV228 BJ253 BL253:IV253 A384:IV384 A383:AT383 AV383:IV383 BD117 BL359:IV359 A312:C314 BL323:IV330 A323:C330 BK140:IV142 A140:M142 AN223:BE225 BF123:IV127 M126:Y126 AH172:AQ207 BL172:IV210">
    <cfRule type="expression" dxfId="255" priority="284" stopIfTrue="1">
      <formula>"sum"</formula>
    </cfRule>
  </conditionalFormatting>
  <conditionalFormatting sqref="D106:AL109">
    <cfRule type="expression" dxfId="254" priority="283" stopIfTrue="1">
      <formula>"sum"</formula>
    </cfRule>
  </conditionalFormatting>
  <conditionalFormatting sqref="D111 D110:E110">
    <cfRule type="expression" dxfId="253" priority="282" stopIfTrue="1">
      <formula>"sum"</formula>
    </cfRule>
  </conditionalFormatting>
  <conditionalFormatting sqref="BD115:BD116">
    <cfRule type="expression" dxfId="252" priority="281" stopIfTrue="1">
      <formula>"sum"</formula>
    </cfRule>
  </conditionalFormatting>
  <conditionalFormatting sqref="A143:M151 BK143:IV151">
    <cfRule type="expression" dxfId="251" priority="280" stopIfTrue="1">
      <formula>"sum"</formula>
    </cfRule>
  </conditionalFormatting>
  <conditionalFormatting sqref="AT215:BE216 A223:C227 BN223:IV224 BL225:IV227 A214:C219 AT214:BF214 BL214:IV219 BF225 A297:IV297">
    <cfRule type="expression" dxfId="250" priority="279" stopIfTrue="1">
      <formula>"sum"</formula>
    </cfRule>
  </conditionalFormatting>
  <conditionalFormatting sqref="A367:C368 BL367:IV368">
    <cfRule type="expression" dxfId="249" priority="278" stopIfTrue="1">
      <formula>"sum"</formula>
    </cfRule>
  </conditionalFormatting>
  <conditionalFormatting sqref="A220:C222 BN220:IV222">
    <cfRule type="expression" dxfId="248" priority="277" stopIfTrue="1">
      <formula>"sum"</formula>
    </cfRule>
  </conditionalFormatting>
  <conditionalFormatting sqref="AE223:AE225">
    <cfRule type="expression" dxfId="247" priority="276" stopIfTrue="1">
      <formula>"sum"</formula>
    </cfRule>
  </conditionalFormatting>
  <conditionalFormatting sqref="AB131:AG133">
    <cfRule type="expression" dxfId="246" priority="275" stopIfTrue="1">
      <formula>"sum"</formula>
    </cfRule>
  </conditionalFormatting>
  <conditionalFormatting sqref="A211:IV211">
    <cfRule type="expression" dxfId="245" priority="274" stopIfTrue="1">
      <formula>"sum"</formula>
    </cfRule>
  </conditionalFormatting>
  <conditionalFormatting sqref="AR11:AW12">
    <cfRule type="expression" dxfId="244" priority="273" stopIfTrue="1">
      <formula>"sum"</formula>
    </cfRule>
  </conditionalFormatting>
  <conditionalFormatting sqref="O18 AL18:AL19 S18">
    <cfRule type="expression" dxfId="243" priority="272" stopIfTrue="1">
      <formula>"sum"</formula>
    </cfRule>
  </conditionalFormatting>
  <conditionalFormatting sqref="J33:V34">
    <cfRule type="expression" dxfId="242" priority="271" stopIfTrue="1">
      <formula>"sum"</formula>
    </cfRule>
  </conditionalFormatting>
  <conditionalFormatting sqref="X33:AK34">
    <cfRule type="expression" dxfId="241" priority="269" stopIfTrue="1">
      <formula>"sum"</formula>
    </cfRule>
  </conditionalFormatting>
  <conditionalFormatting sqref="AM23:AZ24 AM29:AZ34 AM25 AQ25">
    <cfRule type="expression" dxfId="240" priority="268" stopIfTrue="1">
      <formula>"sum"</formula>
    </cfRule>
  </conditionalFormatting>
  <conditionalFormatting sqref="AN123:BE125">
    <cfRule type="expression" dxfId="239" priority="267" stopIfTrue="1">
      <formula>"sum"</formula>
    </cfRule>
  </conditionalFormatting>
  <conditionalFormatting sqref="M125:AM125 M123">
    <cfRule type="expression" dxfId="238" priority="266" stopIfTrue="1">
      <formula>"sum"</formula>
    </cfRule>
  </conditionalFormatting>
  <conditionalFormatting sqref="Y127">
    <cfRule type="expression" dxfId="237" priority="265" stopIfTrue="1">
      <formula>"sum"</formula>
    </cfRule>
  </conditionalFormatting>
  <conditionalFormatting sqref="D127">
    <cfRule type="expression" dxfId="236" priority="264" stopIfTrue="1">
      <formula>"sum"</formula>
    </cfRule>
  </conditionalFormatting>
  <conditionalFormatting sqref="AT140:AY163">
    <cfRule type="expression" dxfId="235" priority="263" stopIfTrue="1">
      <formula>"sum"</formula>
    </cfRule>
  </conditionalFormatting>
  <conditionalFormatting sqref="S77:V86">
    <cfRule type="expression" dxfId="234" priority="258" stopIfTrue="1">
      <formula>"sum"</formula>
    </cfRule>
  </conditionalFormatting>
  <conditionalFormatting sqref="S87:V88">
    <cfRule type="expression" dxfId="233" priority="257" stopIfTrue="1">
      <formula>"sum"</formula>
    </cfRule>
  </conditionalFormatting>
  <conditionalFormatting sqref="AY302:BD304">
    <cfRule type="expression" dxfId="232" priority="255" stopIfTrue="1">
      <formula>"sum"</formula>
    </cfRule>
  </conditionalFormatting>
  <conditionalFormatting sqref="AX365 AX367 AX369">
    <cfRule type="expression" dxfId="231" priority="253" stopIfTrue="1">
      <formula>"sum"</formula>
    </cfRule>
  </conditionalFormatting>
  <conditionalFormatting sqref="AX377:BC379">
    <cfRule type="expression" dxfId="230" priority="251" stopIfTrue="1">
      <formula>"sum"</formula>
    </cfRule>
  </conditionalFormatting>
  <conditionalFormatting sqref="AX388:BC390">
    <cfRule type="expression" dxfId="229" priority="249" stopIfTrue="1">
      <formula>"sum"</formula>
    </cfRule>
  </conditionalFormatting>
  <conditionalFormatting sqref="A15:AQ15">
    <cfRule type="expression" dxfId="228" priority="242" stopIfTrue="1">
      <formula>"sum"</formula>
    </cfRule>
  </conditionalFormatting>
  <conditionalFormatting sqref="E67:AL68">
    <cfRule type="expression" dxfId="227" priority="241" stopIfTrue="1">
      <formula>"sum"</formula>
    </cfRule>
  </conditionalFormatting>
  <conditionalFormatting sqref="AG278:AL279">
    <cfRule type="expression" dxfId="226" priority="237" stopIfTrue="1">
      <formula>"sum"</formula>
    </cfRule>
  </conditionalFormatting>
  <conditionalFormatting sqref="A275:C280 BK275:IV280">
    <cfRule type="expression" dxfId="225" priority="240" stopIfTrue="1">
      <formula>"sum"</formula>
    </cfRule>
  </conditionalFormatting>
  <conditionalFormatting sqref="AS275:BD277 D278">
    <cfRule type="expression" dxfId="224" priority="239" stopIfTrue="1">
      <formula>"sum"</formula>
    </cfRule>
  </conditionalFormatting>
  <conditionalFormatting sqref="AY278:BD280">
    <cfRule type="expression" dxfId="223" priority="238" stopIfTrue="1">
      <formula>"sum"</formula>
    </cfRule>
  </conditionalFormatting>
  <conditionalFormatting sqref="AI411">
    <cfRule type="expression" dxfId="222" priority="231" stopIfTrue="1">
      <formula>"sum"</formula>
    </cfRule>
  </conditionalFormatting>
  <conditionalFormatting sqref="A392:BC392 BK392:BR392">
    <cfRule type="expression" dxfId="221" priority="236" stopIfTrue="1">
      <formula>"sum"</formula>
    </cfRule>
  </conditionalFormatting>
  <conditionalFormatting sqref="BB406">
    <cfRule type="expression" dxfId="220" priority="229" stopIfTrue="1">
      <formula>"sum"</formula>
    </cfRule>
  </conditionalFormatting>
  <conditionalFormatting sqref="BD392:BJ392">
    <cfRule type="expression" dxfId="219" priority="235" stopIfTrue="1">
      <formula>"sum"</formula>
    </cfRule>
  </conditionalFormatting>
  <conditionalFormatting sqref="AU398 AU406">
    <cfRule type="expression" dxfId="218" priority="228" stopIfTrue="1">
      <formula>"sum"</formula>
    </cfRule>
  </conditionalFormatting>
  <conditionalFormatting sqref="BA410:BA411">
    <cfRule type="expression" dxfId="217" priority="227" stopIfTrue="1">
      <formula>"sum"</formula>
    </cfRule>
  </conditionalFormatting>
  <conditionalFormatting sqref="BA408:BA409">
    <cfRule type="expression" dxfId="216" priority="226" stopIfTrue="1">
      <formula>"sum"</formula>
    </cfRule>
  </conditionalFormatting>
  <conditionalFormatting sqref="BD377">
    <cfRule type="expression" dxfId="215" priority="220" stopIfTrue="1">
      <formula>"sum"</formula>
    </cfRule>
  </conditionalFormatting>
  <conditionalFormatting sqref="BE275:BJ277">
    <cfRule type="expression" dxfId="214" priority="219" stopIfTrue="1">
      <formula>"sum"</formula>
    </cfRule>
  </conditionalFormatting>
  <conditionalFormatting sqref="A412:XFD412">
    <cfRule type="expression" dxfId="213" priority="234" stopIfTrue="1">
      <formula>"sum"</formula>
    </cfRule>
  </conditionalFormatting>
  <conditionalFormatting sqref="BK395:BR399 M411">
    <cfRule type="expression" dxfId="212" priority="233" stopIfTrue="1">
      <formula>"sum"</formula>
    </cfRule>
  </conditionalFormatting>
  <conditionalFormatting sqref="AC411">
    <cfRule type="expression" dxfId="211" priority="232" stopIfTrue="1">
      <formula>"sum"</formula>
    </cfRule>
  </conditionalFormatting>
  <conditionalFormatting sqref="AM406:AM407">
    <cfRule type="expression" dxfId="210" priority="225" stopIfTrue="1">
      <formula>"sum"</formula>
    </cfRule>
  </conditionalFormatting>
  <conditionalFormatting sqref="AG406:AG407">
    <cfRule type="expression" dxfId="209" priority="224" stopIfTrue="1">
      <formula>"sum"</formula>
    </cfRule>
  </conditionalFormatting>
  <conditionalFormatting sqref="BB398">
    <cfRule type="expression" dxfId="208" priority="230" stopIfTrue="1">
      <formula>"sum"</formula>
    </cfRule>
  </conditionalFormatting>
  <conditionalFormatting sqref="BD385">
    <cfRule type="expression" dxfId="207" priority="223" stopIfTrue="1">
      <formula>"sum"</formula>
    </cfRule>
  </conditionalFormatting>
  <conditionalFormatting sqref="BD388">
    <cfRule type="expression" dxfId="206" priority="222" stopIfTrue="1">
      <formula>"sum"</formula>
    </cfRule>
  </conditionalFormatting>
  <conditionalFormatting sqref="BD374">
    <cfRule type="expression" dxfId="205" priority="221" stopIfTrue="1">
      <formula>"sum"</formula>
    </cfRule>
  </conditionalFormatting>
  <conditionalFormatting sqref="BE278">
    <cfRule type="expression" dxfId="204" priority="218" stopIfTrue="1">
      <formula>"sum"</formula>
    </cfRule>
  </conditionalFormatting>
  <conditionalFormatting sqref="AM278:AX280">
    <cfRule type="expression" dxfId="203" priority="217" stopIfTrue="1">
      <formula>"sum"</formula>
    </cfRule>
  </conditionalFormatting>
  <conditionalFormatting sqref="A119:IV119 A118:AL118 BD118:IV118">
    <cfRule type="expression" dxfId="202" priority="216" stopIfTrue="1">
      <formula>"sum"</formula>
    </cfRule>
  </conditionalFormatting>
  <conditionalFormatting sqref="AI417 AI419">
    <cfRule type="expression" dxfId="201" priority="213" stopIfTrue="1">
      <formula>"sum"</formula>
    </cfRule>
  </conditionalFormatting>
  <conditionalFormatting sqref="AX419">
    <cfRule type="expression" dxfId="200" priority="212" stopIfTrue="1">
      <formula>"sum"</formula>
    </cfRule>
  </conditionalFormatting>
  <conditionalFormatting sqref="AX417">
    <cfRule type="expression" dxfId="199" priority="211" stopIfTrue="1">
      <formula>"sum"</formula>
    </cfRule>
  </conditionalFormatting>
  <conditionalFormatting sqref="A414:C420">
    <cfRule type="expression" dxfId="198" priority="215" stopIfTrue="1">
      <formula>"sum"</formula>
    </cfRule>
  </conditionalFormatting>
  <conditionalFormatting sqref="BK414:BR418">
    <cfRule type="expression" dxfId="197" priority="214" stopIfTrue="1">
      <formula>"sum"</formula>
    </cfRule>
  </conditionalFormatting>
  <conditionalFormatting sqref="AI413">
    <cfRule type="expression" dxfId="196" priority="207" stopIfTrue="1">
      <formula>"sum"</formula>
    </cfRule>
  </conditionalFormatting>
  <conditionalFormatting sqref="AS413">
    <cfRule type="expression" dxfId="195" priority="206" stopIfTrue="1">
      <formula>"sum"</formula>
    </cfRule>
  </conditionalFormatting>
  <conditionalFormatting sqref="A413 C413">
    <cfRule type="expression" dxfId="194" priority="210" stopIfTrue="1">
      <formula>"sum"</formula>
    </cfRule>
  </conditionalFormatting>
  <conditionalFormatting sqref="M413">
    <cfRule type="expression" dxfId="193" priority="209" stopIfTrue="1">
      <formula>"sum"</formula>
    </cfRule>
  </conditionalFormatting>
  <conditionalFormatting sqref="AC413">
    <cfRule type="expression" dxfId="192" priority="208" stopIfTrue="1">
      <formula>"sum"</formula>
    </cfRule>
  </conditionalFormatting>
  <conditionalFormatting sqref="B413">
    <cfRule type="expression" dxfId="191" priority="205" stopIfTrue="1">
      <formula>"sum"</formula>
    </cfRule>
  </conditionalFormatting>
  <conditionalFormatting sqref="A394:B394 BO394:BR394">
    <cfRule type="expression" dxfId="190" priority="204" stopIfTrue="1">
      <formula>"sum"</formula>
    </cfRule>
  </conditionalFormatting>
  <conditionalFormatting sqref="D408">
    <cfRule type="expression" dxfId="189" priority="203" stopIfTrue="1">
      <formula>"sum"</formula>
    </cfRule>
  </conditionalFormatting>
  <conditionalFormatting sqref="A400:C401">
    <cfRule type="expression" dxfId="188" priority="202" stopIfTrue="1">
      <formula>"sum"</formula>
    </cfRule>
  </conditionalFormatting>
  <conditionalFormatting sqref="AU400">
    <cfRule type="expression" dxfId="187" priority="199" stopIfTrue="1">
      <formula>"sum"</formula>
    </cfRule>
  </conditionalFormatting>
  <conditionalFormatting sqref="BK400:BR401">
    <cfRule type="expression" dxfId="186" priority="201" stopIfTrue="1">
      <formula>"sum"</formula>
    </cfRule>
  </conditionalFormatting>
  <conditionalFormatting sqref="AM400">
    <cfRule type="expression" dxfId="185" priority="198" stopIfTrue="1">
      <formula>"sum"</formula>
    </cfRule>
  </conditionalFormatting>
  <conditionalFormatting sqref="AG400">
    <cfRule type="expression" dxfId="184" priority="197" stopIfTrue="1">
      <formula>"sum"</formula>
    </cfRule>
  </conditionalFormatting>
  <conditionalFormatting sqref="BB400">
    <cfRule type="expression" dxfId="183" priority="200" stopIfTrue="1">
      <formula>"sum"</formula>
    </cfRule>
  </conditionalFormatting>
  <conditionalFormatting sqref="A402:C403">
    <cfRule type="expression" dxfId="182" priority="196" stopIfTrue="1">
      <formula>"sum"</formula>
    </cfRule>
  </conditionalFormatting>
  <conditionalFormatting sqref="AU402">
    <cfRule type="expression" dxfId="181" priority="193" stopIfTrue="1">
      <formula>"sum"</formula>
    </cfRule>
  </conditionalFormatting>
  <conditionalFormatting sqref="BK402:BR403">
    <cfRule type="expression" dxfId="180" priority="195" stopIfTrue="1">
      <formula>"sum"</formula>
    </cfRule>
  </conditionalFormatting>
  <conditionalFormatting sqref="AM402">
    <cfRule type="expression" dxfId="179" priority="192" stopIfTrue="1">
      <formula>"sum"</formula>
    </cfRule>
  </conditionalFormatting>
  <conditionalFormatting sqref="AG402">
    <cfRule type="expression" dxfId="178" priority="191" stopIfTrue="1">
      <formula>"sum"</formula>
    </cfRule>
  </conditionalFormatting>
  <conditionalFormatting sqref="BB402">
    <cfRule type="expression" dxfId="177" priority="194" stopIfTrue="1">
      <formula>"sum"</formula>
    </cfRule>
  </conditionalFormatting>
  <conditionalFormatting sqref="A404:C405">
    <cfRule type="expression" dxfId="176" priority="190" stopIfTrue="1">
      <formula>"sum"</formula>
    </cfRule>
  </conditionalFormatting>
  <conditionalFormatting sqref="AU404">
    <cfRule type="expression" dxfId="175" priority="187" stopIfTrue="1">
      <formula>"sum"</formula>
    </cfRule>
  </conditionalFormatting>
  <conditionalFormatting sqref="BK404:BR405">
    <cfRule type="expression" dxfId="174" priority="189" stopIfTrue="1">
      <formula>"sum"</formula>
    </cfRule>
  </conditionalFormatting>
  <conditionalFormatting sqref="AM404">
    <cfRule type="expression" dxfId="173" priority="186" stopIfTrue="1">
      <formula>"sum"</formula>
    </cfRule>
  </conditionalFormatting>
  <conditionalFormatting sqref="AG404">
    <cfRule type="expression" dxfId="172" priority="185" stopIfTrue="1">
      <formula>"sum"</formula>
    </cfRule>
  </conditionalFormatting>
  <conditionalFormatting sqref="BB404">
    <cfRule type="expression" dxfId="171" priority="188" stopIfTrue="1">
      <formula>"sum"</formula>
    </cfRule>
  </conditionalFormatting>
  <conditionalFormatting sqref="D234:IV234">
    <cfRule type="expression" dxfId="170" priority="184" stopIfTrue="1">
      <formula>"sum"</formula>
    </cfRule>
  </conditionalFormatting>
  <conditionalFormatting sqref="E239:I241 D239:D242 D245 J236:AL238 AS236:IV238 BE239:IV247 A236:C247">
    <cfRule type="expression" dxfId="169" priority="183" stopIfTrue="1">
      <formula>"sum"</formula>
    </cfRule>
  </conditionalFormatting>
  <conditionalFormatting sqref="AY239:BD247">
    <cfRule type="expression" dxfId="168" priority="182" stopIfTrue="1">
      <formula>"sum"</formula>
    </cfRule>
  </conditionalFormatting>
  <conditionalFormatting sqref="J245:AX247">
    <cfRule type="expression" dxfId="167" priority="181" stopIfTrue="1">
      <formula>"sum"</formula>
    </cfRule>
  </conditionalFormatting>
  <conditionalFormatting sqref="A248:C249 D248 A250:T250 BK248:IV250 AF248 V248 AB248 AH248 AT248">
    <cfRule type="expression" dxfId="166" priority="180" stopIfTrue="1">
      <formula>"sum"</formula>
    </cfRule>
  </conditionalFormatting>
  <conditionalFormatting sqref="A298:IV298">
    <cfRule type="expression" dxfId="165" priority="179" stopIfTrue="1">
      <formula>"sum"</formula>
    </cfRule>
  </conditionalFormatting>
  <conditionalFormatting sqref="A251:IV251">
    <cfRule type="expression" dxfId="164" priority="178" stopIfTrue="1">
      <formula>"sum"</formula>
    </cfRule>
  </conditionalFormatting>
  <conditionalFormatting sqref="E256:I258 D256:D259 J262 T262 AG262:AL262 A252 C252 BH262:BI262">
    <cfRule type="expression" dxfId="163" priority="177" stopIfTrue="1">
      <formula>"sum"</formula>
    </cfRule>
  </conditionalFormatting>
  <conditionalFormatting sqref="N262:S262">
    <cfRule type="expression" dxfId="162" priority="176" stopIfTrue="1">
      <formula>"sum"</formula>
    </cfRule>
  </conditionalFormatting>
  <conditionalFormatting sqref="AG305:AX307">
    <cfRule type="expression" dxfId="161" priority="170" stopIfTrue="1">
      <formula>"sum"</formula>
    </cfRule>
  </conditionalFormatting>
  <conditionalFormatting sqref="D252:IV252">
    <cfRule type="expression" dxfId="160" priority="175" stopIfTrue="1">
      <formula>"sum"</formula>
    </cfRule>
  </conditionalFormatting>
  <conditionalFormatting sqref="AY262">
    <cfRule type="expression" dxfId="159" priority="174" stopIfTrue="1">
      <formula>"sum"</formula>
    </cfRule>
  </conditionalFormatting>
  <conditionalFormatting sqref="BD262">
    <cfRule type="expression" dxfId="158" priority="173" stopIfTrue="1">
      <formula>"sum"</formula>
    </cfRule>
  </conditionalFormatting>
  <conditionalFormatting sqref="BE305:IV307 A305:C307">
    <cfRule type="expression" dxfId="157" priority="172" stopIfTrue="1">
      <formula>"sum"</formula>
    </cfRule>
  </conditionalFormatting>
  <conditionalFormatting sqref="AY305:BD307">
    <cfRule type="expression" dxfId="156" priority="171" stopIfTrue="1">
      <formula>"sum"</formula>
    </cfRule>
  </conditionalFormatting>
  <conditionalFormatting sqref="A229:IV230 BO231:IV231">
    <cfRule type="expression" dxfId="155" priority="169" stopIfTrue="1">
      <formula>"sum"</formula>
    </cfRule>
  </conditionalFormatting>
  <conditionalFormatting sqref="A231:BN231">
    <cfRule type="expression" dxfId="154" priority="168" stopIfTrue="1">
      <formula>"sum"</formula>
    </cfRule>
  </conditionalFormatting>
  <conditionalFormatting sqref="BE286">
    <cfRule type="expression" dxfId="153" priority="162" stopIfTrue="1">
      <formula>"sum"</formula>
    </cfRule>
  </conditionalFormatting>
  <conditionalFormatting sqref="A283:C288 BK283:IV288">
    <cfRule type="expression" dxfId="152" priority="167" stopIfTrue="1">
      <formula>"sum"</formula>
    </cfRule>
  </conditionalFormatting>
  <conditionalFormatting sqref="AM286:AX288">
    <cfRule type="expression" dxfId="151" priority="161" stopIfTrue="1">
      <formula>"sum"</formula>
    </cfRule>
  </conditionalFormatting>
  <conditionalFormatting sqref="AM294:AX296">
    <cfRule type="expression" dxfId="150" priority="154" stopIfTrue="1">
      <formula>"sum"</formula>
    </cfRule>
  </conditionalFormatting>
  <conditionalFormatting sqref="AG286:AL288">
    <cfRule type="expression" dxfId="149" priority="164" stopIfTrue="1">
      <formula>"sum"</formula>
    </cfRule>
  </conditionalFormatting>
  <conditionalFormatting sqref="AG283:AL285 AS283:BD285">
    <cfRule type="expression" dxfId="148" priority="166" stopIfTrue="1">
      <formula>"sum"</formula>
    </cfRule>
  </conditionalFormatting>
  <conditionalFormatting sqref="AY286:BD288">
    <cfRule type="expression" dxfId="147" priority="165" stopIfTrue="1">
      <formula>"sum"</formula>
    </cfRule>
  </conditionalFormatting>
  <conditionalFormatting sqref="BE283:BJ285">
    <cfRule type="expression" dxfId="146" priority="163" stopIfTrue="1">
      <formula>"sum"</formula>
    </cfRule>
  </conditionalFormatting>
  <conditionalFormatting sqref="AG294:AL296">
    <cfRule type="expression" dxfId="145" priority="157" stopIfTrue="1">
      <formula>"sum"</formula>
    </cfRule>
  </conditionalFormatting>
  <conditionalFormatting sqref="A291:C296 BK291:IV296">
    <cfRule type="expression" dxfId="144" priority="160" stopIfTrue="1">
      <formula>"sum"</formula>
    </cfRule>
  </conditionalFormatting>
  <conditionalFormatting sqref="AG291:AL293 AS291:BD293">
    <cfRule type="expression" dxfId="143" priority="159" stopIfTrue="1">
      <formula>"sum"</formula>
    </cfRule>
  </conditionalFormatting>
  <conditionalFormatting sqref="AY294:BD296">
    <cfRule type="expression" dxfId="142" priority="158" stopIfTrue="1">
      <formula>"sum"</formula>
    </cfRule>
  </conditionalFormatting>
  <conditionalFormatting sqref="BE291:BJ293">
    <cfRule type="expression" dxfId="141" priority="156" stopIfTrue="1">
      <formula>"sum"</formula>
    </cfRule>
  </conditionalFormatting>
  <conditionalFormatting sqref="BE294">
    <cfRule type="expression" dxfId="140" priority="155" stopIfTrue="1">
      <formula>"sum"</formula>
    </cfRule>
  </conditionalFormatting>
  <conditionalFormatting sqref="A265:XFD265">
    <cfRule type="expression" dxfId="139" priority="153" stopIfTrue="1">
      <formula>"sum"</formula>
    </cfRule>
  </conditionalFormatting>
  <conditionalFormatting sqref="AS270 BB270 BI272 BI270">
    <cfRule type="expression" dxfId="138" priority="152" stopIfTrue="1">
      <formula>"sum"</formula>
    </cfRule>
  </conditionalFormatting>
  <conditionalFormatting sqref="AT267">
    <cfRule type="expression" dxfId="137" priority="150" stopIfTrue="1">
      <formula>"sum"</formula>
    </cfRule>
  </conditionalFormatting>
  <conditionalFormatting sqref="C266 BG266:IV269 M266:P266 M267:O268 Z266:AB266 Z267:AA268 AL266:AN266 AL267:AM267 I266 V266 AH266 AL268 AT266 O269:P272 AN269:BF269 AN270:AR272 BL270:IV272 AZ266:BF268">
    <cfRule type="expression" dxfId="136" priority="151" stopIfTrue="1">
      <formula>"sum"</formula>
    </cfRule>
  </conditionalFormatting>
  <conditionalFormatting sqref="BD367:BD368">
    <cfRule type="expression" dxfId="135" priority="149" stopIfTrue="1">
      <formula>"sum"</formula>
    </cfRule>
  </conditionalFormatting>
  <conditionalFormatting sqref="A393:IV393">
    <cfRule type="expression" dxfId="134" priority="148" stopIfTrue="1">
      <formula>"sum"</formula>
    </cfRule>
  </conditionalFormatting>
  <conditionalFormatting sqref="BD365:BD366">
    <cfRule type="expression" dxfId="133" priority="147" stopIfTrue="1">
      <formula>"sum"</formula>
    </cfRule>
  </conditionalFormatting>
  <conditionalFormatting sqref="BD363:BD364">
    <cfRule type="expression" dxfId="132" priority="146" stopIfTrue="1">
      <formula>"sum"</formula>
    </cfRule>
  </conditionalFormatting>
  <conditionalFormatting sqref="D223">
    <cfRule type="expression" dxfId="131" priority="144" stopIfTrue="1">
      <formula>"sum"</formula>
    </cfRule>
  </conditionalFormatting>
  <conditionalFormatting sqref="D283 D288">
    <cfRule type="expression" dxfId="130" priority="143" stopIfTrue="1">
      <formula>"sum"</formula>
    </cfRule>
  </conditionalFormatting>
  <conditionalFormatting sqref="D286">
    <cfRule type="expression" dxfId="129" priority="142" stopIfTrue="1">
      <formula>"sum"</formula>
    </cfRule>
  </conditionalFormatting>
  <conditionalFormatting sqref="D291 D296">
    <cfRule type="expression" dxfId="128" priority="141" stopIfTrue="1">
      <formula>"sum"</formula>
    </cfRule>
  </conditionalFormatting>
  <conditionalFormatting sqref="D294">
    <cfRule type="expression" dxfId="127" priority="140" stopIfTrue="1">
      <formula>"sum"</formula>
    </cfRule>
  </conditionalFormatting>
  <conditionalFormatting sqref="D299">
    <cfRule type="expression" dxfId="126" priority="139" stopIfTrue="1">
      <formula>"sum"</formula>
    </cfRule>
  </conditionalFormatting>
  <conditionalFormatting sqref="D308:AF308">
    <cfRule type="expression" dxfId="125" priority="137" stopIfTrue="1">
      <formula>"sum"</formula>
    </cfRule>
  </conditionalFormatting>
  <conditionalFormatting sqref="D307">
    <cfRule type="expression" dxfId="124" priority="136" stopIfTrue="1">
      <formula>"sum"</formula>
    </cfRule>
  </conditionalFormatting>
  <conditionalFormatting sqref="D305">
    <cfRule type="expression" dxfId="123" priority="135" stopIfTrue="1">
      <formula>"sum"</formula>
    </cfRule>
  </conditionalFormatting>
  <conditionalFormatting sqref="BB228">
    <cfRule type="expression" dxfId="122" priority="134" stopIfTrue="1">
      <formula>"sum"</formula>
    </cfRule>
  </conditionalFormatting>
  <conditionalFormatting sqref="BK253">
    <cfRule type="expression" dxfId="121" priority="133" stopIfTrue="1">
      <formula>"sum"</formula>
    </cfRule>
  </conditionalFormatting>
  <conditionalFormatting sqref="BF327">
    <cfRule type="expression" dxfId="120" priority="132" stopIfTrue="1">
      <formula>"sum"</formula>
    </cfRule>
  </conditionalFormatting>
  <conditionalFormatting sqref="A331:C332 D331 A333:T333 AF331 V331 AB331 AH331 AT331 BL331:IV333">
    <cfRule type="expression" dxfId="119" priority="130" stopIfTrue="1">
      <formula>"sum"</formula>
    </cfRule>
  </conditionalFormatting>
  <conditionalFormatting sqref="BA48 A46:B46 D62 BD48:IV51 A47:A64 AM62:IV63 D58:IV61 A43:IV45 A41:N42 AM41:IV42 D46:I57 W46:AL55 W56:W57 AL56:AL57 BA46:IV47 BA52:IV57 AM64 BA64 BC64:IV64">
    <cfRule type="expression" dxfId="118" priority="129" stopIfTrue="1">
      <formula>"sum"</formula>
    </cfRule>
  </conditionalFormatting>
  <conditionalFormatting sqref="O41 AL41:AL42 S41">
    <cfRule type="expression" dxfId="117" priority="128" stopIfTrue="1">
      <formula>"sum"</formula>
    </cfRule>
  </conditionalFormatting>
  <conditionalFormatting sqref="J56:V57">
    <cfRule type="expression" dxfId="116" priority="127" stopIfTrue="1">
      <formula>"sum"</formula>
    </cfRule>
  </conditionalFormatting>
  <conditionalFormatting sqref="J46:V55">
    <cfRule type="expression" dxfId="115" priority="126" stopIfTrue="1">
      <formula>"sum"</formula>
    </cfRule>
  </conditionalFormatting>
  <conditionalFormatting sqref="X56:AK57">
    <cfRule type="expression" dxfId="114" priority="125" stopIfTrue="1">
      <formula>"sum"</formula>
    </cfRule>
  </conditionalFormatting>
  <conditionalFormatting sqref="AM46:AZ47 AM52:AZ57 AM48 AQ48">
    <cfRule type="expression" dxfId="113" priority="124" stopIfTrue="1">
      <formula>"sum"</formula>
    </cfRule>
  </conditionalFormatting>
  <conditionalFormatting sqref="D113 D112:E112">
    <cfRule type="expression" dxfId="112" priority="123" stopIfTrue="1">
      <formula>"sum"</formula>
    </cfRule>
  </conditionalFormatting>
  <conditionalFormatting sqref="BF323">
    <cfRule type="expression" dxfId="111" priority="122" stopIfTrue="1">
      <formula>"sum"</formula>
    </cfRule>
  </conditionalFormatting>
  <conditionalFormatting sqref="J258 AA256 AA259">
    <cfRule type="expression" dxfId="110" priority="120" stopIfTrue="1">
      <formula>"sum"</formula>
    </cfRule>
  </conditionalFormatting>
  <conditionalFormatting sqref="AH256:AL258 AG256:AG259">
    <cfRule type="expression" dxfId="109" priority="119" stopIfTrue="1">
      <formula>"sum"</formula>
    </cfRule>
  </conditionalFormatting>
  <conditionalFormatting sqref="J255 J253">
    <cfRule type="expression" dxfId="108" priority="118" stopIfTrue="1">
      <formula>"sum"</formula>
    </cfRule>
  </conditionalFormatting>
  <conditionalFormatting sqref="AM256 BD256">
    <cfRule type="expression" dxfId="107" priority="117" stopIfTrue="1">
      <formula>"sum"</formula>
    </cfRule>
  </conditionalFormatting>
  <conditionalFormatting sqref="AM255 AM253">
    <cfRule type="expression" dxfId="106" priority="116" stopIfTrue="1">
      <formula>"sum"</formula>
    </cfRule>
  </conditionalFormatting>
  <conditionalFormatting sqref="J259">
    <cfRule type="expression" dxfId="105" priority="115" stopIfTrue="1">
      <formula>"sum"</formula>
    </cfRule>
  </conditionalFormatting>
  <conditionalFormatting sqref="AM259 BD259">
    <cfRule type="expression" dxfId="104" priority="114" stopIfTrue="1">
      <formula>"sum"</formula>
    </cfRule>
  </conditionalFormatting>
  <conditionalFormatting sqref="BL319:IV322 A319:C322">
    <cfRule type="expression" dxfId="103" priority="110" stopIfTrue="1">
      <formula>"sum"</formula>
    </cfRule>
  </conditionalFormatting>
  <conditionalFormatting sqref="BF319">
    <cfRule type="expression" dxfId="102" priority="109" stopIfTrue="1">
      <formula>"sum"</formula>
    </cfRule>
  </conditionalFormatting>
  <conditionalFormatting sqref="BL315:IV318 A315:C318">
    <cfRule type="expression" dxfId="101" priority="113" stopIfTrue="1">
      <formula>"sum"</formula>
    </cfRule>
  </conditionalFormatting>
  <conditionalFormatting sqref="BF315">
    <cfRule type="expression" dxfId="100" priority="112" stopIfTrue="1">
      <formula>"sum"</formula>
    </cfRule>
  </conditionalFormatting>
  <conditionalFormatting sqref="M337:AL339 AZ337:IV339 A337:C339 BL348:IV355 A348:C355">
    <cfRule type="expression" dxfId="99" priority="107" stopIfTrue="1">
      <formula>"sum"</formula>
    </cfRule>
  </conditionalFormatting>
  <conditionalFormatting sqref="BF352">
    <cfRule type="expression" dxfId="98" priority="106" stopIfTrue="1">
      <formula>"sum"</formula>
    </cfRule>
  </conditionalFormatting>
  <conditionalFormatting sqref="R355:AL355 R352">
    <cfRule type="expression" dxfId="97" priority="105" stopIfTrue="1">
      <formula>"sum"</formula>
    </cfRule>
  </conditionalFormatting>
  <conditionalFormatting sqref="A356:C357 D356 A358:T358 AF356 V356 AB356 AH356 BL356:IV358">
    <cfRule type="expression" dxfId="96" priority="104" stopIfTrue="1">
      <formula>"sum"</formula>
    </cfRule>
  </conditionalFormatting>
  <conditionalFormatting sqref="BF348">
    <cfRule type="expression" dxfId="95" priority="103" stopIfTrue="1">
      <formula>"sum"</formula>
    </cfRule>
  </conditionalFormatting>
  <conditionalFormatting sqref="R351:AL351 R348">
    <cfRule type="expression" dxfId="94" priority="102" stopIfTrue="1">
      <formula>"sum"</formula>
    </cfRule>
  </conditionalFormatting>
  <conditionalFormatting sqref="BL344:IV347 A344:C347">
    <cfRule type="expression" dxfId="93" priority="98" stopIfTrue="1">
      <formula>"sum"</formula>
    </cfRule>
  </conditionalFormatting>
  <conditionalFormatting sqref="BF344">
    <cfRule type="expression" dxfId="92" priority="97" stopIfTrue="1">
      <formula>"sum"</formula>
    </cfRule>
  </conditionalFormatting>
  <conditionalFormatting sqref="BL340:IV343 A340:C343">
    <cfRule type="expression" dxfId="91" priority="101" stopIfTrue="1">
      <formula>"sum"</formula>
    </cfRule>
  </conditionalFormatting>
  <conditionalFormatting sqref="BF340">
    <cfRule type="expression" dxfId="90" priority="100" stopIfTrue="1">
      <formula>"sum"</formula>
    </cfRule>
  </conditionalFormatting>
  <conditionalFormatting sqref="AT356">
    <cfRule type="expression" dxfId="89" priority="95" stopIfTrue="1">
      <formula>"sum"</formula>
    </cfRule>
  </conditionalFormatting>
  <conditionalFormatting sqref="S93:V102">
    <cfRule type="expression" dxfId="88" priority="94" stopIfTrue="1">
      <formula>"sum"</formula>
    </cfRule>
  </conditionalFormatting>
  <conditionalFormatting sqref="S103:V104">
    <cfRule type="expression" dxfId="87" priority="93" stopIfTrue="1">
      <formula>"sum"</formula>
    </cfRule>
  </conditionalFormatting>
  <conditionalFormatting sqref="A105 AM105 BA105 BC105:IV105">
    <cfRule type="expression" dxfId="86" priority="92" stopIfTrue="1">
      <formula>"sum"</formula>
    </cfRule>
  </conditionalFormatting>
  <conditionalFormatting sqref="A137:E139 J137:M139 BK137:IV139 AT138:AY139 AT137:AZ137">
    <cfRule type="expression" dxfId="85" priority="91" stopIfTrue="1">
      <formula>"sum"</formula>
    </cfRule>
  </conditionalFormatting>
  <conditionalFormatting sqref="AT352 AZ352">
    <cfRule type="expression" dxfId="84" priority="89" stopIfTrue="1">
      <formula>"sum"</formula>
    </cfRule>
  </conditionalFormatting>
  <conditionalFormatting sqref="AT348 AZ348">
    <cfRule type="expression" dxfId="83" priority="88" stopIfTrue="1">
      <formula>"sum"</formula>
    </cfRule>
  </conditionalFormatting>
  <conditionalFormatting sqref="J261">
    <cfRule type="expression" dxfId="82" priority="85" stopIfTrue="1">
      <formula>"sum"</formula>
    </cfRule>
  </conditionalFormatting>
  <conditionalFormatting sqref="AM258">
    <cfRule type="expression" dxfId="81" priority="84" stopIfTrue="1">
      <formula>"sum"</formula>
    </cfRule>
  </conditionalFormatting>
  <conditionalFormatting sqref="AM261">
    <cfRule type="expression" dxfId="80" priority="83" stopIfTrue="1">
      <formula>"sum"</formula>
    </cfRule>
  </conditionalFormatting>
  <conditionalFormatting sqref="J23:V32">
    <cfRule type="expression" dxfId="79" priority="82" stopIfTrue="1">
      <formula>"sum"</formula>
    </cfRule>
  </conditionalFormatting>
  <conditionalFormatting sqref="M127:X127">
    <cfRule type="expression" dxfId="78" priority="81" stopIfTrue="1">
      <formula>"sum"</formula>
    </cfRule>
  </conditionalFormatting>
  <conditionalFormatting sqref="N134 N136 AH134 AN134 AH137 AH140 AH143 AH146 AN137 AN140 AN143 AN146">
    <cfRule type="expression" dxfId="77" priority="80" stopIfTrue="1">
      <formula>"sum"</formula>
    </cfRule>
  </conditionalFormatting>
  <conditionalFormatting sqref="AB134:AG148">
    <cfRule type="expression" dxfId="76" priority="79" stopIfTrue="1">
      <formula>"sum"</formula>
    </cfRule>
  </conditionalFormatting>
  <conditionalFormatting sqref="N140 N142">
    <cfRule type="expression" dxfId="75" priority="78" stopIfTrue="1">
      <formula>"sum"</formula>
    </cfRule>
  </conditionalFormatting>
  <conditionalFormatting sqref="N137 N139">
    <cfRule type="expression" dxfId="74" priority="77" stopIfTrue="1">
      <formula>"sum"</formula>
    </cfRule>
  </conditionalFormatting>
  <conditionalFormatting sqref="N143 N145">
    <cfRule type="expression" dxfId="73" priority="76" stopIfTrue="1">
      <formula>"sum"</formula>
    </cfRule>
  </conditionalFormatting>
  <conditionalFormatting sqref="N146 N148">
    <cfRule type="expression" dxfId="72" priority="75" stopIfTrue="1">
      <formula>"sum"</formula>
    </cfRule>
  </conditionalFormatting>
  <conditionalFormatting sqref="N172:AG174 AB175:AG207">
    <cfRule type="expression" dxfId="71" priority="74" stopIfTrue="1">
      <formula>"sum"</formula>
    </cfRule>
  </conditionalFormatting>
  <conditionalFormatting sqref="N175:AA177">
    <cfRule type="expression" dxfId="70" priority="73" stopIfTrue="1">
      <formula>"sum"</formula>
    </cfRule>
  </conditionalFormatting>
  <conditionalFormatting sqref="N178:AA180">
    <cfRule type="expression" dxfId="69" priority="72" stopIfTrue="1">
      <formula>"sum"</formula>
    </cfRule>
  </conditionalFormatting>
  <conditionalFormatting sqref="N181:AA183">
    <cfRule type="expression" dxfId="68" priority="71" stopIfTrue="1">
      <formula>"sum"</formula>
    </cfRule>
  </conditionalFormatting>
  <conditionalFormatting sqref="N184:AA186">
    <cfRule type="expression" dxfId="67" priority="70" stopIfTrue="1">
      <formula>"sum"</formula>
    </cfRule>
  </conditionalFormatting>
  <conditionalFormatting sqref="N187:AA189">
    <cfRule type="expression" dxfId="66" priority="69" stopIfTrue="1">
      <formula>"sum"</formula>
    </cfRule>
  </conditionalFormatting>
  <conditionalFormatting sqref="N190:AA192">
    <cfRule type="expression" dxfId="65" priority="68" stopIfTrue="1">
      <formula>"sum"</formula>
    </cfRule>
  </conditionalFormatting>
  <conditionalFormatting sqref="N193:AA195">
    <cfRule type="expression" dxfId="64" priority="67" stopIfTrue="1">
      <formula>"sum"</formula>
    </cfRule>
  </conditionalFormatting>
  <conditionalFormatting sqref="N196:AA198">
    <cfRule type="expression" dxfId="63" priority="66" stopIfTrue="1">
      <formula>"sum"</formula>
    </cfRule>
  </conditionalFormatting>
  <conditionalFormatting sqref="N199:AA201">
    <cfRule type="expression" dxfId="62" priority="65" stopIfTrue="1">
      <formula>"sum"</formula>
    </cfRule>
  </conditionalFormatting>
  <conditionalFormatting sqref="N202:AA204">
    <cfRule type="expression" dxfId="61" priority="64" stopIfTrue="1">
      <formula>"sum"</formula>
    </cfRule>
  </conditionalFormatting>
  <conditionalFormatting sqref="N205:AA207">
    <cfRule type="expression" dxfId="60" priority="63" stopIfTrue="1">
      <formula>"sum"</formula>
    </cfRule>
  </conditionalFormatting>
  <conditionalFormatting sqref="AR172:BK174 BF175:BK198">
    <cfRule type="expression" dxfId="59" priority="62" stopIfTrue="1">
      <formula>"sum"</formula>
    </cfRule>
  </conditionalFormatting>
  <conditionalFormatting sqref="AR175:BE177">
    <cfRule type="expression" dxfId="58" priority="61" stopIfTrue="1">
      <formula>"sum"</formula>
    </cfRule>
  </conditionalFormatting>
  <conditionalFormatting sqref="AR178:BE180">
    <cfRule type="expression" dxfId="57" priority="60" stopIfTrue="1">
      <formula>"sum"</formula>
    </cfRule>
  </conditionalFormatting>
  <conditionalFormatting sqref="AR181:BE183">
    <cfRule type="expression" dxfId="56" priority="59" stopIfTrue="1">
      <formula>"sum"</formula>
    </cfRule>
  </conditionalFormatting>
  <conditionalFormatting sqref="AR184:BE186">
    <cfRule type="expression" dxfId="55" priority="58" stopIfTrue="1">
      <formula>"sum"</formula>
    </cfRule>
  </conditionalFormatting>
  <conditionalFormatting sqref="AR187:BE189">
    <cfRule type="expression" dxfId="54" priority="57" stopIfTrue="1">
      <formula>"sum"</formula>
    </cfRule>
  </conditionalFormatting>
  <conditionalFormatting sqref="AR190:BE192">
    <cfRule type="expression" dxfId="53" priority="56" stopIfTrue="1">
      <formula>"sum"</formula>
    </cfRule>
  </conditionalFormatting>
  <conditionalFormatting sqref="AR193:BE195">
    <cfRule type="expression" dxfId="52" priority="55" stopIfTrue="1">
      <formula>"sum"</formula>
    </cfRule>
  </conditionalFormatting>
  <conditionalFormatting sqref="AR196:BE198">
    <cfRule type="expression" dxfId="51" priority="54" stopIfTrue="1">
      <formula>"sum"</formula>
    </cfRule>
  </conditionalFormatting>
  <conditionalFormatting sqref="BF199:BK207">
    <cfRule type="expression" dxfId="50" priority="53" stopIfTrue="1">
      <formula>"sum"</formula>
    </cfRule>
  </conditionalFormatting>
  <conditionalFormatting sqref="AR199:BE201">
    <cfRule type="expression" dxfId="49" priority="52" stopIfTrue="1">
      <formula>"sum"</formula>
    </cfRule>
  </conditionalFormatting>
  <conditionalFormatting sqref="AR202:BE204">
    <cfRule type="expression" dxfId="48" priority="51" stopIfTrue="1">
      <formula>"sum"</formula>
    </cfRule>
  </conditionalFormatting>
  <conditionalFormatting sqref="AR205:BE207">
    <cfRule type="expression" dxfId="47" priority="50" stopIfTrue="1">
      <formula>"sum"</formula>
    </cfRule>
  </conditionalFormatting>
  <conditionalFormatting sqref="N149 N151 AH149 AN149 AH152 AN152 AH155 AH158 AH161 AN155 AN158 AN161">
    <cfRule type="expression" dxfId="46" priority="49" stopIfTrue="1">
      <formula>"sum"</formula>
    </cfRule>
  </conditionalFormatting>
  <conditionalFormatting sqref="AB149:AG154">
    <cfRule type="expression" dxfId="45" priority="48" stopIfTrue="1">
      <formula>"sum"</formula>
    </cfRule>
  </conditionalFormatting>
  <conditionalFormatting sqref="N152 N154">
    <cfRule type="expression" dxfId="44" priority="47" stopIfTrue="1">
      <formula>"sum"</formula>
    </cfRule>
  </conditionalFormatting>
  <conditionalFormatting sqref="AB155:AG160">
    <cfRule type="expression" dxfId="43" priority="45" stopIfTrue="1">
      <formula>"sum"</formula>
    </cfRule>
  </conditionalFormatting>
  <conditionalFormatting sqref="N155 N157">
    <cfRule type="expression" dxfId="42" priority="44" stopIfTrue="1">
      <formula>"sum"</formula>
    </cfRule>
  </conditionalFormatting>
  <conditionalFormatting sqref="N158 N160">
    <cfRule type="expression" dxfId="41" priority="43" stopIfTrue="1">
      <formula>"sum"</formula>
    </cfRule>
  </conditionalFormatting>
  <conditionalFormatting sqref="AB161:AG163">
    <cfRule type="expression" dxfId="40" priority="41" stopIfTrue="1">
      <formula>"sum"</formula>
    </cfRule>
  </conditionalFormatting>
  <conditionalFormatting sqref="N161 N163">
    <cfRule type="expression" dxfId="39" priority="40" stopIfTrue="1">
      <formula>"sum"</formula>
    </cfRule>
  </conditionalFormatting>
  <conditionalFormatting sqref="X217:AD219 AN217:BE222">
    <cfRule type="expression" dxfId="38" priority="39" stopIfTrue="1">
      <formula>"sum"</formula>
    </cfRule>
  </conditionalFormatting>
  <conditionalFormatting sqref="D217 BF219 BF222">
    <cfRule type="expression" dxfId="37" priority="38" stopIfTrue="1">
      <formula>"sum"</formula>
    </cfRule>
  </conditionalFormatting>
  <conditionalFormatting sqref="X220:AD222">
    <cfRule type="expression" dxfId="36" priority="37" stopIfTrue="1">
      <formula>"sum"</formula>
    </cfRule>
  </conditionalFormatting>
  <conditionalFormatting sqref="AE217:AE219">
    <cfRule type="expression" dxfId="35" priority="36" stopIfTrue="1">
      <formula>"sum"</formula>
    </cfRule>
  </conditionalFormatting>
  <conditionalFormatting sqref="D220">
    <cfRule type="expression" dxfId="34" priority="35" stopIfTrue="1">
      <formula>"sum"</formula>
    </cfRule>
  </conditionalFormatting>
  <conditionalFormatting sqref="AE220:AE222">
    <cfRule type="expression" dxfId="33" priority="34" stopIfTrue="1">
      <formula>"sum"</formula>
    </cfRule>
  </conditionalFormatting>
  <conditionalFormatting sqref="J239:AX244">
    <cfRule type="expression" dxfId="32" priority="33" stopIfTrue="1">
      <formula>"sum"</formula>
    </cfRule>
  </conditionalFormatting>
  <conditionalFormatting sqref="J256">
    <cfRule type="expression" dxfId="31" priority="32" stopIfTrue="1">
      <formula>"sum"</formula>
    </cfRule>
  </conditionalFormatting>
  <conditionalFormatting sqref="AT327 AZ327">
    <cfRule type="expression" dxfId="30" priority="31" stopIfTrue="1">
      <formula>"sum"</formula>
    </cfRule>
  </conditionalFormatting>
  <conditionalFormatting sqref="AT323 AZ323">
    <cfRule type="expression" dxfId="29" priority="30" stopIfTrue="1">
      <formula>"sum"</formula>
    </cfRule>
  </conditionalFormatting>
  <conditionalFormatting sqref="AT319 AZ319">
    <cfRule type="expression" dxfId="28" priority="27" stopIfTrue="1">
      <formula>"sum"</formula>
    </cfRule>
  </conditionalFormatting>
  <conditionalFormatting sqref="AT315 AZ315">
    <cfRule type="expression" dxfId="27" priority="29" stopIfTrue="1">
      <formula>"sum"</formula>
    </cfRule>
  </conditionalFormatting>
  <conditionalFormatting sqref="R318:AL318 R315">
    <cfRule type="expression" dxfId="26" priority="28" stopIfTrue="1">
      <formula>"sum"</formula>
    </cfRule>
  </conditionalFormatting>
  <conditionalFormatting sqref="R319">
    <cfRule type="expression" dxfId="25" priority="26" stopIfTrue="1">
      <formula>"sum"</formula>
    </cfRule>
  </conditionalFormatting>
  <conditionalFormatting sqref="R323">
    <cfRule type="expression" dxfId="24" priority="25" stopIfTrue="1">
      <formula>"sum"</formula>
    </cfRule>
  </conditionalFormatting>
  <conditionalFormatting sqref="R327">
    <cfRule type="expression" dxfId="23" priority="24" stopIfTrue="1">
      <formula>"sum"</formula>
    </cfRule>
  </conditionalFormatting>
  <conditionalFormatting sqref="R322:AL322">
    <cfRule type="expression" dxfId="22" priority="23" stopIfTrue="1">
      <formula>"sum"</formula>
    </cfRule>
  </conditionalFormatting>
  <conditionalFormatting sqref="R326:AL326">
    <cfRule type="expression" dxfId="21" priority="22" stopIfTrue="1">
      <formula>"sum"</formula>
    </cfRule>
  </conditionalFormatting>
  <conditionalFormatting sqref="R330:AL330">
    <cfRule type="expression" dxfId="20" priority="21" stopIfTrue="1">
      <formula>"sum"</formula>
    </cfRule>
  </conditionalFormatting>
  <conditionalFormatting sqref="AG302:AX304">
    <cfRule type="expression" dxfId="19" priority="20" stopIfTrue="1">
      <formula>"sum"</formula>
    </cfRule>
  </conditionalFormatting>
  <conditionalFormatting sqref="D304">
    <cfRule type="expression" dxfId="18" priority="19" stopIfTrue="1">
      <formula>"sum"</formula>
    </cfRule>
  </conditionalFormatting>
  <conditionalFormatting sqref="D302">
    <cfRule type="expression" dxfId="17" priority="18" stopIfTrue="1">
      <formula>"sum"</formula>
    </cfRule>
  </conditionalFormatting>
  <conditionalFormatting sqref="AT344 AZ344">
    <cfRule type="expression" dxfId="16" priority="16" stopIfTrue="1">
      <formula>"sum"</formula>
    </cfRule>
  </conditionalFormatting>
  <conditionalFormatting sqref="AT340 AZ340">
    <cfRule type="expression" dxfId="15" priority="17" stopIfTrue="1">
      <formula>"sum"</formula>
    </cfRule>
  </conditionalFormatting>
  <conditionalFormatting sqref="R343:AL343 R340">
    <cfRule type="expression" dxfId="14" priority="15" stopIfTrue="1">
      <formula>"sum"</formula>
    </cfRule>
  </conditionalFormatting>
  <conditionalFormatting sqref="R344">
    <cfRule type="expression" dxfId="13" priority="14" stopIfTrue="1">
      <formula>"sum"</formula>
    </cfRule>
  </conditionalFormatting>
  <conditionalFormatting sqref="R347:AL347">
    <cfRule type="expression" dxfId="12" priority="13" stopIfTrue="1">
      <formula>"sum"</formula>
    </cfRule>
  </conditionalFormatting>
  <conditionalFormatting sqref="D369:AB370">
    <cfRule type="expression" dxfId="11" priority="12" stopIfTrue="1">
      <formula>"sum"</formula>
    </cfRule>
  </conditionalFormatting>
  <conditionalFormatting sqref="D365 AC365 AC367 AC369">
    <cfRule type="expression" dxfId="10" priority="11" stopIfTrue="1">
      <formula>"sum"</formula>
    </cfRule>
  </conditionalFormatting>
  <conditionalFormatting sqref="AR365 AL365 AR367 AL367 AR369 AL369">
    <cfRule type="expression" dxfId="9" priority="10" stopIfTrue="1">
      <formula>"sum"</formula>
    </cfRule>
  </conditionalFormatting>
  <conditionalFormatting sqref="D367">
    <cfRule type="expression" dxfId="8" priority="9" stopIfTrue="1">
      <formula>"sum"</formula>
    </cfRule>
  </conditionalFormatting>
  <conditionalFormatting sqref="AL377:AW379">
    <cfRule type="expression" dxfId="7" priority="8" stopIfTrue="1">
      <formula>"sum"</formula>
    </cfRule>
  </conditionalFormatting>
  <conditionalFormatting sqref="D377:AK379">
    <cfRule type="expression" dxfId="6" priority="7" stopIfTrue="1">
      <formula>"sum"</formula>
    </cfRule>
  </conditionalFormatting>
  <conditionalFormatting sqref="AL388:AW390">
    <cfRule type="expression" dxfId="5" priority="6" stopIfTrue="1">
      <formula>"sum"</formula>
    </cfRule>
  </conditionalFormatting>
  <conditionalFormatting sqref="D388:AK390">
    <cfRule type="expression" dxfId="4" priority="5" stopIfTrue="1">
      <formula>"sum"</formula>
    </cfRule>
  </conditionalFormatting>
  <conditionalFormatting sqref="AM398">
    <cfRule type="expression" dxfId="3" priority="4" stopIfTrue="1">
      <formula>"sum"</formula>
    </cfRule>
  </conditionalFormatting>
  <conditionalFormatting sqref="AG398">
    <cfRule type="expression" dxfId="2" priority="3" stopIfTrue="1">
      <formula>"sum"</formula>
    </cfRule>
  </conditionalFormatting>
  <conditionalFormatting sqref="A428:IV428">
    <cfRule type="expression" dxfId="1" priority="2" stopIfTrue="1">
      <formula>"sum"</formula>
    </cfRule>
  </conditionalFormatting>
  <conditionalFormatting sqref="A427:E427 G427 BG427:IV427">
    <cfRule type="expression" dxfId="0" priority="1" stopIfTrue="1">
      <formula>"sum"</formula>
    </cfRule>
  </conditionalFormatting>
  <printOptions horizontalCentered="1"/>
  <pageMargins left="0.59055118110236227" right="0.35433070866141736" top="0.23622047244094491" bottom="0.23622047244094491" header="0.51181102362204722" footer="0.31496062992125984"/>
  <pageSetup paperSize="9" scale="51" orientation="portrait" r:id="rId1"/>
  <headerFooter alignWithMargins="0"/>
  <rowBreaks count="4" manualBreakCount="4">
    <brk id="116" max="66" man="1"/>
    <brk id="227" max="16383" man="1"/>
    <brk id="309" max="66" man="1"/>
    <brk id="359" max="66"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xdr:col>
                    <xdr:colOff>30480</xdr:colOff>
                    <xdr:row>382</xdr:row>
                    <xdr:rowOff>0</xdr:rowOff>
                  </from>
                  <to>
                    <xdr:col>21</xdr:col>
                    <xdr:colOff>0</xdr:colOff>
                    <xdr:row>383</xdr:row>
                    <xdr:rowOff>22860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21</xdr:col>
                    <xdr:colOff>99060</xdr:colOff>
                    <xdr:row>382</xdr:row>
                    <xdr:rowOff>0</xdr:rowOff>
                  </from>
                  <to>
                    <xdr:col>33</xdr:col>
                    <xdr:colOff>83820</xdr:colOff>
                    <xdr:row>383</xdr:row>
                    <xdr:rowOff>22860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35</xdr:col>
                    <xdr:colOff>22860</xdr:colOff>
                    <xdr:row>382</xdr:row>
                    <xdr:rowOff>0</xdr:rowOff>
                  </from>
                  <to>
                    <xdr:col>43</xdr:col>
                    <xdr:colOff>76200</xdr:colOff>
                    <xdr:row>383</xdr:row>
                    <xdr:rowOff>22860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4</xdr:col>
                    <xdr:colOff>22860</xdr:colOff>
                    <xdr:row>121</xdr:row>
                    <xdr:rowOff>182880</xdr:rowOff>
                  </from>
                  <to>
                    <xdr:col>6</xdr:col>
                    <xdr:colOff>76200</xdr:colOff>
                    <xdr:row>123</xdr:row>
                    <xdr:rowOff>7620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xdr:col>
                    <xdr:colOff>22860</xdr:colOff>
                    <xdr:row>122</xdr:row>
                    <xdr:rowOff>182880</xdr:rowOff>
                  </from>
                  <to>
                    <xdr:col>6</xdr:col>
                    <xdr:colOff>76200</xdr:colOff>
                    <xdr:row>124</xdr:row>
                    <xdr:rowOff>7620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sizeWithCells="1">
                  <from>
                    <xdr:col>3</xdr:col>
                    <xdr:colOff>0</xdr:colOff>
                    <xdr:row>171</xdr:row>
                    <xdr:rowOff>0</xdr:rowOff>
                  </from>
                  <to>
                    <xdr:col>11</xdr:col>
                    <xdr:colOff>22860</xdr:colOff>
                    <xdr:row>172</xdr:row>
                    <xdr:rowOff>7620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sizeWithCells="1">
                  <from>
                    <xdr:col>3</xdr:col>
                    <xdr:colOff>0</xdr:colOff>
                    <xdr:row>172</xdr:row>
                    <xdr:rowOff>190500</xdr:rowOff>
                  </from>
                  <to>
                    <xdr:col>12</xdr:col>
                    <xdr:colOff>68580</xdr:colOff>
                    <xdr:row>174</xdr:row>
                    <xdr:rowOff>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sizeWithCells="1">
                  <from>
                    <xdr:col>3</xdr:col>
                    <xdr:colOff>0</xdr:colOff>
                    <xdr:row>172</xdr:row>
                    <xdr:rowOff>0</xdr:rowOff>
                  </from>
                  <to>
                    <xdr:col>11</xdr:col>
                    <xdr:colOff>7620</xdr:colOff>
                    <xdr:row>173</xdr:row>
                    <xdr:rowOff>7620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sizeWithCells="1">
                  <from>
                    <xdr:col>3</xdr:col>
                    <xdr:colOff>0</xdr:colOff>
                    <xdr:row>174</xdr:row>
                    <xdr:rowOff>0</xdr:rowOff>
                  </from>
                  <to>
                    <xdr:col>11</xdr:col>
                    <xdr:colOff>22860</xdr:colOff>
                    <xdr:row>175</xdr:row>
                    <xdr:rowOff>7620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sizeWithCells="1">
                  <from>
                    <xdr:col>3</xdr:col>
                    <xdr:colOff>0</xdr:colOff>
                    <xdr:row>175</xdr:row>
                    <xdr:rowOff>190500</xdr:rowOff>
                  </from>
                  <to>
                    <xdr:col>12</xdr:col>
                    <xdr:colOff>68580</xdr:colOff>
                    <xdr:row>177</xdr:row>
                    <xdr:rowOff>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sizeWithCells="1">
                  <from>
                    <xdr:col>3</xdr:col>
                    <xdr:colOff>0</xdr:colOff>
                    <xdr:row>175</xdr:row>
                    <xdr:rowOff>0</xdr:rowOff>
                  </from>
                  <to>
                    <xdr:col>11</xdr:col>
                    <xdr:colOff>7620</xdr:colOff>
                    <xdr:row>176</xdr:row>
                    <xdr:rowOff>7620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sizeWithCells="1">
                  <from>
                    <xdr:col>3</xdr:col>
                    <xdr:colOff>0</xdr:colOff>
                    <xdr:row>177</xdr:row>
                    <xdr:rowOff>0</xdr:rowOff>
                  </from>
                  <to>
                    <xdr:col>11</xdr:col>
                    <xdr:colOff>22860</xdr:colOff>
                    <xdr:row>178</xdr:row>
                    <xdr:rowOff>7620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sizeWithCells="1">
                  <from>
                    <xdr:col>3</xdr:col>
                    <xdr:colOff>0</xdr:colOff>
                    <xdr:row>178</xdr:row>
                    <xdr:rowOff>190500</xdr:rowOff>
                  </from>
                  <to>
                    <xdr:col>12</xdr:col>
                    <xdr:colOff>68580</xdr:colOff>
                    <xdr:row>180</xdr:row>
                    <xdr:rowOff>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sizeWithCells="1">
                  <from>
                    <xdr:col>3</xdr:col>
                    <xdr:colOff>0</xdr:colOff>
                    <xdr:row>178</xdr:row>
                    <xdr:rowOff>0</xdr:rowOff>
                  </from>
                  <to>
                    <xdr:col>11</xdr:col>
                    <xdr:colOff>7620</xdr:colOff>
                    <xdr:row>179</xdr:row>
                    <xdr:rowOff>7620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sizeWithCells="1">
                  <from>
                    <xdr:col>3</xdr:col>
                    <xdr:colOff>0</xdr:colOff>
                    <xdr:row>180</xdr:row>
                    <xdr:rowOff>0</xdr:rowOff>
                  </from>
                  <to>
                    <xdr:col>11</xdr:col>
                    <xdr:colOff>22860</xdr:colOff>
                    <xdr:row>181</xdr:row>
                    <xdr:rowOff>7620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sizeWithCells="1">
                  <from>
                    <xdr:col>3</xdr:col>
                    <xdr:colOff>0</xdr:colOff>
                    <xdr:row>181</xdr:row>
                    <xdr:rowOff>190500</xdr:rowOff>
                  </from>
                  <to>
                    <xdr:col>12</xdr:col>
                    <xdr:colOff>68580</xdr:colOff>
                    <xdr:row>183</xdr:row>
                    <xdr:rowOff>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sizeWithCells="1">
                  <from>
                    <xdr:col>3</xdr:col>
                    <xdr:colOff>0</xdr:colOff>
                    <xdr:row>181</xdr:row>
                    <xdr:rowOff>0</xdr:rowOff>
                  </from>
                  <to>
                    <xdr:col>11</xdr:col>
                    <xdr:colOff>7620</xdr:colOff>
                    <xdr:row>182</xdr:row>
                    <xdr:rowOff>7620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sizeWithCells="1">
                  <from>
                    <xdr:col>3</xdr:col>
                    <xdr:colOff>0</xdr:colOff>
                    <xdr:row>183</xdr:row>
                    <xdr:rowOff>0</xdr:rowOff>
                  </from>
                  <to>
                    <xdr:col>11</xdr:col>
                    <xdr:colOff>22860</xdr:colOff>
                    <xdr:row>184</xdr:row>
                    <xdr:rowOff>7620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sizeWithCells="1">
                  <from>
                    <xdr:col>3</xdr:col>
                    <xdr:colOff>0</xdr:colOff>
                    <xdr:row>184</xdr:row>
                    <xdr:rowOff>190500</xdr:rowOff>
                  </from>
                  <to>
                    <xdr:col>12</xdr:col>
                    <xdr:colOff>68580</xdr:colOff>
                    <xdr:row>186</xdr:row>
                    <xdr:rowOff>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sizeWithCells="1">
                  <from>
                    <xdr:col>3</xdr:col>
                    <xdr:colOff>0</xdr:colOff>
                    <xdr:row>184</xdr:row>
                    <xdr:rowOff>0</xdr:rowOff>
                  </from>
                  <to>
                    <xdr:col>11</xdr:col>
                    <xdr:colOff>7620</xdr:colOff>
                    <xdr:row>185</xdr:row>
                    <xdr:rowOff>7620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sizeWithCells="1">
                  <from>
                    <xdr:col>3</xdr:col>
                    <xdr:colOff>0</xdr:colOff>
                    <xdr:row>192</xdr:row>
                    <xdr:rowOff>0</xdr:rowOff>
                  </from>
                  <to>
                    <xdr:col>11</xdr:col>
                    <xdr:colOff>22860</xdr:colOff>
                    <xdr:row>193</xdr:row>
                    <xdr:rowOff>7620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sizeWithCells="1">
                  <from>
                    <xdr:col>3</xdr:col>
                    <xdr:colOff>0</xdr:colOff>
                    <xdr:row>193</xdr:row>
                    <xdr:rowOff>190500</xdr:rowOff>
                  </from>
                  <to>
                    <xdr:col>12</xdr:col>
                    <xdr:colOff>68580</xdr:colOff>
                    <xdr:row>195</xdr:row>
                    <xdr:rowOff>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sizeWithCells="1">
                  <from>
                    <xdr:col>3</xdr:col>
                    <xdr:colOff>0</xdr:colOff>
                    <xdr:row>193</xdr:row>
                    <xdr:rowOff>0</xdr:rowOff>
                  </from>
                  <to>
                    <xdr:col>11</xdr:col>
                    <xdr:colOff>7620</xdr:colOff>
                    <xdr:row>194</xdr:row>
                    <xdr:rowOff>7620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sizeWithCells="1">
                  <from>
                    <xdr:col>3</xdr:col>
                    <xdr:colOff>0</xdr:colOff>
                    <xdr:row>195</xdr:row>
                    <xdr:rowOff>0</xdr:rowOff>
                  </from>
                  <to>
                    <xdr:col>11</xdr:col>
                    <xdr:colOff>30480</xdr:colOff>
                    <xdr:row>196</xdr:row>
                    <xdr:rowOff>7620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sizeWithCells="1">
                  <from>
                    <xdr:col>3</xdr:col>
                    <xdr:colOff>0</xdr:colOff>
                    <xdr:row>196</xdr:row>
                    <xdr:rowOff>190500</xdr:rowOff>
                  </from>
                  <to>
                    <xdr:col>12</xdr:col>
                    <xdr:colOff>76200</xdr:colOff>
                    <xdr:row>198</xdr:row>
                    <xdr:rowOff>0</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sizeWithCells="1">
                  <from>
                    <xdr:col>3</xdr:col>
                    <xdr:colOff>0</xdr:colOff>
                    <xdr:row>196</xdr:row>
                    <xdr:rowOff>0</xdr:rowOff>
                  </from>
                  <to>
                    <xdr:col>11</xdr:col>
                    <xdr:colOff>15240</xdr:colOff>
                    <xdr:row>197</xdr:row>
                    <xdr:rowOff>7620</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sizeWithCells="1">
                  <from>
                    <xdr:col>3</xdr:col>
                    <xdr:colOff>0</xdr:colOff>
                    <xdr:row>198</xdr:row>
                    <xdr:rowOff>0</xdr:rowOff>
                  </from>
                  <to>
                    <xdr:col>11</xdr:col>
                    <xdr:colOff>30480</xdr:colOff>
                    <xdr:row>199</xdr:row>
                    <xdr:rowOff>7620</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sizeWithCells="1">
                  <from>
                    <xdr:col>3</xdr:col>
                    <xdr:colOff>0</xdr:colOff>
                    <xdr:row>199</xdr:row>
                    <xdr:rowOff>190500</xdr:rowOff>
                  </from>
                  <to>
                    <xdr:col>12</xdr:col>
                    <xdr:colOff>76200</xdr:colOff>
                    <xdr:row>201</xdr:row>
                    <xdr:rowOff>0</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sizeWithCells="1">
                  <from>
                    <xdr:col>3</xdr:col>
                    <xdr:colOff>0</xdr:colOff>
                    <xdr:row>199</xdr:row>
                    <xdr:rowOff>0</xdr:rowOff>
                  </from>
                  <to>
                    <xdr:col>11</xdr:col>
                    <xdr:colOff>15240</xdr:colOff>
                    <xdr:row>200</xdr:row>
                    <xdr:rowOff>7620</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sizeWithCells="1">
                  <from>
                    <xdr:col>3</xdr:col>
                    <xdr:colOff>0</xdr:colOff>
                    <xdr:row>201</xdr:row>
                    <xdr:rowOff>0</xdr:rowOff>
                  </from>
                  <to>
                    <xdr:col>11</xdr:col>
                    <xdr:colOff>30480</xdr:colOff>
                    <xdr:row>202</xdr:row>
                    <xdr:rowOff>7620</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sizeWithCells="1">
                  <from>
                    <xdr:col>3</xdr:col>
                    <xdr:colOff>0</xdr:colOff>
                    <xdr:row>202</xdr:row>
                    <xdr:rowOff>190500</xdr:rowOff>
                  </from>
                  <to>
                    <xdr:col>12</xdr:col>
                    <xdr:colOff>76200</xdr:colOff>
                    <xdr:row>204</xdr:row>
                    <xdr:rowOff>0</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sizeWithCells="1">
                  <from>
                    <xdr:col>3</xdr:col>
                    <xdr:colOff>0</xdr:colOff>
                    <xdr:row>202</xdr:row>
                    <xdr:rowOff>0</xdr:rowOff>
                  </from>
                  <to>
                    <xdr:col>11</xdr:col>
                    <xdr:colOff>15240</xdr:colOff>
                    <xdr:row>203</xdr:row>
                    <xdr:rowOff>7620</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sizeWithCells="1">
                  <from>
                    <xdr:col>3</xdr:col>
                    <xdr:colOff>0</xdr:colOff>
                    <xdr:row>204</xdr:row>
                    <xdr:rowOff>0</xdr:rowOff>
                  </from>
                  <to>
                    <xdr:col>11</xdr:col>
                    <xdr:colOff>30480</xdr:colOff>
                    <xdr:row>205</xdr:row>
                    <xdr:rowOff>7620</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sizeWithCells="1">
                  <from>
                    <xdr:col>3</xdr:col>
                    <xdr:colOff>0</xdr:colOff>
                    <xdr:row>205</xdr:row>
                    <xdr:rowOff>190500</xdr:rowOff>
                  </from>
                  <to>
                    <xdr:col>12</xdr:col>
                    <xdr:colOff>76200</xdr:colOff>
                    <xdr:row>207</xdr:row>
                    <xdr:rowOff>0</xdr:rowOff>
                  </to>
                </anchor>
              </controlPr>
            </control>
          </mc:Choice>
        </mc:AlternateContent>
        <mc:AlternateContent xmlns:mc="http://schemas.openxmlformats.org/markup-compatibility/2006">
          <mc:Choice Requires="x14">
            <control shapeId="13347" r:id="rId38" name="Check Box 35">
              <controlPr defaultSize="0" autoFill="0" autoLine="0" autoPict="0">
                <anchor moveWithCells="1" sizeWithCells="1">
                  <from>
                    <xdr:col>3</xdr:col>
                    <xdr:colOff>0</xdr:colOff>
                    <xdr:row>205</xdr:row>
                    <xdr:rowOff>0</xdr:rowOff>
                  </from>
                  <to>
                    <xdr:col>11</xdr:col>
                    <xdr:colOff>15240</xdr:colOff>
                    <xdr:row>206</xdr:row>
                    <xdr:rowOff>7620</xdr:rowOff>
                  </to>
                </anchor>
              </controlPr>
            </control>
          </mc:Choice>
        </mc:AlternateContent>
        <mc:AlternateContent xmlns:mc="http://schemas.openxmlformats.org/markup-compatibility/2006">
          <mc:Choice Requires="x14">
            <control shapeId="13348" r:id="rId39" name="Check Box 36">
              <controlPr defaultSize="0" autoFill="0" autoLine="0" autoPict="0">
                <anchor moveWithCells="1" sizeWithCells="1">
                  <from>
                    <xdr:col>32</xdr:col>
                    <xdr:colOff>114300</xdr:colOff>
                    <xdr:row>171</xdr:row>
                    <xdr:rowOff>0</xdr:rowOff>
                  </from>
                  <to>
                    <xdr:col>41</xdr:col>
                    <xdr:colOff>30480</xdr:colOff>
                    <xdr:row>172</xdr:row>
                    <xdr:rowOff>7620</xdr:rowOff>
                  </to>
                </anchor>
              </controlPr>
            </control>
          </mc:Choice>
        </mc:AlternateContent>
        <mc:AlternateContent xmlns:mc="http://schemas.openxmlformats.org/markup-compatibility/2006">
          <mc:Choice Requires="x14">
            <control shapeId="13349" r:id="rId40" name="Check Box 37">
              <controlPr defaultSize="0" autoFill="0" autoLine="0" autoPict="0">
                <anchor moveWithCells="1" sizeWithCells="1">
                  <from>
                    <xdr:col>32</xdr:col>
                    <xdr:colOff>114300</xdr:colOff>
                    <xdr:row>172</xdr:row>
                    <xdr:rowOff>190500</xdr:rowOff>
                  </from>
                  <to>
                    <xdr:col>42</xdr:col>
                    <xdr:colOff>76200</xdr:colOff>
                    <xdr:row>174</xdr:row>
                    <xdr:rowOff>0</xdr:rowOff>
                  </to>
                </anchor>
              </controlPr>
            </control>
          </mc:Choice>
        </mc:AlternateContent>
        <mc:AlternateContent xmlns:mc="http://schemas.openxmlformats.org/markup-compatibility/2006">
          <mc:Choice Requires="x14">
            <control shapeId="13350" r:id="rId41" name="Check Box 38">
              <controlPr defaultSize="0" autoFill="0" autoLine="0" autoPict="0">
                <anchor moveWithCells="1" sizeWithCells="1">
                  <from>
                    <xdr:col>32</xdr:col>
                    <xdr:colOff>114300</xdr:colOff>
                    <xdr:row>172</xdr:row>
                    <xdr:rowOff>0</xdr:rowOff>
                  </from>
                  <to>
                    <xdr:col>41</xdr:col>
                    <xdr:colOff>7620</xdr:colOff>
                    <xdr:row>173</xdr:row>
                    <xdr:rowOff>7620</xdr:rowOff>
                  </to>
                </anchor>
              </controlPr>
            </control>
          </mc:Choice>
        </mc:AlternateContent>
        <mc:AlternateContent xmlns:mc="http://schemas.openxmlformats.org/markup-compatibility/2006">
          <mc:Choice Requires="x14">
            <control shapeId="13351" r:id="rId42" name="Check Box 39">
              <controlPr defaultSize="0" autoFill="0" autoLine="0" autoPict="0">
                <anchor moveWithCells="1" sizeWithCells="1">
                  <from>
                    <xdr:col>32</xdr:col>
                    <xdr:colOff>114300</xdr:colOff>
                    <xdr:row>174</xdr:row>
                    <xdr:rowOff>0</xdr:rowOff>
                  </from>
                  <to>
                    <xdr:col>41</xdr:col>
                    <xdr:colOff>30480</xdr:colOff>
                    <xdr:row>175</xdr:row>
                    <xdr:rowOff>7620</xdr:rowOff>
                  </to>
                </anchor>
              </controlPr>
            </control>
          </mc:Choice>
        </mc:AlternateContent>
        <mc:AlternateContent xmlns:mc="http://schemas.openxmlformats.org/markup-compatibility/2006">
          <mc:Choice Requires="x14">
            <control shapeId="13352" r:id="rId43" name="Check Box 40">
              <controlPr defaultSize="0" autoFill="0" autoLine="0" autoPict="0">
                <anchor moveWithCells="1" sizeWithCells="1">
                  <from>
                    <xdr:col>32</xdr:col>
                    <xdr:colOff>114300</xdr:colOff>
                    <xdr:row>175</xdr:row>
                    <xdr:rowOff>190500</xdr:rowOff>
                  </from>
                  <to>
                    <xdr:col>42</xdr:col>
                    <xdr:colOff>76200</xdr:colOff>
                    <xdr:row>177</xdr:row>
                    <xdr:rowOff>0</xdr:rowOff>
                  </to>
                </anchor>
              </controlPr>
            </control>
          </mc:Choice>
        </mc:AlternateContent>
        <mc:AlternateContent xmlns:mc="http://schemas.openxmlformats.org/markup-compatibility/2006">
          <mc:Choice Requires="x14">
            <control shapeId="13353" r:id="rId44" name="Check Box 41">
              <controlPr defaultSize="0" autoFill="0" autoLine="0" autoPict="0">
                <anchor moveWithCells="1" sizeWithCells="1">
                  <from>
                    <xdr:col>32</xdr:col>
                    <xdr:colOff>114300</xdr:colOff>
                    <xdr:row>175</xdr:row>
                    <xdr:rowOff>0</xdr:rowOff>
                  </from>
                  <to>
                    <xdr:col>41</xdr:col>
                    <xdr:colOff>7620</xdr:colOff>
                    <xdr:row>176</xdr:row>
                    <xdr:rowOff>7620</xdr:rowOff>
                  </to>
                </anchor>
              </controlPr>
            </control>
          </mc:Choice>
        </mc:AlternateContent>
        <mc:AlternateContent xmlns:mc="http://schemas.openxmlformats.org/markup-compatibility/2006">
          <mc:Choice Requires="x14">
            <control shapeId="13354" r:id="rId45" name="Check Box 42">
              <controlPr defaultSize="0" autoFill="0" autoLine="0" autoPict="0">
                <anchor moveWithCells="1" sizeWithCells="1">
                  <from>
                    <xdr:col>32</xdr:col>
                    <xdr:colOff>114300</xdr:colOff>
                    <xdr:row>177</xdr:row>
                    <xdr:rowOff>0</xdr:rowOff>
                  </from>
                  <to>
                    <xdr:col>41</xdr:col>
                    <xdr:colOff>30480</xdr:colOff>
                    <xdr:row>178</xdr:row>
                    <xdr:rowOff>7620</xdr:rowOff>
                  </to>
                </anchor>
              </controlPr>
            </control>
          </mc:Choice>
        </mc:AlternateContent>
        <mc:AlternateContent xmlns:mc="http://schemas.openxmlformats.org/markup-compatibility/2006">
          <mc:Choice Requires="x14">
            <control shapeId="13355" r:id="rId46" name="Check Box 43">
              <controlPr defaultSize="0" autoFill="0" autoLine="0" autoPict="0">
                <anchor moveWithCells="1" sizeWithCells="1">
                  <from>
                    <xdr:col>32</xdr:col>
                    <xdr:colOff>114300</xdr:colOff>
                    <xdr:row>178</xdr:row>
                    <xdr:rowOff>190500</xdr:rowOff>
                  </from>
                  <to>
                    <xdr:col>42</xdr:col>
                    <xdr:colOff>76200</xdr:colOff>
                    <xdr:row>180</xdr:row>
                    <xdr:rowOff>0</xdr:rowOff>
                  </to>
                </anchor>
              </controlPr>
            </control>
          </mc:Choice>
        </mc:AlternateContent>
        <mc:AlternateContent xmlns:mc="http://schemas.openxmlformats.org/markup-compatibility/2006">
          <mc:Choice Requires="x14">
            <control shapeId="13356" r:id="rId47" name="Check Box 44">
              <controlPr defaultSize="0" autoFill="0" autoLine="0" autoPict="0">
                <anchor moveWithCells="1" sizeWithCells="1">
                  <from>
                    <xdr:col>32</xdr:col>
                    <xdr:colOff>114300</xdr:colOff>
                    <xdr:row>178</xdr:row>
                    <xdr:rowOff>0</xdr:rowOff>
                  </from>
                  <to>
                    <xdr:col>41</xdr:col>
                    <xdr:colOff>7620</xdr:colOff>
                    <xdr:row>179</xdr:row>
                    <xdr:rowOff>7620</xdr:rowOff>
                  </to>
                </anchor>
              </controlPr>
            </control>
          </mc:Choice>
        </mc:AlternateContent>
        <mc:AlternateContent xmlns:mc="http://schemas.openxmlformats.org/markup-compatibility/2006">
          <mc:Choice Requires="x14">
            <control shapeId="13357" r:id="rId48" name="Check Box 45">
              <controlPr defaultSize="0" autoFill="0" autoLine="0" autoPict="0">
                <anchor moveWithCells="1" sizeWithCells="1">
                  <from>
                    <xdr:col>32</xdr:col>
                    <xdr:colOff>114300</xdr:colOff>
                    <xdr:row>180</xdr:row>
                    <xdr:rowOff>0</xdr:rowOff>
                  </from>
                  <to>
                    <xdr:col>41</xdr:col>
                    <xdr:colOff>30480</xdr:colOff>
                    <xdr:row>181</xdr:row>
                    <xdr:rowOff>7620</xdr:rowOff>
                  </to>
                </anchor>
              </controlPr>
            </control>
          </mc:Choice>
        </mc:AlternateContent>
        <mc:AlternateContent xmlns:mc="http://schemas.openxmlformats.org/markup-compatibility/2006">
          <mc:Choice Requires="x14">
            <control shapeId="13358" r:id="rId49" name="Check Box 46">
              <controlPr defaultSize="0" autoFill="0" autoLine="0" autoPict="0">
                <anchor moveWithCells="1" sizeWithCells="1">
                  <from>
                    <xdr:col>32</xdr:col>
                    <xdr:colOff>114300</xdr:colOff>
                    <xdr:row>181</xdr:row>
                    <xdr:rowOff>190500</xdr:rowOff>
                  </from>
                  <to>
                    <xdr:col>42</xdr:col>
                    <xdr:colOff>76200</xdr:colOff>
                    <xdr:row>183</xdr:row>
                    <xdr:rowOff>0</xdr:rowOff>
                  </to>
                </anchor>
              </controlPr>
            </control>
          </mc:Choice>
        </mc:AlternateContent>
        <mc:AlternateContent xmlns:mc="http://schemas.openxmlformats.org/markup-compatibility/2006">
          <mc:Choice Requires="x14">
            <control shapeId="13359" r:id="rId50" name="Check Box 47">
              <controlPr defaultSize="0" autoFill="0" autoLine="0" autoPict="0">
                <anchor moveWithCells="1" sizeWithCells="1">
                  <from>
                    <xdr:col>32</xdr:col>
                    <xdr:colOff>114300</xdr:colOff>
                    <xdr:row>181</xdr:row>
                    <xdr:rowOff>0</xdr:rowOff>
                  </from>
                  <to>
                    <xdr:col>41</xdr:col>
                    <xdr:colOff>7620</xdr:colOff>
                    <xdr:row>182</xdr:row>
                    <xdr:rowOff>7620</xdr:rowOff>
                  </to>
                </anchor>
              </controlPr>
            </control>
          </mc:Choice>
        </mc:AlternateContent>
        <mc:AlternateContent xmlns:mc="http://schemas.openxmlformats.org/markup-compatibility/2006">
          <mc:Choice Requires="x14">
            <control shapeId="13360" r:id="rId51" name="Check Box 48">
              <controlPr defaultSize="0" autoFill="0" autoLine="0" autoPict="0">
                <anchor moveWithCells="1" sizeWithCells="1">
                  <from>
                    <xdr:col>32</xdr:col>
                    <xdr:colOff>114300</xdr:colOff>
                    <xdr:row>183</xdr:row>
                    <xdr:rowOff>0</xdr:rowOff>
                  </from>
                  <to>
                    <xdr:col>41</xdr:col>
                    <xdr:colOff>30480</xdr:colOff>
                    <xdr:row>184</xdr:row>
                    <xdr:rowOff>7620</xdr:rowOff>
                  </to>
                </anchor>
              </controlPr>
            </control>
          </mc:Choice>
        </mc:AlternateContent>
        <mc:AlternateContent xmlns:mc="http://schemas.openxmlformats.org/markup-compatibility/2006">
          <mc:Choice Requires="x14">
            <control shapeId="13361" r:id="rId52" name="Check Box 49">
              <controlPr defaultSize="0" autoFill="0" autoLine="0" autoPict="0">
                <anchor moveWithCells="1" sizeWithCells="1">
                  <from>
                    <xdr:col>32</xdr:col>
                    <xdr:colOff>114300</xdr:colOff>
                    <xdr:row>184</xdr:row>
                    <xdr:rowOff>190500</xdr:rowOff>
                  </from>
                  <to>
                    <xdr:col>42</xdr:col>
                    <xdr:colOff>76200</xdr:colOff>
                    <xdr:row>186</xdr:row>
                    <xdr:rowOff>0</xdr:rowOff>
                  </to>
                </anchor>
              </controlPr>
            </control>
          </mc:Choice>
        </mc:AlternateContent>
        <mc:AlternateContent xmlns:mc="http://schemas.openxmlformats.org/markup-compatibility/2006">
          <mc:Choice Requires="x14">
            <control shapeId="13362" r:id="rId53" name="Check Box 50">
              <controlPr defaultSize="0" autoFill="0" autoLine="0" autoPict="0">
                <anchor moveWithCells="1" sizeWithCells="1">
                  <from>
                    <xdr:col>32</xdr:col>
                    <xdr:colOff>114300</xdr:colOff>
                    <xdr:row>184</xdr:row>
                    <xdr:rowOff>0</xdr:rowOff>
                  </from>
                  <to>
                    <xdr:col>41</xdr:col>
                    <xdr:colOff>7620</xdr:colOff>
                    <xdr:row>185</xdr:row>
                    <xdr:rowOff>7620</xdr:rowOff>
                  </to>
                </anchor>
              </controlPr>
            </control>
          </mc:Choice>
        </mc:AlternateContent>
        <mc:AlternateContent xmlns:mc="http://schemas.openxmlformats.org/markup-compatibility/2006">
          <mc:Choice Requires="x14">
            <control shapeId="13363" r:id="rId54" name="Check Box 51">
              <controlPr defaultSize="0" autoFill="0" autoLine="0" autoPict="0">
                <anchor moveWithCells="1" sizeWithCells="1">
                  <from>
                    <xdr:col>32</xdr:col>
                    <xdr:colOff>114300</xdr:colOff>
                    <xdr:row>192</xdr:row>
                    <xdr:rowOff>0</xdr:rowOff>
                  </from>
                  <to>
                    <xdr:col>41</xdr:col>
                    <xdr:colOff>30480</xdr:colOff>
                    <xdr:row>193</xdr:row>
                    <xdr:rowOff>7620</xdr:rowOff>
                  </to>
                </anchor>
              </controlPr>
            </control>
          </mc:Choice>
        </mc:AlternateContent>
        <mc:AlternateContent xmlns:mc="http://schemas.openxmlformats.org/markup-compatibility/2006">
          <mc:Choice Requires="x14">
            <control shapeId="13364" r:id="rId55" name="Check Box 52">
              <controlPr defaultSize="0" autoFill="0" autoLine="0" autoPict="0">
                <anchor moveWithCells="1" sizeWithCells="1">
                  <from>
                    <xdr:col>32</xdr:col>
                    <xdr:colOff>114300</xdr:colOff>
                    <xdr:row>193</xdr:row>
                    <xdr:rowOff>190500</xdr:rowOff>
                  </from>
                  <to>
                    <xdr:col>42</xdr:col>
                    <xdr:colOff>76200</xdr:colOff>
                    <xdr:row>195</xdr:row>
                    <xdr:rowOff>0</xdr:rowOff>
                  </to>
                </anchor>
              </controlPr>
            </control>
          </mc:Choice>
        </mc:AlternateContent>
        <mc:AlternateContent xmlns:mc="http://schemas.openxmlformats.org/markup-compatibility/2006">
          <mc:Choice Requires="x14">
            <control shapeId="13365" r:id="rId56" name="Check Box 53">
              <controlPr defaultSize="0" autoFill="0" autoLine="0" autoPict="0">
                <anchor moveWithCells="1" sizeWithCells="1">
                  <from>
                    <xdr:col>32</xdr:col>
                    <xdr:colOff>114300</xdr:colOff>
                    <xdr:row>193</xdr:row>
                    <xdr:rowOff>0</xdr:rowOff>
                  </from>
                  <to>
                    <xdr:col>41</xdr:col>
                    <xdr:colOff>7620</xdr:colOff>
                    <xdr:row>194</xdr:row>
                    <xdr:rowOff>7620</xdr:rowOff>
                  </to>
                </anchor>
              </controlPr>
            </control>
          </mc:Choice>
        </mc:AlternateContent>
        <mc:AlternateContent xmlns:mc="http://schemas.openxmlformats.org/markup-compatibility/2006">
          <mc:Choice Requires="x14">
            <control shapeId="13366" r:id="rId57" name="Check Box 54">
              <controlPr defaultSize="0" autoFill="0" autoLine="0" autoPict="0">
                <anchor moveWithCells="1" sizeWithCells="1">
                  <from>
                    <xdr:col>32</xdr:col>
                    <xdr:colOff>114300</xdr:colOff>
                    <xdr:row>195</xdr:row>
                    <xdr:rowOff>0</xdr:rowOff>
                  </from>
                  <to>
                    <xdr:col>41</xdr:col>
                    <xdr:colOff>30480</xdr:colOff>
                    <xdr:row>196</xdr:row>
                    <xdr:rowOff>7620</xdr:rowOff>
                  </to>
                </anchor>
              </controlPr>
            </control>
          </mc:Choice>
        </mc:AlternateContent>
        <mc:AlternateContent xmlns:mc="http://schemas.openxmlformats.org/markup-compatibility/2006">
          <mc:Choice Requires="x14">
            <control shapeId="13367" r:id="rId58" name="Check Box 55">
              <controlPr defaultSize="0" autoFill="0" autoLine="0" autoPict="0">
                <anchor moveWithCells="1" sizeWithCells="1">
                  <from>
                    <xdr:col>32</xdr:col>
                    <xdr:colOff>114300</xdr:colOff>
                    <xdr:row>196</xdr:row>
                    <xdr:rowOff>190500</xdr:rowOff>
                  </from>
                  <to>
                    <xdr:col>42</xdr:col>
                    <xdr:colOff>76200</xdr:colOff>
                    <xdr:row>198</xdr:row>
                    <xdr:rowOff>0</xdr:rowOff>
                  </to>
                </anchor>
              </controlPr>
            </control>
          </mc:Choice>
        </mc:AlternateContent>
        <mc:AlternateContent xmlns:mc="http://schemas.openxmlformats.org/markup-compatibility/2006">
          <mc:Choice Requires="x14">
            <control shapeId="13368" r:id="rId59" name="Check Box 56">
              <controlPr defaultSize="0" autoFill="0" autoLine="0" autoPict="0">
                <anchor moveWithCells="1" sizeWithCells="1">
                  <from>
                    <xdr:col>32</xdr:col>
                    <xdr:colOff>114300</xdr:colOff>
                    <xdr:row>196</xdr:row>
                    <xdr:rowOff>0</xdr:rowOff>
                  </from>
                  <to>
                    <xdr:col>41</xdr:col>
                    <xdr:colOff>7620</xdr:colOff>
                    <xdr:row>197</xdr:row>
                    <xdr:rowOff>7620</xdr:rowOff>
                  </to>
                </anchor>
              </controlPr>
            </control>
          </mc:Choice>
        </mc:AlternateContent>
        <mc:AlternateContent xmlns:mc="http://schemas.openxmlformats.org/markup-compatibility/2006">
          <mc:Choice Requires="x14">
            <control shapeId="13369" r:id="rId60" name="Check Box 57">
              <controlPr defaultSize="0" autoFill="0" autoLine="0" autoPict="0">
                <anchor moveWithCells="1" sizeWithCells="1">
                  <from>
                    <xdr:col>32</xdr:col>
                    <xdr:colOff>114300</xdr:colOff>
                    <xdr:row>198</xdr:row>
                    <xdr:rowOff>0</xdr:rowOff>
                  </from>
                  <to>
                    <xdr:col>41</xdr:col>
                    <xdr:colOff>30480</xdr:colOff>
                    <xdr:row>199</xdr:row>
                    <xdr:rowOff>7620</xdr:rowOff>
                  </to>
                </anchor>
              </controlPr>
            </control>
          </mc:Choice>
        </mc:AlternateContent>
        <mc:AlternateContent xmlns:mc="http://schemas.openxmlformats.org/markup-compatibility/2006">
          <mc:Choice Requires="x14">
            <control shapeId="13370" r:id="rId61" name="Check Box 58">
              <controlPr defaultSize="0" autoFill="0" autoLine="0" autoPict="0">
                <anchor moveWithCells="1" sizeWithCells="1">
                  <from>
                    <xdr:col>32</xdr:col>
                    <xdr:colOff>114300</xdr:colOff>
                    <xdr:row>199</xdr:row>
                    <xdr:rowOff>190500</xdr:rowOff>
                  </from>
                  <to>
                    <xdr:col>42</xdr:col>
                    <xdr:colOff>76200</xdr:colOff>
                    <xdr:row>201</xdr:row>
                    <xdr:rowOff>0</xdr:rowOff>
                  </to>
                </anchor>
              </controlPr>
            </control>
          </mc:Choice>
        </mc:AlternateContent>
        <mc:AlternateContent xmlns:mc="http://schemas.openxmlformats.org/markup-compatibility/2006">
          <mc:Choice Requires="x14">
            <control shapeId="13371" r:id="rId62" name="Check Box 59">
              <controlPr defaultSize="0" autoFill="0" autoLine="0" autoPict="0">
                <anchor moveWithCells="1" sizeWithCells="1">
                  <from>
                    <xdr:col>32</xdr:col>
                    <xdr:colOff>114300</xdr:colOff>
                    <xdr:row>199</xdr:row>
                    <xdr:rowOff>0</xdr:rowOff>
                  </from>
                  <to>
                    <xdr:col>41</xdr:col>
                    <xdr:colOff>7620</xdr:colOff>
                    <xdr:row>200</xdr:row>
                    <xdr:rowOff>7620</xdr:rowOff>
                  </to>
                </anchor>
              </controlPr>
            </control>
          </mc:Choice>
        </mc:AlternateContent>
        <mc:AlternateContent xmlns:mc="http://schemas.openxmlformats.org/markup-compatibility/2006">
          <mc:Choice Requires="x14">
            <control shapeId="13372" r:id="rId63" name="Check Box 60">
              <controlPr defaultSize="0" autoFill="0" autoLine="0" autoPict="0">
                <anchor moveWithCells="1" sizeWithCells="1">
                  <from>
                    <xdr:col>32</xdr:col>
                    <xdr:colOff>114300</xdr:colOff>
                    <xdr:row>201</xdr:row>
                    <xdr:rowOff>0</xdr:rowOff>
                  </from>
                  <to>
                    <xdr:col>41</xdr:col>
                    <xdr:colOff>30480</xdr:colOff>
                    <xdr:row>202</xdr:row>
                    <xdr:rowOff>7620</xdr:rowOff>
                  </to>
                </anchor>
              </controlPr>
            </control>
          </mc:Choice>
        </mc:AlternateContent>
        <mc:AlternateContent xmlns:mc="http://schemas.openxmlformats.org/markup-compatibility/2006">
          <mc:Choice Requires="x14">
            <control shapeId="13373" r:id="rId64" name="Check Box 61">
              <controlPr defaultSize="0" autoFill="0" autoLine="0" autoPict="0">
                <anchor moveWithCells="1" sizeWithCells="1">
                  <from>
                    <xdr:col>32</xdr:col>
                    <xdr:colOff>114300</xdr:colOff>
                    <xdr:row>202</xdr:row>
                    <xdr:rowOff>190500</xdr:rowOff>
                  </from>
                  <to>
                    <xdr:col>42</xdr:col>
                    <xdr:colOff>76200</xdr:colOff>
                    <xdr:row>204</xdr:row>
                    <xdr:rowOff>0</xdr:rowOff>
                  </to>
                </anchor>
              </controlPr>
            </control>
          </mc:Choice>
        </mc:AlternateContent>
        <mc:AlternateContent xmlns:mc="http://schemas.openxmlformats.org/markup-compatibility/2006">
          <mc:Choice Requires="x14">
            <control shapeId="13374" r:id="rId65" name="Check Box 62">
              <controlPr defaultSize="0" autoFill="0" autoLine="0" autoPict="0">
                <anchor moveWithCells="1" sizeWithCells="1">
                  <from>
                    <xdr:col>32</xdr:col>
                    <xdr:colOff>114300</xdr:colOff>
                    <xdr:row>202</xdr:row>
                    <xdr:rowOff>0</xdr:rowOff>
                  </from>
                  <to>
                    <xdr:col>41</xdr:col>
                    <xdr:colOff>7620</xdr:colOff>
                    <xdr:row>203</xdr:row>
                    <xdr:rowOff>7620</xdr:rowOff>
                  </to>
                </anchor>
              </controlPr>
            </control>
          </mc:Choice>
        </mc:AlternateContent>
        <mc:AlternateContent xmlns:mc="http://schemas.openxmlformats.org/markup-compatibility/2006">
          <mc:Choice Requires="x14">
            <control shapeId="13375" r:id="rId66" name="Check Box 63">
              <controlPr defaultSize="0" autoFill="0" autoLine="0" autoPict="0">
                <anchor moveWithCells="1" sizeWithCells="1">
                  <from>
                    <xdr:col>32</xdr:col>
                    <xdr:colOff>114300</xdr:colOff>
                    <xdr:row>204</xdr:row>
                    <xdr:rowOff>0</xdr:rowOff>
                  </from>
                  <to>
                    <xdr:col>41</xdr:col>
                    <xdr:colOff>30480</xdr:colOff>
                    <xdr:row>205</xdr:row>
                    <xdr:rowOff>7620</xdr:rowOff>
                  </to>
                </anchor>
              </controlPr>
            </control>
          </mc:Choice>
        </mc:AlternateContent>
        <mc:AlternateContent xmlns:mc="http://schemas.openxmlformats.org/markup-compatibility/2006">
          <mc:Choice Requires="x14">
            <control shapeId="13376" r:id="rId67" name="Check Box 64">
              <controlPr defaultSize="0" autoFill="0" autoLine="0" autoPict="0">
                <anchor moveWithCells="1" sizeWithCells="1">
                  <from>
                    <xdr:col>32</xdr:col>
                    <xdr:colOff>114300</xdr:colOff>
                    <xdr:row>205</xdr:row>
                    <xdr:rowOff>190500</xdr:rowOff>
                  </from>
                  <to>
                    <xdr:col>42</xdr:col>
                    <xdr:colOff>76200</xdr:colOff>
                    <xdr:row>207</xdr:row>
                    <xdr:rowOff>0</xdr:rowOff>
                  </to>
                </anchor>
              </controlPr>
            </control>
          </mc:Choice>
        </mc:AlternateContent>
        <mc:AlternateContent xmlns:mc="http://schemas.openxmlformats.org/markup-compatibility/2006">
          <mc:Choice Requires="x14">
            <control shapeId="13377" r:id="rId68" name="Check Box 65">
              <controlPr defaultSize="0" autoFill="0" autoLine="0" autoPict="0">
                <anchor moveWithCells="1" sizeWithCells="1">
                  <from>
                    <xdr:col>32</xdr:col>
                    <xdr:colOff>114300</xdr:colOff>
                    <xdr:row>205</xdr:row>
                    <xdr:rowOff>0</xdr:rowOff>
                  </from>
                  <to>
                    <xdr:col>41</xdr:col>
                    <xdr:colOff>7620</xdr:colOff>
                    <xdr:row>206</xdr:row>
                    <xdr:rowOff>7620</xdr:rowOff>
                  </to>
                </anchor>
              </controlPr>
            </control>
          </mc:Choice>
        </mc:AlternateContent>
        <mc:AlternateContent xmlns:mc="http://schemas.openxmlformats.org/markup-compatibility/2006">
          <mc:Choice Requires="x14">
            <control shapeId="13378" r:id="rId69" name="Check Box 66">
              <controlPr defaultSize="0" autoFill="0" autoLine="0" autoPict="0">
                <anchor moveWithCells="1" sizeWithCells="1">
                  <from>
                    <xdr:col>3</xdr:col>
                    <xdr:colOff>0</xdr:colOff>
                    <xdr:row>133</xdr:row>
                    <xdr:rowOff>0</xdr:rowOff>
                  </from>
                  <to>
                    <xdr:col>10</xdr:col>
                    <xdr:colOff>30480</xdr:colOff>
                    <xdr:row>134</xdr:row>
                    <xdr:rowOff>7620</xdr:rowOff>
                  </to>
                </anchor>
              </controlPr>
            </control>
          </mc:Choice>
        </mc:AlternateContent>
        <mc:AlternateContent xmlns:mc="http://schemas.openxmlformats.org/markup-compatibility/2006">
          <mc:Choice Requires="x14">
            <control shapeId="13379" r:id="rId70" name="Check Box 67">
              <controlPr defaultSize="0" autoFill="0" autoLine="0" autoPict="0">
                <anchor moveWithCells="1" sizeWithCells="1">
                  <from>
                    <xdr:col>3</xdr:col>
                    <xdr:colOff>0</xdr:colOff>
                    <xdr:row>134</xdr:row>
                    <xdr:rowOff>190500</xdr:rowOff>
                  </from>
                  <to>
                    <xdr:col>11</xdr:col>
                    <xdr:colOff>60960</xdr:colOff>
                    <xdr:row>136</xdr:row>
                    <xdr:rowOff>0</xdr:rowOff>
                  </to>
                </anchor>
              </controlPr>
            </control>
          </mc:Choice>
        </mc:AlternateContent>
        <mc:AlternateContent xmlns:mc="http://schemas.openxmlformats.org/markup-compatibility/2006">
          <mc:Choice Requires="x14">
            <control shapeId="13380" r:id="rId71" name="Check Box 68">
              <controlPr defaultSize="0" autoFill="0" autoLine="0" autoPict="0">
                <anchor moveWithCells="1" sizeWithCells="1">
                  <from>
                    <xdr:col>3</xdr:col>
                    <xdr:colOff>0</xdr:colOff>
                    <xdr:row>134</xdr:row>
                    <xdr:rowOff>0</xdr:rowOff>
                  </from>
                  <to>
                    <xdr:col>10</xdr:col>
                    <xdr:colOff>15240</xdr:colOff>
                    <xdr:row>135</xdr:row>
                    <xdr:rowOff>7620</xdr:rowOff>
                  </to>
                </anchor>
              </controlPr>
            </control>
          </mc:Choice>
        </mc:AlternateContent>
        <mc:AlternateContent xmlns:mc="http://schemas.openxmlformats.org/markup-compatibility/2006">
          <mc:Choice Requires="x14">
            <control shapeId="13381" r:id="rId72" name="Check Box 69">
              <controlPr defaultSize="0" autoFill="0" autoLine="0" autoPict="0">
                <anchor moveWithCells="1" sizeWithCells="1">
                  <from>
                    <xdr:col>3</xdr:col>
                    <xdr:colOff>0</xdr:colOff>
                    <xdr:row>139</xdr:row>
                    <xdr:rowOff>0</xdr:rowOff>
                  </from>
                  <to>
                    <xdr:col>10</xdr:col>
                    <xdr:colOff>30480</xdr:colOff>
                    <xdr:row>140</xdr:row>
                    <xdr:rowOff>7620</xdr:rowOff>
                  </to>
                </anchor>
              </controlPr>
            </control>
          </mc:Choice>
        </mc:AlternateContent>
        <mc:AlternateContent xmlns:mc="http://schemas.openxmlformats.org/markup-compatibility/2006">
          <mc:Choice Requires="x14">
            <control shapeId="13382" r:id="rId73" name="Check Box 70">
              <controlPr defaultSize="0" autoFill="0" autoLine="0" autoPict="0">
                <anchor moveWithCells="1" sizeWithCells="1">
                  <from>
                    <xdr:col>3</xdr:col>
                    <xdr:colOff>0</xdr:colOff>
                    <xdr:row>140</xdr:row>
                    <xdr:rowOff>190500</xdr:rowOff>
                  </from>
                  <to>
                    <xdr:col>11</xdr:col>
                    <xdr:colOff>60960</xdr:colOff>
                    <xdr:row>142</xdr:row>
                    <xdr:rowOff>0</xdr:rowOff>
                  </to>
                </anchor>
              </controlPr>
            </control>
          </mc:Choice>
        </mc:AlternateContent>
        <mc:AlternateContent xmlns:mc="http://schemas.openxmlformats.org/markup-compatibility/2006">
          <mc:Choice Requires="x14">
            <control shapeId="13383" r:id="rId74" name="Check Box 71">
              <controlPr defaultSize="0" autoFill="0" autoLine="0" autoPict="0">
                <anchor moveWithCells="1" sizeWithCells="1">
                  <from>
                    <xdr:col>3</xdr:col>
                    <xdr:colOff>0</xdr:colOff>
                    <xdr:row>140</xdr:row>
                    <xdr:rowOff>0</xdr:rowOff>
                  </from>
                  <to>
                    <xdr:col>10</xdr:col>
                    <xdr:colOff>15240</xdr:colOff>
                    <xdr:row>141</xdr:row>
                    <xdr:rowOff>7620</xdr:rowOff>
                  </to>
                </anchor>
              </controlPr>
            </control>
          </mc:Choice>
        </mc:AlternateContent>
        <mc:AlternateContent xmlns:mc="http://schemas.openxmlformats.org/markup-compatibility/2006">
          <mc:Choice Requires="x14">
            <control shapeId="13384" r:id="rId75" name="Check Box 72">
              <controlPr defaultSize="0" autoFill="0" autoLine="0" autoPict="0">
                <anchor moveWithCells="1" sizeWithCells="1">
                  <from>
                    <xdr:col>3</xdr:col>
                    <xdr:colOff>0</xdr:colOff>
                    <xdr:row>151</xdr:row>
                    <xdr:rowOff>0</xdr:rowOff>
                  </from>
                  <to>
                    <xdr:col>10</xdr:col>
                    <xdr:colOff>30480</xdr:colOff>
                    <xdr:row>152</xdr:row>
                    <xdr:rowOff>7620</xdr:rowOff>
                  </to>
                </anchor>
              </controlPr>
            </control>
          </mc:Choice>
        </mc:AlternateContent>
        <mc:AlternateContent xmlns:mc="http://schemas.openxmlformats.org/markup-compatibility/2006">
          <mc:Choice Requires="x14">
            <control shapeId="13385" r:id="rId76" name="Check Box 73">
              <controlPr defaultSize="0" autoFill="0" autoLine="0" autoPict="0">
                <anchor moveWithCells="1" sizeWithCells="1">
                  <from>
                    <xdr:col>3</xdr:col>
                    <xdr:colOff>0</xdr:colOff>
                    <xdr:row>152</xdr:row>
                    <xdr:rowOff>190500</xdr:rowOff>
                  </from>
                  <to>
                    <xdr:col>11</xdr:col>
                    <xdr:colOff>60960</xdr:colOff>
                    <xdr:row>154</xdr:row>
                    <xdr:rowOff>0</xdr:rowOff>
                  </to>
                </anchor>
              </controlPr>
            </control>
          </mc:Choice>
        </mc:AlternateContent>
        <mc:AlternateContent xmlns:mc="http://schemas.openxmlformats.org/markup-compatibility/2006">
          <mc:Choice Requires="x14">
            <control shapeId="13386" r:id="rId77" name="Check Box 74">
              <controlPr defaultSize="0" autoFill="0" autoLine="0" autoPict="0">
                <anchor moveWithCells="1" sizeWithCells="1">
                  <from>
                    <xdr:col>3</xdr:col>
                    <xdr:colOff>0</xdr:colOff>
                    <xdr:row>152</xdr:row>
                    <xdr:rowOff>0</xdr:rowOff>
                  </from>
                  <to>
                    <xdr:col>10</xdr:col>
                    <xdr:colOff>15240</xdr:colOff>
                    <xdr:row>153</xdr:row>
                    <xdr:rowOff>7620</xdr:rowOff>
                  </to>
                </anchor>
              </controlPr>
            </control>
          </mc:Choice>
        </mc:AlternateContent>
        <mc:AlternateContent xmlns:mc="http://schemas.openxmlformats.org/markup-compatibility/2006">
          <mc:Choice Requires="x14">
            <control shapeId="13387" r:id="rId78" name="Check Box 75">
              <controlPr defaultSize="0" autoFill="0" autoLine="0" autoPict="0">
                <anchor moveWithCells="1" sizeWithCells="1">
                  <from>
                    <xdr:col>3</xdr:col>
                    <xdr:colOff>0</xdr:colOff>
                    <xdr:row>154</xdr:row>
                    <xdr:rowOff>0</xdr:rowOff>
                  </from>
                  <to>
                    <xdr:col>10</xdr:col>
                    <xdr:colOff>30480</xdr:colOff>
                    <xdr:row>155</xdr:row>
                    <xdr:rowOff>7620</xdr:rowOff>
                  </to>
                </anchor>
              </controlPr>
            </control>
          </mc:Choice>
        </mc:AlternateContent>
        <mc:AlternateContent xmlns:mc="http://schemas.openxmlformats.org/markup-compatibility/2006">
          <mc:Choice Requires="x14">
            <control shapeId="13388" r:id="rId79" name="Check Box 76">
              <controlPr defaultSize="0" autoFill="0" autoLine="0" autoPict="0">
                <anchor moveWithCells="1" sizeWithCells="1">
                  <from>
                    <xdr:col>3</xdr:col>
                    <xdr:colOff>0</xdr:colOff>
                    <xdr:row>155</xdr:row>
                    <xdr:rowOff>190500</xdr:rowOff>
                  </from>
                  <to>
                    <xdr:col>11</xdr:col>
                    <xdr:colOff>60960</xdr:colOff>
                    <xdr:row>157</xdr:row>
                    <xdr:rowOff>0</xdr:rowOff>
                  </to>
                </anchor>
              </controlPr>
            </control>
          </mc:Choice>
        </mc:AlternateContent>
        <mc:AlternateContent xmlns:mc="http://schemas.openxmlformats.org/markup-compatibility/2006">
          <mc:Choice Requires="x14">
            <control shapeId="13389" r:id="rId80" name="Check Box 77">
              <controlPr defaultSize="0" autoFill="0" autoLine="0" autoPict="0">
                <anchor moveWithCells="1" sizeWithCells="1">
                  <from>
                    <xdr:col>3</xdr:col>
                    <xdr:colOff>0</xdr:colOff>
                    <xdr:row>155</xdr:row>
                    <xdr:rowOff>0</xdr:rowOff>
                  </from>
                  <to>
                    <xdr:col>10</xdr:col>
                    <xdr:colOff>15240</xdr:colOff>
                    <xdr:row>156</xdr:row>
                    <xdr:rowOff>7620</xdr:rowOff>
                  </to>
                </anchor>
              </controlPr>
            </control>
          </mc:Choice>
        </mc:AlternateContent>
        <mc:AlternateContent xmlns:mc="http://schemas.openxmlformats.org/markup-compatibility/2006">
          <mc:Choice Requires="x14">
            <control shapeId="13390" r:id="rId81" name="Check Box 78">
              <controlPr defaultSize="0" autoFill="0" autoLine="0" autoPict="0">
                <anchor moveWithCells="1" sizeWithCells="1">
                  <from>
                    <xdr:col>3</xdr:col>
                    <xdr:colOff>0</xdr:colOff>
                    <xdr:row>157</xdr:row>
                    <xdr:rowOff>0</xdr:rowOff>
                  </from>
                  <to>
                    <xdr:col>10</xdr:col>
                    <xdr:colOff>30480</xdr:colOff>
                    <xdr:row>158</xdr:row>
                    <xdr:rowOff>7620</xdr:rowOff>
                  </to>
                </anchor>
              </controlPr>
            </control>
          </mc:Choice>
        </mc:AlternateContent>
        <mc:AlternateContent xmlns:mc="http://schemas.openxmlformats.org/markup-compatibility/2006">
          <mc:Choice Requires="x14">
            <control shapeId="13391" r:id="rId82" name="Check Box 79">
              <controlPr defaultSize="0" autoFill="0" autoLine="0" autoPict="0">
                <anchor moveWithCells="1" sizeWithCells="1">
                  <from>
                    <xdr:col>3</xdr:col>
                    <xdr:colOff>0</xdr:colOff>
                    <xdr:row>158</xdr:row>
                    <xdr:rowOff>190500</xdr:rowOff>
                  </from>
                  <to>
                    <xdr:col>11</xdr:col>
                    <xdr:colOff>60960</xdr:colOff>
                    <xdr:row>160</xdr:row>
                    <xdr:rowOff>0</xdr:rowOff>
                  </to>
                </anchor>
              </controlPr>
            </control>
          </mc:Choice>
        </mc:AlternateContent>
        <mc:AlternateContent xmlns:mc="http://schemas.openxmlformats.org/markup-compatibility/2006">
          <mc:Choice Requires="x14">
            <control shapeId="13392" r:id="rId83" name="Check Box 80">
              <controlPr defaultSize="0" autoFill="0" autoLine="0" autoPict="0">
                <anchor moveWithCells="1" sizeWithCells="1">
                  <from>
                    <xdr:col>3</xdr:col>
                    <xdr:colOff>0</xdr:colOff>
                    <xdr:row>158</xdr:row>
                    <xdr:rowOff>0</xdr:rowOff>
                  </from>
                  <to>
                    <xdr:col>10</xdr:col>
                    <xdr:colOff>15240</xdr:colOff>
                    <xdr:row>159</xdr:row>
                    <xdr:rowOff>7620</xdr:rowOff>
                  </to>
                </anchor>
              </controlPr>
            </control>
          </mc:Choice>
        </mc:AlternateContent>
        <mc:AlternateContent xmlns:mc="http://schemas.openxmlformats.org/markup-compatibility/2006">
          <mc:Choice Requires="x14">
            <control shapeId="13393" r:id="rId84" name="Check Box 81">
              <controlPr defaultSize="0" autoFill="0" autoLine="0" autoPict="0">
                <anchor moveWithCells="1" sizeWithCells="1">
                  <from>
                    <xdr:col>3</xdr:col>
                    <xdr:colOff>0</xdr:colOff>
                    <xdr:row>160</xdr:row>
                    <xdr:rowOff>0</xdr:rowOff>
                  </from>
                  <to>
                    <xdr:col>10</xdr:col>
                    <xdr:colOff>30480</xdr:colOff>
                    <xdr:row>161</xdr:row>
                    <xdr:rowOff>7620</xdr:rowOff>
                  </to>
                </anchor>
              </controlPr>
            </control>
          </mc:Choice>
        </mc:AlternateContent>
        <mc:AlternateContent xmlns:mc="http://schemas.openxmlformats.org/markup-compatibility/2006">
          <mc:Choice Requires="x14">
            <control shapeId="13394" r:id="rId85" name="Check Box 82">
              <controlPr defaultSize="0" autoFill="0" autoLine="0" autoPict="0">
                <anchor moveWithCells="1" sizeWithCells="1">
                  <from>
                    <xdr:col>3</xdr:col>
                    <xdr:colOff>0</xdr:colOff>
                    <xdr:row>161</xdr:row>
                    <xdr:rowOff>190500</xdr:rowOff>
                  </from>
                  <to>
                    <xdr:col>11</xdr:col>
                    <xdr:colOff>60960</xdr:colOff>
                    <xdr:row>163</xdr:row>
                    <xdr:rowOff>0</xdr:rowOff>
                  </to>
                </anchor>
              </controlPr>
            </control>
          </mc:Choice>
        </mc:AlternateContent>
        <mc:AlternateContent xmlns:mc="http://schemas.openxmlformats.org/markup-compatibility/2006">
          <mc:Choice Requires="x14">
            <control shapeId="13395" r:id="rId86" name="Check Box 83">
              <controlPr defaultSize="0" autoFill="0" autoLine="0" autoPict="0">
                <anchor moveWithCells="1" sizeWithCells="1">
                  <from>
                    <xdr:col>3</xdr:col>
                    <xdr:colOff>0</xdr:colOff>
                    <xdr:row>161</xdr:row>
                    <xdr:rowOff>0</xdr:rowOff>
                  </from>
                  <to>
                    <xdr:col>10</xdr:col>
                    <xdr:colOff>15240</xdr:colOff>
                    <xdr:row>162</xdr:row>
                    <xdr:rowOff>7620</xdr:rowOff>
                  </to>
                </anchor>
              </controlPr>
            </control>
          </mc:Choice>
        </mc:AlternateContent>
        <mc:AlternateContent xmlns:mc="http://schemas.openxmlformats.org/markup-compatibility/2006">
          <mc:Choice Requires="x14">
            <control shapeId="13396" r:id="rId87" name="Check Box 84">
              <controlPr defaultSize="0" autoFill="0" autoLine="0" autoPict="0">
                <anchor moveWithCells="1" sizeWithCells="1">
                  <from>
                    <xdr:col>4</xdr:col>
                    <xdr:colOff>22860</xdr:colOff>
                    <xdr:row>121</xdr:row>
                    <xdr:rowOff>182880</xdr:rowOff>
                  </from>
                  <to>
                    <xdr:col>11</xdr:col>
                    <xdr:colOff>7620</xdr:colOff>
                    <xdr:row>123</xdr:row>
                    <xdr:rowOff>7620</xdr:rowOff>
                  </to>
                </anchor>
              </controlPr>
            </control>
          </mc:Choice>
        </mc:AlternateContent>
        <mc:AlternateContent xmlns:mc="http://schemas.openxmlformats.org/markup-compatibility/2006">
          <mc:Choice Requires="x14">
            <control shapeId="13397" r:id="rId88" name="Check Box 85">
              <controlPr defaultSize="0" autoFill="0" autoLine="0" autoPict="0">
                <anchor moveWithCells="1" sizeWithCells="1">
                  <from>
                    <xdr:col>4</xdr:col>
                    <xdr:colOff>22860</xdr:colOff>
                    <xdr:row>122</xdr:row>
                    <xdr:rowOff>182880</xdr:rowOff>
                  </from>
                  <to>
                    <xdr:col>9</xdr:col>
                    <xdr:colOff>68580</xdr:colOff>
                    <xdr:row>124</xdr:row>
                    <xdr:rowOff>7620</xdr:rowOff>
                  </to>
                </anchor>
              </controlPr>
            </control>
          </mc:Choice>
        </mc:AlternateContent>
        <mc:AlternateContent xmlns:mc="http://schemas.openxmlformats.org/markup-compatibility/2006">
          <mc:Choice Requires="x14">
            <control shapeId="13398" r:id="rId89" name="Check Box 86">
              <controlPr defaultSize="0" autoFill="0" autoLine="0" autoPict="0">
                <anchor moveWithCells="1" sizeWithCells="1">
                  <from>
                    <xdr:col>4</xdr:col>
                    <xdr:colOff>0</xdr:colOff>
                    <xdr:row>125</xdr:row>
                    <xdr:rowOff>182880</xdr:rowOff>
                  </from>
                  <to>
                    <xdr:col>7</xdr:col>
                    <xdr:colOff>106680</xdr:colOff>
                    <xdr:row>126</xdr:row>
                    <xdr:rowOff>350520</xdr:rowOff>
                  </to>
                </anchor>
              </controlPr>
            </control>
          </mc:Choice>
        </mc:AlternateContent>
        <mc:AlternateContent xmlns:mc="http://schemas.openxmlformats.org/markup-compatibility/2006">
          <mc:Choice Requires="x14">
            <control shapeId="13399" r:id="rId90" name="Check Box 87">
              <controlPr defaultSize="0" autoFill="0" autoLine="0" autoPict="0">
                <anchor moveWithCells="1" sizeWithCells="1">
                  <from>
                    <xdr:col>8</xdr:col>
                    <xdr:colOff>22860</xdr:colOff>
                    <xdr:row>126</xdr:row>
                    <xdr:rowOff>30480</xdr:rowOff>
                  </from>
                  <to>
                    <xdr:col>13</xdr:col>
                    <xdr:colOff>38100</xdr:colOff>
                    <xdr:row>126</xdr:row>
                    <xdr:rowOff>320040</xdr:rowOff>
                  </to>
                </anchor>
              </controlPr>
            </control>
          </mc:Choice>
        </mc:AlternateContent>
        <mc:AlternateContent xmlns:mc="http://schemas.openxmlformats.org/markup-compatibility/2006">
          <mc:Choice Requires="x14">
            <control shapeId="13400" r:id="rId91" name="Check Box 88">
              <controlPr defaultSize="0" autoFill="0" autoLine="0" autoPict="0">
                <anchor moveWithCells="1" sizeWithCells="1">
                  <from>
                    <xdr:col>3</xdr:col>
                    <xdr:colOff>0</xdr:colOff>
                    <xdr:row>142</xdr:row>
                    <xdr:rowOff>0</xdr:rowOff>
                  </from>
                  <to>
                    <xdr:col>10</xdr:col>
                    <xdr:colOff>30480</xdr:colOff>
                    <xdr:row>143</xdr:row>
                    <xdr:rowOff>7620</xdr:rowOff>
                  </to>
                </anchor>
              </controlPr>
            </control>
          </mc:Choice>
        </mc:AlternateContent>
        <mc:AlternateContent xmlns:mc="http://schemas.openxmlformats.org/markup-compatibility/2006">
          <mc:Choice Requires="x14">
            <control shapeId="13401" r:id="rId92" name="Check Box 89">
              <controlPr defaultSize="0" autoFill="0" autoLine="0" autoPict="0">
                <anchor moveWithCells="1" sizeWithCells="1">
                  <from>
                    <xdr:col>3</xdr:col>
                    <xdr:colOff>0</xdr:colOff>
                    <xdr:row>143</xdr:row>
                    <xdr:rowOff>190500</xdr:rowOff>
                  </from>
                  <to>
                    <xdr:col>11</xdr:col>
                    <xdr:colOff>60960</xdr:colOff>
                    <xdr:row>145</xdr:row>
                    <xdr:rowOff>0</xdr:rowOff>
                  </to>
                </anchor>
              </controlPr>
            </control>
          </mc:Choice>
        </mc:AlternateContent>
        <mc:AlternateContent xmlns:mc="http://schemas.openxmlformats.org/markup-compatibility/2006">
          <mc:Choice Requires="x14">
            <control shapeId="13402" r:id="rId93" name="Check Box 90">
              <controlPr defaultSize="0" autoFill="0" autoLine="0" autoPict="0">
                <anchor moveWithCells="1" sizeWithCells="1">
                  <from>
                    <xdr:col>3</xdr:col>
                    <xdr:colOff>0</xdr:colOff>
                    <xdr:row>143</xdr:row>
                    <xdr:rowOff>0</xdr:rowOff>
                  </from>
                  <to>
                    <xdr:col>10</xdr:col>
                    <xdr:colOff>15240</xdr:colOff>
                    <xdr:row>144</xdr:row>
                    <xdr:rowOff>7620</xdr:rowOff>
                  </to>
                </anchor>
              </controlPr>
            </control>
          </mc:Choice>
        </mc:AlternateContent>
        <mc:AlternateContent xmlns:mc="http://schemas.openxmlformats.org/markup-compatibility/2006">
          <mc:Choice Requires="x14">
            <control shapeId="13403" r:id="rId94" name="Check Box 91">
              <controlPr defaultSize="0" autoFill="0" autoLine="0" autoPict="0">
                <anchor moveWithCells="1" sizeWithCells="1">
                  <from>
                    <xdr:col>3</xdr:col>
                    <xdr:colOff>0</xdr:colOff>
                    <xdr:row>145</xdr:row>
                    <xdr:rowOff>0</xdr:rowOff>
                  </from>
                  <to>
                    <xdr:col>10</xdr:col>
                    <xdr:colOff>30480</xdr:colOff>
                    <xdr:row>146</xdr:row>
                    <xdr:rowOff>7620</xdr:rowOff>
                  </to>
                </anchor>
              </controlPr>
            </control>
          </mc:Choice>
        </mc:AlternateContent>
        <mc:AlternateContent xmlns:mc="http://schemas.openxmlformats.org/markup-compatibility/2006">
          <mc:Choice Requires="x14">
            <control shapeId="13404" r:id="rId95" name="Check Box 92">
              <controlPr defaultSize="0" autoFill="0" autoLine="0" autoPict="0">
                <anchor moveWithCells="1" sizeWithCells="1">
                  <from>
                    <xdr:col>3</xdr:col>
                    <xdr:colOff>0</xdr:colOff>
                    <xdr:row>146</xdr:row>
                    <xdr:rowOff>190500</xdr:rowOff>
                  </from>
                  <to>
                    <xdr:col>11</xdr:col>
                    <xdr:colOff>60960</xdr:colOff>
                    <xdr:row>148</xdr:row>
                    <xdr:rowOff>0</xdr:rowOff>
                  </to>
                </anchor>
              </controlPr>
            </control>
          </mc:Choice>
        </mc:AlternateContent>
        <mc:AlternateContent xmlns:mc="http://schemas.openxmlformats.org/markup-compatibility/2006">
          <mc:Choice Requires="x14">
            <control shapeId="13405" r:id="rId96" name="Check Box 93">
              <controlPr defaultSize="0" autoFill="0" autoLine="0" autoPict="0">
                <anchor moveWithCells="1" sizeWithCells="1">
                  <from>
                    <xdr:col>3</xdr:col>
                    <xdr:colOff>0</xdr:colOff>
                    <xdr:row>146</xdr:row>
                    <xdr:rowOff>0</xdr:rowOff>
                  </from>
                  <to>
                    <xdr:col>10</xdr:col>
                    <xdr:colOff>15240</xdr:colOff>
                    <xdr:row>147</xdr:row>
                    <xdr:rowOff>7620</xdr:rowOff>
                  </to>
                </anchor>
              </controlPr>
            </control>
          </mc:Choice>
        </mc:AlternateContent>
        <mc:AlternateContent xmlns:mc="http://schemas.openxmlformats.org/markup-compatibility/2006">
          <mc:Choice Requires="x14">
            <control shapeId="13406" r:id="rId97" name="Check Box 94">
              <controlPr defaultSize="0" autoFill="0" autoLine="0" autoPict="0">
                <anchor moveWithCells="1" sizeWithCells="1">
                  <from>
                    <xdr:col>3</xdr:col>
                    <xdr:colOff>0</xdr:colOff>
                    <xdr:row>148</xdr:row>
                    <xdr:rowOff>0</xdr:rowOff>
                  </from>
                  <to>
                    <xdr:col>10</xdr:col>
                    <xdr:colOff>30480</xdr:colOff>
                    <xdr:row>149</xdr:row>
                    <xdr:rowOff>7620</xdr:rowOff>
                  </to>
                </anchor>
              </controlPr>
            </control>
          </mc:Choice>
        </mc:AlternateContent>
        <mc:AlternateContent xmlns:mc="http://schemas.openxmlformats.org/markup-compatibility/2006">
          <mc:Choice Requires="x14">
            <control shapeId="13407" r:id="rId98" name="Check Box 95">
              <controlPr defaultSize="0" autoFill="0" autoLine="0" autoPict="0">
                <anchor moveWithCells="1" sizeWithCells="1">
                  <from>
                    <xdr:col>3</xdr:col>
                    <xdr:colOff>0</xdr:colOff>
                    <xdr:row>149</xdr:row>
                    <xdr:rowOff>190500</xdr:rowOff>
                  </from>
                  <to>
                    <xdr:col>11</xdr:col>
                    <xdr:colOff>60960</xdr:colOff>
                    <xdr:row>151</xdr:row>
                    <xdr:rowOff>0</xdr:rowOff>
                  </to>
                </anchor>
              </controlPr>
            </control>
          </mc:Choice>
        </mc:AlternateContent>
        <mc:AlternateContent xmlns:mc="http://schemas.openxmlformats.org/markup-compatibility/2006">
          <mc:Choice Requires="x14">
            <control shapeId="13408" r:id="rId99" name="Check Box 96">
              <controlPr defaultSize="0" autoFill="0" autoLine="0" autoPict="0">
                <anchor moveWithCells="1" sizeWithCells="1">
                  <from>
                    <xdr:col>3</xdr:col>
                    <xdr:colOff>0</xdr:colOff>
                    <xdr:row>149</xdr:row>
                    <xdr:rowOff>0</xdr:rowOff>
                  </from>
                  <to>
                    <xdr:col>10</xdr:col>
                    <xdr:colOff>15240</xdr:colOff>
                    <xdr:row>150</xdr:row>
                    <xdr:rowOff>7620</xdr:rowOff>
                  </to>
                </anchor>
              </controlPr>
            </control>
          </mc:Choice>
        </mc:AlternateContent>
        <mc:AlternateContent xmlns:mc="http://schemas.openxmlformats.org/markup-compatibility/2006">
          <mc:Choice Requires="x14">
            <control shapeId="13409" r:id="rId100" name="Check Box 97">
              <controlPr defaultSize="0" autoFill="0" autoLine="0" autoPict="0">
                <anchor moveWithCells="1" sizeWithCells="1">
                  <from>
                    <xdr:col>3</xdr:col>
                    <xdr:colOff>0</xdr:colOff>
                    <xdr:row>186</xdr:row>
                    <xdr:rowOff>0</xdr:rowOff>
                  </from>
                  <to>
                    <xdr:col>11</xdr:col>
                    <xdr:colOff>22860</xdr:colOff>
                    <xdr:row>187</xdr:row>
                    <xdr:rowOff>7620</xdr:rowOff>
                  </to>
                </anchor>
              </controlPr>
            </control>
          </mc:Choice>
        </mc:AlternateContent>
        <mc:AlternateContent xmlns:mc="http://schemas.openxmlformats.org/markup-compatibility/2006">
          <mc:Choice Requires="x14">
            <control shapeId="13410" r:id="rId101" name="Check Box 98">
              <controlPr defaultSize="0" autoFill="0" autoLine="0" autoPict="0">
                <anchor moveWithCells="1" sizeWithCells="1">
                  <from>
                    <xdr:col>3</xdr:col>
                    <xdr:colOff>0</xdr:colOff>
                    <xdr:row>187</xdr:row>
                    <xdr:rowOff>190500</xdr:rowOff>
                  </from>
                  <to>
                    <xdr:col>12</xdr:col>
                    <xdr:colOff>68580</xdr:colOff>
                    <xdr:row>189</xdr:row>
                    <xdr:rowOff>0</xdr:rowOff>
                  </to>
                </anchor>
              </controlPr>
            </control>
          </mc:Choice>
        </mc:AlternateContent>
        <mc:AlternateContent xmlns:mc="http://schemas.openxmlformats.org/markup-compatibility/2006">
          <mc:Choice Requires="x14">
            <control shapeId="13411" r:id="rId102" name="Check Box 99">
              <controlPr defaultSize="0" autoFill="0" autoLine="0" autoPict="0">
                <anchor moveWithCells="1" sizeWithCells="1">
                  <from>
                    <xdr:col>3</xdr:col>
                    <xdr:colOff>0</xdr:colOff>
                    <xdr:row>187</xdr:row>
                    <xdr:rowOff>0</xdr:rowOff>
                  </from>
                  <to>
                    <xdr:col>11</xdr:col>
                    <xdr:colOff>7620</xdr:colOff>
                    <xdr:row>188</xdr:row>
                    <xdr:rowOff>7620</xdr:rowOff>
                  </to>
                </anchor>
              </controlPr>
            </control>
          </mc:Choice>
        </mc:AlternateContent>
        <mc:AlternateContent xmlns:mc="http://schemas.openxmlformats.org/markup-compatibility/2006">
          <mc:Choice Requires="x14">
            <control shapeId="13412" r:id="rId103" name="Check Box 100">
              <controlPr defaultSize="0" autoFill="0" autoLine="0" autoPict="0">
                <anchor moveWithCells="1" sizeWithCells="1">
                  <from>
                    <xdr:col>3</xdr:col>
                    <xdr:colOff>0</xdr:colOff>
                    <xdr:row>189</xdr:row>
                    <xdr:rowOff>0</xdr:rowOff>
                  </from>
                  <to>
                    <xdr:col>11</xdr:col>
                    <xdr:colOff>30480</xdr:colOff>
                    <xdr:row>190</xdr:row>
                    <xdr:rowOff>7620</xdr:rowOff>
                  </to>
                </anchor>
              </controlPr>
            </control>
          </mc:Choice>
        </mc:AlternateContent>
        <mc:AlternateContent xmlns:mc="http://schemas.openxmlformats.org/markup-compatibility/2006">
          <mc:Choice Requires="x14">
            <control shapeId="13413" r:id="rId104" name="Check Box 101">
              <controlPr defaultSize="0" autoFill="0" autoLine="0" autoPict="0">
                <anchor moveWithCells="1" sizeWithCells="1">
                  <from>
                    <xdr:col>3</xdr:col>
                    <xdr:colOff>0</xdr:colOff>
                    <xdr:row>190</xdr:row>
                    <xdr:rowOff>190500</xdr:rowOff>
                  </from>
                  <to>
                    <xdr:col>12</xdr:col>
                    <xdr:colOff>76200</xdr:colOff>
                    <xdr:row>192</xdr:row>
                    <xdr:rowOff>0</xdr:rowOff>
                  </to>
                </anchor>
              </controlPr>
            </control>
          </mc:Choice>
        </mc:AlternateContent>
        <mc:AlternateContent xmlns:mc="http://schemas.openxmlformats.org/markup-compatibility/2006">
          <mc:Choice Requires="x14">
            <control shapeId="13414" r:id="rId105" name="Check Box 102">
              <controlPr defaultSize="0" autoFill="0" autoLine="0" autoPict="0">
                <anchor moveWithCells="1" sizeWithCells="1">
                  <from>
                    <xdr:col>3</xdr:col>
                    <xdr:colOff>0</xdr:colOff>
                    <xdr:row>190</xdr:row>
                    <xdr:rowOff>0</xdr:rowOff>
                  </from>
                  <to>
                    <xdr:col>11</xdr:col>
                    <xdr:colOff>15240</xdr:colOff>
                    <xdr:row>191</xdr:row>
                    <xdr:rowOff>7620</xdr:rowOff>
                  </to>
                </anchor>
              </controlPr>
            </control>
          </mc:Choice>
        </mc:AlternateContent>
        <mc:AlternateContent xmlns:mc="http://schemas.openxmlformats.org/markup-compatibility/2006">
          <mc:Choice Requires="x14">
            <control shapeId="13415" r:id="rId106" name="Check Box 103">
              <controlPr defaultSize="0" autoFill="0" autoLine="0" autoPict="0">
                <anchor moveWithCells="1" sizeWithCells="1">
                  <from>
                    <xdr:col>32</xdr:col>
                    <xdr:colOff>114300</xdr:colOff>
                    <xdr:row>186</xdr:row>
                    <xdr:rowOff>0</xdr:rowOff>
                  </from>
                  <to>
                    <xdr:col>41</xdr:col>
                    <xdr:colOff>30480</xdr:colOff>
                    <xdr:row>187</xdr:row>
                    <xdr:rowOff>7620</xdr:rowOff>
                  </to>
                </anchor>
              </controlPr>
            </control>
          </mc:Choice>
        </mc:AlternateContent>
        <mc:AlternateContent xmlns:mc="http://schemas.openxmlformats.org/markup-compatibility/2006">
          <mc:Choice Requires="x14">
            <control shapeId="13416" r:id="rId107" name="Check Box 104">
              <controlPr defaultSize="0" autoFill="0" autoLine="0" autoPict="0">
                <anchor moveWithCells="1" sizeWithCells="1">
                  <from>
                    <xdr:col>32</xdr:col>
                    <xdr:colOff>114300</xdr:colOff>
                    <xdr:row>187</xdr:row>
                    <xdr:rowOff>190500</xdr:rowOff>
                  </from>
                  <to>
                    <xdr:col>42</xdr:col>
                    <xdr:colOff>76200</xdr:colOff>
                    <xdr:row>189</xdr:row>
                    <xdr:rowOff>0</xdr:rowOff>
                  </to>
                </anchor>
              </controlPr>
            </control>
          </mc:Choice>
        </mc:AlternateContent>
        <mc:AlternateContent xmlns:mc="http://schemas.openxmlformats.org/markup-compatibility/2006">
          <mc:Choice Requires="x14">
            <control shapeId="13417" r:id="rId108" name="Check Box 105">
              <controlPr defaultSize="0" autoFill="0" autoLine="0" autoPict="0">
                <anchor moveWithCells="1" sizeWithCells="1">
                  <from>
                    <xdr:col>32</xdr:col>
                    <xdr:colOff>114300</xdr:colOff>
                    <xdr:row>187</xdr:row>
                    <xdr:rowOff>0</xdr:rowOff>
                  </from>
                  <to>
                    <xdr:col>41</xdr:col>
                    <xdr:colOff>7620</xdr:colOff>
                    <xdr:row>188</xdr:row>
                    <xdr:rowOff>7620</xdr:rowOff>
                  </to>
                </anchor>
              </controlPr>
            </control>
          </mc:Choice>
        </mc:AlternateContent>
        <mc:AlternateContent xmlns:mc="http://schemas.openxmlformats.org/markup-compatibility/2006">
          <mc:Choice Requires="x14">
            <control shapeId="13418" r:id="rId109" name="Check Box 106">
              <controlPr defaultSize="0" autoFill="0" autoLine="0" autoPict="0">
                <anchor moveWithCells="1" sizeWithCells="1">
                  <from>
                    <xdr:col>32</xdr:col>
                    <xdr:colOff>114300</xdr:colOff>
                    <xdr:row>189</xdr:row>
                    <xdr:rowOff>0</xdr:rowOff>
                  </from>
                  <to>
                    <xdr:col>41</xdr:col>
                    <xdr:colOff>30480</xdr:colOff>
                    <xdr:row>190</xdr:row>
                    <xdr:rowOff>7620</xdr:rowOff>
                  </to>
                </anchor>
              </controlPr>
            </control>
          </mc:Choice>
        </mc:AlternateContent>
        <mc:AlternateContent xmlns:mc="http://schemas.openxmlformats.org/markup-compatibility/2006">
          <mc:Choice Requires="x14">
            <control shapeId="13419" r:id="rId110" name="Check Box 107">
              <controlPr defaultSize="0" autoFill="0" autoLine="0" autoPict="0">
                <anchor moveWithCells="1" sizeWithCells="1">
                  <from>
                    <xdr:col>32</xdr:col>
                    <xdr:colOff>114300</xdr:colOff>
                    <xdr:row>190</xdr:row>
                    <xdr:rowOff>190500</xdr:rowOff>
                  </from>
                  <to>
                    <xdr:col>42</xdr:col>
                    <xdr:colOff>76200</xdr:colOff>
                    <xdr:row>192</xdr:row>
                    <xdr:rowOff>0</xdr:rowOff>
                  </to>
                </anchor>
              </controlPr>
            </control>
          </mc:Choice>
        </mc:AlternateContent>
        <mc:AlternateContent xmlns:mc="http://schemas.openxmlformats.org/markup-compatibility/2006">
          <mc:Choice Requires="x14">
            <control shapeId="13420" r:id="rId111" name="Check Box 108">
              <controlPr defaultSize="0" autoFill="0" autoLine="0" autoPict="0">
                <anchor moveWithCells="1" sizeWithCells="1">
                  <from>
                    <xdr:col>32</xdr:col>
                    <xdr:colOff>114300</xdr:colOff>
                    <xdr:row>190</xdr:row>
                    <xdr:rowOff>0</xdr:rowOff>
                  </from>
                  <to>
                    <xdr:col>41</xdr:col>
                    <xdr:colOff>7620</xdr:colOff>
                    <xdr:row>191</xdr:row>
                    <xdr:rowOff>7620</xdr:rowOff>
                  </to>
                </anchor>
              </controlPr>
            </control>
          </mc:Choice>
        </mc:AlternateContent>
        <mc:AlternateContent xmlns:mc="http://schemas.openxmlformats.org/markup-compatibility/2006">
          <mc:Choice Requires="x14">
            <control shapeId="13421" r:id="rId112" name="Check Box 109">
              <controlPr defaultSize="0" autoFill="0" autoLine="0" autoPict="0">
                <anchor moveWithCells="1" sizeWithCells="1">
                  <from>
                    <xdr:col>51</xdr:col>
                    <xdr:colOff>7620</xdr:colOff>
                    <xdr:row>133</xdr:row>
                    <xdr:rowOff>68580</xdr:rowOff>
                  </from>
                  <to>
                    <xdr:col>55</xdr:col>
                    <xdr:colOff>7620</xdr:colOff>
                    <xdr:row>134</xdr:row>
                    <xdr:rowOff>106680</xdr:rowOff>
                  </to>
                </anchor>
              </controlPr>
            </control>
          </mc:Choice>
        </mc:AlternateContent>
        <mc:AlternateContent xmlns:mc="http://schemas.openxmlformats.org/markup-compatibility/2006">
          <mc:Choice Requires="x14">
            <control shapeId="13422" r:id="rId113" name="Check Box 110">
              <controlPr defaultSize="0" autoFill="0" autoLine="0" autoPict="0">
                <anchor moveWithCells="1" sizeWithCells="1">
                  <from>
                    <xdr:col>51</xdr:col>
                    <xdr:colOff>7620</xdr:colOff>
                    <xdr:row>134</xdr:row>
                    <xdr:rowOff>68580</xdr:rowOff>
                  </from>
                  <to>
                    <xdr:col>56</xdr:col>
                    <xdr:colOff>30480</xdr:colOff>
                    <xdr:row>135</xdr:row>
                    <xdr:rowOff>190500</xdr:rowOff>
                  </to>
                </anchor>
              </controlPr>
            </control>
          </mc:Choice>
        </mc:AlternateContent>
        <mc:AlternateContent xmlns:mc="http://schemas.openxmlformats.org/markup-compatibility/2006">
          <mc:Choice Requires="x14">
            <control shapeId="13423" r:id="rId114" name="Check Box 111">
              <controlPr defaultSize="0" autoFill="0" autoLine="0" autoPict="0">
                <anchor moveWithCells="1" sizeWithCells="1">
                  <from>
                    <xdr:col>51</xdr:col>
                    <xdr:colOff>7620</xdr:colOff>
                    <xdr:row>139</xdr:row>
                    <xdr:rowOff>68580</xdr:rowOff>
                  </from>
                  <to>
                    <xdr:col>55</xdr:col>
                    <xdr:colOff>7620</xdr:colOff>
                    <xdr:row>140</xdr:row>
                    <xdr:rowOff>106680</xdr:rowOff>
                  </to>
                </anchor>
              </controlPr>
            </control>
          </mc:Choice>
        </mc:AlternateContent>
        <mc:AlternateContent xmlns:mc="http://schemas.openxmlformats.org/markup-compatibility/2006">
          <mc:Choice Requires="x14">
            <control shapeId="13424" r:id="rId115" name="Check Box 112">
              <controlPr defaultSize="0" autoFill="0" autoLine="0" autoPict="0">
                <anchor moveWithCells="1" sizeWithCells="1">
                  <from>
                    <xdr:col>51</xdr:col>
                    <xdr:colOff>7620</xdr:colOff>
                    <xdr:row>140</xdr:row>
                    <xdr:rowOff>68580</xdr:rowOff>
                  </from>
                  <to>
                    <xdr:col>56</xdr:col>
                    <xdr:colOff>30480</xdr:colOff>
                    <xdr:row>141</xdr:row>
                    <xdr:rowOff>190500</xdr:rowOff>
                  </to>
                </anchor>
              </controlPr>
            </control>
          </mc:Choice>
        </mc:AlternateContent>
        <mc:AlternateContent xmlns:mc="http://schemas.openxmlformats.org/markup-compatibility/2006">
          <mc:Choice Requires="x14">
            <control shapeId="13425" r:id="rId116" name="Check Box 113">
              <controlPr defaultSize="0" autoFill="0" autoLine="0" autoPict="0">
                <anchor moveWithCells="1" sizeWithCells="1">
                  <from>
                    <xdr:col>51</xdr:col>
                    <xdr:colOff>7620</xdr:colOff>
                    <xdr:row>142</xdr:row>
                    <xdr:rowOff>68580</xdr:rowOff>
                  </from>
                  <to>
                    <xdr:col>55</xdr:col>
                    <xdr:colOff>7620</xdr:colOff>
                    <xdr:row>143</xdr:row>
                    <xdr:rowOff>106680</xdr:rowOff>
                  </to>
                </anchor>
              </controlPr>
            </control>
          </mc:Choice>
        </mc:AlternateContent>
        <mc:AlternateContent xmlns:mc="http://schemas.openxmlformats.org/markup-compatibility/2006">
          <mc:Choice Requires="x14">
            <control shapeId="13426" r:id="rId117" name="Check Box 114">
              <controlPr defaultSize="0" autoFill="0" autoLine="0" autoPict="0">
                <anchor moveWithCells="1" sizeWithCells="1">
                  <from>
                    <xdr:col>51</xdr:col>
                    <xdr:colOff>7620</xdr:colOff>
                    <xdr:row>143</xdr:row>
                    <xdr:rowOff>68580</xdr:rowOff>
                  </from>
                  <to>
                    <xdr:col>56</xdr:col>
                    <xdr:colOff>30480</xdr:colOff>
                    <xdr:row>144</xdr:row>
                    <xdr:rowOff>190500</xdr:rowOff>
                  </to>
                </anchor>
              </controlPr>
            </control>
          </mc:Choice>
        </mc:AlternateContent>
        <mc:AlternateContent xmlns:mc="http://schemas.openxmlformats.org/markup-compatibility/2006">
          <mc:Choice Requires="x14">
            <control shapeId="13427" r:id="rId118" name="Check Box 115">
              <controlPr defaultSize="0" autoFill="0" autoLine="0" autoPict="0">
                <anchor moveWithCells="1" sizeWithCells="1">
                  <from>
                    <xdr:col>51</xdr:col>
                    <xdr:colOff>30480</xdr:colOff>
                    <xdr:row>145</xdr:row>
                    <xdr:rowOff>68580</xdr:rowOff>
                  </from>
                  <to>
                    <xdr:col>55</xdr:col>
                    <xdr:colOff>30480</xdr:colOff>
                    <xdr:row>146</xdr:row>
                    <xdr:rowOff>106680</xdr:rowOff>
                  </to>
                </anchor>
              </controlPr>
            </control>
          </mc:Choice>
        </mc:AlternateContent>
        <mc:AlternateContent xmlns:mc="http://schemas.openxmlformats.org/markup-compatibility/2006">
          <mc:Choice Requires="x14">
            <control shapeId="13428" r:id="rId119" name="Check Box 116">
              <controlPr defaultSize="0" autoFill="0" autoLine="0" autoPict="0">
                <anchor moveWithCells="1" sizeWithCells="1">
                  <from>
                    <xdr:col>51</xdr:col>
                    <xdr:colOff>30480</xdr:colOff>
                    <xdr:row>146</xdr:row>
                    <xdr:rowOff>68580</xdr:rowOff>
                  </from>
                  <to>
                    <xdr:col>56</xdr:col>
                    <xdr:colOff>45720</xdr:colOff>
                    <xdr:row>147</xdr:row>
                    <xdr:rowOff>190500</xdr:rowOff>
                  </to>
                </anchor>
              </controlPr>
            </control>
          </mc:Choice>
        </mc:AlternateContent>
        <mc:AlternateContent xmlns:mc="http://schemas.openxmlformats.org/markup-compatibility/2006">
          <mc:Choice Requires="x14">
            <control shapeId="13429" r:id="rId120" name="Check Box 117">
              <controlPr defaultSize="0" autoFill="0" autoLine="0" autoPict="0">
                <anchor moveWithCells="1" sizeWithCells="1">
                  <from>
                    <xdr:col>51</xdr:col>
                    <xdr:colOff>7620</xdr:colOff>
                    <xdr:row>148</xdr:row>
                    <xdr:rowOff>68580</xdr:rowOff>
                  </from>
                  <to>
                    <xdr:col>55</xdr:col>
                    <xdr:colOff>7620</xdr:colOff>
                    <xdr:row>149</xdr:row>
                    <xdr:rowOff>106680</xdr:rowOff>
                  </to>
                </anchor>
              </controlPr>
            </control>
          </mc:Choice>
        </mc:AlternateContent>
        <mc:AlternateContent xmlns:mc="http://schemas.openxmlformats.org/markup-compatibility/2006">
          <mc:Choice Requires="x14">
            <control shapeId="13430" r:id="rId121" name="Check Box 118">
              <controlPr defaultSize="0" autoFill="0" autoLine="0" autoPict="0">
                <anchor moveWithCells="1" sizeWithCells="1">
                  <from>
                    <xdr:col>51</xdr:col>
                    <xdr:colOff>7620</xdr:colOff>
                    <xdr:row>149</xdr:row>
                    <xdr:rowOff>68580</xdr:rowOff>
                  </from>
                  <to>
                    <xdr:col>56</xdr:col>
                    <xdr:colOff>30480</xdr:colOff>
                    <xdr:row>150</xdr:row>
                    <xdr:rowOff>190500</xdr:rowOff>
                  </to>
                </anchor>
              </controlPr>
            </control>
          </mc:Choice>
        </mc:AlternateContent>
        <mc:AlternateContent xmlns:mc="http://schemas.openxmlformats.org/markup-compatibility/2006">
          <mc:Choice Requires="x14">
            <control shapeId="13431" r:id="rId122" name="Check Box 119">
              <controlPr defaultSize="0" autoFill="0" autoLine="0" autoPict="0">
                <anchor moveWithCells="1" sizeWithCells="1">
                  <from>
                    <xdr:col>51</xdr:col>
                    <xdr:colOff>7620</xdr:colOff>
                    <xdr:row>151</xdr:row>
                    <xdr:rowOff>68580</xdr:rowOff>
                  </from>
                  <to>
                    <xdr:col>55</xdr:col>
                    <xdr:colOff>7620</xdr:colOff>
                    <xdr:row>152</xdr:row>
                    <xdr:rowOff>106680</xdr:rowOff>
                  </to>
                </anchor>
              </controlPr>
            </control>
          </mc:Choice>
        </mc:AlternateContent>
        <mc:AlternateContent xmlns:mc="http://schemas.openxmlformats.org/markup-compatibility/2006">
          <mc:Choice Requires="x14">
            <control shapeId="13432" r:id="rId123" name="Check Box 120">
              <controlPr defaultSize="0" autoFill="0" autoLine="0" autoPict="0">
                <anchor moveWithCells="1" sizeWithCells="1">
                  <from>
                    <xdr:col>51</xdr:col>
                    <xdr:colOff>7620</xdr:colOff>
                    <xdr:row>152</xdr:row>
                    <xdr:rowOff>68580</xdr:rowOff>
                  </from>
                  <to>
                    <xdr:col>56</xdr:col>
                    <xdr:colOff>30480</xdr:colOff>
                    <xdr:row>153</xdr:row>
                    <xdr:rowOff>190500</xdr:rowOff>
                  </to>
                </anchor>
              </controlPr>
            </control>
          </mc:Choice>
        </mc:AlternateContent>
        <mc:AlternateContent xmlns:mc="http://schemas.openxmlformats.org/markup-compatibility/2006">
          <mc:Choice Requires="x14">
            <control shapeId="13433" r:id="rId124" name="Check Box 121">
              <controlPr defaultSize="0" autoFill="0" autoLine="0" autoPict="0">
                <anchor moveWithCells="1" sizeWithCells="1">
                  <from>
                    <xdr:col>51</xdr:col>
                    <xdr:colOff>7620</xdr:colOff>
                    <xdr:row>154</xdr:row>
                    <xdr:rowOff>68580</xdr:rowOff>
                  </from>
                  <to>
                    <xdr:col>55</xdr:col>
                    <xdr:colOff>7620</xdr:colOff>
                    <xdr:row>155</xdr:row>
                    <xdr:rowOff>106680</xdr:rowOff>
                  </to>
                </anchor>
              </controlPr>
            </control>
          </mc:Choice>
        </mc:AlternateContent>
        <mc:AlternateContent xmlns:mc="http://schemas.openxmlformats.org/markup-compatibility/2006">
          <mc:Choice Requires="x14">
            <control shapeId="13434" r:id="rId125" name="Check Box 122">
              <controlPr defaultSize="0" autoFill="0" autoLine="0" autoPict="0">
                <anchor moveWithCells="1" sizeWithCells="1">
                  <from>
                    <xdr:col>51</xdr:col>
                    <xdr:colOff>7620</xdr:colOff>
                    <xdr:row>155</xdr:row>
                    <xdr:rowOff>68580</xdr:rowOff>
                  </from>
                  <to>
                    <xdr:col>56</xdr:col>
                    <xdr:colOff>30480</xdr:colOff>
                    <xdr:row>156</xdr:row>
                    <xdr:rowOff>190500</xdr:rowOff>
                  </to>
                </anchor>
              </controlPr>
            </control>
          </mc:Choice>
        </mc:AlternateContent>
        <mc:AlternateContent xmlns:mc="http://schemas.openxmlformats.org/markup-compatibility/2006">
          <mc:Choice Requires="x14">
            <control shapeId="13435" r:id="rId126" name="Check Box 123">
              <controlPr defaultSize="0" autoFill="0" autoLine="0" autoPict="0">
                <anchor moveWithCells="1" sizeWithCells="1">
                  <from>
                    <xdr:col>51</xdr:col>
                    <xdr:colOff>7620</xdr:colOff>
                    <xdr:row>157</xdr:row>
                    <xdr:rowOff>68580</xdr:rowOff>
                  </from>
                  <to>
                    <xdr:col>55</xdr:col>
                    <xdr:colOff>7620</xdr:colOff>
                    <xdr:row>158</xdr:row>
                    <xdr:rowOff>106680</xdr:rowOff>
                  </to>
                </anchor>
              </controlPr>
            </control>
          </mc:Choice>
        </mc:AlternateContent>
        <mc:AlternateContent xmlns:mc="http://schemas.openxmlformats.org/markup-compatibility/2006">
          <mc:Choice Requires="x14">
            <control shapeId="13436" r:id="rId127" name="Check Box 124">
              <controlPr defaultSize="0" autoFill="0" autoLine="0" autoPict="0">
                <anchor moveWithCells="1" sizeWithCells="1">
                  <from>
                    <xdr:col>51</xdr:col>
                    <xdr:colOff>7620</xdr:colOff>
                    <xdr:row>158</xdr:row>
                    <xdr:rowOff>68580</xdr:rowOff>
                  </from>
                  <to>
                    <xdr:col>56</xdr:col>
                    <xdr:colOff>30480</xdr:colOff>
                    <xdr:row>159</xdr:row>
                    <xdr:rowOff>190500</xdr:rowOff>
                  </to>
                </anchor>
              </controlPr>
            </control>
          </mc:Choice>
        </mc:AlternateContent>
        <mc:AlternateContent xmlns:mc="http://schemas.openxmlformats.org/markup-compatibility/2006">
          <mc:Choice Requires="x14">
            <control shapeId="13437" r:id="rId128" name="Check Box 125">
              <controlPr defaultSize="0" autoFill="0" autoLine="0" autoPict="0">
                <anchor moveWithCells="1" sizeWithCells="1">
                  <from>
                    <xdr:col>51</xdr:col>
                    <xdr:colOff>7620</xdr:colOff>
                    <xdr:row>160</xdr:row>
                    <xdr:rowOff>68580</xdr:rowOff>
                  </from>
                  <to>
                    <xdr:col>55</xdr:col>
                    <xdr:colOff>7620</xdr:colOff>
                    <xdr:row>161</xdr:row>
                    <xdr:rowOff>106680</xdr:rowOff>
                  </to>
                </anchor>
              </controlPr>
            </control>
          </mc:Choice>
        </mc:AlternateContent>
        <mc:AlternateContent xmlns:mc="http://schemas.openxmlformats.org/markup-compatibility/2006">
          <mc:Choice Requires="x14">
            <control shapeId="13438" r:id="rId129" name="Check Box 126">
              <controlPr defaultSize="0" autoFill="0" autoLine="0" autoPict="0">
                <anchor moveWithCells="1" sizeWithCells="1">
                  <from>
                    <xdr:col>51</xdr:col>
                    <xdr:colOff>7620</xdr:colOff>
                    <xdr:row>161</xdr:row>
                    <xdr:rowOff>68580</xdr:rowOff>
                  </from>
                  <to>
                    <xdr:col>56</xdr:col>
                    <xdr:colOff>30480</xdr:colOff>
                    <xdr:row>162</xdr:row>
                    <xdr:rowOff>190500</xdr:rowOff>
                  </to>
                </anchor>
              </controlPr>
            </control>
          </mc:Choice>
        </mc:AlternateContent>
        <mc:AlternateContent xmlns:mc="http://schemas.openxmlformats.org/markup-compatibility/2006">
          <mc:Choice Requires="x14">
            <control shapeId="13439" r:id="rId130" name="Check Box 127">
              <controlPr defaultSize="0" autoFill="0" autoLine="0" autoPict="0">
                <anchor moveWithCells="1">
                  <from>
                    <xdr:col>53</xdr:col>
                    <xdr:colOff>60960</xdr:colOff>
                    <xdr:row>397</xdr:row>
                    <xdr:rowOff>0</xdr:rowOff>
                  </from>
                  <to>
                    <xdr:col>59</xdr:col>
                    <xdr:colOff>68580</xdr:colOff>
                    <xdr:row>398</xdr:row>
                    <xdr:rowOff>7620</xdr:rowOff>
                  </to>
                </anchor>
              </controlPr>
            </control>
          </mc:Choice>
        </mc:AlternateContent>
        <mc:AlternateContent xmlns:mc="http://schemas.openxmlformats.org/markup-compatibility/2006">
          <mc:Choice Requires="x14">
            <control shapeId="13440" r:id="rId131" name="Check Box 128">
              <controlPr defaultSize="0" autoFill="0" autoLine="0" autoPict="0">
                <anchor moveWithCells="1">
                  <from>
                    <xdr:col>53</xdr:col>
                    <xdr:colOff>60960</xdr:colOff>
                    <xdr:row>397</xdr:row>
                    <xdr:rowOff>175260</xdr:rowOff>
                  </from>
                  <to>
                    <xdr:col>59</xdr:col>
                    <xdr:colOff>68580</xdr:colOff>
                    <xdr:row>398</xdr:row>
                    <xdr:rowOff>182880</xdr:rowOff>
                  </to>
                </anchor>
              </controlPr>
            </control>
          </mc:Choice>
        </mc:AlternateContent>
        <mc:AlternateContent xmlns:mc="http://schemas.openxmlformats.org/markup-compatibility/2006">
          <mc:Choice Requires="x14">
            <control shapeId="13441" r:id="rId132" name="Check Box 129">
              <controlPr defaultSize="0" autoFill="0" autoLine="0" autoPict="0">
                <anchor moveWithCells="1">
                  <from>
                    <xdr:col>53</xdr:col>
                    <xdr:colOff>60960</xdr:colOff>
                    <xdr:row>405</xdr:row>
                    <xdr:rowOff>0</xdr:rowOff>
                  </from>
                  <to>
                    <xdr:col>59</xdr:col>
                    <xdr:colOff>68580</xdr:colOff>
                    <xdr:row>406</xdr:row>
                    <xdr:rowOff>7620</xdr:rowOff>
                  </to>
                </anchor>
              </controlPr>
            </control>
          </mc:Choice>
        </mc:AlternateContent>
        <mc:AlternateContent xmlns:mc="http://schemas.openxmlformats.org/markup-compatibility/2006">
          <mc:Choice Requires="x14">
            <control shapeId="13442" r:id="rId133" name="Check Box 130">
              <controlPr defaultSize="0" autoFill="0" autoLine="0" autoPict="0">
                <anchor moveWithCells="1">
                  <from>
                    <xdr:col>53</xdr:col>
                    <xdr:colOff>60960</xdr:colOff>
                    <xdr:row>405</xdr:row>
                    <xdr:rowOff>175260</xdr:rowOff>
                  </from>
                  <to>
                    <xdr:col>59</xdr:col>
                    <xdr:colOff>68580</xdr:colOff>
                    <xdr:row>406</xdr:row>
                    <xdr:rowOff>182880</xdr:rowOff>
                  </to>
                </anchor>
              </controlPr>
            </control>
          </mc:Choice>
        </mc:AlternateContent>
        <mc:AlternateContent xmlns:mc="http://schemas.openxmlformats.org/markup-compatibility/2006">
          <mc:Choice Requires="x14">
            <control shapeId="13443" r:id="rId134" name="Check Box 131">
              <controlPr defaultSize="0" autoFill="0" autoLine="0" autoPict="0">
                <anchor moveWithCells="1">
                  <from>
                    <xdr:col>42</xdr:col>
                    <xdr:colOff>60960</xdr:colOff>
                    <xdr:row>416</xdr:row>
                    <xdr:rowOff>0</xdr:rowOff>
                  </from>
                  <to>
                    <xdr:col>48</xdr:col>
                    <xdr:colOff>68580</xdr:colOff>
                    <xdr:row>417</xdr:row>
                    <xdr:rowOff>7620</xdr:rowOff>
                  </to>
                </anchor>
              </controlPr>
            </control>
          </mc:Choice>
        </mc:AlternateContent>
        <mc:AlternateContent xmlns:mc="http://schemas.openxmlformats.org/markup-compatibility/2006">
          <mc:Choice Requires="x14">
            <control shapeId="13444" r:id="rId135" name="Check Box 132">
              <controlPr defaultSize="0" autoFill="0" autoLine="0" autoPict="0">
                <anchor moveWithCells="1">
                  <from>
                    <xdr:col>42</xdr:col>
                    <xdr:colOff>60960</xdr:colOff>
                    <xdr:row>416</xdr:row>
                    <xdr:rowOff>175260</xdr:rowOff>
                  </from>
                  <to>
                    <xdr:col>48</xdr:col>
                    <xdr:colOff>68580</xdr:colOff>
                    <xdr:row>417</xdr:row>
                    <xdr:rowOff>182880</xdr:rowOff>
                  </to>
                </anchor>
              </controlPr>
            </control>
          </mc:Choice>
        </mc:AlternateContent>
        <mc:AlternateContent xmlns:mc="http://schemas.openxmlformats.org/markup-compatibility/2006">
          <mc:Choice Requires="x14">
            <control shapeId="13445" r:id="rId136" name="Check Box 133">
              <controlPr defaultSize="0" autoFill="0" autoLine="0" autoPict="0">
                <anchor moveWithCells="1">
                  <from>
                    <xdr:col>42</xdr:col>
                    <xdr:colOff>60960</xdr:colOff>
                    <xdr:row>418</xdr:row>
                    <xdr:rowOff>0</xdr:rowOff>
                  </from>
                  <to>
                    <xdr:col>48</xdr:col>
                    <xdr:colOff>68580</xdr:colOff>
                    <xdr:row>419</xdr:row>
                    <xdr:rowOff>7620</xdr:rowOff>
                  </to>
                </anchor>
              </controlPr>
            </control>
          </mc:Choice>
        </mc:AlternateContent>
        <mc:AlternateContent xmlns:mc="http://schemas.openxmlformats.org/markup-compatibility/2006">
          <mc:Choice Requires="x14">
            <control shapeId="13446" r:id="rId137" name="Check Box 134">
              <controlPr defaultSize="0" autoFill="0" autoLine="0" autoPict="0">
                <anchor moveWithCells="1">
                  <from>
                    <xdr:col>42</xdr:col>
                    <xdr:colOff>60960</xdr:colOff>
                    <xdr:row>418</xdr:row>
                    <xdr:rowOff>175260</xdr:rowOff>
                  </from>
                  <to>
                    <xdr:col>48</xdr:col>
                    <xdr:colOff>68580</xdr:colOff>
                    <xdr:row>419</xdr:row>
                    <xdr:rowOff>182880</xdr:rowOff>
                  </to>
                </anchor>
              </controlPr>
            </control>
          </mc:Choice>
        </mc:AlternateContent>
        <mc:AlternateContent xmlns:mc="http://schemas.openxmlformats.org/markup-compatibility/2006">
          <mc:Choice Requires="x14">
            <control shapeId="13447" r:id="rId138" name="Check Box 135">
              <controlPr defaultSize="0" autoFill="0" autoLine="0" autoPict="0">
                <anchor moveWithCells="1">
                  <from>
                    <xdr:col>42</xdr:col>
                    <xdr:colOff>60960</xdr:colOff>
                    <xdr:row>416</xdr:row>
                    <xdr:rowOff>0</xdr:rowOff>
                  </from>
                  <to>
                    <xdr:col>48</xdr:col>
                    <xdr:colOff>68580</xdr:colOff>
                    <xdr:row>417</xdr:row>
                    <xdr:rowOff>7620</xdr:rowOff>
                  </to>
                </anchor>
              </controlPr>
            </control>
          </mc:Choice>
        </mc:AlternateContent>
        <mc:AlternateContent xmlns:mc="http://schemas.openxmlformats.org/markup-compatibility/2006">
          <mc:Choice Requires="x14">
            <control shapeId="13448" r:id="rId139" name="Check Box 136">
              <controlPr defaultSize="0" autoFill="0" autoLine="0" autoPict="0">
                <anchor moveWithCells="1">
                  <from>
                    <xdr:col>42</xdr:col>
                    <xdr:colOff>60960</xdr:colOff>
                    <xdr:row>416</xdr:row>
                    <xdr:rowOff>175260</xdr:rowOff>
                  </from>
                  <to>
                    <xdr:col>48</xdr:col>
                    <xdr:colOff>68580</xdr:colOff>
                    <xdr:row>417</xdr:row>
                    <xdr:rowOff>182880</xdr:rowOff>
                  </to>
                </anchor>
              </controlPr>
            </control>
          </mc:Choice>
        </mc:AlternateContent>
        <mc:AlternateContent xmlns:mc="http://schemas.openxmlformats.org/markup-compatibility/2006">
          <mc:Choice Requires="x14">
            <control shapeId="13449" r:id="rId140" name="Check Box 137">
              <controlPr defaultSize="0" autoFill="0" autoLine="0" autoPict="0">
                <anchor moveWithCells="1">
                  <from>
                    <xdr:col>42</xdr:col>
                    <xdr:colOff>60960</xdr:colOff>
                    <xdr:row>418</xdr:row>
                    <xdr:rowOff>0</xdr:rowOff>
                  </from>
                  <to>
                    <xdr:col>48</xdr:col>
                    <xdr:colOff>68580</xdr:colOff>
                    <xdr:row>419</xdr:row>
                    <xdr:rowOff>7620</xdr:rowOff>
                  </to>
                </anchor>
              </controlPr>
            </control>
          </mc:Choice>
        </mc:AlternateContent>
        <mc:AlternateContent xmlns:mc="http://schemas.openxmlformats.org/markup-compatibility/2006">
          <mc:Choice Requires="x14">
            <control shapeId="13450" r:id="rId141" name="Check Box 138">
              <controlPr defaultSize="0" autoFill="0" autoLine="0" autoPict="0">
                <anchor moveWithCells="1">
                  <from>
                    <xdr:col>42</xdr:col>
                    <xdr:colOff>60960</xdr:colOff>
                    <xdr:row>418</xdr:row>
                    <xdr:rowOff>175260</xdr:rowOff>
                  </from>
                  <to>
                    <xdr:col>48</xdr:col>
                    <xdr:colOff>68580</xdr:colOff>
                    <xdr:row>419</xdr:row>
                    <xdr:rowOff>182880</xdr:rowOff>
                  </to>
                </anchor>
              </controlPr>
            </control>
          </mc:Choice>
        </mc:AlternateContent>
        <mc:AlternateContent xmlns:mc="http://schemas.openxmlformats.org/markup-compatibility/2006">
          <mc:Choice Requires="x14">
            <control shapeId="13451" r:id="rId142" name="Check Box 139">
              <controlPr defaultSize="0" autoFill="0" autoLine="0" autoPict="0">
                <anchor moveWithCells="1">
                  <from>
                    <xdr:col>53</xdr:col>
                    <xdr:colOff>60960</xdr:colOff>
                    <xdr:row>399</xdr:row>
                    <xdr:rowOff>0</xdr:rowOff>
                  </from>
                  <to>
                    <xdr:col>59</xdr:col>
                    <xdr:colOff>68580</xdr:colOff>
                    <xdr:row>400</xdr:row>
                    <xdr:rowOff>7620</xdr:rowOff>
                  </to>
                </anchor>
              </controlPr>
            </control>
          </mc:Choice>
        </mc:AlternateContent>
        <mc:AlternateContent xmlns:mc="http://schemas.openxmlformats.org/markup-compatibility/2006">
          <mc:Choice Requires="x14">
            <control shapeId="13452" r:id="rId143" name="Check Box 140">
              <controlPr defaultSize="0" autoFill="0" autoLine="0" autoPict="0">
                <anchor moveWithCells="1">
                  <from>
                    <xdr:col>53</xdr:col>
                    <xdr:colOff>60960</xdr:colOff>
                    <xdr:row>399</xdr:row>
                    <xdr:rowOff>175260</xdr:rowOff>
                  </from>
                  <to>
                    <xdr:col>59</xdr:col>
                    <xdr:colOff>68580</xdr:colOff>
                    <xdr:row>400</xdr:row>
                    <xdr:rowOff>182880</xdr:rowOff>
                  </to>
                </anchor>
              </controlPr>
            </control>
          </mc:Choice>
        </mc:AlternateContent>
        <mc:AlternateContent xmlns:mc="http://schemas.openxmlformats.org/markup-compatibility/2006">
          <mc:Choice Requires="x14">
            <control shapeId="13453" r:id="rId144" name="Check Box 141">
              <controlPr defaultSize="0" autoFill="0" autoLine="0" autoPict="0">
                <anchor moveWithCells="1">
                  <from>
                    <xdr:col>53</xdr:col>
                    <xdr:colOff>60960</xdr:colOff>
                    <xdr:row>401</xdr:row>
                    <xdr:rowOff>0</xdr:rowOff>
                  </from>
                  <to>
                    <xdr:col>59</xdr:col>
                    <xdr:colOff>68580</xdr:colOff>
                    <xdr:row>402</xdr:row>
                    <xdr:rowOff>7620</xdr:rowOff>
                  </to>
                </anchor>
              </controlPr>
            </control>
          </mc:Choice>
        </mc:AlternateContent>
        <mc:AlternateContent xmlns:mc="http://schemas.openxmlformats.org/markup-compatibility/2006">
          <mc:Choice Requires="x14">
            <control shapeId="13454" r:id="rId145" name="Check Box 142">
              <controlPr defaultSize="0" autoFill="0" autoLine="0" autoPict="0">
                <anchor moveWithCells="1">
                  <from>
                    <xdr:col>53</xdr:col>
                    <xdr:colOff>60960</xdr:colOff>
                    <xdr:row>401</xdr:row>
                    <xdr:rowOff>175260</xdr:rowOff>
                  </from>
                  <to>
                    <xdr:col>59</xdr:col>
                    <xdr:colOff>68580</xdr:colOff>
                    <xdr:row>402</xdr:row>
                    <xdr:rowOff>182880</xdr:rowOff>
                  </to>
                </anchor>
              </controlPr>
            </control>
          </mc:Choice>
        </mc:AlternateContent>
        <mc:AlternateContent xmlns:mc="http://schemas.openxmlformats.org/markup-compatibility/2006">
          <mc:Choice Requires="x14">
            <control shapeId="13455" r:id="rId146" name="Check Box 143">
              <controlPr defaultSize="0" autoFill="0" autoLine="0" autoPict="0">
                <anchor moveWithCells="1">
                  <from>
                    <xdr:col>53</xdr:col>
                    <xdr:colOff>60960</xdr:colOff>
                    <xdr:row>403</xdr:row>
                    <xdr:rowOff>0</xdr:rowOff>
                  </from>
                  <to>
                    <xdr:col>59</xdr:col>
                    <xdr:colOff>68580</xdr:colOff>
                    <xdr:row>404</xdr:row>
                    <xdr:rowOff>7620</xdr:rowOff>
                  </to>
                </anchor>
              </controlPr>
            </control>
          </mc:Choice>
        </mc:AlternateContent>
        <mc:AlternateContent xmlns:mc="http://schemas.openxmlformats.org/markup-compatibility/2006">
          <mc:Choice Requires="x14">
            <control shapeId="13456" r:id="rId147" name="Check Box 144">
              <controlPr defaultSize="0" autoFill="0" autoLine="0" autoPict="0">
                <anchor moveWithCells="1">
                  <from>
                    <xdr:col>53</xdr:col>
                    <xdr:colOff>60960</xdr:colOff>
                    <xdr:row>403</xdr:row>
                    <xdr:rowOff>175260</xdr:rowOff>
                  </from>
                  <to>
                    <xdr:col>59</xdr:col>
                    <xdr:colOff>68580</xdr:colOff>
                    <xdr:row>404</xdr:row>
                    <xdr:rowOff>182880</xdr:rowOff>
                  </to>
                </anchor>
              </controlPr>
            </control>
          </mc:Choice>
        </mc:AlternateContent>
        <mc:AlternateContent xmlns:mc="http://schemas.openxmlformats.org/markup-compatibility/2006">
          <mc:Choice Requires="x14">
            <control shapeId="13457" r:id="rId148" name="Check Box 145">
              <controlPr defaultSize="0" autoFill="0" autoLine="0" autoPict="0">
                <anchor moveWithCells="1" sizeWithCells="1">
                  <from>
                    <xdr:col>3</xdr:col>
                    <xdr:colOff>7620</xdr:colOff>
                    <xdr:row>238</xdr:row>
                    <xdr:rowOff>22860</xdr:rowOff>
                  </from>
                  <to>
                    <xdr:col>9</xdr:col>
                    <xdr:colOff>22860</xdr:colOff>
                    <xdr:row>239</xdr:row>
                    <xdr:rowOff>15240</xdr:rowOff>
                  </to>
                </anchor>
              </controlPr>
            </control>
          </mc:Choice>
        </mc:AlternateContent>
        <mc:AlternateContent xmlns:mc="http://schemas.openxmlformats.org/markup-compatibility/2006">
          <mc:Choice Requires="x14">
            <control shapeId="13458" r:id="rId149" name="Check Box 146">
              <controlPr defaultSize="0" autoFill="0" autoLine="0" autoPict="0">
                <anchor moveWithCells="1" sizeWithCells="1">
                  <from>
                    <xdr:col>3</xdr:col>
                    <xdr:colOff>7620</xdr:colOff>
                    <xdr:row>238</xdr:row>
                    <xdr:rowOff>167640</xdr:rowOff>
                  </from>
                  <to>
                    <xdr:col>9</xdr:col>
                    <xdr:colOff>22860</xdr:colOff>
                    <xdr:row>239</xdr:row>
                    <xdr:rowOff>167640</xdr:rowOff>
                  </to>
                </anchor>
              </controlPr>
            </control>
          </mc:Choice>
        </mc:AlternateContent>
        <mc:AlternateContent xmlns:mc="http://schemas.openxmlformats.org/markup-compatibility/2006">
          <mc:Choice Requires="x14">
            <control shapeId="13459" r:id="rId150" name="Check Box 147">
              <controlPr defaultSize="0" autoFill="0" autoLine="0" autoPict="0">
                <anchor moveWithCells="1" sizeWithCells="1">
                  <from>
                    <xdr:col>3</xdr:col>
                    <xdr:colOff>7620</xdr:colOff>
                    <xdr:row>239</xdr:row>
                    <xdr:rowOff>160020</xdr:rowOff>
                  </from>
                  <to>
                    <xdr:col>9</xdr:col>
                    <xdr:colOff>30480</xdr:colOff>
                    <xdr:row>240</xdr:row>
                    <xdr:rowOff>152400</xdr:rowOff>
                  </to>
                </anchor>
              </controlPr>
            </control>
          </mc:Choice>
        </mc:AlternateContent>
        <mc:AlternateContent xmlns:mc="http://schemas.openxmlformats.org/markup-compatibility/2006">
          <mc:Choice Requires="x14">
            <control shapeId="13460" r:id="rId151" name="Check Box 148">
              <controlPr defaultSize="0" autoFill="0" autoLine="0" autoPict="0">
                <anchor moveWithCells="1" sizeWithCells="1">
                  <from>
                    <xdr:col>3</xdr:col>
                    <xdr:colOff>7620</xdr:colOff>
                    <xdr:row>241</xdr:row>
                    <xdr:rowOff>22860</xdr:rowOff>
                  </from>
                  <to>
                    <xdr:col>9</xdr:col>
                    <xdr:colOff>22860</xdr:colOff>
                    <xdr:row>242</xdr:row>
                    <xdr:rowOff>15240</xdr:rowOff>
                  </to>
                </anchor>
              </controlPr>
            </control>
          </mc:Choice>
        </mc:AlternateContent>
        <mc:AlternateContent xmlns:mc="http://schemas.openxmlformats.org/markup-compatibility/2006">
          <mc:Choice Requires="x14">
            <control shapeId="13461" r:id="rId152" name="Check Box 149">
              <controlPr defaultSize="0" autoFill="0" autoLine="0" autoPict="0">
                <anchor moveWithCells="1" sizeWithCells="1">
                  <from>
                    <xdr:col>3</xdr:col>
                    <xdr:colOff>7620</xdr:colOff>
                    <xdr:row>241</xdr:row>
                    <xdr:rowOff>167640</xdr:rowOff>
                  </from>
                  <to>
                    <xdr:col>9</xdr:col>
                    <xdr:colOff>22860</xdr:colOff>
                    <xdr:row>242</xdr:row>
                    <xdr:rowOff>167640</xdr:rowOff>
                  </to>
                </anchor>
              </controlPr>
            </control>
          </mc:Choice>
        </mc:AlternateContent>
        <mc:AlternateContent xmlns:mc="http://schemas.openxmlformats.org/markup-compatibility/2006">
          <mc:Choice Requires="x14">
            <control shapeId="13462" r:id="rId153" name="Check Box 150">
              <controlPr defaultSize="0" autoFill="0" autoLine="0" autoPict="0">
                <anchor moveWithCells="1" sizeWithCells="1">
                  <from>
                    <xdr:col>3</xdr:col>
                    <xdr:colOff>7620</xdr:colOff>
                    <xdr:row>242</xdr:row>
                    <xdr:rowOff>160020</xdr:rowOff>
                  </from>
                  <to>
                    <xdr:col>9</xdr:col>
                    <xdr:colOff>30480</xdr:colOff>
                    <xdr:row>243</xdr:row>
                    <xdr:rowOff>152400</xdr:rowOff>
                  </to>
                </anchor>
              </controlPr>
            </control>
          </mc:Choice>
        </mc:AlternateContent>
        <mc:AlternateContent xmlns:mc="http://schemas.openxmlformats.org/markup-compatibility/2006">
          <mc:Choice Requires="x14">
            <control shapeId="13463" r:id="rId154" name="Check Box 151">
              <controlPr defaultSize="0" autoFill="0" autoLine="0" autoPict="0">
                <anchor moveWithCells="1" sizeWithCells="1">
                  <from>
                    <xdr:col>3</xdr:col>
                    <xdr:colOff>7620</xdr:colOff>
                    <xdr:row>244</xdr:row>
                    <xdr:rowOff>22860</xdr:rowOff>
                  </from>
                  <to>
                    <xdr:col>9</xdr:col>
                    <xdr:colOff>22860</xdr:colOff>
                    <xdr:row>245</xdr:row>
                    <xdr:rowOff>0</xdr:rowOff>
                  </to>
                </anchor>
              </controlPr>
            </control>
          </mc:Choice>
        </mc:AlternateContent>
        <mc:AlternateContent xmlns:mc="http://schemas.openxmlformats.org/markup-compatibility/2006">
          <mc:Choice Requires="x14">
            <control shapeId="13464" r:id="rId155" name="Check Box 152">
              <controlPr defaultSize="0" autoFill="0" autoLine="0" autoPict="0">
                <anchor moveWithCells="1" sizeWithCells="1">
                  <from>
                    <xdr:col>3</xdr:col>
                    <xdr:colOff>7620</xdr:colOff>
                    <xdr:row>244</xdr:row>
                    <xdr:rowOff>175260</xdr:rowOff>
                  </from>
                  <to>
                    <xdr:col>9</xdr:col>
                    <xdr:colOff>22860</xdr:colOff>
                    <xdr:row>245</xdr:row>
                    <xdr:rowOff>160020</xdr:rowOff>
                  </to>
                </anchor>
              </controlPr>
            </control>
          </mc:Choice>
        </mc:AlternateContent>
        <mc:AlternateContent xmlns:mc="http://schemas.openxmlformats.org/markup-compatibility/2006">
          <mc:Choice Requires="x14">
            <control shapeId="13465" r:id="rId156" name="Check Box 153">
              <controlPr defaultSize="0" autoFill="0" autoLine="0" autoPict="0">
                <anchor moveWithCells="1" sizeWithCells="1">
                  <from>
                    <xdr:col>3</xdr:col>
                    <xdr:colOff>7620</xdr:colOff>
                    <xdr:row>245</xdr:row>
                    <xdr:rowOff>152400</xdr:rowOff>
                  </from>
                  <to>
                    <xdr:col>9</xdr:col>
                    <xdr:colOff>30480</xdr:colOff>
                    <xdr:row>246</xdr:row>
                    <xdr:rowOff>137160</xdr:rowOff>
                  </to>
                </anchor>
              </controlPr>
            </control>
          </mc:Choice>
        </mc:AlternateContent>
        <mc:AlternateContent xmlns:mc="http://schemas.openxmlformats.org/markup-compatibility/2006">
          <mc:Choice Requires="x14">
            <control shapeId="13466" r:id="rId157" name="Check Box 154">
              <controlPr defaultSize="0" autoFill="0" autoLine="0" autoPict="0">
                <anchor moveWithCells="1" sizeWithCells="1">
                  <from>
                    <xdr:col>3</xdr:col>
                    <xdr:colOff>7620</xdr:colOff>
                    <xdr:row>255</xdr:row>
                    <xdr:rowOff>22860</xdr:rowOff>
                  </from>
                  <to>
                    <xdr:col>9</xdr:col>
                    <xdr:colOff>22860</xdr:colOff>
                    <xdr:row>256</xdr:row>
                    <xdr:rowOff>15240</xdr:rowOff>
                  </to>
                </anchor>
              </controlPr>
            </control>
          </mc:Choice>
        </mc:AlternateContent>
        <mc:AlternateContent xmlns:mc="http://schemas.openxmlformats.org/markup-compatibility/2006">
          <mc:Choice Requires="x14">
            <control shapeId="13467" r:id="rId158" name="Check Box 155">
              <controlPr defaultSize="0" autoFill="0" autoLine="0" autoPict="0">
                <anchor moveWithCells="1" sizeWithCells="1">
                  <from>
                    <xdr:col>3</xdr:col>
                    <xdr:colOff>7620</xdr:colOff>
                    <xdr:row>255</xdr:row>
                    <xdr:rowOff>167640</xdr:rowOff>
                  </from>
                  <to>
                    <xdr:col>9</xdr:col>
                    <xdr:colOff>22860</xdr:colOff>
                    <xdr:row>256</xdr:row>
                    <xdr:rowOff>167640</xdr:rowOff>
                  </to>
                </anchor>
              </controlPr>
            </control>
          </mc:Choice>
        </mc:AlternateContent>
        <mc:AlternateContent xmlns:mc="http://schemas.openxmlformats.org/markup-compatibility/2006">
          <mc:Choice Requires="x14">
            <control shapeId="13468" r:id="rId159" name="Check Box 156">
              <controlPr defaultSize="0" autoFill="0" autoLine="0" autoPict="0">
                <anchor moveWithCells="1" sizeWithCells="1">
                  <from>
                    <xdr:col>3</xdr:col>
                    <xdr:colOff>7620</xdr:colOff>
                    <xdr:row>256</xdr:row>
                    <xdr:rowOff>160020</xdr:rowOff>
                  </from>
                  <to>
                    <xdr:col>9</xdr:col>
                    <xdr:colOff>30480</xdr:colOff>
                    <xdr:row>257</xdr:row>
                    <xdr:rowOff>152400</xdr:rowOff>
                  </to>
                </anchor>
              </controlPr>
            </control>
          </mc:Choice>
        </mc:AlternateContent>
        <mc:AlternateContent xmlns:mc="http://schemas.openxmlformats.org/markup-compatibility/2006">
          <mc:Choice Requires="x14">
            <control shapeId="13469" r:id="rId160" name="Check Box 157">
              <controlPr defaultSize="0" autoFill="0" autoLine="0" autoPict="0">
                <anchor moveWithCells="1" sizeWithCells="1">
                  <from>
                    <xdr:col>3</xdr:col>
                    <xdr:colOff>7620</xdr:colOff>
                    <xdr:row>258</xdr:row>
                    <xdr:rowOff>22860</xdr:rowOff>
                  </from>
                  <to>
                    <xdr:col>9</xdr:col>
                    <xdr:colOff>22860</xdr:colOff>
                    <xdr:row>259</xdr:row>
                    <xdr:rowOff>15240</xdr:rowOff>
                  </to>
                </anchor>
              </controlPr>
            </control>
          </mc:Choice>
        </mc:AlternateContent>
        <mc:AlternateContent xmlns:mc="http://schemas.openxmlformats.org/markup-compatibility/2006">
          <mc:Choice Requires="x14">
            <control shapeId="13470" r:id="rId161" name="Check Box 158">
              <controlPr defaultSize="0" autoFill="0" autoLine="0" autoPict="0">
                <anchor moveWithCells="1" sizeWithCells="1">
                  <from>
                    <xdr:col>3</xdr:col>
                    <xdr:colOff>7620</xdr:colOff>
                    <xdr:row>258</xdr:row>
                    <xdr:rowOff>167640</xdr:rowOff>
                  </from>
                  <to>
                    <xdr:col>9</xdr:col>
                    <xdr:colOff>22860</xdr:colOff>
                    <xdr:row>259</xdr:row>
                    <xdr:rowOff>167640</xdr:rowOff>
                  </to>
                </anchor>
              </controlPr>
            </control>
          </mc:Choice>
        </mc:AlternateContent>
        <mc:AlternateContent xmlns:mc="http://schemas.openxmlformats.org/markup-compatibility/2006">
          <mc:Choice Requires="x14">
            <control shapeId="13471" r:id="rId162" name="Check Box 159">
              <controlPr defaultSize="0" autoFill="0" autoLine="0" autoPict="0">
                <anchor moveWithCells="1" sizeWithCells="1">
                  <from>
                    <xdr:col>3</xdr:col>
                    <xdr:colOff>7620</xdr:colOff>
                    <xdr:row>259</xdr:row>
                    <xdr:rowOff>160020</xdr:rowOff>
                  </from>
                  <to>
                    <xdr:col>9</xdr:col>
                    <xdr:colOff>30480</xdr:colOff>
                    <xdr:row>260</xdr:row>
                    <xdr:rowOff>152400</xdr:rowOff>
                  </to>
                </anchor>
              </controlPr>
            </control>
          </mc:Choice>
        </mc:AlternateContent>
        <mc:AlternateContent xmlns:mc="http://schemas.openxmlformats.org/markup-compatibility/2006">
          <mc:Choice Requires="x14">
            <control shapeId="13472" r:id="rId163" name="Check Box 160">
              <controlPr defaultSize="0" autoFill="0" autoLine="0" autoPict="0">
                <anchor moveWithCells="1">
                  <from>
                    <xdr:col>3</xdr:col>
                    <xdr:colOff>45720</xdr:colOff>
                    <xdr:row>228</xdr:row>
                    <xdr:rowOff>0</xdr:rowOff>
                  </from>
                  <to>
                    <xdr:col>18</xdr:col>
                    <xdr:colOff>106680</xdr:colOff>
                    <xdr:row>229</xdr:row>
                    <xdr:rowOff>22860</xdr:rowOff>
                  </to>
                </anchor>
              </controlPr>
            </control>
          </mc:Choice>
        </mc:AlternateContent>
        <mc:AlternateContent xmlns:mc="http://schemas.openxmlformats.org/markup-compatibility/2006">
          <mc:Choice Requires="x14">
            <control shapeId="13473" r:id="rId164" name="Check Box 161">
              <controlPr defaultSize="0" autoFill="0" autoLine="0" autoPict="0">
                <anchor moveWithCells="1">
                  <from>
                    <xdr:col>20</xdr:col>
                    <xdr:colOff>45720</xdr:colOff>
                    <xdr:row>228</xdr:row>
                    <xdr:rowOff>0</xdr:rowOff>
                  </from>
                  <to>
                    <xdr:col>38</xdr:col>
                    <xdr:colOff>7620</xdr:colOff>
                    <xdr:row>229</xdr:row>
                    <xdr:rowOff>22860</xdr:rowOff>
                  </to>
                </anchor>
              </controlPr>
            </control>
          </mc:Choice>
        </mc:AlternateContent>
        <mc:AlternateContent xmlns:mc="http://schemas.openxmlformats.org/markup-compatibility/2006">
          <mc:Choice Requires="x14">
            <control shapeId="13474" r:id="rId165" name="Check Box 162">
              <controlPr defaultSize="0" autoFill="0" autoLine="0" autoPict="0">
                <anchor moveWithCells="1">
                  <from>
                    <xdr:col>3</xdr:col>
                    <xdr:colOff>45720</xdr:colOff>
                    <xdr:row>228</xdr:row>
                    <xdr:rowOff>0</xdr:rowOff>
                  </from>
                  <to>
                    <xdr:col>18</xdr:col>
                    <xdr:colOff>106680</xdr:colOff>
                    <xdr:row>229</xdr:row>
                    <xdr:rowOff>22860</xdr:rowOff>
                  </to>
                </anchor>
              </controlPr>
            </control>
          </mc:Choice>
        </mc:AlternateContent>
        <mc:AlternateContent xmlns:mc="http://schemas.openxmlformats.org/markup-compatibility/2006">
          <mc:Choice Requires="x14">
            <control shapeId="13475" r:id="rId166" name="Check Box 163">
              <controlPr defaultSize="0" autoFill="0" autoLine="0" autoPict="0">
                <anchor moveWithCells="1">
                  <from>
                    <xdr:col>20</xdr:col>
                    <xdr:colOff>45720</xdr:colOff>
                    <xdr:row>228</xdr:row>
                    <xdr:rowOff>0</xdr:rowOff>
                  </from>
                  <to>
                    <xdr:col>38</xdr:col>
                    <xdr:colOff>7620</xdr:colOff>
                    <xdr:row>229</xdr:row>
                    <xdr:rowOff>22860</xdr:rowOff>
                  </to>
                </anchor>
              </controlPr>
            </control>
          </mc:Choice>
        </mc:AlternateContent>
        <mc:AlternateContent xmlns:mc="http://schemas.openxmlformats.org/markup-compatibility/2006">
          <mc:Choice Requires="x14">
            <control shapeId="13476" r:id="rId167" name="Check Box 164">
              <controlPr defaultSize="0" autoFill="0" autoLine="0" autoPict="0">
                <anchor moveWithCells="1">
                  <from>
                    <xdr:col>3</xdr:col>
                    <xdr:colOff>45720</xdr:colOff>
                    <xdr:row>228</xdr:row>
                    <xdr:rowOff>0</xdr:rowOff>
                  </from>
                  <to>
                    <xdr:col>18</xdr:col>
                    <xdr:colOff>106680</xdr:colOff>
                    <xdr:row>229</xdr:row>
                    <xdr:rowOff>22860</xdr:rowOff>
                  </to>
                </anchor>
              </controlPr>
            </control>
          </mc:Choice>
        </mc:AlternateContent>
        <mc:AlternateContent xmlns:mc="http://schemas.openxmlformats.org/markup-compatibility/2006">
          <mc:Choice Requires="x14">
            <control shapeId="13477" r:id="rId168" name="Check Box 165">
              <controlPr defaultSize="0" autoFill="0" autoLine="0" autoPict="0">
                <anchor moveWithCells="1">
                  <from>
                    <xdr:col>20</xdr:col>
                    <xdr:colOff>45720</xdr:colOff>
                    <xdr:row>228</xdr:row>
                    <xdr:rowOff>0</xdr:rowOff>
                  </from>
                  <to>
                    <xdr:col>38</xdr:col>
                    <xdr:colOff>7620</xdr:colOff>
                    <xdr:row>229</xdr:row>
                    <xdr:rowOff>22860</xdr:rowOff>
                  </to>
                </anchor>
              </controlPr>
            </control>
          </mc:Choice>
        </mc:AlternateContent>
        <mc:AlternateContent xmlns:mc="http://schemas.openxmlformats.org/markup-compatibility/2006">
          <mc:Choice Requires="x14">
            <control shapeId="13478" r:id="rId169" name="Check Box 166">
              <controlPr defaultSize="0" autoFill="0" autoLine="0" autoPict="0">
                <anchor moveWithCells="1">
                  <from>
                    <xdr:col>3</xdr:col>
                    <xdr:colOff>45720</xdr:colOff>
                    <xdr:row>228</xdr:row>
                    <xdr:rowOff>0</xdr:rowOff>
                  </from>
                  <to>
                    <xdr:col>18</xdr:col>
                    <xdr:colOff>106680</xdr:colOff>
                    <xdr:row>229</xdr:row>
                    <xdr:rowOff>22860</xdr:rowOff>
                  </to>
                </anchor>
              </controlPr>
            </control>
          </mc:Choice>
        </mc:AlternateContent>
        <mc:AlternateContent xmlns:mc="http://schemas.openxmlformats.org/markup-compatibility/2006">
          <mc:Choice Requires="x14">
            <control shapeId="13479" r:id="rId170" name="Check Box 167">
              <controlPr defaultSize="0" autoFill="0" autoLine="0" autoPict="0">
                <anchor moveWithCells="1">
                  <from>
                    <xdr:col>20</xdr:col>
                    <xdr:colOff>45720</xdr:colOff>
                    <xdr:row>228</xdr:row>
                    <xdr:rowOff>0</xdr:rowOff>
                  </from>
                  <to>
                    <xdr:col>38</xdr:col>
                    <xdr:colOff>7620</xdr:colOff>
                    <xdr:row>229</xdr:row>
                    <xdr:rowOff>22860</xdr:rowOff>
                  </to>
                </anchor>
              </controlPr>
            </control>
          </mc:Choice>
        </mc:AlternateContent>
        <mc:AlternateContent xmlns:mc="http://schemas.openxmlformats.org/markup-compatibility/2006">
          <mc:Choice Requires="x14">
            <control shapeId="13480" r:id="rId171" name="Check Box 168">
              <controlPr defaultSize="0" autoFill="0" autoLine="0" autoPict="0">
                <anchor moveWithCells="1" sizeWithCells="1">
                  <from>
                    <xdr:col>32</xdr:col>
                    <xdr:colOff>7620</xdr:colOff>
                    <xdr:row>255</xdr:row>
                    <xdr:rowOff>22860</xdr:rowOff>
                  </from>
                  <to>
                    <xdr:col>38</xdr:col>
                    <xdr:colOff>22860</xdr:colOff>
                    <xdr:row>256</xdr:row>
                    <xdr:rowOff>15240</xdr:rowOff>
                  </to>
                </anchor>
              </controlPr>
            </control>
          </mc:Choice>
        </mc:AlternateContent>
        <mc:AlternateContent xmlns:mc="http://schemas.openxmlformats.org/markup-compatibility/2006">
          <mc:Choice Requires="x14">
            <control shapeId="13481" r:id="rId172" name="Check Box 169">
              <controlPr defaultSize="0" autoFill="0" autoLine="0" autoPict="0">
                <anchor moveWithCells="1" sizeWithCells="1">
                  <from>
                    <xdr:col>32</xdr:col>
                    <xdr:colOff>7620</xdr:colOff>
                    <xdr:row>255</xdr:row>
                    <xdr:rowOff>167640</xdr:rowOff>
                  </from>
                  <to>
                    <xdr:col>38</xdr:col>
                    <xdr:colOff>22860</xdr:colOff>
                    <xdr:row>256</xdr:row>
                    <xdr:rowOff>167640</xdr:rowOff>
                  </to>
                </anchor>
              </controlPr>
            </control>
          </mc:Choice>
        </mc:AlternateContent>
        <mc:AlternateContent xmlns:mc="http://schemas.openxmlformats.org/markup-compatibility/2006">
          <mc:Choice Requires="x14">
            <control shapeId="13482" r:id="rId173" name="Check Box 170">
              <controlPr defaultSize="0" autoFill="0" autoLine="0" autoPict="0">
                <anchor moveWithCells="1" sizeWithCells="1">
                  <from>
                    <xdr:col>32</xdr:col>
                    <xdr:colOff>7620</xdr:colOff>
                    <xdr:row>256</xdr:row>
                    <xdr:rowOff>160020</xdr:rowOff>
                  </from>
                  <to>
                    <xdr:col>38</xdr:col>
                    <xdr:colOff>30480</xdr:colOff>
                    <xdr:row>257</xdr:row>
                    <xdr:rowOff>152400</xdr:rowOff>
                  </to>
                </anchor>
              </controlPr>
            </control>
          </mc:Choice>
        </mc:AlternateContent>
        <mc:AlternateContent xmlns:mc="http://schemas.openxmlformats.org/markup-compatibility/2006">
          <mc:Choice Requires="x14">
            <control shapeId="13483" r:id="rId174" name="Check Box 171">
              <controlPr defaultSize="0" autoFill="0" autoLine="0" autoPict="0">
                <anchor moveWithCells="1" sizeWithCells="1">
                  <from>
                    <xdr:col>32</xdr:col>
                    <xdr:colOff>7620</xdr:colOff>
                    <xdr:row>258</xdr:row>
                    <xdr:rowOff>22860</xdr:rowOff>
                  </from>
                  <to>
                    <xdr:col>38</xdr:col>
                    <xdr:colOff>22860</xdr:colOff>
                    <xdr:row>259</xdr:row>
                    <xdr:rowOff>15240</xdr:rowOff>
                  </to>
                </anchor>
              </controlPr>
            </control>
          </mc:Choice>
        </mc:AlternateContent>
        <mc:AlternateContent xmlns:mc="http://schemas.openxmlformats.org/markup-compatibility/2006">
          <mc:Choice Requires="x14">
            <control shapeId="13484" r:id="rId175" name="Check Box 172">
              <controlPr defaultSize="0" autoFill="0" autoLine="0" autoPict="0">
                <anchor moveWithCells="1" sizeWithCells="1">
                  <from>
                    <xdr:col>32</xdr:col>
                    <xdr:colOff>7620</xdr:colOff>
                    <xdr:row>258</xdr:row>
                    <xdr:rowOff>167640</xdr:rowOff>
                  </from>
                  <to>
                    <xdr:col>38</xdr:col>
                    <xdr:colOff>22860</xdr:colOff>
                    <xdr:row>259</xdr:row>
                    <xdr:rowOff>167640</xdr:rowOff>
                  </to>
                </anchor>
              </controlPr>
            </control>
          </mc:Choice>
        </mc:AlternateContent>
        <mc:AlternateContent xmlns:mc="http://schemas.openxmlformats.org/markup-compatibility/2006">
          <mc:Choice Requires="x14">
            <control shapeId="13485" r:id="rId176" name="Check Box 173">
              <controlPr defaultSize="0" autoFill="0" autoLine="0" autoPict="0">
                <anchor moveWithCells="1" sizeWithCells="1">
                  <from>
                    <xdr:col>32</xdr:col>
                    <xdr:colOff>7620</xdr:colOff>
                    <xdr:row>259</xdr:row>
                    <xdr:rowOff>160020</xdr:rowOff>
                  </from>
                  <to>
                    <xdr:col>38</xdr:col>
                    <xdr:colOff>30480</xdr:colOff>
                    <xdr:row>260</xdr:row>
                    <xdr:rowOff>152400</xdr:rowOff>
                  </to>
                </anchor>
              </controlPr>
            </control>
          </mc:Choice>
        </mc:AlternateContent>
        <mc:AlternateContent xmlns:mc="http://schemas.openxmlformats.org/markup-compatibility/2006">
          <mc:Choice Requires="x14">
            <control shapeId="13486" r:id="rId177" name="Check Box 174">
              <controlPr defaultSize="0" autoFill="0" autoLine="0" autoPict="0">
                <anchor moveWithCells="1">
                  <from>
                    <xdr:col>3</xdr:col>
                    <xdr:colOff>0</xdr:colOff>
                    <xdr:row>328</xdr:row>
                    <xdr:rowOff>129540</xdr:rowOff>
                  </from>
                  <to>
                    <xdr:col>17</xdr:col>
                    <xdr:colOff>0</xdr:colOff>
                    <xdr:row>329</xdr:row>
                    <xdr:rowOff>182880</xdr:rowOff>
                  </to>
                </anchor>
              </controlPr>
            </control>
          </mc:Choice>
        </mc:AlternateContent>
        <mc:AlternateContent xmlns:mc="http://schemas.openxmlformats.org/markup-compatibility/2006">
          <mc:Choice Requires="x14">
            <control shapeId="13487" r:id="rId178" name="Check Box 175">
              <controlPr defaultSize="0" autoFill="0" autoLine="0" autoPict="0">
                <anchor moveWithCells="1" sizeWithCells="1">
                  <from>
                    <xdr:col>3</xdr:col>
                    <xdr:colOff>0</xdr:colOff>
                    <xdr:row>326</xdr:row>
                    <xdr:rowOff>0</xdr:rowOff>
                  </from>
                  <to>
                    <xdr:col>13</xdr:col>
                    <xdr:colOff>22860</xdr:colOff>
                    <xdr:row>327</xdr:row>
                    <xdr:rowOff>60960</xdr:rowOff>
                  </to>
                </anchor>
              </controlPr>
            </control>
          </mc:Choice>
        </mc:AlternateContent>
        <mc:AlternateContent xmlns:mc="http://schemas.openxmlformats.org/markup-compatibility/2006">
          <mc:Choice Requires="x14">
            <control shapeId="13488" r:id="rId179" name="Check Box 176">
              <controlPr defaultSize="0" autoFill="0" autoLine="0" autoPict="0">
                <anchor moveWithCells="1" sizeWithCells="1">
                  <from>
                    <xdr:col>3</xdr:col>
                    <xdr:colOff>0</xdr:colOff>
                    <xdr:row>327</xdr:row>
                    <xdr:rowOff>45720</xdr:rowOff>
                  </from>
                  <to>
                    <xdr:col>13</xdr:col>
                    <xdr:colOff>38100</xdr:colOff>
                    <xdr:row>328</xdr:row>
                    <xdr:rowOff>129540</xdr:rowOff>
                  </to>
                </anchor>
              </controlPr>
            </control>
          </mc:Choice>
        </mc:AlternateContent>
        <mc:AlternateContent xmlns:mc="http://schemas.openxmlformats.org/markup-compatibility/2006">
          <mc:Choice Requires="x14">
            <control shapeId="13489" r:id="rId180" name="Check Box 177">
              <controlPr defaultSize="0" autoFill="0" autoLine="0" autoPict="0">
                <anchor moveWithCells="1">
                  <from>
                    <xdr:col>3</xdr:col>
                    <xdr:colOff>0</xdr:colOff>
                    <xdr:row>324</xdr:row>
                    <xdr:rowOff>129540</xdr:rowOff>
                  </from>
                  <to>
                    <xdr:col>17</xdr:col>
                    <xdr:colOff>0</xdr:colOff>
                    <xdr:row>325</xdr:row>
                    <xdr:rowOff>182880</xdr:rowOff>
                  </to>
                </anchor>
              </controlPr>
            </control>
          </mc:Choice>
        </mc:AlternateContent>
        <mc:AlternateContent xmlns:mc="http://schemas.openxmlformats.org/markup-compatibility/2006">
          <mc:Choice Requires="x14">
            <control shapeId="13490" r:id="rId181" name="Check Box 178">
              <controlPr defaultSize="0" autoFill="0" autoLine="0" autoPict="0">
                <anchor moveWithCells="1" sizeWithCells="1">
                  <from>
                    <xdr:col>3</xdr:col>
                    <xdr:colOff>0</xdr:colOff>
                    <xdr:row>322</xdr:row>
                    <xdr:rowOff>0</xdr:rowOff>
                  </from>
                  <to>
                    <xdr:col>13</xdr:col>
                    <xdr:colOff>22860</xdr:colOff>
                    <xdr:row>323</xdr:row>
                    <xdr:rowOff>60960</xdr:rowOff>
                  </to>
                </anchor>
              </controlPr>
            </control>
          </mc:Choice>
        </mc:AlternateContent>
        <mc:AlternateContent xmlns:mc="http://schemas.openxmlformats.org/markup-compatibility/2006">
          <mc:Choice Requires="x14">
            <control shapeId="13491" r:id="rId182" name="Check Box 179">
              <controlPr defaultSize="0" autoFill="0" autoLine="0" autoPict="0">
                <anchor moveWithCells="1" sizeWithCells="1">
                  <from>
                    <xdr:col>3</xdr:col>
                    <xdr:colOff>0</xdr:colOff>
                    <xdr:row>323</xdr:row>
                    <xdr:rowOff>45720</xdr:rowOff>
                  </from>
                  <to>
                    <xdr:col>13</xdr:col>
                    <xdr:colOff>38100</xdr:colOff>
                    <xdr:row>324</xdr:row>
                    <xdr:rowOff>129540</xdr:rowOff>
                  </to>
                </anchor>
              </controlPr>
            </control>
          </mc:Choice>
        </mc:AlternateContent>
        <mc:AlternateContent xmlns:mc="http://schemas.openxmlformats.org/markup-compatibility/2006">
          <mc:Choice Requires="x14">
            <control shapeId="13492" r:id="rId183" name="Check Box 180">
              <controlPr defaultSize="0" autoFill="0" autoLine="0" autoPict="0">
                <anchor moveWithCells="1" sizeWithCells="1">
                  <from>
                    <xdr:col>32</xdr:col>
                    <xdr:colOff>7620</xdr:colOff>
                    <xdr:row>255</xdr:row>
                    <xdr:rowOff>22860</xdr:rowOff>
                  </from>
                  <to>
                    <xdr:col>38</xdr:col>
                    <xdr:colOff>22860</xdr:colOff>
                    <xdr:row>256</xdr:row>
                    <xdr:rowOff>15240</xdr:rowOff>
                  </to>
                </anchor>
              </controlPr>
            </control>
          </mc:Choice>
        </mc:AlternateContent>
        <mc:AlternateContent xmlns:mc="http://schemas.openxmlformats.org/markup-compatibility/2006">
          <mc:Choice Requires="x14">
            <control shapeId="13493" r:id="rId184" name="Check Box 181">
              <controlPr defaultSize="0" autoFill="0" autoLine="0" autoPict="0">
                <anchor moveWithCells="1" sizeWithCells="1">
                  <from>
                    <xdr:col>32</xdr:col>
                    <xdr:colOff>7620</xdr:colOff>
                    <xdr:row>255</xdr:row>
                    <xdr:rowOff>167640</xdr:rowOff>
                  </from>
                  <to>
                    <xdr:col>38</xdr:col>
                    <xdr:colOff>22860</xdr:colOff>
                    <xdr:row>256</xdr:row>
                    <xdr:rowOff>167640</xdr:rowOff>
                  </to>
                </anchor>
              </controlPr>
            </control>
          </mc:Choice>
        </mc:AlternateContent>
        <mc:AlternateContent xmlns:mc="http://schemas.openxmlformats.org/markup-compatibility/2006">
          <mc:Choice Requires="x14">
            <control shapeId="13494" r:id="rId185" name="Check Box 182">
              <controlPr defaultSize="0" autoFill="0" autoLine="0" autoPict="0">
                <anchor moveWithCells="1" sizeWithCells="1">
                  <from>
                    <xdr:col>32</xdr:col>
                    <xdr:colOff>7620</xdr:colOff>
                    <xdr:row>256</xdr:row>
                    <xdr:rowOff>160020</xdr:rowOff>
                  </from>
                  <to>
                    <xdr:col>38</xdr:col>
                    <xdr:colOff>30480</xdr:colOff>
                    <xdr:row>257</xdr:row>
                    <xdr:rowOff>152400</xdr:rowOff>
                  </to>
                </anchor>
              </controlPr>
            </control>
          </mc:Choice>
        </mc:AlternateContent>
        <mc:AlternateContent xmlns:mc="http://schemas.openxmlformats.org/markup-compatibility/2006">
          <mc:Choice Requires="x14">
            <control shapeId="13495" r:id="rId186" name="Check Box 183">
              <controlPr defaultSize="0" autoFill="0" autoLine="0" autoPict="0">
                <anchor moveWithCells="1" sizeWithCells="1">
                  <from>
                    <xdr:col>32</xdr:col>
                    <xdr:colOff>7620</xdr:colOff>
                    <xdr:row>258</xdr:row>
                    <xdr:rowOff>22860</xdr:rowOff>
                  </from>
                  <to>
                    <xdr:col>38</xdr:col>
                    <xdr:colOff>22860</xdr:colOff>
                    <xdr:row>259</xdr:row>
                    <xdr:rowOff>15240</xdr:rowOff>
                  </to>
                </anchor>
              </controlPr>
            </control>
          </mc:Choice>
        </mc:AlternateContent>
        <mc:AlternateContent xmlns:mc="http://schemas.openxmlformats.org/markup-compatibility/2006">
          <mc:Choice Requires="x14">
            <control shapeId="13496" r:id="rId187" name="Check Box 184">
              <controlPr defaultSize="0" autoFill="0" autoLine="0" autoPict="0">
                <anchor moveWithCells="1" sizeWithCells="1">
                  <from>
                    <xdr:col>32</xdr:col>
                    <xdr:colOff>7620</xdr:colOff>
                    <xdr:row>258</xdr:row>
                    <xdr:rowOff>167640</xdr:rowOff>
                  </from>
                  <to>
                    <xdr:col>38</xdr:col>
                    <xdr:colOff>22860</xdr:colOff>
                    <xdr:row>259</xdr:row>
                    <xdr:rowOff>167640</xdr:rowOff>
                  </to>
                </anchor>
              </controlPr>
            </control>
          </mc:Choice>
        </mc:AlternateContent>
        <mc:AlternateContent xmlns:mc="http://schemas.openxmlformats.org/markup-compatibility/2006">
          <mc:Choice Requires="x14">
            <control shapeId="13497" r:id="rId188" name="Check Box 185">
              <controlPr defaultSize="0" autoFill="0" autoLine="0" autoPict="0">
                <anchor moveWithCells="1" sizeWithCells="1">
                  <from>
                    <xdr:col>32</xdr:col>
                    <xdr:colOff>7620</xdr:colOff>
                    <xdr:row>259</xdr:row>
                    <xdr:rowOff>160020</xdr:rowOff>
                  </from>
                  <to>
                    <xdr:col>38</xdr:col>
                    <xdr:colOff>30480</xdr:colOff>
                    <xdr:row>260</xdr:row>
                    <xdr:rowOff>152400</xdr:rowOff>
                  </to>
                </anchor>
              </controlPr>
            </control>
          </mc:Choice>
        </mc:AlternateContent>
        <mc:AlternateContent xmlns:mc="http://schemas.openxmlformats.org/markup-compatibility/2006">
          <mc:Choice Requires="x14">
            <control shapeId="13498" r:id="rId189" name="Check Box 186">
              <controlPr defaultSize="0" autoFill="0" autoLine="0" autoPict="0">
                <anchor moveWithCells="1">
                  <from>
                    <xdr:col>35</xdr:col>
                    <xdr:colOff>76200</xdr:colOff>
                    <xdr:row>228</xdr:row>
                    <xdr:rowOff>0</xdr:rowOff>
                  </from>
                  <to>
                    <xdr:col>53</xdr:col>
                    <xdr:colOff>45720</xdr:colOff>
                    <xdr:row>229</xdr:row>
                    <xdr:rowOff>22860</xdr:rowOff>
                  </to>
                </anchor>
              </controlPr>
            </control>
          </mc:Choice>
        </mc:AlternateContent>
        <mc:AlternateContent xmlns:mc="http://schemas.openxmlformats.org/markup-compatibility/2006">
          <mc:Choice Requires="x14">
            <control shapeId="13499" r:id="rId190" name="Check Box 187">
              <controlPr defaultSize="0" autoFill="0" autoLine="0" autoPict="0">
                <anchor moveWithCells="1">
                  <from>
                    <xdr:col>3</xdr:col>
                    <xdr:colOff>0</xdr:colOff>
                    <xdr:row>316</xdr:row>
                    <xdr:rowOff>129540</xdr:rowOff>
                  </from>
                  <to>
                    <xdr:col>17</xdr:col>
                    <xdr:colOff>0</xdr:colOff>
                    <xdr:row>317</xdr:row>
                    <xdr:rowOff>182880</xdr:rowOff>
                  </to>
                </anchor>
              </controlPr>
            </control>
          </mc:Choice>
        </mc:AlternateContent>
        <mc:AlternateContent xmlns:mc="http://schemas.openxmlformats.org/markup-compatibility/2006">
          <mc:Choice Requires="x14">
            <control shapeId="13500" r:id="rId191" name="Check Box 188">
              <controlPr defaultSize="0" autoFill="0" autoLine="0" autoPict="0">
                <anchor moveWithCells="1" sizeWithCells="1">
                  <from>
                    <xdr:col>3</xdr:col>
                    <xdr:colOff>0</xdr:colOff>
                    <xdr:row>314</xdr:row>
                    <xdr:rowOff>0</xdr:rowOff>
                  </from>
                  <to>
                    <xdr:col>13</xdr:col>
                    <xdr:colOff>22860</xdr:colOff>
                    <xdr:row>315</xdr:row>
                    <xdr:rowOff>60960</xdr:rowOff>
                  </to>
                </anchor>
              </controlPr>
            </control>
          </mc:Choice>
        </mc:AlternateContent>
        <mc:AlternateContent xmlns:mc="http://schemas.openxmlformats.org/markup-compatibility/2006">
          <mc:Choice Requires="x14">
            <control shapeId="13501" r:id="rId192" name="Check Box 189">
              <controlPr defaultSize="0" autoFill="0" autoLine="0" autoPict="0">
                <anchor moveWithCells="1" sizeWithCells="1">
                  <from>
                    <xdr:col>3</xdr:col>
                    <xdr:colOff>0</xdr:colOff>
                    <xdr:row>315</xdr:row>
                    <xdr:rowOff>45720</xdr:rowOff>
                  </from>
                  <to>
                    <xdr:col>13</xdr:col>
                    <xdr:colOff>38100</xdr:colOff>
                    <xdr:row>316</xdr:row>
                    <xdr:rowOff>129540</xdr:rowOff>
                  </to>
                </anchor>
              </controlPr>
            </control>
          </mc:Choice>
        </mc:AlternateContent>
        <mc:AlternateContent xmlns:mc="http://schemas.openxmlformats.org/markup-compatibility/2006">
          <mc:Choice Requires="x14">
            <control shapeId="13502" r:id="rId193" name="Check Box 190">
              <controlPr defaultSize="0" autoFill="0" autoLine="0" autoPict="0">
                <anchor moveWithCells="1">
                  <from>
                    <xdr:col>3</xdr:col>
                    <xdr:colOff>0</xdr:colOff>
                    <xdr:row>320</xdr:row>
                    <xdr:rowOff>129540</xdr:rowOff>
                  </from>
                  <to>
                    <xdr:col>17</xdr:col>
                    <xdr:colOff>0</xdr:colOff>
                    <xdr:row>321</xdr:row>
                    <xdr:rowOff>182880</xdr:rowOff>
                  </to>
                </anchor>
              </controlPr>
            </control>
          </mc:Choice>
        </mc:AlternateContent>
        <mc:AlternateContent xmlns:mc="http://schemas.openxmlformats.org/markup-compatibility/2006">
          <mc:Choice Requires="x14">
            <control shapeId="13503" r:id="rId194" name="Check Box 191">
              <controlPr defaultSize="0" autoFill="0" autoLine="0" autoPict="0">
                <anchor moveWithCells="1" sizeWithCells="1">
                  <from>
                    <xdr:col>3</xdr:col>
                    <xdr:colOff>0</xdr:colOff>
                    <xdr:row>317</xdr:row>
                    <xdr:rowOff>190500</xdr:rowOff>
                  </from>
                  <to>
                    <xdr:col>13</xdr:col>
                    <xdr:colOff>22860</xdr:colOff>
                    <xdr:row>319</xdr:row>
                    <xdr:rowOff>60960</xdr:rowOff>
                  </to>
                </anchor>
              </controlPr>
            </control>
          </mc:Choice>
        </mc:AlternateContent>
        <mc:AlternateContent xmlns:mc="http://schemas.openxmlformats.org/markup-compatibility/2006">
          <mc:Choice Requires="x14">
            <control shapeId="13504" r:id="rId195" name="Check Box 192">
              <controlPr defaultSize="0" autoFill="0" autoLine="0" autoPict="0">
                <anchor moveWithCells="1" sizeWithCells="1">
                  <from>
                    <xdr:col>3</xdr:col>
                    <xdr:colOff>0</xdr:colOff>
                    <xdr:row>319</xdr:row>
                    <xdr:rowOff>45720</xdr:rowOff>
                  </from>
                  <to>
                    <xdr:col>13</xdr:col>
                    <xdr:colOff>38100</xdr:colOff>
                    <xdr:row>320</xdr:row>
                    <xdr:rowOff>129540</xdr:rowOff>
                  </to>
                </anchor>
              </controlPr>
            </control>
          </mc:Choice>
        </mc:AlternateContent>
        <mc:AlternateContent xmlns:mc="http://schemas.openxmlformats.org/markup-compatibility/2006">
          <mc:Choice Requires="x14">
            <control shapeId="13505" r:id="rId196" name="Check Box 193">
              <controlPr defaultSize="0" autoFill="0" autoLine="0" autoPict="0">
                <anchor moveWithCells="1">
                  <from>
                    <xdr:col>3</xdr:col>
                    <xdr:colOff>0</xdr:colOff>
                    <xdr:row>353</xdr:row>
                    <xdr:rowOff>129540</xdr:rowOff>
                  </from>
                  <to>
                    <xdr:col>17</xdr:col>
                    <xdr:colOff>0</xdr:colOff>
                    <xdr:row>354</xdr:row>
                    <xdr:rowOff>182880</xdr:rowOff>
                  </to>
                </anchor>
              </controlPr>
            </control>
          </mc:Choice>
        </mc:AlternateContent>
        <mc:AlternateContent xmlns:mc="http://schemas.openxmlformats.org/markup-compatibility/2006">
          <mc:Choice Requires="x14">
            <control shapeId="13506" r:id="rId197" name="Check Box 194">
              <controlPr defaultSize="0" autoFill="0" autoLine="0" autoPict="0">
                <anchor moveWithCells="1" sizeWithCells="1">
                  <from>
                    <xdr:col>3</xdr:col>
                    <xdr:colOff>0</xdr:colOff>
                    <xdr:row>351</xdr:row>
                    <xdr:rowOff>0</xdr:rowOff>
                  </from>
                  <to>
                    <xdr:col>13</xdr:col>
                    <xdr:colOff>22860</xdr:colOff>
                    <xdr:row>352</xdr:row>
                    <xdr:rowOff>60960</xdr:rowOff>
                  </to>
                </anchor>
              </controlPr>
            </control>
          </mc:Choice>
        </mc:AlternateContent>
        <mc:AlternateContent xmlns:mc="http://schemas.openxmlformats.org/markup-compatibility/2006">
          <mc:Choice Requires="x14">
            <control shapeId="13507" r:id="rId198" name="Check Box 195">
              <controlPr defaultSize="0" autoFill="0" autoLine="0" autoPict="0">
                <anchor moveWithCells="1" sizeWithCells="1">
                  <from>
                    <xdr:col>3</xdr:col>
                    <xdr:colOff>0</xdr:colOff>
                    <xdr:row>352</xdr:row>
                    <xdr:rowOff>45720</xdr:rowOff>
                  </from>
                  <to>
                    <xdr:col>13</xdr:col>
                    <xdr:colOff>38100</xdr:colOff>
                    <xdr:row>353</xdr:row>
                    <xdr:rowOff>129540</xdr:rowOff>
                  </to>
                </anchor>
              </controlPr>
            </control>
          </mc:Choice>
        </mc:AlternateContent>
        <mc:AlternateContent xmlns:mc="http://schemas.openxmlformats.org/markup-compatibility/2006">
          <mc:Choice Requires="x14">
            <control shapeId="13508" r:id="rId199" name="Check Box 196">
              <controlPr defaultSize="0" autoFill="0" autoLine="0" autoPict="0">
                <anchor moveWithCells="1">
                  <from>
                    <xdr:col>3</xdr:col>
                    <xdr:colOff>0</xdr:colOff>
                    <xdr:row>349</xdr:row>
                    <xdr:rowOff>129540</xdr:rowOff>
                  </from>
                  <to>
                    <xdr:col>17</xdr:col>
                    <xdr:colOff>0</xdr:colOff>
                    <xdr:row>350</xdr:row>
                    <xdr:rowOff>182880</xdr:rowOff>
                  </to>
                </anchor>
              </controlPr>
            </control>
          </mc:Choice>
        </mc:AlternateContent>
        <mc:AlternateContent xmlns:mc="http://schemas.openxmlformats.org/markup-compatibility/2006">
          <mc:Choice Requires="x14">
            <control shapeId="13509" r:id="rId200" name="Check Box 197">
              <controlPr defaultSize="0" autoFill="0" autoLine="0" autoPict="0">
                <anchor moveWithCells="1" sizeWithCells="1">
                  <from>
                    <xdr:col>3</xdr:col>
                    <xdr:colOff>0</xdr:colOff>
                    <xdr:row>347</xdr:row>
                    <xdr:rowOff>0</xdr:rowOff>
                  </from>
                  <to>
                    <xdr:col>13</xdr:col>
                    <xdr:colOff>22860</xdr:colOff>
                    <xdr:row>348</xdr:row>
                    <xdr:rowOff>60960</xdr:rowOff>
                  </to>
                </anchor>
              </controlPr>
            </control>
          </mc:Choice>
        </mc:AlternateContent>
        <mc:AlternateContent xmlns:mc="http://schemas.openxmlformats.org/markup-compatibility/2006">
          <mc:Choice Requires="x14">
            <control shapeId="13510" r:id="rId201" name="Check Box 198">
              <controlPr defaultSize="0" autoFill="0" autoLine="0" autoPict="0">
                <anchor moveWithCells="1" sizeWithCells="1">
                  <from>
                    <xdr:col>3</xdr:col>
                    <xdr:colOff>0</xdr:colOff>
                    <xdr:row>348</xdr:row>
                    <xdr:rowOff>45720</xdr:rowOff>
                  </from>
                  <to>
                    <xdr:col>13</xdr:col>
                    <xdr:colOff>38100</xdr:colOff>
                    <xdr:row>349</xdr:row>
                    <xdr:rowOff>129540</xdr:rowOff>
                  </to>
                </anchor>
              </controlPr>
            </control>
          </mc:Choice>
        </mc:AlternateContent>
        <mc:AlternateContent xmlns:mc="http://schemas.openxmlformats.org/markup-compatibility/2006">
          <mc:Choice Requires="x14">
            <control shapeId="13511" r:id="rId202" name="Check Box 199">
              <controlPr defaultSize="0" autoFill="0" autoLine="0" autoPict="0">
                <anchor moveWithCells="1">
                  <from>
                    <xdr:col>3</xdr:col>
                    <xdr:colOff>0</xdr:colOff>
                    <xdr:row>341</xdr:row>
                    <xdr:rowOff>129540</xdr:rowOff>
                  </from>
                  <to>
                    <xdr:col>17</xdr:col>
                    <xdr:colOff>0</xdr:colOff>
                    <xdr:row>342</xdr:row>
                    <xdr:rowOff>182880</xdr:rowOff>
                  </to>
                </anchor>
              </controlPr>
            </control>
          </mc:Choice>
        </mc:AlternateContent>
        <mc:AlternateContent xmlns:mc="http://schemas.openxmlformats.org/markup-compatibility/2006">
          <mc:Choice Requires="x14">
            <control shapeId="13512" r:id="rId203" name="Check Box 200">
              <controlPr defaultSize="0" autoFill="0" autoLine="0" autoPict="0">
                <anchor moveWithCells="1" sizeWithCells="1">
                  <from>
                    <xdr:col>3</xdr:col>
                    <xdr:colOff>0</xdr:colOff>
                    <xdr:row>339</xdr:row>
                    <xdr:rowOff>0</xdr:rowOff>
                  </from>
                  <to>
                    <xdr:col>13</xdr:col>
                    <xdr:colOff>22860</xdr:colOff>
                    <xdr:row>340</xdr:row>
                    <xdr:rowOff>60960</xdr:rowOff>
                  </to>
                </anchor>
              </controlPr>
            </control>
          </mc:Choice>
        </mc:AlternateContent>
        <mc:AlternateContent xmlns:mc="http://schemas.openxmlformats.org/markup-compatibility/2006">
          <mc:Choice Requires="x14">
            <control shapeId="13513" r:id="rId204" name="Check Box 201">
              <controlPr defaultSize="0" autoFill="0" autoLine="0" autoPict="0">
                <anchor moveWithCells="1" sizeWithCells="1">
                  <from>
                    <xdr:col>3</xdr:col>
                    <xdr:colOff>0</xdr:colOff>
                    <xdr:row>340</xdr:row>
                    <xdr:rowOff>45720</xdr:rowOff>
                  </from>
                  <to>
                    <xdr:col>13</xdr:col>
                    <xdr:colOff>38100</xdr:colOff>
                    <xdr:row>341</xdr:row>
                    <xdr:rowOff>129540</xdr:rowOff>
                  </to>
                </anchor>
              </controlPr>
            </control>
          </mc:Choice>
        </mc:AlternateContent>
        <mc:AlternateContent xmlns:mc="http://schemas.openxmlformats.org/markup-compatibility/2006">
          <mc:Choice Requires="x14">
            <control shapeId="13514" r:id="rId205" name="Check Box 202">
              <controlPr defaultSize="0" autoFill="0" autoLine="0" autoPict="0">
                <anchor moveWithCells="1">
                  <from>
                    <xdr:col>3</xdr:col>
                    <xdr:colOff>0</xdr:colOff>
                    <xdr:row>345</xdr:row>
                    <xdr:rowOff>129540</xdr:rowOff>
                  </from>
                  <to>
                    <xdr:col>17</xdr:col>
                    <xdr:colOff>0</xdr:colOff>
                    <xdr:row>346</xdr:row>
                    <xdr:rowOff>182880</xdr:rowOff>
                  </to>
                </anchor>
              </controlPr>
            </control>
          </mc:Choice>
        </mc:AlternateContent>
        <mc:AlternateContent xmlns:mc="http://schemas.openxmlformats.org/markup-compatibility/2006">
          <mc:Choice Requires="x14">
            <control shapeId="13515" r:id="rId206" name="Check Box 203">
              <controlPr defaultSize="0" autoFill="0" autoLine="0" autoPict="0">
                <anchor moveWithCells="1" sizeWithCells="1">
                  <from>
                    <xdr:col>3</xdr:col>
                    <xdr:colOff>0</xdr:colOff>
                    <xdr:row>343</xdr:row>
                    <xdr:rowOff>0</xdr:rowOff>
                  </from>
                  <to>
                    <xdr:col>13</xdr:col>
                    <xdr:colOff>22860</xdr:colOff>
                    <xdr:row>344</xdr:row>
                    <xdr:rowOff>60960</xdr:rowOff>
                  </to>
                </anchor>
              </controlPr>
            </control>
          </mc:Choice>
        </mc:AlternateContent>
        <mc:AlternateContent xmlns:mc="http://schemas.openxmlformats.org/markup-compatibility/2006">
          <mc:Choice Requires="x14">
            <control shapeId="13516" r:id="rId207" name="Check Box 204">
              <controlPr defaultSize="0" autoFill="0" autoLine="0" autoPict="0">
                <anchor moveWithCells="1" sizeWithCells="1">
                  <from>
                    <xdr:col>3</xdr:col>
                    <xdr:colOff>0</xdr:colOff>
                    <xdr:row>344</xdr:row>
                    <xdr:rowOff>45720</xdr:rowOff>
                  </from>
                  <to>
                    <xdr:col>13</xdr:col>
                    <xdr:colOff>38100</xdr:colOff>
                    <xdr:row>345</xdr:row>
                    <xdr:rowOff>129540</xdr:rowOff>
                  </to>
                </anchor>
              </controlPr>
            </control>
          </mc:Choice>
        </mc:AlternateContent>
        <mc:AlternateContent xmlns:mc="http://schemas.openxmlformats.org/markup-compatibility/2006">
          <mc:Choice Requires="x14">
            <control shapeId="13517" r:id="rId208" name="Check Box 205">
              <controlPr defaultSize="0" autoFill="0" autoLine="0" autoPict="0">
                <anchor moveWithCells="1" sizeWithCells="1">
                  <from>
                    <xdr:col>3</xdr:col>
                    <xdr:colOff>0</xdr:colOff>
                    <xdr:row>136</xdr:row>
                    <xdr:rowOff>0</xdr:rowOff>
                  </from>
                  <to>
                    <xdr:col>10</xdr:col>
                    <xdr:colOff>30480</xdr:colOff>
                    <xdr:row>137</xdr:row>
                    <xdr:rowOff>7620</xdr:rowOff>
                  </to>
                </anchor>
              </controlPr>
            </control>
          </mc:Choice>
        </mc:AlternateContent>
        <mc:AlternateContent xmlns:mc="http://schemas.openxmlformats.org/markup-compatibility/2006">
          <mc:Choice Requires="x14">
            <control shapeId="13518" r:id="rId209" name="Check Box 206">
              <controlPr defaultSize="0" autoFill="0" autoLine="0" autoPict="0">
                <anchor moveWithCells="1" sizeWithCells="1">
                  <from>
                    <xdr:col>3</xdr:col>
                    <xdr:colOff>0</xdr:colOff>
                    <xdr:row>137</xdr:row>
                    <xdr:rowOff>190500</xdr:rowOff>
                  </from>
                  <to>
                    <xdr:col>11</xdr:col>
                    <xdr:colOff>60960</xdr:colOff>
                    <xdr:row>139</xdr:row>
                    <xdr:rowOff>0</xdr:rowOff>
                  </to>
                </anchor>
              </controlPr>
            </control>
          </mc:Choice>
        </mc:AlternateContent>
        <mc:AlternateContent xmlns:mc="http://schemas.openxmlformats.org/markup-compatibility/2006">
          <mc:Choice Requires="x14">
            <control shapeId="13519" r:id="rId210" name="Check Box 207">
              <controlPr defaultSize="0" autoFill="0" autoLine="0" autoPict="0">
                <anchor moveWithCells="1" sizeWithCells="1">
                  <from>
                    <xdr:col>3</xdr:col>
                    <xdr:colOff>0</xdr:colOff>
                    <xdr:row>137</xdr:row>
                    <xdr:rowOff>0</xdr:rowOff>
                  </from>
                  <to>
                    <xdr:col>10</xdr:col>
                    <xdr:colOff>15240</xdr:colOff>
                    <xdr:row>138</xdr:row>
                    <xdr:rowOff>7620</xdr:rowOff>
                  </to>
                </anchor>
              </controlPr>
            </control>
          </mc:Choice>
        </mc:AlternateContent>
        <mc:AlternateContent xmlns:mc="http://schemas.openxmlformats.org/markup-compatibility/2006">
          <mc:Choice Requires="x14">
            <control shapeId="13520" r:id="rId211" name="Check Box 208">
              <controlPr defaultSize="0" autoFill="0" autoLine="0" autoPict="0">
                <anchor moveWithCells="1" sizeWithCells="1">
                  <from>
                    <xdr:col>51</xdr:col>
                    <xdr:colOff>7620</xdr:colOff>
                    <xdr:row>136</xdr:row>
                    <xdr:rowOff>68580</xdr:rowOff>
                  </from>
                  <to>
                    <xdr:col>55</xdr:col>
                    <xdr:colOff>7620</xdr:colOff>
                    <xdr:row>137</xdr:row>
                    <xdr:rowOff>106680</xdr:rowOff>
                  </to>
                </anchor>
              </controlPr>
            </control>
          </mc:Choice>
        </mc:AlternateContent>
        <mc:AlternateContent xmlns:mc="http://schemas.openxmlformats.org/markup-compatibility/2006">
          <mc:Choice Requires="x14">
            <control shapeId="13521" r:id="rId212" name="Check Box 209">
              <controlPr defaultSize="0" autoFill="0" autoLine="0" autoPict="0">
                <anchor moveWithCells="1" sizeWithCells="1">
                  <from>
                    <xdr:col>51</xdr:col>
                    <xdr:colOff>7620</xdr:colOff>
                    <xdr:row>137</xdr:row>
                    <xdr:rowOff>68580</xdr:rowOff>
                  </from>
                  <to>
                    <xdr:col>56</xdr:col>
                    <xdr:colOff>30480</xdr:colOff>
                    <xdr:row>138</xdr:row>
                    <xdr:rowOff>190500</xdr:rowOff>
                  </to>
                </anchor>
              </controlPr>
            </control>
          </mc:Choice>
        </mc:AlternateContent>
        <mc:AlternateContent xmlns:mc="http://schemas.openxmlformats.org/markup-compatibility/2006">
          <mc:Choice Requires="x14">
            <control shapeId="13522" r:id="rId213" name="Check Box 210">
              <controlPr defaultSize="0" autoFill="0" autoLine="0" autoPict="0">
                <anchor moveWithCells="1">
                  <from>
                    <xdr:col>5</xdr:col>
                    <xdr:colOff>38100</xdr:colOff>
                    <xdr:row>423</xdr:row>
                    <xdr:rowOff>7620</xdr:rowOff>
                  </from>
                  <to>
                    <xdr:col>13</xdr:col>
                    <xdr:colOff>38100</xdr:colOff>
                    <xdr:row>424</xdr:row>
                    <xdr:rowOff>22860</xdr:rowOff>
                  </to>
                </anchor>
              </controlPr>
            </control>
          </mc:Choice>
        </mc:AlternateContent>
        <mc:AlternateContent xmlns:mc="http://schemas.openxmlformats.org/markup-compatibility/2006">
          <mc:Choice Requires="x14">
            <control shapeId="13523" r:id="rId214" name="Check Box 211">
              <controlPr defaultSize="0" autoFill="0" autoLine="0" autoPict="0">
                <anchor moveWithCells="1">
                  <from>
                    <xdr:col>15</xdr:col>
                    <xdr:colOff>106680</xdr:colOff>
                    <xdr:row>423</xdr:row>
                    <xdr:rowOff>7620</xdr:rowOff>
                  </from>
                  <to>
                    <xdr:col>25</xdr:col>
                    <xdr:colOff>106680</xdr:colOff>
                    <xdr:row>424</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【保育所】雇用状況表（本園+分園）</vt:lpstr>
      <vt:lpstr>別紙</vt:lpstr>
      <vt:lpstr>【記入例】【保育所】雇用状況表（本園+分園）</vt:lpstr>
      <vt:lpstr>'【記入例】【保育所】雇用状況表（本園+分園）'!Print_Area</vt:lpstr>
      <vt:lpstr>'【保育所】雇用状況表（本園+分園）'!Print_Area</vt:lpstr>
      <vt:lpstr>'【記入例】【保育所】雇用状況表（本園+分園）'!Print_Titles</vt:lpstr>
      <vt:lpstr>'【保育所】雇用状況表（本園+分園）'!Print_Titles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2022-03-19T06:27:56Z</dcterms:modified>
</cp:coreProperties>
</file>