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6.xml" ContentType="application/vnd.ms-excel.controlproperties+xml"/>
  <Override PartName="/xl/drawings/drawing3.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保育所】雇用状況表（本園のみ）" sheetId="11" r:id="rId1"/>
    <sheet name="別紙" sheetId="12" r:id="rId2"/>
    <sheet name="【記入例】【保育所】雇用状況表（本園のみ）" sheetId="13" r:id="rId3"/>
  </sheets>
  <externalReferences>
    <externalReference r:id="rId4"/>
    <externalReference r:id="rId5"/>
    <externalReference r:id="rId6"/>
    <externalReference r:id="rId7"/>
    <externalReference r:id="rId8"/>
  </externalReferences>
  <definedNames>
    <definedName name="______Qr228" localSheetId="2">#REF!</definedName>
    <definedName name="______Qr228" localSheetId="0">#REF!</definedName>
    <definedName name="______Qr228" localSheetId="1">#REF!</definedName>
    <definedName name="______Qr228">#REF!</definedName>
    <definedName name="_____Qr228" localSheetId="2">#REF!</definedName>
    <definedName name="_____Qr228" localSheetId="0">#REF!</definedName>
    <definedName name="_____Qr228">#REF!</definedName>
    <definedName name="____Qr228" localSheetId="2">#REF!</definedName>
    <definedName name="____Qr228" localSheetId="0">#REF!</definedName>
    <definedName name="____Qr228">#REF!</definedName>
    <definedName name="___Qr228" localSheetId="2">#REF!</definedName>
    <definedName name="___Qr228" localSheetId="0">#REF!</definedName>
    <definedName name="___Qr228">#REF!</definedName>
    <definedName name="__Qr228" localSheetId="2">#REF!</definedName>
    <definedName name="__Qr228" localSheetId="0">#REF!</definedName>
    <definedName name="__Qr228">#REF!</definedName>
    <definedName name="_Qr228" localSheetId="2">#REF!</definedName>
    <definedName name="_Qr228" localSheetId="0">#REF!</definedName>
    <definedName name="_Qr228">#REF!</definedName>
    <definedName name="_xlnm.Print_Area" localSheetId="2">'【記入例】【保育所】雇用状況表（本園のみ）'!$A$1:$BO$385</definedName>
    <definedName name="_xlnm.Print_Area" localSheetId="0">'【保育所】雇用状況表（本園のみ）'!$A$1:$BO$384</definedName>
    <definedName name="_xlnm.Print_Titles" localSheetId="2">'【記入例】【保育所】雇用状況表（本園のみ）'!$1:$1</definedName>
    <definedName name="_xlnm.Print_Titles" localSheetId="0">'【保育所】雇用状況表（本園のみ）'!$1:$1</definedName>
    <definedName name="Z_DCB750A5_2995_4B1D_83F2_B9B3D5B68F97_.wvu.PrintArea" localSheetId="2" hidden="1">'【記入例】【保育所】雇用状況表（本園のみ）'!$A$1:$BO$377</definedName>
    <definedName name="Z_DCB750A5_2995_4B1D_83F2_B9B3D5B68F97_.wvu.PrintArea" localSheetId="0" hidden="1">'【保育所】雇用状況表（本園のみ）'!$A$1:$BO$377</definedName>
    <definedName name="Z_DCB750A5_2995_4B1D_83F2_B9B3D5B68F97_.wvu.PrintTitles" localSheetId="2" hidden="1">'【記入例】【保育所】雇用状況表（本園のみ）'!$1:$1</definedName>
    <definedName name="Z_DCB750A5_2995_4B1D_83F2_B9B3D5B68F97_.wvu.PrintTitles" localSheetId="0" hidden="1">'【保育所】雇用状況表（本園のみ）'!$1:$1</definedName>
    <definedName name="っっｗ" localSheetId="2">#REF!,#REF!,#REF!,#REF!</definedName>
    <definedName name="っっｗ" localSheetId="0">#REF!,#REF!,#REF!,#REF!</definedName>
    <definedName name="っっｗ" localSheetId="1">#REF!,#REF!,#REF!,#REF!</definedName>
    <definedName name="っっｗ">#REF!,#REF!,#REF!,#REF!</definedName>
    <definedName name="地域区分" localSheetId="2">[1]【幼稚園】試算シート!$CF$9:$CF$16</definedName>
    <definedName name="地域区分" localSheetId="0">[1]【幼稚園】試算シート!$CF$9:$CF$16</definedName>
    <definedName name="地域区分">[2]【幼稚園】試算シート!$CF$9:$CF$16</definedName>
    <definedName name="適否" localSheetId="2">[1]加算率入力!$AO$11:$AO$12</definedName>
    <definedName name="適否" localSheetId="0">[1]加算率入力!$AO$11:$AO$12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2">#REF!,#REF!,#REF!,#REF!,#REF!,#REF!,#REF!,#REF!,#REF!,#REF!,#REF!,#REF!,#REF!,#REF!,#REF!,#REF!,#REF!,#REF!,#REF!,#REF!,#REF!,#REF!</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2">[1]加算率入力!$AM$11:$AM$22</definedName>
    <definedName name="平均勤続年数" localSheetId="0">[1]加算率入力!$AM$11:$AM$22</definedName>
    <definedName name="平均勤続年数">[2]加算率入力!$AM$11:$AM$22</definedName>
  </definedNames>
  <calcPr calcId="162913"/>
</workbook>
</file>

<file path=xl/calcChain.xml><?xml version="1.0" encoding="utf-8"?>
<calcChain xmlns="http://schemas.openxmlformats.org/spreadsheetml/2006/main">
  <c r="G10" i="11" l="1"/>
  <c r="AZ174" i="13" l="1"/>
  <c r="AZ177" i="13"/>
  <c r="AU363" i="13" l="1"/>
  <c r="AU361" i="13"/>
  <c r="AU359" i="13"/>
  <c r="AU357" i="13"/>
  <c r="AU355" i="13"/>
  <c r="AX345" i="13"/>
  <c r="AX334" i="13"/>
  <c r="BD326" i="13"/>
  <c r="AX326" i="13"/>
  <c r="AX324" i="13"/>
  <c r="AX322" i="13"/>
  <c r="BF309" i="13"/>
  <c r="BF305" i="13"/>
  <c r="BF301" i="13"/>
  <c r="BF297" i="13"/>
  <c r="BF313" i="13" s="1"/>
  <c r="BF284" i="13"/>
  <c r="BF280" i="13"/>
  <c r="BF276" i="13"/>
  <c r="BF272" i="13"/>
  <c r="AY262" i="13"/>
  <c r="AY259" i="13"/>
  <c r="AY251" i="13"/>
  <c r="AY243" i="13"/>
  <c r="AY235" i="13"/>
  <c r="V223" i="13"/>
  <c r="I223" i="13"/>
  <c r="AY202" i="13"/>
  <c r="AY199" i="13"/>
  <c r="AY196" i="13"/>
  <c r="AZ180" i="13"/>
  <c r="AZ183" i="13"/>
  <c r="AT118" i="13"/>
  <c r="AT115" i="13"/>
  <c r="AT112" i="13"/>
  <c r="AT109" i="13"/>
  <c r="AT106" i="13"/>
  <c r="AT103" i="13"/>
  <c r="AT100" i="13"/>
  <c r="AT97" i="13"/>
  <c r="AT94" i="13"/>
  <c r="AT91" i="13"/>
  <c r="AZ80" i="13"/>
  <c r="Y61" i="13"/>
  <c r="J57" i="13"/>
  <c r="S57" i="13" s="1"/>
  <c r="J55" i="13"/>
  <c r="S55" i="13" s="1"/>
  <c r="AG33" i="13"/>
  <c r="AB33" i="13"/>
  <c r="X33" i="13"/>
  <c r="S33" i="13"/>
  <c r="O33" i="13"/>
  <c r="AM37" i="13" s="1"/>
  <c r="J33" i="13"/>
  <c r="AM35" i="13" s="1"/>
  <c r="AM31" i="13"/>
  <c r="J61" i="13" s="1"/>
  <c r="S61" i="13" s="1"/>
  <c r="AM29" i="13"/>
  <c r="J59" i="13" s="1"/>
  <c r="S59" i="13" s="1"/>
  <c r="AM25" i="13"/>
  <c r="Y55" i="13" s="1"/>
  <c r="AM23" i="13"/>
  <c r="Y53" i="13" s="1"/>
  <c r="O18" i="13"/>
  <c r="T10" i="13"/>
  <c r="G10" i="13"/>
  <c r="BF288" i="13" l="1"/>
  <c r="AT205" i="13"/>
  <c r="AH223" i="13" s="1"/>
  <c r="AT224" i="13" s="1"/>
  <c r="AZ121" i="13"/>
  <c r="AF10" i="13" s="1"/>
  <c r="AR11" i="13" s="1"/>
  <c r="AX14" i="13" s="1"/>
  <c r="AW31" i="13"/>
  <c r="AH61" i="13" s="1"/>
  <c r="AW25" i="13"/>
  <c r="AH55" i="13" s="1"/>
  <c r="AM33" i="13"/>
  <c r="BB227" i="13"/>
  <c r="J53" i="13"/>
  <c r="S53" i="13" s="1"/>
  <c r="S63" i="13" s="1"/>
  <c r="AW23" i="13"/>
  <c r="AW29" i="13"/>
  <c r="AH59" i="13" s="1"/>
  <c r="AD69" i="13"/>
  <c r="AY265" i="13"/>
  <c r="Y59" i="13"/>
  <c r="AW33" i="13" l="1"/>
  <c r="AH53" i="13"/>
  <c r="AM39" i="13" l="1"/>
  <c r="AM45" i="13" s="1"/>
  <c r="AH63" i="13"/>
  <c r="AM63" i="13" s="1"/>
  <c r="AM71" i="13" l="1"/>
  <c r="AZ80" i="11" l="1"/>
  <c r="AT94" i="11" l="1"/>
  <c r="J55" i="11" l="1"/>
  <c r="J57" i="11"/>
  <c r="AM29" i="11" l="1"/>
  <c r="AM25" i="11"/>
  <c r="Y55" i="11" s="1"/>
  <c r="BF272" i="11"/>
  <c r="Y59" i="11" l="1"/>
  <c r="J59" i="11"/>
  <c r="BF309" i="11" l="1"/>
  <c r="BF305" i="11"/>
  <c r="BF301" i="11"/>
  <c r="BF297" i="11"/>
  <c r="BF276" i="11"/>
  <c r="BF280" i="11"/>
  <c r="BF313" i="11" l="1"/>
  <c r="AM31" i="11"/>
  <c r="AU363" i="11"/>
  <c r="AU361" i="11"/>
  <c r="AU359" i="11"/>
  <c r="AU357" i="11"/>
  <c r="AU355" i="11"/>
  <c r="AX345" i="11"/>
  <c r="AX334" i="11"/>
  <c r="AX326" i="11"/>
  <c r="AX324" i="11"/>
  <c r="AX322" i="11"/>
  <c r="BF284" i="11"/>
  <c r="BF288" i="11" s="1"/>
  <c r="AY262" i="11"/>
  <c r="AY259" i="11"/>
  <c r="AY251" i="11"/>
  <c r="AY243" i="11"/>
  <c r="AY235" i="11"/>
  <c r="V223" i="11"/>
  <c r="I223" i="11"/>
  <c r="AY202" i="11"/>
  <c r="AY199" i="11"/>
  <c r="AY196" i="11"/>
  <c r="AZ180" i="11"/>
  <c r="AZ177" i="11"/>
  <c r="AZ174" i="11"/>
  <c r="AT118" i="11"/>
  <c r="AT115" i="11"/>
  <c r="AT112" i="11"/>
  <c r="AT109" i="11"/>
  <c r="AT106" i="11"/>
  <c r="AT103" i="11"/>
  <c r="AT100" i="11"/>
  <c r="AT97" i="11"/>
  <c r="AT91" i="11"/>
  <c r="S57" i="11"/>
  <c r="S55" i="11"/>
  <c r="AG33" i="11"/>
  <c r="AB33" i="11"/>
  <c r="X33" i="11"/>
  <c r="S33" i="11"/>
  <c r="O33" i="11"/>
  <c r="J33" i="11"/>
  <c r="AM23" i="11"/>
  <c r="O18" i="11"/>
  <c r="T10" i="11"/>
  <c r="AY265" i="11" l="1"/>
  <c r="AD69" i="11"/>
  <c r="J61" i="11"/>
  <c r="S61" i="11" s="1"/>
  <c r="Y61" i="11"/>
  <c r="Y53" i="11"/>
  <c r="J53" i="11"/>
  <c r="S53" i="11" s="1"/>
  <c r="AW25" i="11"/>
  <c r="AH55" i="11" s="1"/>
  <c r="AW29" i="11"/>
  <c r="AH59" i="11" s="1"/>
  <c r="S59" i="11"/>
  <c r="AT205" i="11"/>
  <c r="AH223" i="11" s="1"/>
  <c r="AT224" i="11" s="1"/>
  <c r="BB227" i="11" s="1"/>
  <c r="BD326" i="11"/>
  <c r="AZ183" i="11"/>
  <c r="AM37" i="11"/>
  <c r="AZ121" i="11"/>
  <c r="AF10" i="11" s="1"/>
  <c r="AR11" i="11" s="1"/>
  <c r="AX14" i="11" s="1"/>
  <c r="AM35" i="11"/>
  <c r="AW23" i="11"/>
  <c r="AH53" i="11" s="1"/>
  <c r="AM33" i="11"/>
  <c r="AW31" i="11"/>
  <c r="AH61" i="11" s="1"/>
  <c r="S63" i="11" l="1"/>
  <c r="AW33" i="11"/>
  <c r="AH63" i="11" s="1"/>
  <c r="AM63" i="11" l="1"/>
  <c r="AM39" i="11"/>
  <c r="AM45" i="11" s="1"/>
  <c r="AM71" i="11" s="1"/>
</calcChain>
</file>

<file path=xl/comments1.xml><?xml version="1.0" encoding="utf-8"?>
<comments xmlns="http://schemas.openxmlformats.org/spreadsheetml/2006/main">
  <authors>
    <author>作成者</author>
  </authors>
  <commentList>
    <comment ref="D380"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comments2.xml><?xml version="1.0" encoding="utf-8"?>
<comments xmlns="http://schemas.openxmlformats.org/spreadsheetml/2006/main">
  <authors>
    <author>作成者</author>
  </authors>
  <commentList>
    <comment ref="D380"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sharedStrings.xml><?xml version="1.0" encoding="utf-8"?>
<sst xmlns="http://schemas.openxmlformats.org/spreadsheetml/2006/main" count="942" uniqueCount="277">
  <si>
    <t>第２号様式の２（保育所）</t>
    <rPh sb="8" eb="10">
      <t>ホイク</t>
    </rPh>
    <rPh sb="10" eb="11">
      <t>ジョ</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</si>
  <si>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</si>
  <si>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</si>
  <si>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</si>
  <si>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</si>
  <si>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</si>
  <si>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</si>
  <si>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</si>
  <si>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</si>
  <si>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7"/>
  </si>
  <si>
    <t>月160時間以上勤務保育士数</t>
    <rPh sb="0" eb="1">
      <t>ツキ</t>
    </rPh>
    <rPh sb="4" eb="6">
      <t>ジカン</t>
    </rPh>
    <rPh sb="6" eb="8">
      <t>イジョウ</t>
    </rPh>
    <rPh sb="8" eb="10">
      <t>キンム</t>
    </rPh>
    <rPh sb="10" eb="14">
      <t>ホイクシスウ</t>
    </rPh>
    <phoneticPr fontId="7"/>
  </si>
  <si>
    <t>月160時間未満勤務保育士数</t>
    <rPh sb="0" eb="1">
      <t>ツキ</t>
    </rPh>
    <rPh sb="4" eb="6">
      <t>ジカン</t>
    </rPh>
    <rPh sb="6" eb="8">
      <t>ミマン</t>
    </rPh>
    <rPh sb="8" eb="10">
      <t>キンム</t>
    </rPh>
    <rPh sb="10" eb="12">
      <t>ホイク</t>
    </rPh>
    <rPh sb="12" eb="13">
      <t>シ</t>
    </rPh>
    <rPh sb="13" eb="14">
      <t>スウ</t>
    </rPh>
    <phoneticPr fontId="7"/>
  </si>
  <si>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7"/>
  </si>
  <si>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7"/>
  </si>
  <si>
    <t>①÷160時間</t>
    <rPh sb="5" eb="7">
      <t>ジカン</t>
    </rPh>
    <phoneticPr fontId="7"/>
  </si>
  <si>
    <t>ｂ小数点以下</t>
    <rPh sb="1" eb="4">
      <t>ショウスウテン</t>
    </rPh>
    <rPh sb="4" eb="6">
      <t>イカ</t>
    </rPh>
    <phoneticPr fontId="7"/>
  </si>
  <si>
    <t>切り捨て</t>
    <rPh sb="0" eb="3">
      <t>キリス</t>
    </rPh>
    <phoneticPr fontId="7"/>
  </si>
  <si>
    <t>人</t>
    <rPh sb="0" eb="1">
      <t>ニン</t>
    </rPh>
    <phoneticPr fontId="7"/>
  </si>
  <si>
    <t>時間</t>
    <rPh sb="0" eb="2">
      <t>ジカン</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</si>
  <si>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</si>
  <si>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</si>
  <si>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対　　　象
保育士数</t>
    <rPh sb="0" eb="5">
      <t>タイショウ</t>
    </rPh>
    <rPh sb="6" eb="10">
      <t>ホイクシスウ</t>
    </rPh>
    <phoneticPr fontId="7"/>
  </si>
  <si>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</si>
  <si>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</si>
  <si>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</si>
  <si>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国　基　準　保　育　士　数</t>
    <rPh sb="0" eb="1">
      <t>クニ</t>
    </rPh>
    <rPh sb="2" eb="5">
      <t>キジュン</t>
    </rPh>
    <rPh sb="6" eb="13">
      <t>ホイクシスウ</t>
    </rPh>
    <phoneticPr fontId="7"/>
  </si>
  <si>
    <t>市内児童</t>
    <rPh sb="0" eb="2">
      <t>シナイ</t>
    </rPh>
    <rPh sb="2" eb="4">
      <t>ジドウ</t>
    </rPh>
    <phoneticPr fontId="7"/>
  </si>
  <si>
    <t>市外児童</t>
    <rPh sb="0" eb="2">
      <t>シガイ</t>
    </rPh>
    <rPh sb="2" eb="4">
      <t>ジドウ</t>
    </rPh>
    <phoneticPr fontId="7"/>
  </si>
  <si>
    <t>私的契約</t>
    <rPh sb="0" eb="2">
      <t>シテキ</t>
    </rPh>
    <rPh sb="2" eb="4">
      <t>ケイヤク</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</si>
  <si>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</si>
  <si>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</si>
  <si>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</si>
  <si>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</si>
  <si>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０歳児</t>
    <rPh sb="1" eb="3">
      <t>サイジ</t>
    </rPh>
    <phoneticPr fontId="7"/>
  </si>
  <si>
    <t>１歳児</t>
    <rPh sb="1" eb="3">
      <t>サイジ</t>
    </rPh>
    <phoneticPr fontId="7"/>
  </si>
  <si>
    <t xml:space="preserve"> 人</t>
    <rPh sb="1" eb="2">
      <t>ニン</t>
    </rPh>
    <phoneticPr fontId="7"/>
  </si>
  <si>
    <t>２歳児</t>
    <rPh sb="1" eb="3">
      <t>サイジ</t>
    </rPh>
    <phoneticPr fontId="7"/>
  </si>
  <si>
    <t>３歳児</t>
    <rPh sb="1" eb="3">
      <t>サイジ</t>
    </rPh>
    <phoneticPr fontId="7"/>
  </si>
  <si>
    <t>４歳以上児</t>
    <rPh sb="1" eb="2">
      <t>サイ</t>
    </rPh>
    <rPh sb="2" eb="5">
      <t>イジョウジ</t>
    </rPh>
    <phoneticPr fontId="7"/>
  </si>
  <si>
    <t>小計①</t>
    <rPh sb="0" eb="2">
      <t>ショウケイ</t>
    </rPh>
    <phoneticPr fontId="7"/>
  </si>
  <si>
    <t>※小数点以下</t>
    <rPh sb="1" eb="4">
      <t>ショウスウテン</t>
    </rPh>
    <rPh sb="4" eb="6">
      <t>イカ</t>
    </rPh>
    <phoneticPr fontId="7"/>
  </si>
  <si>
    <t>四捨五入</t>
    <rPh sb="0" eb="4">
      <t>シシャゴニュウ</t>
    </rPh>
    <phoneticPr fontId="7"/>
  </si>
  <si>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7"/>
  </si>
  <si>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7"/>
  </si>
  <si>
    <t>小　計　②　（c～e)</t>
    <rPh sb="0" eb="1">
      <t>ショウ</t>
    </rPh>
    <rPh sb="2" eb="3">
      <t>ケイ</t>
    </rPh>
    <phoneticPr fontId="7"/>
  </si>
  <si>
    <t>その他加算の保育士</t>
    <rPh sb="2" eb="3">
      <t>タ</t>
    </rPh>
    <rPh sb="3" eb="4">
      <t>カ</t>
    </rPh>
    <rPh sb="4" eb="5">
      <t>ザン</t>
    </rPh>
    <rPh sb="6" eb="9">
      <t>ホイクシ</t>
    </rPh>
    <phoneticPr fontId="7"/>
  </si>
  <si>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7"/>
  </si>
  <si>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7"/>
  </si>
  <si>
    <t>在園児数合計</t>
    <rPh sb="0" eb="2">
      <t>ザイエン</t>
    </rPh>
    <rPh sb="2" eb="3">
      <t>ジ</t>
    </rPh>
    <rPh sb="3" eb="4">
      <t>スウ</t>
    </rPh>
    <rPh sb="4" eb="6">
      <t>ゴウケイ</t>
    </rPh>
    <phoneticPr fontId="7"/>
  </si>
  <si>
    <t>横浜市基準の保育士配置</t>
    <rPh sb="0" eb="3">
      <t>ヨコハマシ</t>
    </rPh>
    <rPh sb="3" eb="5">
      <t>キジュン</t>
    </rPh>
    <rPh sb="6" eb="8">
      <t>ホイク</t>
    </rPh>
    <rPh sb="8" eb="9">
      <t>シ</t>
    </rPh>
    <rPh sb="9" eb="11">
      <t>ハイチ</t>
    </rPh>
    <phoneticPr fontId="7"/>
  </si>
  <si>
    <t>国基準の保育士配置</t>
    <rPh sb="0" eb="1">
      <t>クニ</t>
    </rPh>
    <rPh sb="1" eb="3">
      <t>キジュン</t>
    </rPh>
    <rPh sb="4" eb="6">
      <t>ホイク</t>
    </rPh>
    <rPh sb="6" eb="7">
      <t>シ</t>
    </rPh>
    <rPh sb="7" eb="9">
      <t>ハイチ</t>
    </rPh>
    <phoneticPr fontId="7"/>
  </si>
  <si>
    <t>差引必要保育士数</t>
    <rPh sb="0" eb="2">
      <t>サシヒキ</t>
    </rPh>
    <rPh sb="2" eb="4">
      <t>ヒツヨウ</t>
    </rPh>
    <rPh sb="4" eb="6">
      <t>ホイク</t>
    </rPh>
    <rPh sb="6" eb="7">
      <t>シ</t>
    </rPh>
    <rPh sb="7" eb="8">
      <t>スウ</t>
    </rPh>
    <phoneticPr fontId="7"/>
  </si>
  <si>
    <t>４歳以上児</t>
    <rPh sb="1" eb="4">
      <t>サイイジョウ</t>
    </rPh>
    <rPh sb="4" eb="5">
      <t>ジ</t>
    </rPh>
    <phoneticPr fontId="7"/>
  </si>
  <si>
    <t>小計</t>
    <rPh sb="0" eb="1">
      <t>ショウ</t>
    </rPh>
    <rPh sb="1" eb="2">
      <t>ケイ</t>
    </rPh>
    <phoneticPr fontId="7"/>
  </si>
  <si>
    <t>その他加算の
保育士</t>
    <rPh sb="2" eb="3">
      <t>タ</t>
    </rPh>
    <rPh sb="3" eb="5">
      <t>カサン</t>
    </rPh>
    <rPh sb="7" eb="9">
      <t>ホイク</t>
    </rPh>
    <rPh sb="9" eb="10">
      <t>シ</t>
    </rPh>
    <phoneticPr fontId="7"/>
  </si>
  <si>
    <t>※上限人数</t>
    <rPh sb="1" eb="3">
      <t>ジョウゲン</t>
    </rPh>
    <rPh sb="3" eb="5">
      <t>ニンズウ</t>
    </rPh>
    <phoneticPr fontId="7"/>
  </si>
  <si>
    <t>４　請求月初日の職員の雇用状況　　</t>
    <rPh sb="8" eb="10">
      <t>ショクイン</t>
    </rPh>
    <rPh sb="11" eb="13">
      <t>コヨウ</t>
    </rPh>
    <rPh sb="13" eb="15">
      <t>ジョウキョウ</t>
    </rPh>
    <phoneticPr fontId="7"/>
  </si>
  <si>
    <t>①　施設長</t>
    <rPh sb="2" eb="5">
      <t>シセツチョウ</t>
    </rPh>
    <phoneticPr fontId="6"/>
  </si>
  <si>
    <t>資格
☑チェック</t>
    <rPh sb="0" eb="2">
      <t>シカク</t>
    </rPh>
    <phoneticPr fontId="7"/>
  </si>
  <si>
    <t>氏　　　　　　　　　　　名</t>
    <rPh sb="0" eb="1">
      <t>シ</t>
    </rPh>
    <rPh sb="12" eb="13">
      <t>メイ</t>
    </rPh>
    <phoneticPr fontId="7"/>
  </si>
  <si>
    <t>１日の労働
時間数(ａ)
（休憩除く）</t>
    <rPh sb="1" eb="2">
      <t>ニチ</t>
    </rPh>
    <rPh sb="3" eb="5">
      <t>ロウドウ</t>
    </rPh>
    <rPh sb="6" eb="9">
      <t>ジカンスウ</t>
    </rPh>
    <rPh sb="14" eb="16">
      <t>キュウケイ</t>
    </rPh>
    <rPh sb="16" eb="17">
      <t>ノゾ</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</si>
  <si>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</si>
  <si>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</si>
  <si>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</si>
  <si>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7"/>
  </si>
  <si>
    <t>氏　　　　　　　　　　名</t>
    <rPh sb="0" eb="1">
      <t>シ</t>
    </rPh>
    <rPh sb="11" eb="12">
      <t>メイ</t>
    </rPh>
    <phoneticPr fontId="7"/>
  </si>
  <si>
    <t>１日の労働
時間数(ａ)
（休憩除く）</t>
    <rPh sb="1" eb="2">
      <t>ニチ</t>
    </rPh>
    <rPh sb="3" eb="5">
      <t>ロウドウ</t>
    </rPh>
    <rPh sb="6" eb="9">
      <t>ジカンスウ</t>
    </rPh>
    <phoneticPr fontId="7"/>
  </si>
  <si>
    <t>他施設・事業への勤務
の有無</t>
    <rPh sb="0" eb="1">
      <t>タ</t>
    </rPh>
    <rPh sb="1" eb="3">
      <t>シセツ</t>
    </rPh>
    <rPh sb="4" eb="6">
      <t>ジギョウ</t>
    </rPh>
    <rPh sb="8" eb="10">
      <t>キンム</t>
    </rPh>
    <rPh sb="12" eb="14">
      <t>ウム</t>
    </rPh>
    <phoneticPr fontId="7"/>
  </si>
  <si>
    <t>保育士証等登録番号</t>
    <rPh sb="0" eb="3">
      <t>ホイクシ</t>
    </rPh>
    <rPh sb="3" eb="4">
      <t>ショウ</t>
    </rPh>
    <rPh sb="4" eb="5">
      <t>トウ</t>
    </rPh>
    <rPh sb="5" eb="7">
      <t>トウロク</t>
    </rPh>
    <rPh sb="7" eb="9">
      <t>バンゴウ</t>
    </rPh>
    <phoneticPr fontId="7"/>
  </si>
  <si>
    <t>有無</t>
    <rPh sb="0" eb="2">
      <t>ウム</t>
    </rPh>
    <phoneticPr fontId="7"/>
  </si>
  <si>
    <t>他施設・事業名</t>
    <rPh sb="0" eb="1">
      <t>タ</t>
    </rPh>
    <rPh sb="1" eb="3">
      <t>シセツ</t>
    </rPh>
    <rPh sb="4" eb="6">
      <t>ジギョウ</t>
    </rPh>
    <rPh sb="6" eb="7">
      <t>メイ</t>
    </rPh>
    <phoneticPr fontId="7"/>
  </si>
  <si>
    <t>合計労働時間数　①</t>
    <rPh sb="0" eb="2">
      <t>ゴウケイ</t>
    </rPh>
    <rPh sb="2" eb="4">
      <t>ロウドウ</t>
    </rPh>
    <rPh sb="4" eb="6">
      <t>ジカン</t>
    </rPh>
    <rPh sb="6" eb="7">
      <t>スウ</t>
    </rPh>
    <phoneticPr fontId="7"/>
  </si>
  <si>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7"/>
  </si>
  <si>
    <t>合  計</t>
    <rPh sb="0" eb="1">
      <t>ゴウ</t>
    </rPh>
    <rPh sb="3" eb="4">
      <t>ケイ</t>
    </rPh>
    <phoneticPr fontId="7"/>
  </si>
  <si>
    <t>５　保育士育成促進費　　</t>
    <rPh sb="2" eb="5">
      <t>ホイクシ</t>
    </rPh>
    <rPh sb="5" eb="7">
      <t>イクセイ</t>
    </rPh>
    <rPh sb="7" eb="9">
      <t>ソクシン</t>
    </rPh>
    <rPh sb="9" eb="10">
      <t>ヒ</t>
    </rPh>
    <phoneticPr fontId="7"/>
  </si>
  <si>
    <t>保育士資格取得前の直近３か月の保育補助者としての勤務時間</t>
    <rPh sb="15" eb="17">
      <t>ホイク</t>
    </rPh>
    <rPh sb="17" eb="20">
      <t>ホジョシャ</t>
    </rPh>
    <rPh sb="24" eb="26">
      <t>キンム</t>
    </rPh>
    <rPh sb="26" eb="28">
      <t>ジカン</t>
    </rPh>
    <phoneticPr fontId="7"/>
  </si>
  <si>
    <t>対象期間</t>
    <rPh sb="0" eb="2">
      <t>タイショウ</t>
    </rPh>
    <rPh sb="2" eb="4">
      <t>キカン</t>
    </rPh>
    <phoneticPr fontId="7"/>
  </si>
  <si>
    <t>保育士証等登録番号及び登録日</t>
    <rPh sb="0" eb="3">
      <t>ホイクシ</t>
    </rPh>
    <rPh sb="3" eb="4">
      <t>ショウ</t>
    </rPh>
    <rPh sb="4" eb="5">
      <t>トウ</t>
    </rPh>
    <rPh sb="5" eb="7">
      <t>トウロク</t>
    </rPh>
    <rPh sb="7" eb="9">
      <t>バンゴウ</t>
    </rPh>
    <rPh sb="9" eb="10">
      <t>オヨ</t>
    </rPh>
    <rPh sb="11" eb="14">
      <t>トウロクビ</t>
    </rPh>
    <phoneticPr fontId="7"/>
  </si>
  <si>
    <t>年　　月</t>
    <rPh sb="0" eb="1">
      <t>ネン</t>
    </rPh>
    <rPh sb="3" eb="4">
      <t>ガツ</t>
    </rPh>
    <phoneticPr fontId="7"/>
  </si>
  <si>
    <t>年度まで</t>
    <rPh sb="0" eb="2">
      <t>ネンド</t>
    </rPh>
    <phoneticPr fontId="7"/>
  </si>
  <si>
    <t>合計労働
時間数</t>
    <rPh sb="0" eb="2">
      <t>ゴウケイ</t>
    </rPh>
    <rPh sb="2" eb="4">
      <t>ロウドウ</t>
    </rPh>
    <rPh sb="5" eb="7">
      <t>ジカン</t>
    </rPh>
    <rPh sb="7" eb="8">
      <t>カズ</t>
    </rPh>
    <phoneticPr fontId="7"/>
  </si>
  <si>
    <t>①月160時間未満勤務の調理員</t>
    <rPh sb="1" eb="2">
      <t>ツキ</t>
    </rPh>
    <rPh sb="5" eb="7">
      <t>ジカン</t>
    </rPh>
    <rPh sb="7" eb="9">
      <t>ミマン</t>
    </rPh>
    <rPh sb="9" eb="11">
      <t>キンム</t>
    </rPh>
    <rPh sb="12" eb="15">
      <t>チョウリイン</t>
    </rPh>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</si>
  <si>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</si>
  <si>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８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</si>
  <si>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</si>
  <si>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</si>
  <si>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</si>
  <si>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</si>
  <si>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②÷160時間</t>
    <rPh sb="5" eb="7">
      <t>ジカン</t>
    </rPh>
    <phoneticPr fontId="7"/>
  </si>
  <si>
    <t>y小数点第２位以下</t>
    <rPh sb="1" eb="4">
      <t>ショウスウテン</t>
    </rPh>
    <rPh sb="4" eb="5">
      <t>ダイ</t>
    </rPh>
    <rPh sb="6" eb="7">
      <t>イ</t>
    </rPh>
    <rPh sb="7" eb="9">
      <t>イカ</t>
    </rPh>
    <phoneticPr fontId="7"/>
  </si>
  <si>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</si>
  <si>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</si>
  <si>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t>※栄養士格付け上限人数</t>
    <rPh sb="1" eb="4">
      <t>エイヨウシ</t>
    </rPh>
    <rPh sb="4" eb="5">
      <t>カク</t>
    </rPh>
    <rPh sb="5" eb="6">
      <t>ヅ</t>
    </rPh>
    <rPh sb="7" eb="9">
      <t>ジョウゲン</t>
    </rPh>
    <rPh sb="9" eb="11">
      <t>ニンズウ</t>
    </rPh>
    <phoneticPr fontId="7"/>
  </si>
  <si>
    <t>資格　☑チェック</t>
    <rPh sb="0" eb="2">
      <t>シカク</t>
    </rPh>
    <phoneticPr fontId="7"/>
  </si>
  <si>
    <t>現施設
雇用開始
年月日</t>
  </si>
  <si>
    <t>（登録番号：　　　　　　　　　　　　　　）</t>
    <rPh sb="1" eb="3">
      <t>トウロク</t>
    </rPh>
    <rPh sb="3" eb="5">
      <t>バンゴウ</t>
    </rPh>
    <phoneticPr fontId="7"/>
  </si>
  <si>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7"/>
  </si>
  <si>
    <t>現施設
雇用開始
年月日</t>
    <rPh sb="0" eb="1">
      <t>ゲン</t>
    </rPh>
    <rPh sb="1" eb="3">
      <t>シセツ</t>
    </rPh>
    <rPh sb="4" eb="6">
      <t>コヨウ</t>
    </rPh>
    <rPh sb="6" eb="8">
      <t>カイシ</t>
    </rPh>
    <rPh sb="9" eb="12">
      <t>ネンガッピ</t>
    </rPh>
    <phoneticPr fontId="7"/>
  </si>
  <si>
    <t>合計労働時間数</t>
    <rPh sb="0" eb="2">
      <t>ゴウケイ</t>
    </rPh>
    <rPh sb="2" eb="4">
      <t>ロウドウ</t>
    </rPh>
    <rPh sb="4" eb="7">
      <t>ジカンスウ</t>
    </rPh>
    <phoneticPr fontId="6"/>
  </si>
  <si>
    <t>　・主任保育士を補助する者の雇用状況</t>
    <rPh sb="2" eb="4">
      <t>シュニン</t>
    </rPh>
    <rPh sb="4" eb="7">
      <t>ホイクシ</t>
    </rPh>
    <rPh sb="8" eb="10">
      <t>ホジョ</t>
    </rPh>
    <rPh sb="12" eb="13">
      <t>モノ</t>
    </rPh>
    <rPh sb="14" eb="16">
      <t>コヨウ</t>
    </rPh>
    <rPh sb="16" eb="18">
      <t>ジョウキョウ</t>
    </rPh>
    <phoneticPr fontId="7"/>
  </si>
  <si>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7"/>
  </si>
  <si>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7"/>
  </si>
  <si>
    <t>業務内容</t>
    <rPh sb="0" eb="2">
      <t>ギョウム</t>
    </rPh>
    <rPh sb="2" eb="4">
      <t>ナイヨウ</t>
    </rPh>
    <phoneticPr fontId="7"/>
  </si>
  <si>
    <t>合計人数</t>
    <rPh sb="0" eb="2">
      <t>ゴウケイ</t>
    </rPh>
    <rPh sb="2" eb="4">
      <t>ニンズウ</t>
    </rPh>
    <phoneticPr fontId="6"/>
  </si>
  <si>
    <t>人</t>
    <rPh sb="0" eb="1">
      <t>ニン</t>
    </rPh>
    <phoneticPr fontId="6"/>
  </si>
  <si>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7"/>
  </si>
  <si>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</si>
  <si>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</si>
  <si>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</si>
  <si>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ａ</t>
    <phoneticPr fontId="7"/>
  </si>
  <si>
    <t>①</t>
    <phoneticPr fontId="7"/>
  </si>
  <si>
    <t>ｂ</t>
    <phoneticPr fontId="7"/>
  </si>
  <si>
    <t>ａ＋b</t>
    <phoneticPr fontId="7"/>
  </si>
  <si>
    <t>月１日付　在籍児数</t>
    <phoneticPr fontId="7"/>
  </si>
  <si>
    <t>÷　３　＝　</t>
    <phoneticPr fontId="7"/>
  </si>
  <si>
    <t>÷　６　＝　</t>
    <phoneticPr fontId="7"/>
  </si>
  <si>
    <t>÷　15　＝　</t>
    <phoneticPr fontId="7"/>
  </si>
  <si>
    <t>÷　30　＝　</t>
    <phoneticPr fontId="7"/>
  </si>
  <si>
    <t>※</t>
    <phoneticPr fontId="7"/>
  </si>
  <si>
    <t>ｃ</t>
    <phoneticPr fontId="7"/>
  </si>
  <si>
    <t>ｄ</t>
    <phoneticPr fontId="7"/>
  </si>
  <si>
    <t>e</t>
    <phoneticPr fontId="7"/>
  </si>
  <si>
    <t>f</t>
    <phoneticPr fontId="7"/>
  </si>
  <si>
    <t>h</t>
    <phoneticPr fontId="7"/>
  </si>
  <si>
    <t>i</t>
    <phoneticPr fontId="7"/>
  </si>
  <si>
    <t>÷　４　＝　</t>
    <phoneticPr fontId="7"/>
  </si>
  <si>
    <t>÷　５　＝　</t>
    <phoneticPr fontId="7"/>
  </si>
  <si>
    <t>÷　24　＝　</t>
    <phoneticPr fontId="7"/>
  </si>
  <si>
    <t>j</t>
    <phoneticPr fontId="7"/>
  </si>
  <si>
    <t>l</t>
    <phoneticPr fontId="7"/>
  </si>
  <si>
    <t>m</t>
    <phoneticPr fontId="7"/>
  </si>
  <si>
    <t>o</t>
    <phoneticPr fontId="7"/>
  </si>
  <si>
    <t>p</t>
    <phoneticPr fontId="7"/>
  </si>
  <si>
    <t>保育士証等登録番号</t>
    <phoneticPr fontId="7"/>
  </si>
  <si>
    <t>（　　　　　　　　　　）</t>
    <phoneticPr fontId="7"/>
  </si>
  <si>
    <t>現施設
雇用開始
年月日</t>
    <phoneticPr fontId="7"/>
  </si>
  <si>
    <t>x</t>
    <phoneticPr fontId="7"/>
  </si>
  <si>
    <t>②</t>
    <phoneticPr fontId="7"/>
  </si>
  <si>
    <t>y</t>
    <phoneticPr fontId="7"/>
  </si>
  <si>
    <t>x＋y</t>
    <phoneticPr fontId="7"/>
  </si>
  <si>
    <t>氏　　　　　　　　　　　名</t>
    <phoneticPr fontId="7"/>
  </si>
  <si>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</si>
  <si>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７　請求月初日の調理員の雇用状況（「６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</si>
  <si>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※「８　栄養管理加算」に記載されている職員と重複不可</t>
    <phoneticPr fontId="7"/>
  </si>
  <si>
    <t>合計労働時間数②</t>
    <rPh sb="0" eb="2">
      <t>ゴウケイ</t>
    </rPh>
    <rPh sb="2" eb="4">
      <t>ロウドウ</t>
    </rPh>
    <rPh sb="4" eb="6">
      <t>ジカン</t>
    </rPh>
    <rPh sb="6" eb="7">
      <t>スウ</t>
    </rPh>
    <phoneticPr fontId="7"/>
  </si>
  <si>
    <r>
      <t>・請求月初日の調理員数　</t>
    </r>
    <r>
      <rPr>
        <u/>
        <sz val="10"/>
        <rFont val="ＭＳ Ｐ明朝"/>
        <family val="1"/>
        <charset val="128"/>
      </rPr>
      <t>※「７　請求月初日の調理員の雇用状況」に記載の調理員数</t>
    </r>
    <rPh sb="1" eb="3">
      <t>セイキュウ</t>
    </rPh>
    <rPh sb="3" eb="4">
      <t>ツキ</t>
    </rPh>
    <rPh sb="4" eb="6">
      <t>ショニチ</t>
    </rPh>
    <rPh sb="7" eb="10">
      <t>チョウリイン</t>
    </rPh>
    <rPh sb="10" eb="11">
      <t>スウ</t>
    </rPh>
    <rPh sb="32" eb="34">
      <t>キサイ</t>
    </rPh>
    <rPh sb="35" eb="38">
      <t>チョウリイン</t>
    </rPh>
    <rPh sb="38" eb="39">
      <t>スウ</t>
    </rPh>
    <phoneticPr fontId="7"/>
  </si>
  <si>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rPh sb="13" eb="15">
      <t>エイヨウ</t>
    </rPh>
    <rPh sb="15" eb="17">
      <t>カンリ</t>
    </rPh>
    <rPh sb="17" eb="19">
      <t>カサン</t>
    </rPh>
    <rPh sb="20" eb="22">
      <t>タイショウ</t>
    </rPh>
    <rPh sb="25" eb="27">
      <t>ショクイン</t>
    </rPh>
    <rPh sb="28" eb="29">
      <t>ノゾ</t>
    </rPh>
    <phoneticPr fontId="7"/>
  </si>
  <si>
    <t>・請求月初日の栄養士の雇用状況（栄養管理業務を外部委託している場合を除く）</t>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</si>
  <si>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</si>
  <si>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</si>
  <si>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10　看護職雇用加算　</t>
    <phoneticPr fontId="7"/>
  </si>
  <si>
    <t>11　医療的ケア対応看護師雇用費</t>
    <rPh sb="3" eb="6">
      <t>イリョウテキ</t>
    </rPh>
    <rPh sb="8" eb="10">
      <t>タイオウ</t>
    </rPh>
    <rPh sb="10" eb="13">
      <t>カンゴシ</t>
    </rPh>
    <rPh sb="13" eb="15">
      <t>コヨウ</t>
    </rPh>
    <rPh sb="15" eb="16">
      <t>ヒ</t>
    </rPh>
    <phoneticPr fontId="7"/>
  </si>
  <si>
    <t>12　保育補助者雇用経費</t>
    <rPh sb="3" eb="5">
      <t>ホイク</t>
    </rPh>
    <rPh sb="5" eb="8">
      <t>ホジョシャ</t>
    </rPh>
    <rPh sb="8" eb="10">
      <t>コヨウ</t>
    </rPh>
    <rPh sb="10" eb="12">
      <t>ケイヒ</t>
    </rPh>
    <phoneticPr fontId="7"/>
  </si>
  <si>
    <t>13　療育支援加算　</t>
    <rPh sb="3" eb="5">
      <t>リョウイク</t>
    </rPh>
    <rPh sb="5" eb="7">
      <t>シエン</t>
    </rPh>
    <rPh sb="7" eb="9">
      <t>カサン</t>
    </rPh>
    <phoneticPr fontId="7"/>
  </si>
  <si>
    <t>14　事務職員雇上費加算　</t>
    <rPh sb="3" eb="5">
      <t>ジム</t>
    </rPh>
    <rPh sb="5" eb="6">
      <t>ショク</t>
    </rPh>
    <rPh sb="6" eb="7">
      <t>イン</t>
    </rPh>
    <rPh sb="7" eb="8">
      <t>ヤトイ</t>
    </rPh>
    <rPh sb="8" eb="9">
      <t>ジョウ</t>
    </rPh>
    <rPh sb="9" eb="10">
      <t>ヒ</t>
    </rPh>
    <rPh sb="10" eb="12">
      <t>カサン</t>
    </rPh>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</si>
  <si>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7"/>
  </si>
  <si>
    <r>
      <t>　・請求月初日の保育支援者（事務職員等保育士業務を支援する者）の雇用状況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32" eb="34">
      <t>コヨウ</t>
    </rPh>
    <rPh sb="34" eb="36">
      <t>ジョウキョウ</t>
    </rPh>
    <rPh sb="37" eb="39">
      <t>コヨウ</t>
    </rPh>
    <rPh sb="39" eb="41">
      <t>ケイヤク</t>
    </rPh>
    <rPh sb="41" eb="42">
      <t>トウ</t>
    </rPh>
    <rPh sb="45" eb="47">
      <t>ハイチ</t>
    </rPh>
    <rPh sb="48" eb="50">
      <t>ハケン</t>
    </rPh>
    <rPh sb="50" eb="52">
      <t>ショクイン</t>
    </rPh>
    <rPh sb="53" eb="54">
      <t>フク</t>
    </rPh>
    <rPh sb="60" eb="62">
      <t>バアイ</t>
    </rPh>
    <rPh sb="64" eb="66">
      <t>キニュウ</t>
    </rPh>
    <phoneticPr fontId="7"/>
  </si>
  <si>
    <t>＜雇用状況表全体　について＞</t>
    <rPh sb="1" eb="3">
      <t>コヨウ</t>
    </rPh>
    <rPh sb="3" eb="5">
      <t>ジョウキョウ</t>
    </rPh>
    <rPh sb="5" eb="6">
      <t>ヒョウ</t>
    </rPh>
    <rPh sb="6" eb="8">
      <t>ゼンタイ</t>
    </rPh>
    <phoneticPr fontId="32"/>
  </si>
  <si>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32"/>
  </si>
  <si>
    <t>B：他の加算の認定に当たって求められる職員が本加算に係る栄養士としての業務を兼務している。</t>
    <phoneticPr fontId="6"/>
  </si>
  <si>
    <t>令和４</t>
    <rPh sb="0" eb="1">
      <t>レイ</t>
    </rPh>
    <rPh sb="1" eb="2">
      <t>ワ</t>
    </rPh>
    <phoneticPr fontId="6"/>
  </si>
  <si>
    <t>・当欄に記載する場合、以下Ａ・Ｂのいずれかに該当することを確認しました。</t>
    <rPh sb="1" eb="3">
      <t>トウラン</t>
    </rPh>
    <rPh sb="4" eb="6">
      <t>キサイ</t>
    </rPh>
    <rPh sb="8" eb="10">
      <t>バアイ</t>
    </rPh>
    <rPh sb="29" eb="31">
      <t>カクニン</t>
    </rPh>
    <phoneticPr fontId="32"/>
  </si>
  <si>
    <t>・派遣保育士がいる場合、保育士として記載していることを確認しました。</t>
    <rPh sb="1" eb="3">
      <t>ハケン</t>
    </rPh>
    <rPh sb="3" eb="6">
      <t>ホイクシ</t>
    </rPh>
    <rPh sb="9" eb="11">
      <t>バアイ</t>
    </rPh>
    <rPh sb="12" eb="15">
      <t>ホイクシ</t>
    </rPh>
    <rPh sb="18" eb="20">
      <t>キサイ</t>
    </rPh>
    <rPh sb="27" eb="29">
      <t>カクニン</t>
    </rPh>
    <phoneticPr fontId="32"/>
  </si>
  <si>
    <t>・施設長を保育士の欄に記載する場合、「施設長を配置していない場合の調整項目」が適用となることを確認しました。</t>
    <rPh sb="1" eb="4">
      <t>シセツチョウ</t>
    </rPh>
    <rPh sb="5" eb="8">
      <t>ホイクシ</t>
    </rPh>
    <rPh sb="9" eb="10">
      <t>ラン</t>
    </rPh>
    <rPh sb="11" eb="13">
      <t>キサイ</t>
    </rPh>
    <rPh sb="15" eb="17">
      <t>バアイ</t>
    </rPh>
    <rPh sb="19" eb="22">
      <t>シセツチョウ</t>
    </rPh>
    <rPh sb="23" eb="25">
      <t>ハイチ</t>
    </rPh>
    <rPh sb="30" eb="32">
      <t>バアイ</t>
    </rPh>
    <rPh sb="33" eb="35">
      <t>チョウセイ</t>
    </rPh>
    <rPh sb="35" eb="37">
      <t>コウモク</t>
    </rPh>
    <rPh sb="39" eb="41">
      <t>テキヨウ</t>
    </rPh>
    <rPh sb="47" eb="49">
      <t>カクニン</t>
    </rPh>
    <phoneticPr fontId="32"/>
  </si>
  <si>
    <t>・一時保育を専任担当する保育士（事業担当保育士）は含まれていないことを確認しました。</t>
    <rPh sb="1" eb="5">
      <t>イチジホイク</t>
    </rPh>
    <rPh sb="6" eb="8">
      <t>センニン</t>
    </rPh>
    <rPh sb="8" eb="10">
      <t>タントウ</t>
    </rPh>
    <rPh sb="12" eb="15">
      <t>ホイクシ</t>
    </rPh>
    <rPh sb="16" eb="18">
      <t>ジギョウ</t>
    </rPh>
    <rPh sb="18" eb="20">
      <t>タントウ</t>
    </rPh>
    <rPh sb="20" eb="23">
      <t>ホイクシ</t>
    </rPh>
    <rPh sb="25" eb="26">
      <t>フク</t>
    </rPh>
    <rPh sb="35" eb="37">
      <t>カクニン</t>
    </rPh>
    <phoneticPr fontId="6"/>
  </si>
  <si>
    <t>・「７　請求月初日の調理員の雇用状況」に記載の栄養士がいる場合は、当欄に再掲が可能であることを確認しました。</t>
    <rPh sb="4" eb="7">
      <t>セイキュウヅキ</t>
    </rPh>
    <rPh sb="7" eb="9">
      <t>ショニチ</t>
    </rPh>
    <rPh sb="10" eb="13">
      <t>チョウリイン</t>
    </rPh>
    <rPh sb="14" eb="16">
      <t>コヨウ</t>
    </rPh>
    <rPh sb="16" eb="18">
      <t>ジョウキョウ</t>
    </rPh>
    <rPh sb="20" eb="22">
      <t>キサイ</t>
    </rPh>
    <rPh sb="23" eb="26">
      <t>エイヨウシ</t>
    </rPh>
    <rPh sb="29" eb="31">
      <t>バアイ</t>
    </rPh>
    <rPh sb="33" eb="35">
      <t>トウラン</t>
    </rPh>
    <rPh sb="36" eb="38">
      <t>サイケイ</t>
    </rPh>
    <rPh sb="39" eb="41">
      <t>カノウ</t>
    </rPh>
    <rPh sb="47" eb="49">
      <t>カクニン</t>
    </rPh>
    <phoneticPr fontId="32"/>
  </si>
  <si>
    <t>・保育補助者として雇用している職員は労働時間数に関わらず全員記載していることを確認しました。</t>
    <rPh sb="1" eb="6">
      <t>ホイクホジョシャ</t>
    </rPh>
    <rPh sb="9" eb="11">
      <t>コヨウ</t>
    </rPh>
    <rPh sb="15" eb="17">
      <t>ショクイン</t>
    </rPh>
    <rPh sb="18" eb="23">
      <t>ロウドウジカンスウ</t>
    </rPh>
    <rPh sb="24" eb="25">
      <t>カカ</t>
    </rPh>
    <rPh sb="28" eb="32">
      <t>ゼンインキサイ</t>
    </rPh>
    <rPh sb="39" eb="41">
      <t>カクニン</t>
    </rPh>
    <phoneticPr fontId="6"/>
  </si>
  <si>
    <t>・保育支援者として雇用・配置している職員は労働時間数に関わらず、全員記載してることを確認しました。</t>
    <rPh sb="1" eb="6">
      <t>ホイクシエンシャ</t>
    </rPh>
    <rPh sb="9" eb="11">
      <t>コヨウ</t>
    </rPh>
    <rPh sb="12" eb="14">
      <t>ハイチ</t>
    </rPh>
    <rPh sb="18" eb="20">
      <t>ショクイン</t>
    </rPh>
    <rPh sb="21" eb="26">
      <t>ロウドウジカンスウ</t>
    </rPh>
    <rPh sb="27" eb="28">
      <t>カカ</t>
    </rPh>
    <rPh sb="32" eb="34">
      <t>ゼンイン</t>
    </rPh>
    <rPh sb="34" eb="36">
      <t>キサイ</t>
    </rPh>
    <rPh sb="42" eb="44">
      <t>カクニン</t>
    </rPh>
    <phoneticPr fontId="6"/>
  </si>
  <si>
    <t>・１か月あたり60時間以上の勤務を契約していることを確認しました。</t>
    <rPh sb="3" eb="4">
      <t>ゲツ</t>
    </rPh>
    <rPh sb="9" eb="11">
      <t>ジカン</t>
    </rPh>
    <rPh sb="11" eb="13">
      <t>イジョウ</t>
    </rPh>
    <rPh sb="14" eb="16">
      <t>キンム</t>
    </rPh>
    <rPh sb="17" eb="19">
      <t>ケイヤク</t>
    </rPh>
    <rPh sb="26" eb="28">
      <t>カクニン</t>
    </rPh>
    <phoneticPr fontId="6"/>
  </si>
  <si>
    <t>・①で「専従の事務職員（本部職員含む）を配置」に☑をしている場合、②に対象職員を記入をしていることを確認しました。</t>
    <rPh sb="4" eb="6">
      <t>センジュウ</t>
    </rPh>
    <rPh sb="7" eb="11">
      <t>ジムショクイン</t>
    </rPh>
    <rPh sb="12" eb="16">
      <t>ホンブショクイン</t>
    </rPh>
    <rPh sb="16" eb="17">
      <t>フク</t>
    </rPh>
    <rPh sb="20" eb="22">
      <t>ハイチ</t>
    </rPh>
    <rPh sb="30" eb="32">
      <t>バアイ</t>
    </rPh>
    <rPh sb="35" eb="37">
      <t>タイショウ</t>
    </rPh>
    <rPh sb="37" eb="39">
      <t>ショクイン</t>
    </rPh>
    <rPh sb="40" eb="42">
      <t>キニュウ</t>
    </rPh>
    <rPh sb="50" eb="52">
      <t>カクニン</t>
    </rPh>
    <phoneticPr fontId="6"/>
  </si>
  <si>
    <t>・②に本部職員を記載する場合、当該施設に係る事務のみの労働時間数を記載したことを確認しました。</t>
    <rPh sb="3" eb="7">
      <t>ホンブショクイン</t>
    </rPh>
    <rPh sb="8" eb="10">
      <t>キサイ</t>
    </rPh>
    <rPh sb="12" eb="14">
      <t>バアイ</t>
    </rPh>
    <rPh sb="15" eb="19">
      <t>トウガイシセツ</t>
    </rPh>
    <rPh sb="20" eb="21">
      <t>カカ</t>
    </rPh>
    <rPh sb="22" eb="24">
      <t>ジム</t>
    </rPh>
    <rPh sb="27" eb="32">
      <t>ロウドウジカンスウ</t>
    </rPh>
    <rPh sb="33" eb="35">
      <t>キサイ</t>
    </rPh>
    <rPh sb="40" eb="42">
      <t>カクニン</t>
    </rPh>
    <phoneticPr fontId="6"/>
  </si>
  <si>
    <t>・業務内容に事務に☑をつける場合、基本分単価及び「14　事務職員雇上費加算」に含まれる事務職員に加え、別途保育支援者を配置していることを確認しました。</t>
    <rPh sb="1" eb="5">
      <t>ギョウムナイヨウ</t>
    </rPh>
    <rPh sb="6" eb="8">
      <t>ジム</t>
    </rPh>
    <rPh sb="14" eb="16">
      <t>バアイ</t>
    </rPh>
    <rPh sb="17" eb="22">
      <t>キホンブンタンカ</t>
    </rPh>
    <rPh sb="22" eb="23">
      <t>オヨ</t>
    </rPh>
    <rPh sb="28" eb="32">
      <t>ジムショクイン</t>
    </rPh>
    <rPh sb="32" eb="34">
      <t>ヤトイア</t>
    </rPh>
    <rPh sb="34" eb="35">
      <t>ヒ</t>
    </rPh>
    <rPh sb="35" eb="37">
      <t>カサン</t>
    </rPh>
    <rPh sb="39" eb="40">
      <t>フク</t>
    </rPh>
    <rPh sb="43" eb="47">
      <t>ジムショクイン</t>
    </rPh>
    <rPh sb="48" eb="49">
      <t>クワ</t>
    </rPh>
    <rPh sb="51" eb="53">
      <t>ベット</t>
    </rPh>
    <rPh sb="53" eb="57">
      <t>ホイクシエン</t>
    </rPh>
    <rPh sb="57" eb="58">
      <t>シャ</t>
    </rPh>
    <rPh sb="59" eb="61">
      <t>ハイチ</t>
    </rPh>
    <rPh sb="68" eb="70">
      <t>カクニン</t>
    </rPh>
    <phoneticPr fontId="6"/>
  </si>
  <si>
    <t>・当月１日時点で把握している産休・育休及び病休の期間を除いて、記載していることを確認しました。</t>
    <rPh sb="8" eb="10">
      <t>ハアク</t>
    </rPh>
    <rPh sb="24" eb="26">
      <t>キカン</t>
    </rPh>
    <rPh sb="27" eb="28">
      <t>ノゾ</t>
    </rPh>
    <rPh sb="31" eb="33">
      <t>キサイ</t>
    </rPh>
    <rPh sb="40" eb="42">
      <t>カクニン</t>
    </rPh>
    <phoneticPr fontId="32"/>
  </si>
  <si>
    <t>保健師、看護師又は准看護師を160時間以内で保育士とみなすことができることを確認しました。</t>
    <rPh sb="0" eb="3">
      <t>ホケンシ</t>
    </rPh>
    <rPh sb="4" eb="7">
      <t>カンゴシ</t>
    </rPh>
    <rPh sb="7" eb="8">
      <t>マタ</t>
    </rPh>
    <rPh sb="9" eb="13">
      <t>ジュンカンゴシ</t>
    </rPh>
    <rPh sb="17" eb="19">
      <t>ジカン</t>
    </rPh>
    <rPh sb="19" eb="21">
      <t>イナイ</t>
    </rPh>
    <rPh sb="22" eb="25">
      <t>ホイクシ</t>
    </rPh>
    <rPh sb="38" eb="40">
      <t>カクニン</t>
    </rPh>
    <phoneticPr fontId="6"/>
  </si>
  <si>
    <t>合計労働
時間数</t>
    <phoneticPr fontId="6"/>
  </si>
  <si>
    <t>国基準による保育士配置（本園）</t>
    <rPh sb="0" eb="1">
      <t>クニ</t>
    </rPh>
    <rPh sb="1" eb="3">
      <t>キジュン</t>
    </rPh>
    <rPh sb="6" eb="9">
      <t>ホイクシ</t>
    </rPh>
    <rPh sb="9" eb="11">
      <t>ハイチ</t>
    </rPh>
    <rPh sb="12" eb="14">
      <t>ホンエン</t>
    </rPh>
    <phoneticPr fontId="7"/>
  </si>
  <si>
    <t xml:space="preserve">
現施設
雇用開始
年月日
</t>
    <rPh sb="5" eb="9">
      <t>コヨウカイシ</t>
    </rPh>
    <rPh sb="10" eb="13">
      <t>ネンガッピ</t>
    </rPh>
    <phoneticPr fontId="6"/>
  </si>
  <si>
    <t>登録番号</t>
    <rPh sb="0" eb="2">
      <t>トウロク</t>
    </rPh>
    <rPh sb="2" eb="4">
      <t>バンゴウ</t>
    </rPh>
    <phoneticPr fontId="7"/>
  </si>
  <si>
    <t>・０歳児を４人以上入所（もしくは０歳児の定員が４名以上設定されている）している場合、</t>
    <rPh sb="2" eb="4">
      <t>サイジ</t>
    </rPh>
    <rPh sb="6" eb="7">
      <t>ニン</t>
    </rPh>
    <rPh sb="7" eb="9">
      <t>イジョウ</t>
    </rPh>
    <rPh sb="9" eb="11">
      <t>ニュウショ</t>
    </rPh>
    <rPh sb="17" eb="19">
      <t>サイジ</t>
    </rPh>
    <rPh sb="20" eb="22">
      <t>テイイン</t>
    </rPh>
    <rPh sb="24" eb="25">
      <t>メイ</t>
    </rPh>
    <rPh sb="25" eb="27">
      <t>イジョウ</t>
    </rPh>
    <rPh sb="27" eb="29">
      <t>セッテイ</t>
    </rPh>
    <rPh sb="39" eb="41">
      <t>バアイ</t>
    </rPh>
    <phoneticPr fontId="32"/>
  </si>
  <si>
    <t>・月160時間、120時間、80時間または40時間以上の勤務の看護師、保健師、助産師、准看護師を記載していることを確認しました。</t>
    <rPh sb="1" eb="2">
      <t>ツキ</t>
    </rPh>
    <rPh sb="5" eb="7">
      <t>ジカン</t>
    </rPh>
    <rPh sb="11" eb="13">
      <t>ジカン</t>
    </rPh>
    <rPh sb="16" eb="18">
      <t>ジカン</t>
    </rPh>
    <rPh sb="23" eb="25">
      <t>ジカン</t>
    </rPh>
    <rPh sb="25" eb="27">
      <t>イジョウ</t>
    </rPh>
    <rPh sb="28" eb="30">
      <t>キンム</t>
    </rPh>
    <rPh sb="31" eb="34">
      <t>カンゴシ</t>
    </rPh>
    <rPh sb="35" eb="38">
      <t>ホケンシ</t>
    </rPh>
    <rPh sb="39" eb="42">
      <t>ジョサンシ</t>
    </rPh>
    <rPh sb="43" eb="47">
      <t>ジュンカンゴシ</t>
    </rPh>
    <rPh sb="48" eb="50">
      <t>キサイ</t>
    </rPh>
    <rPh sb="57" eb="59">
      <t>カクニン</t>
    </rPh>
    <phoneticPr fontId="33"/>
  </si>
  <si>
    <t>（本園）ローテーション保育士雇用費
（利用定員により１人～５人）</t>
    <rPh sb="11" eb="14">
      <t>ホイクシ</t>
    </rPh>
    <rPh sb="14" eb="16">
      <t>コヨウ</t>
    </rPh>
    <rPh sb="16" eb="17">
      <t>ヒ</t>
    </rPh>
    <rPh sb="19" eb="21">
      <t>リヨウ</t>
    </rPh>
    <rPh sb="21" eb="23">
      <t>テイイン</t>
    </rPh>
    <rPh sb="27" eb="28">
      <t>ニン</t>
    </rPh>
    <rPh sb="30" eb="31">
      <t>ニン</t>
    </rPh>
    <phoneticPr fontId="7"/>
  </si>
  <si>
    <t>横浜市の基準による
保育士配置（本園）</t>
    <rPh sb="0" eb="3">
      <t>ヨコハマシ</t>
    </rPh>
    <rPh sb="4" eb="6">
      <t>キジュン</t>
    </rPh>
    <rPh sb="10" eb="12">
      <t>ホイク</t>
    </rPh>
    <rPh sb="12" eb="13">
      <t>シ</t>
    </rPh>
    <rPh sb="13" eb="15">
      <t>ハイチ</t>
    </rPh>
    <rPh sb="16" eb="18">
      <t>ホンエン</t>
    </rPh>
    <phoneticPr fontId="7"/>
  </si>
  <si>
    <t>２　国基準の保育士数（有資格者のみ）</t>
    <rPh sb="2" eb="3">
      <t>ホンゴク</t>
    </rPh>
    <rPh sb="3" eb="5">
      <t>キジュン</t>
    </rPh>
    <rPh sb="6" eb="8">
      <t>ホイク</t>
    </rPh>
    <rPh sb="9" eb="10">
      <t>スウ</t>
    </rPh>
    <phoneticPr fontId="7"/>
  </si>
  <si>
    <t>３　横浜市基準の保育士数（有資格者のみ）</t>
    <rPh sb="2" eb="5">
      <t>ヨコハマシ</t>
    </rPh>
    <rPh sb="10" eb="11">
      <t>シ</t>
    </rPh>
    <rPh sb="13" eb="17">
      <t>ユウシカクシャ</t>
    </rPh>
    <phoneticPr fontId="7"/>
  </si>
  <si>
    <t>k</t>
    <phoneticPr fontId="7"/>
  </si>
  <si>
    <t>g</t>
    <phoneticPr fontId="7"/>
  </si>
  <si>
    <r>
      <t>合　　　　　　　計（f～h)</t>
    </r>
    <r>
      <rPr>
        <sz val="10"/>
        <color rgb="FFFF0000"/>
        <rFont val="ＭＳ Ｐ明朝"/>
        <family val="1"/>
        <charset val="128"/>
      </rPr>
      <t>　</t>
    </r>
    <rPh sb="0" eb="1">
      <t>ゴウケイ</t>
    </rPh>
    <rPh sb="8" eb="9">
      <t>ケイサン</t>
    </rPh>
    <phoneticPr fontId="7"/>
  </si>
  <si>
    <t>（l＝j-k)</t>
    <phoneticPr fontId="7"/>
  </si>
  <si>
    <t>n</t>
    <phoneticPr fontId="7"/>
  </si>
  <si>
    <t>※ ａ＋ｂ ≧ j</t>
    <phoneticPr fontId="7"/>
  </si>
  <si>
    <r>
      <t xml:space="preserve">外国人児童保育事業助成（１人）
</t>
    </r>
    <r>
      <rPr>
        <sz val="8"/>
        <color theme="1"/>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</si>
  <si>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r>
      <t xml:space="preserve">延長保育実施加算（１人）
</t>
    </r>
    <r>
      <rPr>
        <sz val="8"/>
        <color theme="1"/>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7"/>
  </si>
  <si>
    <t>合　　　　　　　計　　（i+l～o）</t>
    <rPh sb="0" eb="1">
      <t>ゴウケイ</t>
    </rPh>
    <rPh sb="8" eb="9">
      <t>ケイサン</t>
    </rPh>
    <phoneticPr fontId="7"/>
  </si>
  <si>
    <t>※ ａ＋ｂ ≧ p</t>
    <phoneticPr fontId="7"/>
  </si>
  <si>
    <t>（栄養士登録番号：　　　　　　　　　　　　　　　）</t>
    <rPh sb="1" eb="4">
      <t>エイヨウシ</t>
    </rPh>
    <rPh sb="4" eb="6">
      <t>トウロク</t>
    </rPh>
    <phoneticPr fontId="7"/>
  </si>
  <si>
    <t>委託費からの給与支出</t>
  </si>
  <si>
    <t>適用年月日</t>
    <phoneticPr fontId="6"/>
  </si>
  <si>
    <t>雇用状況表【別紙】　※４月のみ提出（年度途中開所の場合は開所月のみ提出）</t>
    <rPh sb="0" eb="5">
      <t>コヨウジョウキョウヒョウ</t>
    </rPh>
    <rPh sb="6" eb="8">
      <t>ベッシ</t>
    </rPh>
    <phoneticPr fontId="6"/>
  </si>
  <si>
    <t>・原則、各加算項目対象欄において氏名の重複がないことを確認しました。</t>
    <rPh sb="1" eb="3">
      <t>ゲンソク</t>
    </rPh>
    <rPh sb="4" eb="7">
      <t>カクカサン</t>
    </rPh>
    <rPh sb="7" eb="9">
      <t>コウモク</t>
    </rPh>
    <rPh sb="9" eb="12">
      <t>タイショウラン</t>
    </rPh>
    <rPh sb="16" eb="18">
      <t>シメイ</t>
    </rPh>
    <rPh sb="19" eb="21">
      <t>チョウフク</t>
    </rPh>
    <rPh sb="27" eb="29">
      <t>カクニン</t>
    </rPh>
    <phoneticPr fontId="6"/>
  </si>
  <si>
    <t>＜「３　横浜市基準の保育士数（有資格者のみ）」について＞</t>
    <rPh sb="4" eb="7">
      <t>ヨコハマシ</t>
    </rPh>
    <rPh sb="7" eb="9">
      <t>キジュン</t>
    </rPh>
    <rPh sb="10" eb="14">
      <t>ホイクシスウ</t>
    </rPh>
    <rPh sb="15" eb="19">
      <t>ユウシカクシャ</t>
    </rPh>
    <phoneticPr fontId="32"/>
  </si>
  <si>
    <t>・その他加算の保育士に「１」等（ローテーション保育士雇用費は利用定員に応じて１～５）を記入する場合、以下のＡ～Ｃに該当することを確認しました。</t>
    <rPh sb="3" eb="4">
      <t>タ</t>
    </rPh>
    <rPh sb="4" eb="6">
      <t>カサン</t>
    </rPh>
    <rPh sb="7" eb="10">
      <t>ホイクシ</t>
    </rPh>
    <rPh sb="14" eb="15">
      <t>トウ</t>
    </rPh>
    <rPh sb="23" eb="29">
      <t>ホイクシコヨウヒ</t>
    </rPh>
    <rPh sb="30" eb="34">
      <t>リヨウテイイン</t>
    </rPh>
    <rPh sb="35" eb="36">
      <t>オウ</t>
    </rPh>
    <rPh sb="43" eb="45">
      <t>キニュウ</t>
    </rPh>
    <rPh sb="47" eb="49">
      <t>バアイ</t>
    </rPh>
    <rPh sb="50" eb="52">
      <t>イカ</t>
    </rPh>
    <rPh sb="57" eb="59">
      <t>ガイトウ</t>
    </rPh>
    <rPh sb="64" eb="66">
      <t>カクニン</t>
    </rPh>
    <phoneticPr fontId="6"/>
  </si>
  <si>
    <t>＜「５　保育士育成促進費」　について＞</t>
    <rPh sb="4" eb="7">
      <t>ホイクシ</t>
    </rPh>
    <rPh sb="7" eb="9">
      <t>イクセイ</t>
    </rPh>
    <rPh sb="9" eb="12">
      <t>ソクシンヒ</t>
    </rPh>
    <phoneticPr fontId="6"/>
  </si>
  <si>
    <r>
      <t>・合計労働時間数が120時間</t>
    </r>
    <r>
      <rPr>
        <sz val="11"/>
        <color theme="1"/>
        <rFont val="ＭＳ Ｐゴシック"/>
        <family val="3"/>
        <charset val="128"/>
        <scheme val="minor"/>
      </rPr>
      <t>以上（複数人での合計時間を含む。）であることを確認しました。</t>
    </r>
    <rPh sb="1" eb="8">
      <t>ゴウケイロウドウジカンスウ</t>
    </rPh>
    <rPh sb="12" eb="14">
      <t>ジカン</t>
    </rPh>
    <rPh sb="14" eb="16">
      <t>イジョウ</t>
    </rPh>
    <rPh sb="37" eb="39">
      <t>カクニン</t>
    </rPh>
    <phoneticPr fontId="6"/>
  </si>
  <si>
    <t>＜「８　栄養管理加算ア【配置】基本分単価及び他の加算の認定に当たって求められる必要職員数を超えて配置している栄養士」　について＞</t>
    <rPh sb="4" eb="8">
      <t>エイヨウカンリ</t>
    </rPh>
    <rPh sb="8" eb="10">
      <t>カサン</t>
    </rPh>
    <rPh sb="12" eb="14">
      <t>ハイチ</t>
    </rPh>
    <rPh sb="15" eb="20">
      <t>キホンブンタンカ</t>
    </rPh>
    <rPh sb="20" eb="21">
      <t>オヨ</t>
    </rPh>
    <rPh sb="22" eb="23">
      <t>タ</t>
    </rPh>
    <rPh sb="24" eb="26">
      <t>カサン</t>
    </rPh>
    <rPh sb="27" eb="29">
      <t>ニンテイ</t>
    </rPh>
    <rPh sb="30" eb="31">
      <t>ア</t>
    </rPh>
    <rPh sb="34" eb="35">
      <t>モト</t>
    </rPh>
    <rPh sb="39" eb="41">
      <t>ヒツヨウ</t>
    </rPh>
    <rPh sb="41" eb="44">
      <t>ショクインスウ</t>
    </rPh>
    <rPh sb="45" eb="46">
      <t>コ</t>
    </rPh>
    <rPh sb="48" eb="50">
      <t>ハイチ</t>
    </rPh>
    <rPh sb="54" eb="57">
      <t>エイヨウシ</t>
    </rPh>
    <phoneticPr fontId="32"/>
  </si>
  <si>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利用定員40人以下は1人、41～150人は２人、151人以上は2.5人）</t>
    <phoneticPr fontId="6"/>
  </si>
  <si>
    <t>B：「４　請求月初日の調理業務の実施体制」で「調理業務を全部委託している」を選択した場合、別途、雇用契約等により
本加算に係る栄養士を配置していること。</t>
    <phoneticPr fontId="6"/>
  </si>
  <si>
    <t>＜「８　栄養管理加算イ【兼務】基本分単価及び他の加算の認定に当たって求められる栄養士」について＞</t>
    <rPh sb="12" eb="14">
      <t>ケンム</t>
    </rPh>
    <rPh sb="15" eb="20">
      <t>キホンブンタンカ</t>
    </rPh>
    <rPh sb="20" eb="21">
      <t>オヨ</t>
    </rPh>
    <rPh sb="22" eb="23">
      <t>タ</t>
    </rPh>
    <rPh sb="24" eb="26">
      <t>カサン</t>
    </rPh>
    <rPh sb="27" eb="29">
      <t>ニンテイ</t>
    </rPh>
    <rPh sb="30" eb="31">
      <t>ア</t>
    </rPh>
    <rPh sb="34" eb="35">
      <t>モト</t>
    </rPh>
    <rPh sb="39" eb="42">
      <t>エイヨウシ</t>
    </rPh>
    <phoneticPr fontId="32"/>
  </si>
  <si>
    <t>A：「常勤換算後の調理員数」(ｘ+ｙ)が基本分単価に含まれる調理員数を下回る。
　（基本分単価に含まれる調理員：利用定員40人以下は１人、41～150人は２人、151人以上は2.5人）</t>
    <phoneticPr fontId="6"/>
  </si>
  <si>
    <t>＜「９　食育推進助成②（栄養士格付け）」　について＞</t>
    <rPh sb="4" eb="10">
      <t>ショクイクスイシンジョセイ</t>
    </rPh>
    <rPh sb="12" eb="17">
      <t>エイヨウシカクヅ</t>
    </rPh>
    <phoneticPr fontId="32"/>
  </si>
  <si>
    <r>
      <t>・</t>
    </r>
    <r>
      <rPr>
        <sz val="11"/>
        <color theme="1"/>
        <rFont val="ＭＳ Ｐゴシック"/>
        <family val="3"/>
        <charset val="128"/>
        <scheme val="minor"/>
      </rPr>
      <t>「８　栄養管理加算」に記載の栄養士に加えて更に１か月あたり所定労働時間120時間以上である栄養士（実人数）を記載しました。
（上限：利用定員41人～150人は１人まで、151人以上は２人まで）</t>
    </r>
    <rPh sb="39" eb="41">
      <t>ジカン</t>
    </rPh>
    <rPh sb="41" eb="43">
      <t>イジョウ</t>
    </rPh>
    <rPh sb="46" eb="49">
      <t>エイヨウシ</t>
    </rPh>
    <rPh sb="50" eb="53">
      <t>ジツニンズウ</t>
    </rPh>
    <rPh sb="55" eb="57">
      <t>キサイ</t>
    </rPh>
    <rPh sb="64" eb="66">
      <t>ジョウゲン</t>
    </rPh>
    <rPh sb="67" eb="71">
      <t>リヨウテイイン</t>
    </rPh>
    <rPh sb="73" eb="74">
      <t>ニン</t>
    </rPh>
    <rPh sb="78" eb="79">
      <t>ニン</t>
    </rPh>
    <rPh sb="81" eb="82">
      <t>ヒト</t>
    </rPh>
    <rPh sb="88" eb="89">
      <t>ニン</t>
    </rPh>
    <rPh sb="89" eb="91">
      <t>イジョウ</t>
    </rPh>
    <rPh sb="93" eb="94">
      <t>ヒト</t>
    </rPh>
    <phoneticPr fontId="32"/>
  </si>
  <si>
    <t>＜「10　看護職雇用加算」について＞</t>
    <rPh sb="5" eb="8">
      <t>カンゴショク</t>
    </rPh>
    <rPh sb="8" eb="10">
      <t>コヨウ</t>
    </rPh>
    <rPh sb="10" eb="12">
      <t>カサン</t>
    </rPh>
    <phoneticPr fontId="32"/>
  </si>
  <si>
    <t>・「４　請求月初日の職員の雇用状況②または③」に記載の看護師、保健師、助産師、准看護師がいる場合は、看護職雇用加算の対象職員として再掲可能であることを確認しました。</t>
    <rPh sb="24" eb="26">
      <t>キサイ</t>
    </rPh>
    <rPh sb="27" eb="30">
      <t>カンゴシ</t>
    </rPh>
    <rPh sb="31" eb="34">
      <t>ホケンシ</t>
    </rPh>
    <rPh sb="35" eb="38">
      <t>ジョサンシ</t>
    </rPh>
    <rPh sb="39" eb="43">
      <t>ジュンカンゴシ</t>
    </rPh>
    <rPh sb="46" eb="48">
      <t>バアイ</t>
    </rPh>
    <rPh sb="50" eb="53">
      <t>カンゴショク</t>
    </rPh>
    <rPh sb="53" eb="55">
      <t>コヨウ</t>
    </rPh>
    <rPh sb="55" eb="57">
      <t>カサン</t>
    </rPh>
    <rPh sb="58" eb="60">
      <t>タイショウ</t>
    </rPh>
    <rPh sb="60" eb="62">
      <t>ショクイン</t>
    </rPh>
    <rPh sb="65" eb="67">
      <t>サイケイ</t>
    </rPh>
    <rPh sb="67" eb="69">
      <t>カノウ</t>
    </rPh>
    <rPh sb="75" eb="77">
      <t>カクニン</t>
    </rPh>
    <phoneticPr fontId="33"/>
  </si>
  <si>
    <t>＜「11　医療的ケア対応看護師雇用費」について＞</t>
    <rPh sb="5" eb="7">
      <t>イリョウ</t>
    </rPh>
    <rPh sb="7" eb="8">
      <t>テキ</t>
    </rPh>
    <rPh sb="10" eb="12">
      <t>タイオウ</t>
    </rPh>
    <rPh sb="12" eb="15">
      <t>カンゴシ</t>
    </rPh>
    <rPh sb="15" eb="18">
      <t>コヨウヒ</t>
    </rPh>
    <phoneticPr fontId="32"/>
  </si>
  <si>
    <t>・医療的ケア対象児童1人につき、月の所定労働時間が160時間以上（複数人での合計時間を含む。）の医療的ケア対応看護職を記載していることを確認しました。</t>
    <rPh sb="1" eb="4">
      <t>イリョウテキ</t>
    </rPh>
    <rPh sb="6" eb="8">
      <t>タイショウ</t>
    </rPh>
    <rPh sb="8" eb="10">
      <t>ジドウ</t>
    </rPh>
    <rPh sb="11" eb="12">
      <t>リ</t>
    </rPh>
    <rPh sb="16" eb="17">
      <t>ツキ</t>
    </rPh>
    <rPh sb="18" eb="20">
      <t>ショテイ</t>
    </rPh>
    <rPh sb="20" eb="22">
      <t>ロウドウ</t>
    </rPh>
    <rPh sb="22" eb="24">
      <t>ジカン</t>
    </rPh>
    <rPh sb="28" eb="30">
      <t>ジカン</t>
    </rPh>
    <rPh sb="30" eb="32">
      <t>イジョウ</t>
    </rPh>
    <rPh sb="33" eb="35">
      <t>フクスウ</t>
    </rPh>
    <rPh sb="35" eb="36">
      <t>ニン</t>
    </rPh>
    <rPh sb="38" eb="40">
      <t>ゴウケイ</t>
    </rPh>
    <rPh sb="40" eb="42">
      <t>ジカン</t>
    </rPh>
    <rPh sb="43" eb="44">
      <t>フク</t>
    </rPh>
    <rPh sb="48" eb="51">
      <t>イリョウテキ</t>
    </rPh>
    <rPh sb="53" eb="55">
      <t>タイオウ</t>
    </rPh>
    <rPh sb="55" eb="58">
      <t>カンゴショク</t>
    </rPh>
    <rPh sb="59" eb="61">
      <t>キサイ</t>
    </rPh>
    <rPh sb="68" eb="70">
      <t>カクニン</t>
    </rPh>
    <phoneticPr fontId="6"/>
  </si>
  <si>
    <t>＜「12　保育補助者雇用経費」について＞</t>
    <rPh sb="5" eb="10">
      <t>ホイクホジョシャ</t>
    </rPh>
    <rPh sb="10" eb="14">
      <t>コヨウケイヒ</t>
    </rPh>
    <phoneticPr fontId="32"/>
  </si>
  <si>
    <t>・1か月あたり150時間以上の勤務を契約していて、合計労働時間数の合計が150時間以上（複数人での合計時間を含む。）となっていることを確認しました。</t>
    <rPh sb="3" eb="4">
      <t>ゲツ</t>
    </rPh>
    <rPh sb="10" eb="14">
      <t>ジカンイジョウ</t>
    </rPh>
    <rPh sb="15" eb="17">
      <t>キンム</t>
    </rPh>
    <rPh sb="18" eb="20">
      <t>ケイヤク</t>
    </rPh>
    <rPh sb="25" eb="32">
      <t>ゴウケイロウドウジカンスウ</t>
    </rPh>
    <rPh sb="33" eb="35">
      <t>ゴウケイ</t>
    </rPh>
    <rPh sb="39" eb="41">
      <t>ジカン</t>
    </rPh>
    <rPh sb="41" eb="43">
      <t>イジョウ</t>
    </rPh>
    <rPh sb="67" eb="69">
      <t>カクニン</t>
    </rPh>
    <phoneticPr fontId="6"/>
  </si>
  <si>
    <t>＜「13　療育支援加算」について＞</t>
    <rPh sb="5" eb="7">
      <t>リョウイク</t>
    </rPh>
    <rPh sb="7" eb="9">
      <t>シエン</t>
    </rPh>
    <rPh sb="9" eb="11">
      <t>カサン</t>
    </rPh>
    <phoneticPr fontId="32"/>
  </si>
  <si>
    <t>＜「14　事務職員雇上費加算」について＞</t>
    <rPh sb="5" eb="9">
      <t>ジムショクイン</t>
    </rPh>
    <rPh sb="9" eb="11">
      <t>ヤトイア</t>
    </rPh>
    <rPh sb="11" eb="12">
      <t>ヒ</t>
    </rPh>
    <rPh sb="12" eb="14">
      <t>カサン</t>
    </rPh>
    <phoneticPr fontId="32"/>
  </si>
  <si>
    <t>＜「15　保育者業務支援事業費助成」について＞</t>
    <rPh sb="5" eb="8">
      <t>ホイクシャ</t>
    </rPh>
    <rPh sb="8" eb="12">
      <t>ギョウムシエン</t>
    </rPh>
    <rPh sb="12" eb="15">
      <t>ジギョウヒ</t>
    </rPh>
    <rPh sb="15" eb="17">
      <t>ジョセイ</t>
    </rPh>
    <phoneticPr fontId="6"/>
  </si>
  <si>
    <t>Ａ：対象保育士数（ ａ + ｂ ）が（ ｆ + ｌ ）を超えていること。</t>
    <rPh sb="2" eb="7">
      <t>タイショウホイクシ</t>
    </rPh>
    <rPh sb="7" eb="8">
      <t>スウ</t>
    </rPh>
    <rPh sb="28" eb="29">
      <t>コ</t>
    </rPh>
    <phoneticPr fontId="6"/>
  </si>
  <si>
    <t>Ｂ：「２　国基準の保育士数（有資格者のみ）」の主任保育士専任加算（ ｇ ）、チーム保育推進加算（ ｈ ）の加算要件を満たしているいるなら、該当する欄に「１」を記載した。</t>
    <rPh sb="23" eb="28">
      <t>シュニンホイクシ</t>
    </rPh>
    <rPh sb="28" eb="32">
      <t>センニンカサン</t>
    </rPh>
    <rPh sb="41" eb="45">
      <t>ホイクスイシン</t>
    </rPh>
    <rPh sb="45" eb="47">
      <t>カサン</t>
    </rPh>
    <rPh sb="53" eb="57">
      <t>カサンヨウケン</t>
    </rPh>
    <rPh sb="58" eb="59">
      <t>ミ</t>
    </rPh>
    <rPh sb="69" eb="71">
      <t>ガイトウ</t>
    </rPh>
    <rPh sb="73" eb="74">
      <t>ラン</t>
    </rPh>
    <rPh sb="79" eb="81">
      <t>キサイ</t>
    </rPh>
    <phoneticPr fontId="6"/>
  </si>
  <si>
    <t>Ｃ：外国人児童保育事業助成（ ｍ ）、延長保育実施加算（ ｎ ）、ローテーション保育士雇用費（ о ）に「１」等を記載する場合、それぞれ加算要件を満たすのであれば、（ ｍ ）からアルファベット順に従って記載した。</t>
    <rPh sb="40" eb="43">
      <t>ホイクシ</t>
    </rPh>
    <rPh sb="43" eb="46">
      <t>コヨウヒ</t>
    </rPh>
    <rPh sb="55" eb="56">
      <t>ナド</t>
    </rPh>
    <rPh sb="57" eb="59">
      <t>キサイ</t>
    </rPh>
    <rPh sb="61" eb="63">
      <t>バアイ</t>
    </rPh>
    <rPh sb="96" eb="97">
      <t>ジュン</t>
    </rPh>
    <rPh sb="98" eb="99">
      <t>シタガ</t>
    </rPh>
    <rPh sb="101" eb="103">
      <t>キサイ</t>
    </rPh>
    <phoneticPr fontId="6"/>
  </si>
  <si>
    <t>・請求月初日の保育士育成促進費の対象保育士（有資格）の雇用状況</t>
    <rPh sb="1" eb="6">
      <t>セイキュウツキショニチ</t>
    </rPh>
    <rPh sb="7" eb="15">
      <t>ホイクシイクセイソクシンヒ</t>
    </rPh>
    <rPh sb="16" eb="18">
      <t>タイショウ</t>
    </rPh>
    <rPh sb="18" eb="21">
      <t>ホイクシ</t>
    </rPh>
    <rPh sb="22" eb="25">
      <t>ユウシカク</t>
    </rPh>
    <rPh sb="27" eb="31">
      <t>コヨウジョウキョウ</t>
    </rPh>
    <phoneticPr fontId="6"/>
  </si>
  <si>
    <r>
      <t>　・請求月初日の看護職の雇用状況</t>
    </r>
    <r>
      <rPr>
        <u/>
        <sz val="10"/>
        <color theme="1"/>
        <rFont val="ＭＳ Ｐ明朝"/>
        <family val="1"/>
        <charset val="128"/>
      </rPr>
      <t>（再掲可）（11　医療的ケア対応看護師雇用費と重複不可）</t>
    </r>
    <rPh sb="8" eb="11">
      <t>カンゴショク</t>
    </rPh>
    <rPh sb="12" eb="14">
      <t>コヨウ</t>
    </rPh>
    <rPh sb="14" eb="16">
      <t>ジョウキョウ</t>
    </rPh>
    <rPh sb="17" eb="19">
      <t>サイケイ</t>
    </rPh>
    <rPh sb="19" eb="20">
      <t>カ</t>
    </rPh>
    <rPh sb="25" eb="28">
      <t>イリョウテキ</t>
    </rPh>
    <rPh sb="30" eb="35">
      <t>タイオウカンゴシ</t>
    </rPh>
    <rPh sb="35" eb="38">
      <t>コヨウヒ</t>
    </rPh>
    <rPh sb="39" eb="41">
      <t>ジュウフク</t>
    </rPh>
    <rPh sb="41" eb="43">
      <t>フカ</t>
    </rPh>
    <phoneticPr fontId="7"/>
  </si>
  <si>
    <t>・請求月初日の看護職の雇用状況（10　看護職雇用加算の職員と重複不可）</t>
    <rPh sb="7" eb="10">
      <t>カンゴショク</t>
    </rPh>
    <rPh sb="11" eb="13">
      <t>コヨウ</t>
    </rPh>
    <rPh sb="13" eb="15">
      <t>ジョウキョウ</t>
    </rPh>
    <rPh sb="19" eb="22">
      <t>カンゴショク</t>
    </rPh>
    <rPh sb="22" eb="26">
      <t>コヨウカサン</t>
    </rPh>
    <rPh sb="27" eb="29">
      <t>ショクイン</t>
    </rPh>
    <rPh sb="30" eb="32">
      <t>ジュウフク</t>
    </rPh>
    <rPh sb="32" eb="34">
      <t>フカ</t>
    </rPh>
    <phoneticPr fontId="7"/>
  </si>
  <si>
    <t>・１日の労働時間数は小数点第２位まで記入しました。（例：15分は「0.25」、20分は「0.33」、30分は「0.50」、45分は「0.75」で記載）
なお、１日の労働時間数が固定されていない場合、当欄の記入不要です。</t>
    <rPh sb="63" eb="64">
      <t>フン</t>
    </rPh>
    <rPh sb="99" eb="101">
      <t>トウラン</t>
    </rPh>
    <rPh sb="102" eb="106">
      <t>キニュウフヨウ</t>
    </rPh>
    <phoneticPr fontId="32"/>
  </si>
  <si>
    <t>（栄養士登録番号：　　　　　　　　　　　　　　）</t>
    <rPh sb="1" eb="4">
      <t>エイヨウシ</t>
    </rPh>
    <phoneticPr fontId="7"/>
  </si>
  <si>
    <t>（栄養士登録番号：　　　　　　　　　）</t>
    <rPh sb="1" eb="4">
      <t>エイヨウシ</t>
    </rPh>
    <phoneticPr fontId="7"/>
  </si>
  <si>
    <t>↑雇用契約で週40時間を基本とする勤務</t>
    <rPh sb="1" eb="3">
      <t>コヨウ</t>
    </rPh>
    <rPh sb="3" eb="5">
      <t>ケイヤク</t>
    </rPh>
    <rPh sb="6" eb="7">
      <t>シュウ</t>
    </rPh>
    <rPh sb="9" eb="11">
      <t>ジカン</t>
    </rPh>
    <rPh sb="12" eb="14">
      <t>キホン</t>
    </rPh>
    <rPh sb="17" eb="19">
      <t>キンム</t>
    </rPh>
    <phoneticPr fontId="7"/>
  </si>
  <si>
    <t>（「10　看護職雇用加算」に再掲されている看護職が複数いて合計時間数が160時間を超えていても、「４　請求月初日の職員の雇用状況②月160時間未満勤務の保育士等（有資格）」）」に掲載できる時間数は160時間以内とします。</t>
    <rPh sb="5" eb="8">
      <t>カンゴショク</t>
    </rPh>
    <rPh sb="8" eb="12">
      <t>コヨウカサン</t>
    </rPh>
    <rPh sb="14" eb="16">
      <t>サイケイ</t>
    </rPh>
    <rPh sb="21" eb="24">
      <t>カンゴショク</t>
    </rPh>
    <rPh sb="25" eb="27">
      <t>フクスウ</t>
    </rPh>
    <rPh sb="29" eb="34">
      <t>ゴウケイジカンスウ</t>
    </rPh>
    <rPh sb="38" eb="40">
      <t>ジカン</t>
    </rPh>
    <rPh sb="41" eb="42">
      <t>コ</t>
    </rPh>
    <rPh sb="89" eb="91">
      <t>ケイサイ</t>
    </rPh>
    <rPh sb="94" eb="97">
      <t>ジカンスウ</t>
    </rPh>
    <rPh sb="101" eb="103">
      <t>ジカン</t>
    </rPh>
    <rPh sb="103" eb="105">
      <t>イナイ</t>
    </rPh>
    <phoneticPr fontId="6"/>
  </si>
  <si>
    <t>・利用定員100人以下の場合は1人分（150時間以上）、利用定員が101人以上の場合は２人分（300時間以上）であることを確認しました。</t>
    <rPh sb="1" eb="5">
      <t>リヨウテイイン</t>
    </rPh>
    <rPh sb="8" eb="9">
      <t>ニン</t>
    </rPh>
    <rPh sb="9" eb="11">
      <t>イカ</t>
    </rPh>
    <rPh sb="12" eb="14">
      <t>バアイ</t>
    </rPh>
    <rPh sb="16" eb="18">
      <t>リブン</t>
    </rPh>
    <rPh sb="22" eb="24">
      <t>ジカン</t>
    </rPh>
    <rPh sb="24" eb="26">
      <t>イジョウ</t>
    </rPh>
    <rPh sb="28" eb="32">
      <t>リヨウテイイン</t>
    </rPh>
    <rPh sb="36" eb="37">
      <t>ニン</t>
    </rPh>
    <rPh sb="37" eb="39">
      <t>イジョウ</t>
    </rPh>
    <rPh sb="40" eb="42">
      <t>バアイ</t>
    </rPh>
    <rPh sb="44" eb="45">
      <t>ヒト</t>
    </rPh>
    <rPh sb="45" eb="46">
      <t>ブン</t>
    </rPh>
    <rPh sb="50" eb="52">
      <t>ジカン</t>
    </rPh>
    <rPh sb="52" eb="54">
      <t>イジョウ</t>
    </rPh>
    <rPh sb="61" eb="63">
      <t>カクニン</t>
    </rPh>
    <phoneticPr fontId="6"/>
  </si>
  <si>
    <t>合計人数</t>
    <phoneticPr fontId="6"/>
  </si>
  <si>
    <t>＜「１　請求月初日の保育士数（有資格者のみ）」・「４　請求月初日の職員の雇用状況②月160時間未満勤務の保育士等
（有資格）」について＞③月160時間以上勤務（常勤）の保育士等（有資格）　について＞</t>
    <rPh sb="4" eb="7">
      <t>セイキュウツキ</t>
    </rPh>
    <rPh sb="7" eb="9">
      <t>ショニチ</t>
    </rPh>
    <rPh sb="10" eb="14">
      <t>ホイクシスウ</t>
    </rPh>
    <rPh sb="15" eb="19">
      <t>ユウシカクシャ</t>
    </rPh>
    <rPh sb="27" eb="32">
      <t>セイキュウツキショニチ</t>
    </rPh>
    <rPh sb="33" eb="35">
      <t>ショクイン</t>
    </rPh>
    <rPh sb="36" eb="40">
      <t>コヨウジョウキョウ</t>
    </rPh>
    <rPh sb="41" eb="42">
      <t>ツキ</t>
    </rPh>
    <rPh sb="45" eb="47">
      <t>ジカン</t>
    </rPh>
    <rPh sb="47" eb="49">
      <t>ミマン</t>
    </rPh>
    <rPh sb="49" eb="51">
      <t>キンム</t>
    </rPh>
    <rPh sb="52" eb="55">
      <t>ホイクシ</t>
    </rPh>
    <rPh sb="55" eb="56">
      <t>トウ</t>
    </rPh>
    <rPh sb="58" eb="59">
      <t>ユウ</t>
    </rPh>
    <rPh sb="59" eb="61">
      <t>シカク</t>
    </rPh>
    <rPh sb="69" eb="70">
      <t>ツキ</t>
    </rPh>
    <rPh sb="73" eb="75">
      <t>ジカン</t>
    </rPh>
    <rPh sb="75" eb="77">
      <t>イジョウ</t>
    </rPh>
    <rPh sb="77" eb="79">
      <t>キンム</t>
    </rPh>
    <rPh sb="80" eb="82">
      <t>ジョウキン</t>
    </rPh>
    <rPh sb="84" eb="87">
      <t>ホイクシ</t>
    </rPh>
    <rPh sb="87" eb="88">
      <t>トウ</t>
    </rPh>
    <rPh sb="89" eb="90">
      <t>ユウ</t>
    </rPh>
    <rPh sb="90" eb="92">
      <t>シカク</t>
    </rPh>
    <phoneticPr fontId="32"/>
  </si>
  <si>
    <t>〇〇</t>
    <phoneticPr fontId="6"/>
  </si>
  <si>
    <t>〇〇保育園</t>
    <rPh sb="2" eb="5">
      <t>ホイクエン</t>
    </rPh>
    <phoneticPr fontId="6"/>
  </si>
  <si>
    <t>□□　■■</t>
    <phoneticPr fontId="6"/>
  </si>
  <si>
    <t>045-000-0000</t>
    <phoneticPr fontId="6"/>
  </si>
  <si>
    <t>〇〇　〇〇</t>
    <phoneticPr fontId="6"/>
  </si>
  <si>
    <t>□□　□□</t>
    <phoneticPr fontId="6"/>
  </si>
  <si>
    <t>神奈川県-000000</t>
    <rPh sb="0" eb="4">
      <t>カナガワケン</t>
    </rPh>
    <phoneticPr fontId="6"/>
  </si>
  <si>
    <t>★★　◎◎</t>
    <phoneticPr fontId="6"/>
  </si>
  <si>
    <t>000000（看護師）</t>
    <rPh sb="7" eb="10">
      <t>カンゴシ</t>
    </rPh>
    <phoneticPr fontId="6"/>
  </si>
  <si>
    <t>◎◎保育園</t>
    <rPh sb="2" eb="5">
      <t>ホイクエン</t>
    </rPh>
    <phoneticPr fontId="6"/>
  </si>
  <si>
    <t>▼▼　▼▼</t>
    <phoneticPr fontId="6"/>
  </si>
  <si>
    <t>神奈川県-000000：令和3年1月31日</t>
    <rPh sb="0" eb="4">
      <t>カナガワケン</t>
    </rPh>
    <rPh sb="12" eb="14">
      <t>レイワ</t>
    </rPh>
    <rPh sb="15" eb="16">
      <t>ネン</t>
    </rPh>
    <rPh sb="17" eb="18">
      <t>ガツ</t>
    </rPh>
    <rPh sb="20" eb="21">
      <t>ヒ</t>
    </rPh>
    <phoneticPr fontId="6"/>
  </si>
  <si>
    <t>令和〇年
4月1日</t>
    <rPh sb="0" eb="2">
      <t>レイワ</t>
    </rPh>
    <rPh sb="3" eb="4">
      <t>ネン</t>
    </rPh>
    <rPh sb="6" eb="7">
      <t>ガツ</t>
    </rPh>
    <rPh sb="8" eb="9">
      <t>ヒ</t>
    </rPh>
    <phoneticPr fontId="6"/>
  </si>
  <si>
    <t>２年　12月</t>
    <rPh sb="1" eb="2">
      <t>ネン</t>
    </rPh>
    <rPh sb="5" eb="6">
      <t>ガツ</t>
    </rPh>
    <phoneticPr fontId="7"/>
  </si>
  <si>
    <t>２年　11月</t>
    <rPh sb="1" eb="2">
      <t>ネン</t>
    </rPh>
    <rPh sb="5" eb="6">
      <t>ガツ</t>
    </rPh>
    <phoneticPr fontId="7"/>
  </si>
  <si>
    <t>３年　 １月</t>
    <rPh sb="1" eb="2">
      <t>ネン</t>
    </rPh>
    <rPh sb="5" eb="6">
      <t>ガツ</t>
    </rPh>
    <phoneticPr fontId="7"/>
  </si>
  <si>
    <t>３年　１月</t>
    <rPh sb="1" eb="2">
      <t>ネン</t>
    </rPh>
    <rPh sb="4" eb="5">
      <t>ガツ</t>
    </rPh>
    <phoneticPr fontId="7"/>
  </si>
  <si>
    <t>３年　２月</t>
    <rPh sb="1" eb="2">
      <t>ネン</t>
    </rPh>
    <rPh sb="4" eb="5">
      <t>ガツ</t>
    </rPh>
    <phoneticPr fontId="7"/>
  </si>
  <si>
    <t>３年　 ３月</t>
    <rPh sb="1" eb="2">
      <t>ネン</t>
    </rPh>
    <rPh sb="5" eb="6">
      <t>ガツ</t>
    </rPh>
    <phoneticPr fontId="7"/>
  </si>
  <si>
    <t>令和〇念
4月1日</t>
    <rPh sb="0" eb="2">
      <t>レイワ</t>
    </rPh>
    <rPh sb="3" eb="4">
      <t>ネン</t>
    </rPh>
    <rPh sb="6" eb="7">
      <t>ガツ</t>
    </rPh>
    <rPh sb="8" eb="9">
      <t>ヒ</t>
    </rPh>
    <phoneticPr fontId="6"/>
  </si>
  <si>
    <t>令和４</t>
    <rPh sb="0" eb="2">
      <t>レイワ</t>
    </rPh>
    <phoneticPr fontId="6"/>
  </si>
  <si>
    <t>令和３</t>
    <rPh sb="0" eb="2">
      <t>レイワ</t>
    </rPh>
    <phoneticPr fontId="6"/>
  </si>
  <si>
    <t>△△　△△</t>
    <phoneticPr fontId="6"/>
  </si>
  <si>
    <t>（栄養士登録番号：000000）</t>
    <rPh sb="1" eb="4">
      <t>エイヨウシ</t>
    </rPh>
    <phoneticPr fontId="7"/>
  </si>
  <si>
    <t>△△　▲▲</t>
    <phoneticPr fontId="6"/>
  </si>
  <si>
    <t>（登録番号：000000）</t>
    <rPh sb="1" eb="3">
      <t>トウロク</t>
    </rPh>
    <rPh sb="3" eb="5">
      <t>バンゴウ</t>
    </rPh>
    <phoneticPr fontId="7"/>
  </si>
  <si>
    <t>令和4年
4月1日</t>
    <rPh sb="0" eb="2">
      <t>レイワ</t>
    </rPh>
    <rPh sb="3" eb="4">
      <t>ネン</t>
    </rPh>
    <rPh sb="6" eb="7">
      <t>ガツ</t>
    </rPh>
    <rPh sb="8" eb="9">
      <t>ヒ</t>
    </rPh>
    <phoneticPr fontId="6"/>
  </si>
  <si>
    <t>▲▲　▲▲</t>
    <phoneticPr fontId="6"/>
  </si>
  <si>
    <t>令和〇年4月1日</t>
    <rPh sb="0" eb="2">
      <t>レイワ</t>
    </rPh>
    <rPh sb="3" eb="4">
      <t>ネン</t>
    </rPh>
    <rPh sb="5" eb="6">
      <t>ガツ</t>
    </rPh>
    <rPh sb="7" eb="8">
      <t>ヒ</t>
    </rPh>
    <phoneticPr fontId="6"/>
  </si>
  <si>
    <t>■■　■■</t>
    <phoneticPr fontId="6"/>
  </si>
  <si>
    <t>令和〇年
４月1日</t>
    <rPh sb="0" eb="2">
      <t>レイワ</t>
    </rPh>
    <rPh sb="3" eb="4">
      <t>トシ</t>
    </rPh>
    <rPh sb="6" eb="7">
      <t>ガツ</t>
    </rPh>
    <rPh sb="8" eb="9">
      <t>ヒ</t>
    </rPh>
    <phoneticPr fontId="6"/>
  </si>
  <si>
    <t>▽▽　▽▽</t>
    <phoneticPr fontId="6"/>
  </si>
  <si>
    <t>令和〇年
４月1日</t>
    <rPh sb="0" eb="2">
      <t>レイワ</t>
    </rPh>
    <rPh sb="3" eb="4">
      <t>ネン</t>
    </rPh>
    <rPh sb="6" eb="7">
      <t>ガツ</t>
    </rPh>
    <rPh sb="8" eb="9">
      <t>ヒ</t>
    </rPh>
    <phoneticPr fontId="6"/>
  </si>
  <si>
    <t>★★　★★</t>
    <phoneticPr fontId="6"/>
  </si>
  <si>
    <t>令和〇年
4月1日</t>
    <rPh sb="0" eb="2">
      <t>レイワ</t>
    </rPh>
    <rPh sb="2" eb="4">
      <t>マルネン</t>
    </rPh>
    <rPh sb="6" eb="7">
      <t>ガツ</t>
    </rPh>
    <rPh sb="8" eb="9">
      <t>ヒ</t>
    </rPh>
    <phoneticPr fontId="6"/>
  </si>
  <si>
    <t>円</t>
    <rPh sb="0" eb="1">
      <t>エン</t>
    </rPh>
    <phoneticPr fontId="7"/>
  </si>
  <si>
    <t>（注）保育支援者を雇用するために必要な報酬、給料、職員手当等（処遇改善等加算による手当は除く）、賃金、報酬費、旅費、共済費、</t>
    <rPh sb="31" eb="33">
      <t>ショグウ</t>
    </rPh>
    <rPh sb="33" eb="35">
      <t>カイゼン</t>
    </rPh>
    <rPh sb="35" eb="36">
      <t>トウ</t>
    </rPh>
    <rPh sb="36" eb="38">
      <t>カサン</t>
    </rPh>
    <rPh sb="41" eb="43">
      <t>テアテ</t>
    </rPh>
    <rPh sb="44" eb="45">
      <t>ノゾ</t>
    </rPh>
    <phoneticPr fontId="7"/>
  </si>
  <si>
    <t>役務費、委託料、使用料及び賃借料</t>
    <phoneticPr fontId="6"/>
  </si>
  <si>
    <r>
      <t>◆「現施設雇用（配置）開始年月日」が</t>
    </r>
    <r>
      <rPr>
        <b/>
        <u/>
        <sz val="10"/>
        <color theme="1"/>
        <rFont val="ＭＳ Ｐゴシック"/>
        <family val="3"/>
        <charset val="128"/>
        <scheme val="minor"/>
      </rPr>
      <t>平成26年４月１日以降</t>
    </r>
    <r>
      <rPr>
        <sz val="10"/>
        <color theme="1"/>
        <rFont val="ＭＳ Ｐゴシック"/>
        <family val="3"/>
        <charset val="128"/>
        <scheme val="minor"/>
      </rPr>
      <t>の職員分のみ入力◆</t>
    </r>
    <rPh sb="2" eb="3">
      <t>ゲン</t>
    </rPh>
    <rPh sb="3" eb="5">
      <t>シセツ</t>
    </rPh>
    <rPh sb="5" eb="7">
      <t>コヨウ</t>
    </rPh>
    <rPh sb="8" eb="10">
      <t>ハイチ</t>
    </rPh>
    <rPh sb="11" eb="13">
      <t>カイシ</t>
    </rPh>
    <rPh sb="13" eb="16">
      <t>ネンガッピ</t>
    </rPh>
    <rPh sb="18" eb="20">
      <t>ヘイセイ</t>
    </rPh>
    <rPh sb="22" eb="23">
      <t>ネン</t>
    </rPh>
    <rPh sb="24" eb="25">
      <t>ガツ</t>
    </rPh>
    <rPh sb="26" eb="27">
      <t>ニチ</t>
    </rPh>
    <rPh sb="27" eb="29">
      <t>イコウ</t>
    </rPh>
    <rPh sb="30" eb="32">
      <t>ショクイン</t>
    </rPh>
    <rPh sb="32" eb="33">
      <t>ブン</t>
    </rPh>
    <rPh sb="35" eb="37">
      <t>ニュウリョク</t>
    </rPh>
    <phoneticPr fontId="6"/>
  </si>
  <si>
    <t>（ア）前月の対象経費（注）の実支出額の合計を入力してください</t>
    <rPh sb="19" eb="21">
      <t>ゴウケイ</t>
    </rPh>
    <phoneticPr fontId="7"/>
  </si>
  <si>
    <t>（イ）10万円未満の場合対象経費の実支出額を記入</t>
    <rPh sb="7" eb="9">
      <t>ミマン</t>
    </rPh>
    <rPh sb="12" eb="14">
      <t>タイショウ</t>
    </rPh>
    <rPh sb="14" eb="16">
      <t>ケイヒ</t>
    </rPh>
    <rPh sb="17" eb="20">
      <t>ジツシシュツ</t>
    </rPh>
    <rPh sb="20" eb="21">
      <t>ガク</t>
    </rPh>
    <phoneticPr fontId="7"/>
  </si>
  <si>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32"/>
  </si>
  <si>
    <t>　　下記の事項を全て確認した上で、雇用状況表を提出します。</t>
    <rPh sb="2" eb="4">
      <t>カキ</t>
    </rPh>
    <rPh sb="5" eb="7">
      <t>ジコウ</t>
    </rPh>
    <rPh sb="8" eb="9">
      <t>スベ</t>
    </rPh>
    <rPh sb="10" eb="12">
      <t>カクニン</t>
    </rPh>
    <rPh sb="14" eb="15">
      <t>ウエ</t>
    </rPh>
    <rPh sb="17" eb="22">
      <t>コヨウジョウキョウヒョウ</t>
    </rPh>
    <rPh sb="23" eb="25">
      <t>テイシュツ</t>
    </rPh>
    <phoneticPr fontId="6"/>
  </si>
  <si>
    <t>（雇用状況表と☑ありの別紙のご提出をもって審査させて頂きます。）</t>
    <rPh sb="1" eb="6">
      <t>コヨウジョウキョウヒョウ</t>
    </rPh>
    <rPh sb="11" eb="13">
      <t>ベッシ</t>
    </rPh>
    <rPh sb="15" eb="17">
      <t>テイシュツ</t>
    </rPh>
    <rPh sb="21" eb="23">
      <t>シンサ</t>
    </rPh>
    <rPh sb="26" eb="27">
      <t>イタダ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</si>
</sst>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0_ "/>
    <numFmt numFmtId="179" formatCode="#,##0_ "/>
  </numFmts>
  <fonts count="60">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i/>
      <sz val="11"/>
      <name val="ＭＳ Ｐ明朝"/>
      <family val="1"/>
      <charset val="128"/>
    </font>
    <font>
      <sz val="16"/>
      <name val="HGS創英角ｺﾞｼｯｸUB"/>
      <family val="3"/>
      <charset val="128"/>
    </font>
    <font>
      <i/>
      <sz val="16"/>
      <name val="HGS創英角ｺﾞｼｯｸUB"/>
      <family val="3"/>
      <charset val="128"/>
    </font>
    <font>
      <u/>
      <sz val="10"/>
      <name val="ＭＳ Ｐ明朝"/>
      <family val="1"/>
      <charset val="128"/>
    </font>
    <font>
      <sz val="6"/>
      <name val="ＭＳ Ｐ明朝"/>
      <family val="1"/>
      <charset val="128"/>
    </font>
    <font>
      <sz val="11"/>
      <name val="ＭＳ Ｐゴシック"/>
      <family val="3"/>
      <charset val="128"/>
    </font>
    <font>
      <sz val="10"/>
      <name val="HGｺﾞｼｯｸM"/>
      <family val="3"/>
      <charset val="128"/>
    </font>
    <font>
      <sz val="14"/>
      <name val="HG創英角ｺﾞｼｯｸUB"/>
      <family val="3"/>
      <charset val="128"/>
    </font>
    <font>
      <sz val="11"/>
      <name val="HGP創英角ｺﾞｼｯｸUB"/>
      <family val="3"/>
      <charset val="128"/>
    </font>
    <font>
      <sz val="11"/>
      <name val="HGS創英角ｺﾞｼｯｸUB"/>
      <family val="3"/>
      <charset val="128"/>
    </font>
    <font>
      <sz val="9"/>
      <name val="HGS創英角ｺﾞｼｯｸUB"/>
      <family val="3"/>
      <charset val="128"/>
    </font>
    <font>
      <sz val="14"/>
      <name val="HGS創英角ｺﾞｼｯｸUB"/>
      <family val="3"/>
      <charset val="128"/>
    </font>
    <font>
      <sz val="20"/>
      <name val="HGP創英角ｺﾞｼｯｸUB"/>
      <family val="3"/>
      <charset val="128"/>
    </font>
    <font>
      <sz val="18"/>
      <name val="HGS創英角ｺﾞｼｯｸUB"/>
      <family val="3"/>
      <charset val="128"/>
    </font>
    <font>
      <sz val="11"/>
      <color rgb="FF006100"/>
      <name val="ＭＳ Ｐゴシック"/>
      <family val="2"/>
      <charset val="128"/>
      <scheme val="minor"/>
    </font>
    <font>
      <sz val="11"/>
      <color rgb="FF9C0006"/>
      <name val="ＭＳ Ｐゴシック"/>
      <family val="2"/>
      <charset val="128"/>
      <scheme val="minor"/>
    </font>
    <font>
      <b/>
      <sz val="11"/>
      <color theme="1"/>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6"/>
      <color theme="1"/>
      <name val="HGS創英角ｺﾞｼｯｸUB"/>
      <family val="3"/>
      <charset val="128"/>
    </font>
    <font>
      <sz val="11"/>
      <color theme="1"/>
      <name val="ＭＳ Ｐ明朝"/>
      <family val="1"/>
      <charset val="128"/>
    </font>
    <font>
      <sz val="10"/>
      <color rgb="FFFF0000"/>
      <name val="ＭＳ Ｐ明朝"/>
      <family val="1"/>
      <charset val="128"/>
    </font>
    <font>
      <sz val="18"/>
      <color theme="1"/>
      <name val="HGS創英角ｺﾞｼｯｸUB"/>
      <family val="3"/>
      <charset val="128"/>
    </font>
    <font>
      <sz val="9"/>
      <color theme="1"/>
      <name val="ＭＳ Ｐ明朝"/>
      <family val="1"/>
      <charset val="128"/>
    </font>
    <font>
      <sz val="10"/>
      <color theme="1"/>
      <name val="ＭＳ Ｐ明朝"/>
      <family val="1"/>
      <charset val="128"/>
    </font>
    <font>
      <u/>
      <sz val="10"/>
      <color theme="1"/>
      <name val="ＭＳ Ｐ明朝"/>
      <family val="1"/>
      <charset val="128"/>
    </font>
    <font>
      <sz val="8"/>
      <color theme="1"/>
      <name val="ＭＳ Ｐ明朝"/>
      <family val="1"/>
      <charset val="128"/>
    </font>
    <font>
      <sz val="16"/>
      <name val="ＭＳ Ｐ明朝"/>
      <family val="1"/>
      <charset val="128"/>
    </font>
    <font>
      <sz val="16"/>
      <name val="ＭＳ Ｐゴシック"/>
      <family val="3"/>
      <charset val="128"/>
    </font>
    <font>
      <sz val="10"/>
      <color theme="1"/>
      <name val="ＭＳ Ｐゴシック"/>
      <family val="2"/>
      <scheme val="minor"/>
    </font>
    <font>
      <b/>
      <u/>
      <sz val="10"/>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indexed="81"/>
      <name val="MS P ゴシック"/>
      <family val="3"/>
      <charset val="128"/>
    </font>
    <font>
      <b/>
      <sz val="8"/>
      <color indexed="81"/>
      <name val="MS P ゴシック"/>
      <family val="3"/>
      <charset val="128"/>
    </font>
    <font>
      <b/>
      <sz val="14"/>
      <name val="ＭＳ Ｐゴシック"/>
      <family val="3"/>
      <charset val="128"/>
      <scheme val="minor"/>
    </font>
    <font>
      <sz val="14"/>
      <color theme="1"/>
      <name val="ＭＳ Ｐゴシック"/>
      <family val="2"/>
      <scheme val="minor"/>
    </font>
    <font>
      <b/>
      <sz val="14"/>
      <color rgb="FFFF0000"/>
      <name val="ＭＳ Ｐゴシック"/>
      <family val="3"/>
      <charset val="128"/>
      <scheme val="minor"/>
    </font>
    <font>
      <sz val="14"/>
      <color rgb="FFFF0000"/>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33CCCC"/>
        <bgColor indexed="64"/>
      </patternFill>
    </fill>
    <fill>
      <patternFill patternType="solid">
        <fgColor theme="3" tint="0.79998168889431442"/>
        <bgColor indexed="64"/>
      </patternFill>
    </fill>
    <fill>
      <patternFill patternType="solid">
        <fgColor rgb="FF00B0F0"/>
        <bgColor indexed="64"/>
      </patternFill>
    </fill>
  </fills>
  <borders count="1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style="dotted">
        <color indexed="64"/>
      </left>
      <right/>
      <top/>
      <bottom style="medium">
        <color indexed="64"/>
      </bottom>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 fillId="0" borderId="0"/>
    <xf numFmtId="0" fontId="1" fillId="0" borderId="0"/>
    <xf numFmtId="0" fontId="23" fillId="0" borderId="0">
      <alignment vertical="center"/>
    </xf>
  </cellStyleXfs>
  <cellXfs count="1213">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12"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xf numFmtId="0" fontId="8" fillId="2" borderId="0" xfId="1" applyFont="1" applyFill="1" applyAlignment="1" applyProtection="1">
      <alignment vertical="center" wrapText="1"/>
    </xf>
    <xf numFmtId="0" fontId="8" fillId="2" borderId="0" xfId="1" applyFont="1" applyFill="1" applyAlignment="1" applyProtection="1">
      <alignment vertical="top"/>
    </xf>
    <xf numFmtId="0" fontId="8" fillId="2" borderId="0" xfId="1" applyFont="1" applyFill="1" applyAlignment="1" applyProtection="1">
      <alignment vertical="top"/>
      <protection locked="0"/>
    </xf>
    <xf numFmtId="0" fontId="8" fillId="2" borderId="0" xfId="1" applyFont="1" applyFill="1" applyBorder="1" applyAlignment="1" applyProtection="1">
      <alignment vertical="top"/>
    </xf>
    <xf numFmtId="0" fontId="12" fillId="2" borderId="0" xfId="1" applyFont="1" applyFill="1" applyAlignment="1" applyProtection="1">
      <alignment vertical="top"/>
    </xf>
    <xf numFmtId="0" fontId="12" fillId="2" borderId="21" xfId="1" applyFont="1" applyFill="1" applyBorder="1" applyAlignment="1" applyProtection="1">
      <alignment vertical="top"/>
    </xf>
    <xf numFmtId="0" fontId="8" fillId="2" borderId="0" xfId="1" applyFont="1" applyFill="1" applyAlignment="1" applyProtection="1">
      <alignment vertical="top" wrapText="1"/>
    </xf>
    <xf numFmtId="0" fontId="8" fillId="2" borderId="0" xfId="1" applyFont="1" applyFill="1" applyAlignment="1" applyProtection="1">
      <alignment wrapText="1"/>
    </xf>
    <xf numFmtId="0" fontId="12" fillId="2" borderId="27" xfId="1" applyFont="1" applyFill="1" applyBorder="1" applyAlignment="1" applyProtection="1">
      <alignment vertical="center"/>
    </xf>
    <xf numFmtId="0" fontId="12" fillId="2" borderId="31" xfId="1" applyFont="1" applyFill="1" applyBorder="1" applyAlignment="1" applyProtection="1">
      <alignment vertical="center"/>
    </xf>
    <xf numFmtId="0" fontId="18" fillId="2" borderId="41"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8" fillId="2" borderId="42" xfId="1" applyFont="1" applyFill="1" applyBorder="1" applyAlignment="1" applyProtection="1">
      <alignment horizontal="center" vertical="center" wrapText="1"/>
    </xf>
    <xf numFmtId="0" fontId="21" fillId="2" borderId="0" xfId="1" applyFont="1" applyFill="1" applyAlignment="1" applyProtection="1">
      <alignment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2" fillId="2" borderId="0" xfId="1" applyFont="1" applyFill="1" applyBorder="1" applyAlignment="1" applyProtection="1">
      <alignment horizontal="distributed" vertical="center" wrapText="1"/>
      <protection locked="0"/>
    </xf>
    <xf numFmtId="0" fontId="24" fillId="0" borderId="0" xfId="3" applyFont="1">
      <alignment vertical="center"/>
    </xf>
    <xf numFmtId="0" fontId="24" fillId="0" borderId="0" xfId="3" applyFont="1" applyAlignment="1">
      <alignment vertical="center"/>
    </xf>
    <xf numFmtId="1" fontId="24" fillId="0" borderId="0" xfId="3" applyNumberFormat="1" applyFont="1" applyAlignment="1">
      <alignment vertical="center"/>
    </xf>
    <xf numFmtId="0" fontId="8" fillId="3" borderId="0" xfId="1" applyFont="1" applyFill="1" applyAlignment="1" applyProtection="1">
      <alignment vertical="center"/>
    </xf>
    <xf numFmtId="0" fontId="21" fillId="3" borderId="0" xfId="1" applyFont="1" applyFill="1" applyAlignment="1" applyProtection="1">
      <alignment vertical="center"/>
    </xf>
    <xf numFmtId="0" fontId="8" fillId="3" borderId="0" xfId="1" applyFont="1" applyFill="1" applyAlignment="1" applyProtection="1">
      <alignment vertical="center"/>
      <protection locked="0"/>
    </xf>
    <xf numFmtId="0" fontId="8" fillId="0" borderId="0" xfId="1" applyFont="1" applyFill="1" applyAlignment="1" applyProtection="1">
      <alignment vertical="center"/>
      <protection locked="0"/>
    </xf>
    <xf numFmtId="0" fontId="8" fillId="2" borderId="13" xfId="1" applyFont="1" applyFill="1" applyBorder="1" applyAlignment="1" applyProtection="1">
      <alignment vertical="center"/>
    </xf>
    <xf numFmtId="0" fontId="8" fillId="0" borderId="0" xfId="1" applyFont="1" applyFill="1" applyAlignment="1" applyProtection="1">
      <alignment vertical="center"/>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wrapText="1"/>
      <protection locked="0"/>
    </xf>
    <xf numFmtId="0" fontId="8" fillId="2" borderId="0" xfId="1" applyFont="1" applyFill="1" applyBorder="1" applyAlignment="1" applyProtection="1">
      <alignment vertical="center" wrapText="1"/>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2" fontId="8" fillId="0" borderId="0" xfId="1" applyNumberFormat="1" applyFont="1" applyFill="1" applyBorder="1" applyAlignment="1" applyProtection="1">
      <alignment vertical="center"/>
      <protection locked="0"/>
    </xf>
    <xf numFmtId="0" fontId="15" fillId="2" borderId="0" xfId="1" applyFont="1" applyFill="1" applyBorder="1" applyAlignment="1" applyProtection="1">
      <alignment horizontal="center" vertical="center" shrinkToFit="1"/>
    </xf>
    <xf numFmtId="2" fontId="19" fillId="2" borderId="0" xfId="1" applyNumberFormat="1" applyFont="1" applyFill="1" applyBorder="1" applyAlignment="1" applyProtection="1">
      <alignment horizontal="center" vertical="center"/>
    </xf>
    <xf numFmtId="2" fontId="29" fillId="3" borderId="0" xfId="1" applyNumberFormat="1" applyFont="1" applyFill="1" applyBorder="1" applyAlignment="1" applyProtection="1">
      <alignment horizontal="center" vertical="center"/>
    </xf>
    <xf numFmtId="0" fontId="8" fillId="0" borderId="0" xfId="2" applyFont="1" applyProtection="1"/>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2" borderId="20" xfId="1" applyFont="1" applyFill="1" applyBorder="1" applyAlignment="1" applyProtection="1">
      <alignment vertical="center"/>
      <protection locked="0"/>
    </xf>
    <xf numFmtId="0" fontId="8" fillId="0" borderId="0" xfId="2" applyFont="1" applyBorder="1" applyProtection="1"/>
    <xf numFmtId="0" fontId="8" fillId="0" borderId="0" xfId="2" applyFont="1" applyFill="1" applyBorder="1" applyAlignment="1" applyProtection="1">
      <alignment vertical="center" wrapText="1"/>
    </xf>
    <xf numFmtId="0" fontId="5" fillId="0" borderId="0" xfId="2" applyFont="1" applyProtection="1"/>
    <xf numFmtId="0" fontId="31"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2" applyFont="1" applyBorder="1" applyProtection="1"/>
    <xf numFmtId="0" fontId="5" fillId="0" borderId="0" xfId="2" applyFont="1" applyFill="1" applyProtection="1"/>
    <xf numFmtId="0" fontId="8" fillId="0" borderId="0" xfId="2" applyFont="1" applyFill="1" applyProtection="1"/>
    <xf numFmtId="0" fontId="8" fillId="2" borderId="0" xfId="1" applyFont="1" applyFill="1" applyBorder="1" applyAlignment="1" applyProtection="1">
      <alignment horizontal="center" vertical="center" shrinkToFit="1"/>
    </xf>
    <xf numFmtId="2" fontId="9" fillId="2" borderId="0" xfId="1" applyNumberFormat="1" applyFont="1" applyFill="1" applyBorder="1" applyAlignment="1" applyProtection="1">
      <alignment horizontal="center" vertical="center"/>
    </xf>
    <xf numFmtId="2" fontId="9" fillId="3" borderId="0" xfId="1" applyNumberFormat="1" applyFont="1" applyFill="1" applyBorder="1" applyAlignment="1" applyProtection="1">
      <alignment horizontal="center" vertical="center"/>
    </xf>
    <xf numFmtId="0" fontId="8" fillId="2" borderId="6" xfId="1" applyFont="1" applyFill="1" applyBorder="1" applyAlignment="1" applyProtection="1">
      <alignment vertical="center"/>
      <protection locked="0"/>
    </xf>
    <xf numFmtId="0" fontId="15" fillId="2" borderId="0" xfId="1" applyFont="1" applyFill="1" applyBorder="1" applyAlignment="1" applyProtection="1">
      <alignment vertical="center" wrapText="1" shrinkToFit="1"/>
    </xf>
    <xf numFmtId="0" fontId="15" fillId="0" borderId="0" xfId="1" applyFont="1" applyFill="1" applyBorder="1" applyAlignment="1" applyProtection="1">
      <alignment horizontal="left" vertical="top" wrapText="1"/>
    </xf>
    <xf numFmtId="0" fontId="15" fillId="2" borderId="14" xfId="1" applyFont="1" applyFill="1" applyBorder="1" applyAlignment="1" applyProtection="1"/>
    <xf numFmtId="0" fontId="15" fillId="2" borderId="0" xfId="1" applyFont="1" applyFill="1" applyBorder="1" applyAlignment="1" applyProtection="1"/>
    <xf numFmtId="0" fontId="31" fillId="0" borderId="14" xfId="1" applyFont="1" applyFill="1" applyBorder="1" applyAlignment="1" applyProtection="1">
      <alignment vertical="center"/>
    </xf>
    <xf numFmtId="0" fontId="8" fillId="0" borderId="0" xfId="2" applyFont="1"/>
    <xf numFmtId="0" fontId="8" fillId="0" borderId="0" xfId="2" applyFont="1" applyFill="1"/>
    <xf numFmtId="0" fontId="5" fillId="0" borderId="0" xfId="2" applyFont="1" applyFill="1" applyProtection="1">
      <protection locked="0"/>
    </xf>
    <xf numFmtId="0" fontId="5" fillId="0" borderId="0" xfId="2" applyFont="1" applyFill="1"/>
    <xf numFmtId="0" fontId="8" fillId="0" borderId="0" xfId="2" applyFont="1" applyFill="1" applyBorder="1" applyAlignment="1" applyProtection="1">
      <alignment vertical="center" shrinkToFit="1"/>
    </xf>
    <xf numFmtId="0" fontId="8" fillId="0" borderId="0" xfId="2" applyFont="1" applyFill="1" applyAlignment="1" applyProtection="1">
      <alignment vertical="center" wrapText="1"/>
    </xf>
    <xf numFmtId="0" fontId="5" fillId="0" borderId="0" xfId="2" applyFont="1" applyFill="1" applyBorder="1"/>
    <xf numFmtId="0" fontId="8" fillId="0" borderId="0" xfId="2" applyFont="1" applyFill="1" applyAlignment="1" applyProtection="1">
      <alignment vertical="center"/>
    </xf>
    <xf numFmtId="0" fontId="8" fillId="0" borderId="0" xfId="2" applyFont="1" applyFill="1" applyBorder="1" applyAlignment="1" applyProtection="1">
      <alignment vertical="center"/>
    </xf>
    <xf numFmtId="0" fontId="8" fillId="0" borderId="6" xfId="2" applyFont="1" applyFill="1" applyBorder="1" applyAlignment="1" applyProtection="1">
      <alignment vertical="center"/>
    </xf>
    <xf numFmtId="0" fontId="8" fillId="0" borderId="0" xfId="2" applyFont="1" applyFill="1" applyAlignment="1" applyProtection="1">
      <alignment vertical="center"/>
      <protection locked="0"/>
    </xf>
    <xf numFmtId="0" fontId="31" fillId="0" borderId="0" xfId="1" applyFont="1" applyFill="1" applyBorder="1" applyAlignment="1" applyProtection="1">
      <alignment horizontal="center" vertical="center"/>
    </xf>
    <xf numFmtId="0" fontId="8" fillId="0" borderId="0" xfId="2" applyFont="1" applyFill="1" applyBorder="1" applyProtection="1"/>
    <xf numFmtId="0" fontId="8" fillId="0" borderId="10" xfId="2" applyFont="1" applyFill="1" applyBorder="1" applyProtection="1"/>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5" fillId="0" borderId="0" xfId="2"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21" fillId="0" borderId="0" xfId="2" applyFont="1" applyProtection="1"/>
    <xf numFmtId="0" fontId="12" fillId="2" borderId="6" xfId="1" applyFont="1" applyFill="1" applyBorder="1" applyAlignment="1" applyProtection="1">
      <alignment vertical="center"/>
    </xf>
    <xf numFmtId="0" fontId="8"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8" fillId="0" borderId="0" xfId="2" applyFont="1" applyAlignment="1" applyProtection="1"/>
    <xf numFmtId="0" fontId="8" fillId="2" borderId="111" xfId="1" applyFont="1" applyFill="1" applyBorder="1" applyAlignment="1" applyProtection="1">
      <alignment vertical="center" wrapText="1"/>
    </xf>
    <xf numFmtId="0" fontId="8" fillId="2" borderId="111" xfId="1" applyFont="1" applyFill="1" applyBorder="1" applyAlignment="1" applyProtection="1">
      <alignment horizontal="center" vertical="center"/>
    </xf>
    <xf numFmtId="0" fontId="14"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176" fontId="15" fillId="2" borderId="0" xfId="1" applyNumberFormat="1" applyFont="1" applyFill="1" applyBorder="1" applyAlignment="1" applyProtection="1">
      <alignment vertical="top"/>
    </xf>
    <xf numFmtId="0" fontId="35" fillId="0" borderId="0" xfId="0" applyFont="1" applyAlignment="1">
      <alignment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0" xfId="2" applyFont="1" applyAlignment="1" applyProtection="1">
      <alignment horizontal="left"/>
    </xf>
    <xf numFmtId="0" fontId="8" fillId="3" borderId="0" xfId="1" applyFont="1" applyFill="1" applyBorder="1" applyAlignment="1" applyProtection="1">
      <alignment horizontal="center" vertical="center"/>
    </xf>
    <xf numFmtId="0" fontId="8" fillId="2"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8" fillId="2" borderId="0" xfId="1" applyFont="1" applyFill="1" applyBorder="1" applyAlignment="1" applyProtection="1">
      <alignment horizontal="left" vertical="center" shrinkToFit="1"/>
    </xf>
    <xf numFmtId="0" fontId="8" fillId="2" borderId="0" xfId="1" applyFont="1" applyFill="1" applyAlignment="1" applyProtection="1">
      <alignment horizontal="left" vertical="center"/>
    </xf>
    <xf numFmtId="0" fontId="19" fillId="3"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9" fillId="3" borderId="0" xfId="1" applyFont="1" applyFill="1" applyBorder="1" applyAlignment="1" applyProtection="1">
      <alignment horizontal="center" vertical="center" shrinkToFit="1"/>
    </xf>
    <xf numFmtId="0" fontId="24" fillId="3" borderId="0" xfId="3" applyFont="1" applyFill="1" applyAlignment="1">
      <alignment vertical="center"/>
    </xf>
    <xf numFmtId="1" fontId="24" fillId="3" borderId="0" xfId="3" applyNumberFormat="1" applyFont="1" applyFill="1" applyAlignment="1">
      <alignment vertical="center"/>
    </xf>
    <xf numFmtId="0" fontId="40" fillId="3" borderId="0" xfId="1" applyFont="1" applyFill="1" applyBorder="1" applyAlignment="1" applyProtection="1">
      <alignment vertical="center"/>
    </xf>
    <xf numFmtId="1" fontId="40" fillId="3" borderId="0" xfId="1" applyNumberFormat="1" applyFont="1" applyFill="1" applyBorder="1" applyAlignment="1" applyProtection="1">
      <alignment vertical="center"/>
    </xf>
    <xf numFmtId="0" fontId="21" fillId="3" borderId="0" xfId="1" applyFont="1" applyFill="1" applyBorder="1" applyAlignment="1" applyProtection="1">
      <alignment vertical="center"/>
    </xf>
    <xf numFmtId="0" fontId="8" fillId="3" borderId="0" xfId="1" applyFont="1" applyFill="1" applyBorder="1" applyAlignment="1" applyProtection="1">
      <alignment vertical="center"/>
    </xf>
    <xf numFmtId="0" fontId="15" fillId="3" borderId="0" xfId="1" applyFont="1" applyFill="1" applyBorder="1" applyAlignment="1" applyProtection="1">
      <alignment vertical="center"/>
    </xf>
    <xf numFmtId="0" fontId="15" fillId="2" borderId="0" xfId="1" applyFont="1" applyFill="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1" fillId="3" borderId="0" xfId="1" applyFont="1" applyFill="1" applyBorder="1" applyAlignment="1" applyProtection="1">
      <alignment vertical="center"/>
      <protection locked="0"/>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xf>
    <xf numFmtId="0" fontId="42" fillId="2" borderId="0" xfId="1" applyFont="1" applyFill="1" applyAlignment="1" applyProtection="1">
      <alignment vertical="center"/>
    </xf>
    <xf numFmtId="0" fontId="45" fillId="2" borderId="0" xfId="1" applyFont="1" applyFill="1" applyAlignment="1" applyProtection="1">
      <alignment vertical="center"/>
    </xf>
    <xf numFmtId="0" fontId="46" fillId="2" borderId="0" xfId="1" applyFont="1" applyFill="1" applyAlignment="1" applyProtection="1">
      <alignment vertical="center"/>
    </xf>
    <xf numFmtId="0" fontId="40" fillId="2" borderId="0" xfId="1" applyFont="1" applyFill="1" applyBorder="1" applyAlignment="1" applyProtection="1">
      <alignment vertical="center"/>
    </xf>
    <xf numFmtId="0" fontId="44" fillId="2" borderId="0" xfId="1" applyFont="1" applyFill="1" applyAlignment="1" applyProtection="1">
      <alignment vertical="center"/>
    </xf>
    <xf numFmtId="0" fontId="40" fillId="2" borderId="52" xfId="1" applyFont="1" applyFill="1" applyBorder="1" applyAlignment="1" applyProtection="1">
      <alignment vertical="center"/>
    </xf>
    <xf numFmtId="0" fontId="41" fillId="2" borderId="16" xfId="1" applyFont="1" applyFill="1" applyBorder="1" applyAlignment="1" applyProtection="1">
      <alignment vertical="center" wrapText="1"/>
    </xf>
    <xf numFmtId="0" fontId="41" fillId="2" borderId="17" xfId="1" applyFont="1" applyFill="1" applyBorder="1" applyAlignment="1" applyProtection="1">
      <alignment vertical="center" wrapText="1"/>
    </xf>
    <xf numFmtId="0" fontId="41" fillId="2" borderId="0" xfId="1" applyFont="1" applyFill="1" applyBorder="1" applyAlignment="1" applyProtection="1">
      <alignment vertical="center" wrapText="1"/>
    </xf>
    <xf numFmtId="0" fontId="41" fillId="2" borderId="13" xfId="1" applyFont="1" applyFill="1" applyBorder="1" applyAlignment="1" applyProtection="1">
      <alignment vertical="center" wrapText="1"/>
    </xf>
    <xf numFmtId="0" fontId="37"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Font="1" applyAlignment="1">
      <alignment horizontal="left" vertical="center" wrapText="1"/>
    </xf>
    <xf numFmtId="0" fontId="0" fillId="0" borderId="0" xfId="0" applyAlignment="1">
      <alignment vertical="center"/>
    </xf>
    <xf numFmtId="0" fontId="39" fillId="0" borderId="0" xfId="0" applyFont="1" applyAlignment="1">
      <alignment vertical="center" wrapText="1"/>
    </xf>
    <xf numFmtId="0" fontId="39" fillId="0" borderId="0" xfId="0" applyFont="1" applyAlignment="1">
      <alignment horizontal="left" vertical="center" wrapText="1"/>
    </xf>
    <xf numFmtId="0" fontId="35" fillId="0" borderId="0" xfId="0" applyFont="1" applyAlignment="1">
      <alignment horizontal="left" vertical="center" wrapText="1"/>
    </xf>
    <xf numFmtId="0" fontId="42" fillId="2" borderId="0" xfId="1" applyFont="1" applyFill="1" applyAlignment="1" applyProtection="1">
      <alignment vertical="center"/>
      <protection locked="0"/>
    </xf>
    <xf numFmtId="0" fontId="31" fillId="3" borderId="0" xfId="1" applyFont="1" applyFill="1" applyBorder="1" applyAlignment="1" applyProtection="1">
      <alignment vertical="center"/>
      <protection locked="0"/>
    </xf>
    <xf numFmtId="0" fontId="8" fillId="0" borderId="0" xfId="2" applyFont="1" applyAlignment="1" applyProtection="1">
      <alignment horizontal="left"/>
    </xf>
    <xf numFmtId="0" fontId="8" fillId="0" borderId="0" xfId="1" applyFont="1" applyFill="1" applyBorder="1" applyAlignment="1" applyProtection="1">
      <alignment horizontal="center" vertical="center"/>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left" vertical="top" wrapText="1"/>
    </xf>
    <xf numFmtId="0" fontId="8" fillId="3" borderId="0" xfId="1" applyFont="1" applyFill="1" applyBorder="1" applyAlignment="1" applyProtection="1">
      <alignment horizontal="center" vertical="center"/>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5" fillId="3" borderId="0"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0" xfId="1" applyFont="1" applyFill="1" applyBorder="1" applyAlignment="1" applyProtection="1">
      <alignment horizontal="left" vertical="center"/>
    </xf>
    <xf numFmtId="0" fontId="12" fillId="2" borderId="0" xfId="1" applyFont="1" applyFill="1" applyBorder="1" applyAlignment="1" applyProtection="1">
      <alignment horizontal="center" vertical="center"/>
    </xf>
    <xf numFmtId="0" fontId="15" fillId="2" borderId="0" xfId="1" applyFont="1" applyFill="1" applyBorder="1" applyAlignment="1" applyProtection="1">
      <alignment horizontal="center"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8" fillId="2" borderId="0" xfId="1" applyFont="1" applyFill="1" applyBorder="1" applyAlignment="1" applyProtection="1">
      <alignment horizontal="left" vertical="center" shrinkToFit="1"/>
    </xf>
    <xf numFmtId="0" fontId="11" fillId="0" borderId="0" xfId="2" applyFont="1" applyFill="1" applyBorder="1" applyAlignment="1" applyProtection="1">
      <alignment horizontal="center" vertical="center"/>
      <protection locked="0"/>
    </xf>
    <xf numFmtId="0" fontId="19" fillId="0" borderId="0" xfId="2"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protection locked="0"/>
    </xf>
    <xf numFmtId="0" fontId="9" fillId="3" borderId="0" xfId="1" applyNumberFormat="1" applyFont="1" applyFill="1" applyBorder="1" applyAlignment="1" applyProtection="1">
      <alignment horizontal="center" vertical="center" shrinkToFit="1"/>
      <protection locked="0"/>
    </xf>
    <xf numFmtId="2" fontId="11" fillId="0" borderId="0" xfId="1" applyNumberFormat="1" applyFont="1" applyFill="1" applyBorder="1" applyAlignment="1" applyProtection="1">
      <alignment vertical="center" shrinkToFit="1"/>
      <protection locked="0"/>
    </xf>
    <xf numFmtId="0" fontId="31" fillId="3" borderId="0" xfId="1" applyFont="1" applyFill="1" applyBorder="1" applyAlignment="1" applyProtection="1">
      <alignment horizontal="center" vertical="center"/>
      <protection locked="0"/>
    </xf>
    <xf numFmtId="0" fontId="0" fillId="0" borderId="0" xfId="0" applyFont="1" applyAlignment="1">
      <alignment wrapText="1"/>
    </xf>
    <xf numFmtId="0" fontId="50" fillId="0" borderId="0" xfId="0" applyFont="1" applyAlignment="1"/>
    <xf numFmtId="0" fontId="45" fillId="2" borderId="0" xfId="1" applyFont="1" applyFill="1" applyAlignment="1" applyProtection="1">
      <alignment vertical="center"/>
      <protection locked="0"/>
    </xf>
    <xf numFmtId="0" fontId="45" fillId="0" borderId="0" xfId="2" applyFont="1" applyFill="1" applyProtection="1"/>
    <xf numFmtId="0" fontId="45" fillId="0" borderId="0" xfId="2" applyFont="1" applyFill="1"/>
    <xf numFmtId="0" fontId="53" fillId="0" borderId="0" xfId="2" applyFont="1" applyFill="1" applyProtection="1"/>
    <xf numFmtId="0" fontId="53" fillId="0" borderId="0" xfId="2" applyFont="1" applyFill="1"/>
    <xf numFmtId="0" fontId="45" fillId="0" borderId="0" xfId="2" applyFont="1" applyFill="1" applyAlignment="1" applyProtection="1">
      <alignment vertical="center"/>
    </xf>
    <xf numFmtId="0" fontId="56" fillId="5" borderId="0" xfId="1" applyFont="1" applyFill="1" applyAlignment="1" applyProtection="1">
      <alignment vertical="center"/>
      <protection locked="0"/>
    </xf>
    <xf numFmtId="0" fontId="13" fillId="5" borderId="0" xfId="1" applyFont="1" applyFill="1" applyAlignment="1" applyProtection="1">
      <alignment vertical="center"/>
      <protection locked="0"/>
    </xf>
    <xf numFmtId="0" fontId="57" fillId="0" borderId="0" xfId="0" applyFont="1"/>
    <xf numFmtId="0" fontId="56" fillId="3" borderId="0" xfId="1" applyFont="1" applyFill="1" applyAlignment="1" applyProtection="1">
      <alignment vertical="center"/>
      <protection locked="0"/>
    </xf>
    <xf numFmtId="0" fontId="13" fillId="3" borderId="0" xfId="1" applyFont="1" applyFill="1" applyAlignment="1" applyProtection="1">
      <alignment vertical="center"/>
      <protection locked="0"/>
    </xf>
    <xf numFmtId="0" fontId="57" fillId="3" borderId="0" xfId="0" applyFont="1" applyFill="1"/>
    <xf numFmtId="0" fontId="58" fillId="0" borderId="0" xfId="0" applyFont="1"/>
    <xf numFmtId="0" fontId="59" fillId="0" borderId="0" xfId="0" applyFont="1"/>
    <xf numFmtId="0" fontId="8" fillId="2" borderId="12" xfId="1" applyFont="1" applyFill="1" applyBorder="1" applyAlignment="1" applyProtection="1">
      <alignment horizontal="center" vertical="center" textRotation="255" shrinkToFit="1"/>
    </xf>
    <xf numFmtId="0" fontId="8" fillId="2" borderId="4" xfId="1" applyFont="1" applyFill="1" applyBorder="1" applyAlignment="1" applyProtection="1">
      <alignment horizontal="center" vertical="center" textRotation="255" shrinkToFit="1"/>
    </xf>
    <xf numFmtId="0" fontId="8" fillId="2" borderId="1" xfId="1" applyFont="1" applyFill="1" applyBorder="1" applyAlignment="1" applyProtection="1">
      <alignment horizontal="center" vertical="center" textRotation="255" shrinkToFit="1"/>
    </xf>
    <xf numFmtId="0" fontId="8" fillId="2" borderId="12" xfId="1" applyFont="1" applyFill="1" applyBorder="1" applyAlignment="1" applyProtection="1">
      <alignment horizontal="distributed" vertical="center"/>
    </xf>
    <xf numFmtId="0" fontId="8" fillId="2" borderId="4" xfId="1" applyFont="1" applyFill="1" applyBorder="1" applyAlignment="1" applyProtection="1">
      <alignment horizontal="distributed" vertical="center"/>
    </xf>
    <xf numFmtId="0" fontId="19" fillId="2" borderId="12" xfId="1" applyFont="1" applyFill="1" applyBorder="1" applyAlignment="1" applyProtection="1">
      <alignment horizontal="right" vertical="center" shrinkToFit="1"/>
      <protection locked="0"/>
    </xf>
    <xf numFmtId="0" fontId="19" fillId="2" borderId="4" xfId="1" applyFont="1" applyFill="1" applyBorder="1" applyAlignment="1" applyProtection="1">
      <alignment horizontal="right" vertical="center" shrinkToFit="1"/>
      <protection locked="0"/>
    </xf>
    <xf numFmtId="0" fontId="15" fillId="2" borderId="12" xfId="1" applyFont="1" applyFill="1" applyBorder="1" applyAlignment="1" applyProtection="1">
      <alignment horizontal="center" vertical="center"/>
    </xf>
    <xf numFmtId="0" fontId="15" fillId="2" borderId="4" xfId="1" applyFont="1" applyFill="1" applyBorder="1" applyAlignment="1" applyProtection="1">
      <alignment horizontal="center" vertical="center"/>
    </xf>
    <xf numFmtId="0" fontId="20" fillId="2" borderId="12" xfId="1" applyFont="1" applyFill="1" applyBorder="1" applyAlignment="1" applyProtection="1">
      <alignment horizontal="right" vertical="center" shrinkToFit="1"/>
      <protection locked="0"/>
    </xf>
    <xf numFmtId="0" fontId="20" fillId="2" borderId="4" xfId="1" applyFont="1" applyFill="1" applyBorder="1" applyAlignment="1" applyProtection="1">
      <alignment horizontal="right" vertical="center" shrinkToFit="1"/>
      <protection locked="0"/>
    </xf>
    <xf numFmtId="0" fontId="8" fillId="2" borderId="5"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2"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2" borderId="3" xfId="1" applyFont="1" applyFill="1" applyBorder="1" applyAlignment="1" applyProtection="1">
      <alignment horizontal="left" vertical="center" wrapText="1"/>
    </xf>
    <xf numFmtId="0" fontId="12" fillId="2" borderId="4"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indent="1"/>
    </xf>
    <xf numFmtId="0" fontId="12" fillId="2" borderId="30" xfId="1" applyFont="1" applyFill="1" applyBorder="1" applyAlignment="1" applyProtection="1">
      <alignment horizontal="left" vertical="center" indent="1"/>
    </xf>
    <xf numFmtId="0" fontId="17" fillId="2" borderId="39" xfId="1" applyFont="1" applyFill="1" applyBorder="1" applyAlignment="1" applyProtection="1">
      <alignment horizontal="center" vertical="center"/>
    </xf>
    <xf numFmtId="0" fontId="17" fillId="2" borderId="40" xfId="1" applyFont="1" applyFill="1" applyBorder="1" applyAlignment="1" applyProtection="1">
      <alignment horizontal="center" vertical="center"/>
    </xf>
    <xf numFmtId="0" fontId="17" fillId="2" borderId="38" xfId="1" applyFont="1" applyFill="1" applyBorder="1" applyAlignment="1" applyProtection="1">
      <alignment horizontal="center" vertical="center"/>
    </xf>
    <xf numFmtId="0" fontId="12" fillId="2" borderId="4" xfId="1" applyFont="1" applyFill="1" applyBorder="1" applyAlignment="1" applyProtection="1">
      <alignment horizontal="distributed" vertical="center"/>
    </xf>
    <xf numFmtId="0" fontId="15" fillId="2" borderId="6"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0" xfId="1" applyFont="1" applyFill="1" applyAlignment="1" applyProtection="1">
      <alignment horizontal="center" vertical="center"/>
    </xf>
    <xf numFmtId="0" fontId="15" fillId="2" borderId="13" xfId="1" applyFont="1" applyFill="1" applyBorder="1" applyAlignment="1" applyProtection="1">
      <alignment horizontal="center" vertical="center"/>
    </xf>
    <xf numFmtId="0" fontId="11" fillId="4" borderId="14"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5" fillId="2" borderId="10"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4" fillId="2" borderId="5" xfId="1" applyFont="1" applyFill="1" applyBorder="1" applyAlignment="1" applyProtection="1">
      <alignment vertical="center" wrapText="1"/>
    </xf>
    <xf numFmtId="0" fontId="14" fillId="2" borderId="6" xfId="1" applyFont="1" applyFill="1" applyBorder="1" applyAlignment="1" applyProtection="1">
      <alignment vertical="center" wrapText="1"/>
    </xf>
    <xf numFmtId="0" fontId="14" fillId="2" borderId="7" xfId="1" applyFont="1" applyFill="1" applyBorder="1" applyAlignment="1" applyProtection="1">
      <alignment vertical="center" wrapText="1"/>
    </xf>
    <xf numFmtId="0" fontId="14" fillId="2" borderId="14" xfId="1" applyFont="1" applyFill="1" applyBorder="1" applyAlignment="1" applyProtection="1">
      <alignment vertical="center" wrapText="1"/>
    </xf>
    <xf numFmtId="0" fontId="14" fillId="2" borderId="0" xfId="1" applyFont="1" applyFill="1" applyAlignment="1" applyProtection="1">
      <alignment vertical="center" wrapText="1"/>
    </xf>
    <xf numFmtId="0" fontId="14" fillId="2" borderId="13" xfId="1" applyFont="1" applyFill="1" applyBorder="1" applyAlignment="1" applyProtection="1">
      <alignment vertical="center" wrapText="1"/>
    </xf>
    <xf numFmtId="0" fontId="14" fillId="2" borderId="9" xfId="1" applyFont="1" applyFill="1" applyBorder="1" applyAlignment="1" applyProtection="1">
      <alignment vertical="center" wrapText="1"/>
    </xf>
    <xf numFmtId="0" fontId="14" fillId="2" borderId="10" xfId="1" applyFont="1" applyFill="1" applyBorder="1" applyAlignment="1" applyProtection="1">
      <alignment vertical="center" wrapText="1"/>
    </xf>
    <xf numFmtId="0" fontId="14" fillId="2" borderId="11" xfId="1" applyFont="1" applyFill="1" applyBorder="1" applyAlignment="1" applyProtection="1">
      <alignment vertical="center" wrapTex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5" fillId="2" borderId="5" xfId="1" applyFont="1" applyFill="1" applyBorder="1" applyAlignment="1" applyProtection="1">
      <alignment horizontal="center" vertical="center"/>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2" applyNumberFormat="1"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shrinkToFit="1"/>
    </xf>
    <xf numFmtId="0" fontId="9" fillId="2" borderId="4" xfId="2" applyFont="1" applyFill="1" applyBorder="1" applyAlignment="1" applyProtection="1">
      <alignment horizontal="center" vertical="center"/>
      <protection locked="0"/>
    </xf>
    <xf numFmtId="0" fontId="9" fillId="2" borderId="1"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xf>
    <xf numFmtId="0" fontId="8" fillId="2" borderId="4" xfId="2"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10" fillId="2" borderId="4"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xf>
    <xf numFmtId="0" fontId="9" fillId="2" borderId="8"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0" fontId="9" fillId="2" borderId="12" xfId="2"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2" borderId="14" xfId="1" applyFont="1" applyFill="1" applyBorder="1" applyAlignment="1" applyProtection="1">
      <alignment horizontal="left" vertical="center"/>
    </xf>
    <xf numFmtId="0" fontId="13" fillId="2" borderId="0" xfId="1" applyFont="1" applyFill="1" applyBorder="1" applyAlignment="1" applyProtection="1">
      <alignment horizontal="left" vertical="center"/>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5" fillId="3" borderId="0" xfId="1" applyFont="1" applyFill="1" applyBorder="1" applyAlignment="1" applyProtection="1">
      <alignment horizontal="center" vertical="center"/>
    </xf>
    <xf numFmtId="0" fontId="14" fillId="2" borderId="0" xfId="1" applyFont="1" applyFill="1" applyBorder="1" applyAlignment="1" applyProtection="1">
      <alignment vertical="center" wrapText="1"/>
    </xf>
    <xf numFmtId="0" fontId="20" fillId="4" borderId="4" xfId="1" applyFont="1" applyFill="1" applyBorder="1" applyAlignment="1" applyProtection="1">
      <alignment horizontal="right" vertical="center" shrinkToFit="1"/>
    </xf>
    <xf numFmtId="0" fontId="19" fillId="4" borderId="12" xfId="1" applyFont="1" applyFill="1" applyBorder="1" applyAlignment="1" applyProtection="1">
      <alignment horizontal="center" vertical="center" shrinkToFit="1"/>
    </xf>
    <xf numFmtId="0" fontId="19" fillId="4" borderId="4" xfId="1" applyFont="1" applyFill="1" applyBorder="1" applyAlignment="1" applyProtection="1">
      <alignment horizontal="center" vertical="center" shrinkToFit="1"/>
    </xf>
    <xf numFmtId="0" fontId="8" fillId="2" borderId="12"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177" fontId="19" fillId="4" borderId="12" xfId="1" applyNumberFormat="1" applyFont="1" applyFill="1" applyBorder="1" applyAlignment="1" applyProtection="1">
      <alignment horizontal="center" vertical="center" shrinkToFit="1"/>
    </xf>
    <xf numFmtId="177" fontId="19" fillId="4" borderId="4" xfId="1" applyNumberFormat="1" applyFont="1" applyFill="1" applyBorder="1" applyAlignment="1" applyProtection="1">
      <alignment horizontal="center" vertical="center" shrinkToFit="1"/>
    </xf>
    <xf numFmtId="0" fontId="15" fillId="2"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12" fillId="2" borderId="34"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37"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4" fillId="2" borderId="6" xfId="1" applyFont="1" applyFill="1" applyBorder="1" applyAlignment="1" applyProtection="1">
      <alignment vertical="center"/>
    </xf>
    <xf numFmtId="0" fontId="14" fillId="2" borderId="6" xfId="1" applyFont="1" applyFill="1" applyBorder="1" applyAlignment="1" applyProtection="1">
      <alignment horizontal="left" vertical="center" wrapText="1"/>
    </xf>
    <xf numFmtId="0" fontId="8" fillId="2" borderId="15" xfId="1" applyFont="1" applyFill="1" applyBorder="1" applyAlignment="1" applyProtection="1">
      <alignment horizontal="center"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8" fillId="2" borderId="32"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3" borderId="25" xfId="1" applyFont="1" applyFill="1" applyBorder="1" applyAlignment="1" applyProtection="1">
      <alignment horizontal="center" vertical="center"/>
    </xf>
    <xf numFmtId="0" fontId="12" fillId="3" borderId="23" xfId="1" applyFont="1" applyFill="1" applyBorder="1" applyAlignment="1" applyProtection="1">
      <alignment horizontal="center" vertical="center"/>
    </xf>
    <xf numFmtId="0" fontId="12" fillId="3" borderId="24" xfId="1" applyFont="1" applyFill="1" applyBorder="1" applyAlignment="1" applyProtection="1">
      <alignment horizontal="center" vertical="center"/>
    </xf>
    <xf numFmtId="0" fontId="16" fillId="5" borderId="5" xfId="1" applyNumberFormat="1" applyFont="1" applyFill="1" applyBorder="1" applyAlignment="1" applyProtection="1">
      <alignment horizontal="right" vertical="center" shrinkToFit="1"/>
    </xf>
    <xf numFmtId="0" fontId="16" fillId="5" borderId="6" xfId="1" applyNumberFormat="1" applyFont="1" applyFill="1" applyBorder="1" applyAlignment="1" applyProtection="1">
      <alignment horizontal="right" vertical="center" shrinkToFit="1"/>
    </xf>
    <xf numFmtId="0" fontId="16" fillId="5" borderId="29" xfId="1" applyNumberFormat="1" applyFont="1" applyFill="1" applyBorder="1" applyAlignment="1" applyProtection="1">
      <alignment horizontal="right" vertical="center" shrinkToFit="1"/>
    </xf>
    <xf numFmtId="0" fontId="16" fillId="5" borderId="30" xfId="1" applyNumberFormat="1" applyFont="1" applyFill="1" applyBorder="1" applyAlignment="1" applyProtection="1">
      <alignment horizontal="right" vertical="center" shrinkToFit="1"/>
    </xf>
    <xf numFmtId="0" fontId="15" fillId="2" borderId="6" xfId="1" applyFont="1" applyFill="1" applyBorder="1" applyAlignment="1" applyProtection="1">
      <alignment horizontal="left" vertical="center"/>
    </xf>
    <xf numFmtId="0" fontId="15" fillId="2" borderId="7"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13" xfId="1" applyFont="1" applyFill="1" applyBorder="1" applyAlignment="1" applyProtection="1">
      <alignment horizontal="left" vertical="center"/>
    </xf>
    <xf numFmtId="0" fontId="15" fillId="2" borderId="10" xfId="1" applyFont="1" applyFill="1" applyBorder="1" applyAlignment="1" applyProtection="1">
      <alignment horizontal="left" vertical="center"/>
    </xf>
    <xf numFmtId="0" fontId="15" fillId="2" borderId="11" xfId="1" applyFont="1" applyFill="1" applyBorder="1" applyAlignment="1" applyProtection="1">
      <alignment horizontal="left" vertical="center"/>
    </xf>
    <xf numFmtId="0" fontId="12" fillId="2" borderId="4" xfId="1" applyFont="1" applyFill="1" applyBorder="1" applyAlignment="1" applyProtection="1">
      <alignment horizontal="left" vertical="center"/>
    </xf>
    <xf numFmtId="0" fontId="12" fillId="2" borderId="7" xfId="1" applyFont="1" applyFill="1" applyBorder="1" applyAlignment="1" applyProtection="1">
      <alignment horizontal="center" vertical="center"/>
    </xf>
    <xf numFmtId="0" fontId="19" fillId="5" borderId="4" xfId="1" applyFont="1" applyFill="1" applyBorder="1" applyAlignment="1" applyProtection="1">
      <alignment horizontal="center" vertical="center" shrinkToFit="1"/>
    </xf>
    <xf numFmtId="0" fontId="12" fillId="3" borderId="12" xfId="1" applyFont="1" applyFill="1" applyBorder="1" applyAlignment="1" applyProtection="1">
      <alignment horizontal="center" vertical="center"/>
    </xf>
    <xf numFmtId="0" fontId="12" fillId="3" borderId="4"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1" fontId="19" fillId="5" borderId="4" xfId="1" applyNumberFormat="1" applyFont="1" applyFill="1" applyBorder="1" applyAlignment="1" applyProtection="1">
      <alignment horizontal="center" vertical="center" shrinkToFit="1"/>
    </xf>
    <xf numFmtId="0" fontId="15" fillId="3" borderId="6"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1" fontId="19" fillId="4" borderId="4" xfId="1" applyNumberFormat="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xf>
    <xf numFmtId="0" fontId="19" fillId="4" borderId="4" xfId="1" applyFont="1" applyFill="1" applyBorder="1" applyAlignment="1" applyProtection="1">
      <alignment horizontal="right" vertical="center" shrinkToFit="1"/>
    </xf>
    <xf numFmtId="0" fontId="12" fillId="2" borderId="49" xfId="1" applyFont="1" applyFill="1" applyBorder="1" applyAlignment="1" applyProtection="1">
      <alignment horizontal="distributed" vertical="center"/>
    </xf>
    <xf numFmtId="0" fontId="8" fillId="2" borderId="62" xfId="1" applyFont="1" applyFill="1" applyBorder="1" applyAlignment="1" applyProtection="1">
      <alignment horizontal="center" vertical="center"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0" fontId="8" fillId="2" borderId="6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8" fillId="3" borderId="13" xfId="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shrinkToFit="1"/>
    </xf>
    <xf numFmtId="0" fontId="8" fillId="2" borderId="67" xfId="1" applyFont="1" applyFill="1" applyBorder="1" applyAlignment="1" applyProtection="1">
      <alignment horizontal="center" vertical="center" shrinkToFit="1"/>
    </xf>
    <xf numFmtId="0" fontId="8" fillId="2" borderId="64" xfId="1" applyFont="1" applyFill="1" applyBorder="1" applyAlignment="1" applyProtection="1">
      <alignment horizontal="center" vertical="center" wrapText="1"/>
    </xf>
    <xf numFmtId="0" fontId="8" fillId="2" borderId="66" xfId="1" applyFont="1" applyFill="1" applyBorder="1" applyAlignment="1" applyProtection="1">
      <alignment horizontal="center" vertical="center" wrapText="1"/>
    </xf>
    <xf numFmtId="0" fontId="47" fillId="2" borderId="18" xfId="1" applyFont="1" applyFill="1" applyBorder="1" applyAlignment="1" applyProtection="1">
      <alignment horizontal="center" vertical="center" textRotation="255" wrapText="1"/>
    </xf>
    <xf numFmtId="0" fontId="47" fillId="2" borderId="17" xfId="1" applyFont="1" applyFill="1" applyBorder="1" applyAlignment="1" applyProtection="1">
      <alignment horizontal="center" vertical="center" textRotation="255" wrapText="1"/>
    </xf>
    <xf numFmtId="0" fontId="47" fillId="2" borderId="14" xfId="1" applyFont="1" applyFill="1" applyBorder="1" applyAlignment="1" applyProtection="1">
      <alignment horizontal="center" vertical="center" textRotation="255" wrapText="1"/>
    </xf>
    <xf numFmtId="0" fontId="47" fillId="2" borderId="13" xfId="1" applyFont="1" applyFill="1" applyBorder="1" applyAlignment="1" applyProtection="1">
      <alignment horizontal="center" vertical="center" textRotation="255" wrapText="1"/>
    </xf>
    <xf numFmtId="0" fontId="47" fillId="2" borderId="0" xfId="1" applyFont="1" applyFill="1" applyBorder="1" applyAlignment="1" applyProtection="1">
      <alignment horizontal="center" vertical="center" textRotation="255" wrapText="1"/>
    </xf>
    <xf numFmtId="0" fontId="45" fillId="2" borderId="14" xfId="1" applyFont="1" applyFill="1" applyBorder="1" applyAlignment="1" applyProtection="1">
      <alignment horizontal="distributed" vertical="center"/>
    </xf>
    <xf numFmtId="0" fontId="41" fillId="2" borderId="0" xfId="1" applyFont="1" applyFill="1" applyBorder="1" applyAlignment="1" applyProtection="1">
      <alignment horizontal="distributed" vertical="center"/>
    </xf>
    <xf numFmtId="0" fontId="41" fillId="2" borderId="13" xfId="1" applyFont="1" applyFill="1" applyBorder="1" applyAlignment="1" applyProtection="1">
      <alignment horizontal="distributed" vertical="center"/>
    </xf>
    <xf numFmtId="0" fontId="41" fillId="2" borderId="9" xfId="1" applyFont="1" applyFill="1" applyBorder="1" applyAlignment="1" applyProtection="1">
      <alignment horizontal="distributed" vertical="center"/>
    </xf>
    <xf numFmtId="0" fontId="41" fillId="2" borderId="10" xfId="1" applyFont="1" applyFill="1" applyBorder="1" applyAlignment="1" applyProtection="1">
      <alignment horizontal="distributed" vertical="center"/>
    </xf>
    <xf numFmtId="0" fontId="41" fillId="2" borderId="11" xfId="1" applyFont="1" applyFill="1" applyBorder="1" applyAlignment="1" applyProtection="1">
      <alignment horizontal="distributed" vertical="center"/>
    </xf>
    <xf numFmtId="0" fontId="40" fillId="4" borderId="32" xfId="1" applyFont="1" applyFill="1" applyBorder="1" applyAlignment="1" applyProtection="1">
      <alignment horizontal="center" vertical="center" shrinkToFit="1"/>
    </xf>
    <xf numFmtId="0" fontId="40" fillId="4" borderId="0" xfId="1" applyFont="1" applyFill="1" applyBorder="1" applyAlignment="1" applyProtection="1">
      <alignment horizontal="center" vertical="center" shrinkToFit="1"/>
    </xf>
    <xf numFmtId="0" fontId="40" fillId="4" borderId="37" xfId="1" applyFont="1" applyFill="1" applyBorder="1" applyAlignment="1" applyProtection="1">
      <alignment horizontal="center" vertical="center" shrinkToFit="1"/>
    </xf>
    <xf numFmtId="0" fontId="40" fillId="4" borderId="48" xfId="1" applyFont="1" applyFill="1" applyBorder="1" applyAlignment="1" applyProtection="1">
      <alignment horizontal="center" vertical="center" shrinkToFit="1"/>
    </xf>
    <xf numFmtId="0" fontId="40" fillId="4" borderId="10" xfId="1" applyFont="1" applyFill="1" applyBorder="1" applyAlignment="1" applyProtection="1">
      <alignment horizontal="center" vertical="center" shrinkToFit="1"/>
    </xf>
    <xf numFmtId="0" fontId="40" fillId="4" borderId="47" xfId="1" applyFont="1" applyFill="1" applyBorder="1" applyAlignment="1" applyProtection="1">
      <alignment horizontal="center" vertical="center" shrinkToFit="1"/>
    </xf>
    <xf numFmtId="0" fontId="45" fillId="2" borderId="32" xfId="1" applyFont="1" applyFill="1" applyBorder="1" applyAlignment="1" applyProtection="1">
      <alignment horizontal="center" vertical="center"/>
    </xf>
    <xf numFmtId="0" fontId="45" fillId="3" borderId="0" xfId="1" applyFont="1" applyFill="1" applyBorder="1" applyAlignment="1" applyProtection="1">
      <alignment horizontal="center" vertical="center"/>
    </xf>
    <xf numFmtId="0" fontId="45" fillId="2" borderId="48" xfId="1" applyFont="1" applyFill="1" applyBorder="1" applyAlignment="1" applyProtection="1">
      <alignment horizontal="center" vertical="center"/>
    </xf>
    <xf numFmtId="0" fontId="45" fillId="3" borderId="10" xfId="1" applyFont="1" applyFill="1" applyBorder="1" applyAlignment="1" applyProtection="1">
      <alignment horizontal="center" vertical="center"/>
    </xf>
    <xf numFmtId="177" fontId="40" fillId="4" borderId="16" xfId="1" applyNumberFormat="1" applyFont="1" applyFill="1" applyBorder="1" applyAlignment="1" applyProtection="1">
      <alignment horizontal="center" vertical="center" shrinkToFit="1"/>
    </xf>
    <xf numFmtId="177" fontId="40" fillId="4" borderId="10" xfId="1" applyNumberFormat="1" applyFont="1" applyFill="1" applyBorder="1" applyAlignment="1" applyProtection="1">
      <alignment horizontal="center" vertical="center" shrinkToFit="1"/>
    </xf>
    <xf numFmtId="0" fontId="44" fillId="2" borderId="10" xfId="1" applyFont="1" applyFill="1" applyBorder="1" applyAlignment="1" applyProtection="1">
      <alignment horizontal="center" vertical="center"/>
    </xf>
    <xf numFmtId="0" fontId="44" fillId="2" borderId="2" xfId="1" applyFont="1" applyFill="1" applyBorder="1" applyAlignment="1" applyProtection="1">
      <alignment horizontal="center" vertical="center"/>
    </xf>
    <xf numFmtId="0" fontId="44" fillId="2" borderId="6" xfId="1" applyFont="1" applyFill="1" applyBorder="1" applyAlignment="1" applyProtection="1">
      <alignment horizontal="center" vertical="center"/>
    </xf>
    <xf numFmtId="0" fontId="44" fillId="3" borderId="0" xfId="1" applyFont="1" applyFill="1" applyBorder="1" applyAlignment="1" applyProtection="1">
      <alignment horizontal="center" vertical="center"/>
    </xf>
    <xf numFmtId="0" fontId="41" fillId="3" borderId="7" xfId="1" applyFont="1" applyFill="1" applyBorder="1" applyAlignment="1" applyProtection="1">
      <alignment horizontal="center" vertical="center"/>
    </xf>
    <xf numFmtId="0" fontId="41" fillId="3" borderId="13" xfId="1" applyFont="1" applyFill="1" applyBorder="1" applyAlignment="1" applyProtection="1">
      <alignment horizontal="center" vertical="center"/>
    </xf>
    <xf numFmtId="0" fontId="45" fillId="2" borderId="5" xfId="1" applyFont="1" applyFill="1" applyBorder="1" applyAlignment="1" applyProtection="1">
      <alignment horizontal="distributed" vertical="center"/>
    </xf>
    <xf numFmtId="0" fontId="41" fillId="2" borderId="6" xfId="1" applyFont="1" applyFill="1" applyBorder="1" applyAlignment="1" applyProtection="1">
      <alignment horizontal="distributed" vertical="center"/>
    </xf>
    <xf numFmtId="0" fontId="41" fillId="2" borderId="7" xfId="1" applyFont="1" applyFill="1" applyBorder="1" applyAlignment="1" applyProtection="1">
      <alignment horizontal="distributed" vertical="center"/>
    </xf>
    <xf numFmtId="0" fontId="40" fillId="4" borderId="28" xfId="1" applyFont="1" applyFill="1" applyBorder="1" applyAlignment="1" applyProtection="1">
      <alignment horizontal="center" vertical="center" shrinkToFit="1"/>
    </xf>
    <xf numFmtId="0" fontId="40" fillId="4" borderId="6" xfId="1" applyFont="1" applyFill="1" applyBorder="1" applyAlignment="1" applyProtection="1">
      <alignment horizontal="center" vertical="center" shrinkToFit="1"/>
    </xf>
    <xf numFmtId="0" fontId="40" fillId="4" borderId="27" xfId="1" applyFont="1" applyFill="1" applyBorder="1" applyAlignment="1" applyProtection="1">
      <alignment horizontal="center" vertical="center" shrinkToFit="1"/>
    </xf>
    <xf numFmtId="0" fontId="45" fillId="2" borderId="28" xfId="1" applyFont="1" applyFill="1" applyBorder="1" applyAlignment="1" applyProtection="1">
      <alignment horizontal="center" vertical="center"/>
    </xf>
    <xf numFmtId="0" fontId="45" fillId="3" borderId="6" xfId="1" applyFont="1" applyFill="1" applyBorder="1" applyAlignment="1" applyProtection="1">
      <alignment horizontal="center" vertical="center"/>
    </xf>
    <xf numFmtId="177" fontId="40" fillId="4" borderId="0" xfId="1" applyNumberFormat="1" applyFont="1" applyFill="1" applyBorder="1" applyAlignment="1" applyProtection="1">
      <alignment horizontal="center" vertical="center" shrinkToFit="1"/>
    </xf>
    <xf numFmtId="0" fontId="41" fillId="3" borderId="11" xfId="1" applyFont="1" applyFill="1" applyBorder="1" applyAlignment="1" applyProtection="1">
      <alignment horizontal="center" vertical="center"/>
    </xf>
    <xf numFmtId="0" fontId="45" fillId="2" borderId="68" xfId="1" applyFont="1" applyFill="1" applyBorder="1" applyAlignment="1" applyProtection="1">
      <alignment horizontal="center"/>
    </xf>
    <xf numFmtId="0" fontId="45" fillId="2" borderId="69" xfId="1" applyFont="1" applyFill="1" applyBorder="1" applyAlignment="1" applyProtection="1">
      <alignment horizontal="center"/>
    </xf>
    <xf numFmtId="0" fontId="45" fillId="2" borderId="45" xfId="1" applyFont="1" applyFill="1" applyBorder="1" applyAlignment="1" applyProtection="1">
      <alignment horizontal="center" vertical="center"/>
    </xf>
    <xf numFmtId="0" fontId="45" fillId="2" borderId="16" xfId="1" applyFont="1" applyFill="1" applyBorder="1" applyAlignment="1" applyProtection="1">
      <alignment horizontal="center" vertical="center"/>
    </xf>
    <xf numFmtId="177" fontId="40" fillId="4" borderId="44" xfId="1" applyNumberFormat="1" applyFont="1" applyFill="1" applyBorder="1" applyAlignment="1" applyProtection="1">
      <alignment horizontal="center" vertical="center" shrinkToFit="1"/>
    </xf>
    <xf numFmtId="177" fontId="40" fillId="4" borderId="2" xfId="1" applyNumberFormat="1" applyFont="1" applyFill="1" applyBorder="1" applyAlignment="1" applyProtection="1">
      <alignment horizontal="center" vertical="center" shrinkToFit="1"/>
    </xf>
    <xf numFmtId="0" fontId="44" fillId="3" borderId="13" xfId="1" applyFont="1" applyFill="1" applyBorder="1" applyAlignment="1" applyProtection="1">
      <alignment horizontal="center" vertical="center"/>
    </xf>
    <xf numFmtId="0" fontId="44" fillId="3" borderId="51" xfId="1" applyFont="1" applyFill="1" applyBorder="1" applyAlignment="1" applyProtection="1">
      <alignment horizontal="center" vertical="center"/>
    </xf>
    <xf numFmtId="0" fontId="8" fillId="2" borderId="57" xfId="1" applyFont="1" applyFill="1" applyBorder="1" applyAlignment="1" applyProtection="1">
      <alignment horizontal="center" vertical="center"/>
    </xf>
    <xf numFmtId="0" fontId="8" fillId="2" borderId="54" xfId="1" applyFont="1" applyFill="1" applyBorder="1" applyAlignment="1" applyProtection="1">
      <alignment horizontal="center" vertical="center"/>
    </xf>
    <xf numFmtId="0" fontId="8" fillId="2" borderId="59" xfId="1" applyFont="1" applyFill="1" applyBorder="1" applyAlignment="1" applyProtection="1">
      <alignment horizontal="center" vertical="center"/>
    </xf>
    <xf numFmtId="0" fontId="8" fillId="2" borderId="52" xfId="1" applyFont="1" applyFill="1" applyBorder="1" applyAlignment="1" applyProtection="1">
      <alignment horizontal="center" vertical="center"/>
    </xf>
    <xf numFmtId="0" fontId="8" fillId="2" borderId="51" xfId="1" applyFont="1" applyFill="1" applyBorder="1" applyAlignment="1" applyProtection="1">
      <alignment horizontal="center" vertical="center"/>
    </xf>
    <xf numFmtId="1" fontId="19" fillId="4" borderId="12" xfId="1" applyNumberFormat="1" applyFont="1" applyFill="1" applyBorder="1" applyAlignment="1" applyProtection="1">
      <alignment horizontal="center" vertical="center" shrinkToFit="1"/>
    </xf>
    <xf numFmtId="0" fontId="19" fillId="4" borderId="9" xfId="1" applyFont="1" applyFill="1" applyBorder="1" applyAlignment="1" applyProtection="1">
      <alignment horizontal="center" vertical="center" shrinkToFit="1"/>
    </xf>
    <xf numFmtId="0" fontId="19" fillId="4" borderId="55" xfId="1" applyFont="1" applyFill="1" applyBorder="1" applyAlignment="1" applyProtection="1">
      <alignment horizontal="center" vertical="center" shrinkToFit="1"/>
    </xf>
    <xf numFmtId="0" fontId="19" fillId="4" borderId="56" xfId="1" applyFont="1" applyFill="1" applyBorder="1" applyAlignment="1" applyProtection="1">
      <alignment horizontal="center" vertical="center" shrinkToFit="1"/>
    </xf>
    <xf numFmtId="0" fontId="15" fillId="2" borderId="52" xfId="1" applyFont="1" applyFill="1" applyBorder="1" applyAlignment="1" applyProtection="1">
      <alignment horizontal="center" vertical="center"/>
    </xf>
    <xf numFmtId="0" fontId="44" fillId="2" borderId="58" xfId="1" applyFont="1" applyFill="1" applyBorder="1" applyAlignment="1" applyProtection="1">
      <alignment horizontal="center" vertical="center"/>
    </xf>
    <xf numFmtId="0" fontId="44" fillId="2" borderId="60"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8" fillId="2" borderId="6" xfId="1" applyFont="1" applyFill="1" applyBorder="1" applyAlignment="1" applyProtection="1">
      <alignment horizontal="center" vertical="center" wrapText="1"/>
    </xf>
    <xf numFmtId="0" fontId="8" fillId="2" borderId="61"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6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65" xfId="1" applyFont="1" applyFill="1" applyBorder="1" applyAlignment="1" applyProtection="1">
      <alignment horizontal="center" vertical="center" wrapText="1"/>
    </xf>
    <xf numFmtId="0" fontId="22" fillId="3" borderId="14" xfId="1" applyFont="1" applyFill="1" applyBorder="1" applyAlignment="1" applyProtection="1">
      <alignment horizontal="center" vertical="center" textRotation="255" wrapText="1"/>
    </xf>
    <xf numFmtId="0" fontId="22" fillId="3" borderId="13" xfId="1" applyFont="1" applyFill="1" applyBorder="1" applyAlignment="1" applyProtection="1">
      <alignment horizontal="center" vertical="center" textRotation="255" wrapText="1"/>
    </xf>
    <xf numFmtId="0" fontId="8" fillId="3" borderId="14" xfId="1" applyFont="1" applyFill="1" applyBorder="1" applyAlignment="1" applyProtection="1">
      <alignment horizontal="center" vertical="center"/>
    </xf>
    <xf numFmtId="0" fontId="12" fillId="3" borderId="0" xfId="1" applyFont="1" applyFill="1" applyBorder="1" applyAlignment="1" applyProtection="1">
      <alignment horizontal="left" vertical="center"/>
    </xf>
    <xf numFmtId="0" fontId="12" fillId="3" borderId="13" xfId="1" applyFont="1" applyFill="1" applyBorder="1" applyAlignment="1" applyProtection="1">
      <alignment horizontal="left" vertical="center"/>
    </xf>
    <xf numFmtId="0" fontId="12" fillId="3" borderId="10" xfId="1" applyFont="1" applyFill="1" applyBorder="1" applyAlignment="1" applyProtection="1">
      <alignment horizontal="left" vertical="center"/>
    </xf>
    <xf numFmtId="0" fontId="12" fillId="3" borderId="11" xfId="1" applyFont="1" applyFill="1" applyBorder="1" applyAlignment="1" applyProtection="1">
      <alignment horizontal="left" vertical="center"/>
    </xf>
    <xf numFmtId="0" fontId="19" fillId="3" borderId="12" xfId="1" applyFont="1" applyFill="1" applyBorder="1" applyAlignment="1" applyProtection="1">
      <alignment horizontal="center" vertical="center" shrinkToFit="1"/>
      <protection locked="0"/>
    </xf>
    <xf numFmtId="0" fontId="19" fillId="3" borderId="9" xfId="1" applyFont="1" applyFill="1" applyBorder="1" applyAlignment="1" applyProtection="1">
      <alignment horizontal="center" vertical="center" shrinkToFit="1"/>
      <protection locked="0"/>
    </xf>
    <xf numFmtId="0" fontId="19" fillId="3" borderId="4" xfId="1" applyFont="1" applyFill="1" applyBorder="1" applyAlignment="1" applyProtection="1">
      <alignment horizontal="center" vertical="center" shrinkToFit="1"/>
      <protection locked="0"/>
    </xf>
    <xf numFmtId="0" fontId="19" fillId="3" borderId="1"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xf>
    <xf numFmtId="0" fontId="44" fillId="3" borderId="11" xfId="1" applyFont="1" applyFill="1" applyBorder="1" applyAlignment="1" applyProtection="1">
      <alignment horizontal="center" vertical="center"/>
    </xf>
    <xf numFmtId="0" fontId="12" fillId="3" borderId="50" xfId="1" applyFont="1" applyFill="1" applyBorder="1" applyAlignment="1" applyProtection="1">
      <alignment horizontal="center" vertical="center"/>
    </xf>
    <xf numFmtId="0" fontId="12" fillId="3" borderId="0" xfId="2" applyFont="1" applyFill="1" applyBorder="1" applyAlignment="1" applyProtection="1">
      <alignment horizontal="left" vertical="center"/>
    </xf>
    <xf numFmtId="0" fontId="12" fillId="3" borderId="13" xfId="2" applyFont="1" applyFill="1" applyBorder="1" applyAlignment="1" applyProtection="1">
      <alignment horizontal="left" vertical="center"/>
    </xf>
    <xf numFmtId="0" fontId="12" fillId="3" borderId="52" xfId="2" applyFont="1" applyFill="1" applyBorder="1" applyAlignment="1" applyProtection="1">
      <alignment horizontal="left" vertical="center"/>
    </xf>
    <xf numFmtId="0" fontId="12" fillId="3" borderId="51" xfId="2" applyFont="1" applyFill="1" applyBorder="1" applyAlignment="1" applyProtection="1">
      <alignment horizontal="left" vertical="center"/>
    </xf>
    <xf numFmtId="0" fontId="19" fillId="3" borderId="55" xfId="1" applyFont="1" applyFill="1" applyBorder="1" applyAlignment="1" applyProtection="1">
      <alignment horizontal="center" vertical="center" shrinkToFit="1"/>
      <protection locked="0"/>
    </xf>
    <xf numFmtId="0" fontId="19" fillId="3" borderId="56" xfId="1" applyFont="1" applyFill="1" applyBorder="1" applyAlignment="1" applyProtection="1">
      <alignment horizontal="center" vertical="center" shrinkToFit="1"/>
      <protection locked="0"/>
    </xf>
    <xf numFmtId="0" fontId="15" fillId="3" borderId="52" xfId="1" applyFont="1" applyFill="1" applyBorder="1" applyAlignment="1" applyProtection="1">
      <alignment horizontal="center" vertical="center"/>
    </xf>
    <xf numFmtId="0" fontId="45" fillId="2" borderId="6" xfId="1" applyFont="1" applyFill="1" applyBorder="1" applyAlignment="1" applyProtection="1">
      <alignment horizontal="distributed" vertical="center"/>
    </xf>
    <xf numFmtId="0" fontId="45" fillId="2" borderId="7" xfId="1" applyFont="1" applyFill="1" applyBorder="1" applyAlignment="1" applyProtection="1">
      <alignment horizontal="distributed" vertical="center"/>
    </xf>
    <xf numFmtId="0" fontId="45" fillId="2" borderId="9" xfId="1" applyFont="1" applyFill="1" applyBorder="1" applyAlignment="1" applyProtection="1">
      <alignment horizontal="distributed" vertical="center"/>
    </xf>
    <xf numFmtId="0" fontId="45" fillId="2" borderId="10" xfId="1" applyFont="1" applyFill="1" applyBorder="1" applyAlignment="1" applyProtection="1">
      <alignment horizontal="distributed" vertical="center"/>
    </xf>
    <xf numFmtId="0" fontId="45" fillId="2" borderId="11" xfId="1" applyFont="1" applyFill="1" applyBorder="1" applyAlignment="1" applyProtection="1">
      <alignment horizontal="distributed" vertical="center"/>
    </xf>
    <xf numFmtId="0" fontId="40" fillId="4" borderId="5" xfId="1" applyFont="1" applyFill="1" applyBorder="1" applyAlignment="1" applyProtection="1">
      <alignment horizontal="center" vertical="center" shrinkToFit="1"/>
    </xf>
    <xf numFmtId="0" fontId="40" fillId="4" borderId="9" xfId="1" applyFont="1" applyFill="1" applyBorder="1" applyAlignment="1" applyProtection="1">
      <alignment horizontal="center" vertical="center" shrinkToFit="1"/>
    </xf>
    <xf numFmtId="0" fontId="45" fillId="2" borderId="28" xfId="1" applyFont="1" applyFill="1" applyBorder="1" applyAlignment="1" applyProtection="1">
      <alignment horizontal="center" vertical="center" shrinkToFit="1"/>
    </xf>
    <xf numFmtId="0" fontId="45" fillId="3" borderId="6" xfId="1" applyFont="1" applyFill="1" applyBorder="1" applyAlignment="1" applyProtection="1">
      <alignment horizontal="center" vertical="center" shrinkToFit="1"/>
    </xf>
    <xf numFmtId="0" fontId="45" fillId="2" borderId="48" xfId="1" applyFont="1" applyFill="1" applyBorder="1" applyAlignment="1" applyProtection="1">
      <alignment horizontal="center" vertical="center" shrinkToFit="1"/>
    </xf>
    <xf numFmtId="0" fontId="45" fillId="3" borderId="10" xfId="1" applyFont="1" applyFill="1" applyBorder="1" applyAlignment="1" applyProtection="1">
      <alignment horizontal="center" vertical="center" shrinkToFit="1"/>
    </xf>
    <xf numFmtId="0" fontId="44" fillId="2" borderId="44" xfId="1" applyFont="1" applyFill="1" applyBorder="1" applyAlignment="1" applyProtection="1">
      <alignment horizontal="center" vertical="center"/>
    </xf>
    <xf numFmtId="0" fontId="45" fillId="3" borderId="0" xfId="1" applyFont="1" applyFill="1" applyBorder="1" applyAlignment="1" applyProtection="1">
      <alignment horizontal="center" vertical="center" shrinkToFit="1"/>
    </xf>
    <xf numFmtId="0" fontId="45" fillId="2" borderId="32" xfId="1" applyFont="1" applyFill="1" applyBorder="1" applyAlignment="1" applyProtection="1">
      <alignment horizontal="center" vertical="center" shrinkToFit="1"/>
    </xf>
    <xf numFmtId="177" fontId="40" fillId="4" borderId="6" xfId="1" applyNumberFormat="1" applyFont="1" applyFill="1" applyBorder="1" applyAlignment="1" applyProtection="1">
      <alignment horizontal="center" vertical="center" shrinkToFit="1"/>
    </xf>
    <xf numFmtId="0" fontId="40" fillId="4" borderId="14" xfId="1" applyFont="1" applyFill="1" applyBorder="1" applyAlignment="1" applyProtection="1">
      <alignment horizontal="center" vertical="center" shrinkToFit="1"/>
    </xf>
    <xf numFmtId="0" fontId="45" fillId="2" borderId="0" xfId="1" applyFont="1" applyFill="1" applyBorder="1" applyAlignment="1" applyProtection="1">
      <alignment horizontal="distributed" vertical="center"/>
    </xf>
    <xf numFmtId="0" fontId="45" fillId="2" borderId="13" xfId="1" applyFont="1" applyFill="1" applyBorder="1" applyAlignment="1" applyProtection="1">
      <alignment horizontal="distributed" vertical="center"/>
    </xf>
    <xf numFmtId="0" fontId="44" fillId="2" borderId="52" xfId="1" applyFont="1" applyFill="1" applyBorder="1" applyAlignment="1" applyProtection="1">
      <alignment horizontal="center" vertical="center"/>
    </xf>
    <xf numFmtId="0" fontId="44" fillId="2" borderId="13" xfId="1" applyFont="1" applyFill="1" applyBorder="1" applyAlignment="1" applyProtection="1">
      <alignment horizontal="center" vertical="center"/>
    </xf>
    <xf numFmtId="0" fontId="44" fillId="2" borderId="51" xfId="1" applyFont="1" applyFill="1" applyBorder="1" applyAlignment="1" applyProtection="1">
      <alignment horizontal="center" vertical="center"/>
    </xf>
    <xf numFmtId="0" fontId="45" fillId="3" borderId="14" xfId="1" applyFont="1" applyFill="1" applyBorder="1" applyAlignment="1" applyProtection="1">
      <alignment horizontal="center" vertical="center"/>
    </xf>
    <xf numFmtId="0" fontId="41" fillId="3" borderId="14" xfId="1" applyFont="1" applyFill="1" applyBorder="1" applyAlignment="1" applyProtection="1">
      <alignment horizontal="center" vertical="center"/>
    </xf>
    <xf numFmtId="0" fontId="41" fillId="2" borderId="0" xfId="1" applyFont="1" applyFill="1" applyBorder="1" applyAlignment="1" applyProtection="1">
      <alignment horizontal="left" vertical="center" wrapText="1"/>
    </xf>
    <xf numFmtId="0" fontId="41" fillId="2" borderId="13" xfId="1" applyFont="1" applyFill="1" applyBorder="1" applyAlignment="1" applyProtection="1">
      <alignment horizontal="left" vertical="center" wrapText="1"/>
    </xf>
    <xf numFmtId="0" fontId="40" fillId="3" borderId="0" xfId="1" applyFont="1" applyFill="1" applyBorder="1" applyAlignment="1" applyProtection="1">
      <alignment horizontal="center" vertical="center" shrinkToFit="1"/>
      <protection locked="0"/>
    </xf>
    <xf numFmtId="0" fontId="44" fillId="2" borderId="7" xfId="1" applyFont="1" applyFill="1" applyBorder="1" applyAlignment="1" applyProtection="1">
      <alignment horizontal="center" vertical="center"/>
    </xf>
    <xf numFmtId="0" fontId="40" fillId="2" borderId="70" xfId="1" applyFont="1" applyFill="1" applyBorder="1" applyAlignment="1" applyProtection="1">
      <alignment horizontal="right" vertical="center"/>
    </xf>
    <xf numFmtId="0" fontId="40" fillId="2" borderId="71" xfId="1" applyFont="1" applyFill="1" applyBorder="1" applyAlignment="1" applyProtection="1">
      <alignment horizontal="right" vertical="center"/>
    </xf>
    <xf numFmtId="0" fontId="40" fillId="2" borderId="72" xfId="1" applyFont="1" applyFill="1" applyBorder="1" applyAlignment="1" applyProtection="1">
      <alignment horizontal="right" vertical="center"/>
    </xf>
    <xf numFmtId="0" fontId="40" fillId="2" borderId="73" xfId="1" applyFont="1" applyFill="1" applyBorder="1" applyAlignment="1" applyProtection="1">
      <alignment horizontal="right" vertical="center"/>
    </xf>
    <xf numFmtId="0" fontId="40" fillId="2" borderId="74" xfId="1" applyFont="1" applyFill="1" applyBorder="1" applyAlignment="1" applyProtection="1">
      <alignment horizontal="right" vertical="center"/>
    </xf>
    <xf numFmtId="0" fontId="40" fillId="2" borderId="75" xfId="1" applyFont="1" applyFill="1" applyBorder="1" applyAlignment="1" applyProtection="1">
      <alignment horizontal="right" vertical="center"/>
    </xf>
    <xf numFmtId="0" fontId="45" fillId="2" borderId="76" xfId="1" applyFont="1" applyFill="1" applyBorder="1" applyAlignment="1" applyProtection="1">
      <alignment horizontal="center" vertical="center"/>
    </xf>
    <xf numFmtId="0" fontId="45" fillId="2" borderId="52" xfId="1" applyFont="1" applyFill="1" applyBorder="1" applyAlignment="1" applyProtection="1">
      <alignment horizontal="center" vertical="center"/>
    </xf>
    <xf numFmtId="1" fontId="40" fillId="4" borderId="2" xfId="1" applyNumberFormat="1" applyFont="1" applyFill="1" applyBorder="1" applyAlignment="1" applyProtection="1">
      <alignment horizontal="center" vertical="center" shrinkToFit="1"/>
    </xf>
    <xf numFmtId="1" fontId="40" fillId="4" borderId="77" xfId="1" applyNumberFormat="1" applyFont="1" applyFill="1" applyBorder="1" applyAlignment="1" applyProtection="1">
      <alignment horizontal="center" vertical="center" shrinkToFit="1"/>
    </xf>
    <xf numFmtId="0" fontId="44" fillId="2" borderId="77" xfId="1" applyFont="1" applyFill="1" applyBorder="1" applyAlignment="1" applyProtection="1">
      <alignment horizontal="center" vertical="center"/>
    </xf>
    <xf numFmtId="1" fontId="40" fillId="4" borderId="5" xfId="1" applyNumberFormat="1" applyFont="1" applyFill="1" applyBorder="1" applyAlignment="1" applyProtection="1">
      <alignment horizontal="center" vertical="center" shrinkToFit="1"/>
    </xf>
    <xf numFmtId="1" fontId="40" fillId="4" borderId="6" xfId="1" applyNumberFormat="1" applyFont="1" applyFill="1" applyBorder="1" applyAlignment="1" applyProtection="1">
      <alignment horizontal="center" vertical="center" shrinkToFit="1"/>
    </xf>
    <xf numFmtId="1" fontId="40" fillId="4" borderId="50" xfId="1" applyNumberFormat="1" applyFont="1" applyFill="1" applyBorder="1" applyAlignment="1" applyProtection="1">
      <alignment horizontal="center" vertical="center" shrinkToFit="1"/>
    </xf>
    <xf numFmtId="1" fontId="40" fillId="4" borderId="52" xfId="1" applyNumberFormat="1" applyFont="1" applyFill="1" applyBorder="1" applyAlignment="1" applyProtection="1">
      <alignment horizontal="center" vertical="center" shrinkToFit="1"/>
    </xf>
    <xf numFmtId="0" fontId="45" fillId="3" borderId="5" xfId="1" applyFont="1" applyFill="1" applyBorder="1" applyAlignment="1" applyProtection="1">
      <alignment horizontal="center" vertical="center"/>
    </xf>
    <xf numFmtId="0" fontId="45" fillId="2" borderId="50" xfId="1" applyFont="1" applyFill="1" applyBorder="1" applyAlignment="1" applyProtection="1">
      <alignment horizontal="center" vertical="center"/>
    </xf>
    <xf numFmtId="0" fontId="40" fillId="2" borderId="16" xfId="1" applyFont="1" applyFill="1" applyBorder="1" applyAlignment="1" applyProtection="1">
      <alignment horizontal="center" vertical="center" shrinkToFit="1"/>
      <protection locked="0"/>
    </xf>
    <xf numFmtId="0" fontId="40" fillId="2" borderId="23" xfId="1" applyFont="1" applyFill="1" applyBorder="1" applyAlignment="1" applyProtection="1">
      <alignment horizontal="center" vertical="center" shrinkToFit="1"/>
      <protection locked="0"/>
    </xf>
    <xf numFmtId="0" fontId="44" fillId="2" borderId="16" xfId="1" applyFont="1" applyFill="1" applyBorder="1" applyAlignment="1" applyProtection="1">
      <alignment horizontal="center" vertical="center"/>
    </xf>
    <xf numFmtId="0" fontId="44" fillId="2" borderId="23" xfId="1" applyFont="1" applyFill="1" applyBorder="1" applyAlignment="1" applyProtection="1">
      <alignment horizontal="center" vertical="center"/>
    </xf>
    <xf numFmtId="0" fontId="44" fillId="2" borderId="17" xfId="1" applyFont="1" applyFill="1" applyBorder="1" applyAlignment="1" applyProtection="1">
      <alignment horizontal="center" vertical="center"/>
    </xf>
    <xf numFmtId="0" fontId="44" fillId="2" borderId="24" xfId="1" applyFont="1" applyFill="1" applyBorder="1" applyAlignment="1" applyProtection="1">
      <alignment horizontal="center" vertical="center"/>
    </xf>
    <xf numFmtId="0" fontId="45" fillId="2" borderId="43" xfId="1" applyFont="1" applyFill="1" applyBorder="1" applyAlignment="1" applyProtection="1">
      <alignment horizontal="center" vertical="center"/>
    </xf>
    <xf numFmtId="0" fontId="41" fillId="2" borderId="80" xfId="1" applyFont="1" applyFill="1" applyBorder="1" applyAlignment="1" applyProtection="1">
      <alignment horizontal="center" vertical="center"/>
    </xf>
    <xf numFmtId="0" fontId="41" fillId="2" borderId="78" xfId="1" applyFont="1" applyFill="1" applyBorder="1" applyAlignment="1" applyProtection="1">
      <alignment horizontal="left" vertical="center" wrapText="1"/>
    </xf>
    <xf numFmtId="0" fontId="41" fillId="2" borderId="79" xfId="1" applyFont="1" applyFill="1" applyBorder="1" applyAlignment="1" applyProtection="1">
      <alignment horizontal="left" vertical="center" wrapText="1"/>
    </xf>
    <xf numFmtId="0" fontId="41" fillId="2" borderId="81" xfId="1" applyFont="1" applyFill="1" applyBorder="1" applyAlignment="1" applyProtection="1">
      <alignment horizontal="left" vertical="center" wrapText="1"/>
    </xf>
    <xf numFmtId="0" fontId="41" fillId="2" borderId="67" xfId="1" applyFont="1" applyFill="1" applyBorder="1" applyAlignment="1" applyProtection="1">
      <alignment horizontal="left" vertical="center" wrapText="1"/>
    </xf>
    <xf numFmtId="0" fontId="8" fillId="2" borderId="5" xfId="1" applyFont="1" applyFill="1" applyBorder="1" applyAlignment="1" applyProtection="1">
      <alignment horizontal="center" vertical="center" shrinkToFit="1"/>
    </xf>
    <xf numFmtId="0" fontId="19" fillId="3" borderId="5" xfId="1" applyFont="1" applyFill="1" applyBorder="1" applyAlignment="1" applyProtection="1">
      <alignment horizontal="center" vertical="center"/>
      <protection locked="0"/>
    </xf>
    <xf numFmtId="0" fontId="19" fillId="3" borderId="6"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protection locked="0"/>
    </xf>
    <xf numFmtId="0" fontId="19" fillId="3" borderId="86" xfId="1" applyFont="1" applyFill="1" applyBorder="1" applyAlignment="1" applyProtection="1">
      <alignment horizontal="center" vertical="center"/>
      <protection locked="0"/>
    </xf>
    <xf numFmtId="0" fontId="19" fillId="3" borderId="87" xfId="1" applyFont="1" applyFill="1" applyBorder="1" applyAlignment="1" applyProtection="1">
      <alignment horizontal="center" vertical="center"/>
      <protection locked="0"/>
    </xf>
    <xf numFmtId="0" fontId="19" fillId="3" borderId="88" xfId="1" applyFont="1" applyFill="1" applyBorder="1" applyAlignment="1" applyProtection="1">
      <alignment horizontal="center" vertical="center"/>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15" fillId="3" borderId="9"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shrinkToFit="1"/>
      <protection locked="0"/>
    </xf>
    <xf numFmtId="0" fontId="15" fillId="3" borderId="11"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8" fillId="2" borderId="86"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8" fillId="2" borderId="88"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14" fillId="3" borderId="5" xfId="1" applyFont="1" applyFill="1" applyBorder="1" applyAlignment="1" applyProtection="1">
      <alignment horizontal="center" vertical="center" wrapText="1"/>
    </xf>
    <xf numFmtId="0" fontId="14" fillId="3" borderId="6" xfId="1" applyFont="1" applyFill="1" applyBorder="1" applyProtection="1"/>
    <xf numFmtId="0" fontId="14" fillId="3" borderId="7" xfId="1" applyFont="1" applyFill="1" applyBorder="1" applyProtection="1"/>
    <xf numFmtId="0" fontId="14" fillId="3" borderId="14" xfId="1" applyFont="1" applyFill="1" applyBorder="1" applyProtection="1"/>
    <xf numFmtId="0" fontId="14" fillId="3" borderId="0" xfId="1" applyFont="1" applyFill="1" applyProtection="1"/>
    <xf numFmtId="0" fontId="14" fillId="3" borderId="13" xfId="1" applyFont="1" applyFill="1" applyBorder="1" applyProtection="1"/>
    <xf numFmtId="0" fontId="14" fillId="3" borderId="9" xfId="1" applyFont="1" applyFill="1" applyBorder="1" applyProtection="1"/>
    <xf numFmtId="0" fontId="14" fillId="3" borderId="10" xfId="1" applyFont="1" applyFill="1" applyBorder="1" applyProtection="1"/>
    <xf numFmtId="0" fontId="14" fillId="3" borderId="11" xfId="1" applyFont="1" applyFill="1" applyBorder="1" applyProtection="1"/>
    <xf numFmtId="0" fontId="45" fillId="2" borderId="57" xfId="1" applyFont="1" applyFill="1" applyBorder="1" applyAlignment="1" applyProtection="1">
      <alignment horizontal="center" vertical="center"/>
    </xf>
    <xf numFmtId="0" fontId="45" fillId="2" borderId="54" xfId="1" applyFont="1" applyFill="1" applyBorder="1" applyAlignment="1" applyProtection="1">
      <alignment horizontal="center" vertical="center"/>
    </xf>
    <xf numFmtId="0" fontId="45" fillId="2" borderId="59" xfId="1" applyFont="1" applyFill="1" applyBorder="1" applyAlignment="1" applyProtection="1">
      <alignment horizontal="center" vertical="center"/>
    </xf>
    <xf numFmtId="1" fontId="40" fillId="4" borderId="53" xfId="1" applyNumberFormat="1" applyFont="1" applyFill="1" applyBorder="1" applyAlignment="1" applyProtection="1">
      <alignment horizontal="center" vertical="center" shrinkToFit="1"/>
    </xf>
    <xf numFmtId="0" fontId="40" fillId="4" borderId="54" xfId="1" applyFont="1" applyFill="1" applyBorder="1" applyAlignment="1" applyProtection="1">
      <alignment horizontal="center" vertical="center" shrinkToFit="1"/>
    </xf>
    <xf numFmtId="0" fontId="40" fillId="4" borderId="50" xfId="1" applyFont="1" applyFill="1" applyBorder="1" applyAlignment="1" applyProtection="1">
      <alignment horizontal="center" vertical="center" shrinkToFit="1"/>
    </xf>
    <xf numFmtId="0" fontId="40" fillId="4" borderId="52" xfId="1" applyFont="1" applyFill="1" applyBorder="1" applyAlignment="1" applyProtection="1">
      <alignment horizontal="center" vertical="center" shrinkToFit="1"/>
    </xf>
    <xf numFmtId="0" fontId="44" fillId="2" borderId="54" xfId="1" applyFont="1" applyFill="1" applyBorder="1" applyAlignment="1" applyProtection="1">
      <alignment horizontal="center" vertical="center"/>
    </xf>
    <xf numFmtId="0" fontId="44" fillId="2" borderId="85" xfId="1" applyFont="1" applyFill="1" applyBorder="1" applyAlignment="1" applyProtection="1">
      <alignment horizontal="center" vertical="center"/>
    </xf>
    <xf numFmtId="0" fontId="44" fillId="2" borderId="5" xfId="1" applyFont="1" applyFill="1" applyBorder="1" applyAlignment="1" applyProtection="1">
      <alignment horizontal="center" vertical="center" textRotation="255" wrapText="1"/>
    </xf>
    <xf numFmtId="0" fontId="44" fillId="2" borderId="7" xfId="1" applyFont="1" applyFill="1" applyBorder="1" applyAlignment="1" applyProtection="1">
      <alignment horizontal="center" vertical="center" textRotation="255" wrapText="1"/>
    </xf>
    <xf numFmtId="0" fontId="44" fillId="2" borderId="14" xfId="1" applyFont="1" applyFill="1" applyBorder="1" applyAlignment="1" applyProtection="1">
      <alignment horizontal="center" vertical="center" textRotation="255" wrapText="1"/>
    </xf>
    <xf numFmtId="0" fontId="44" fillId="2" borderId="13" xfId="1" applyFont="1" applyFill="1" applyBorder="1" applyAlignment="1" applyProtection="1">
      <alignment horizontal="center" vertical="center" textRotation="255" wrapText="1"/>
    </xf>
    <xf numFmtId="0" fontId="45" fillId="2" borderId="82" xfId="1" applyFont="1" applyFill="1" applyBorder="1" applyAlignment="1" applyProtection="1">
      <alignment horizontal="center" vertical="center"/>
    </xf>
    <xf numFmtId="0" fontId="41" fillId="2" borderId="18" xfId="1" applyFont="1" applyFill="1" applyBorder="1" applyAlignment="1" applyProtection="1">
      <alignment horizontal="center" vertical="center"/>
    </xf>
    <xf numFmtId="0" fontId="44" fillId="2" borderId="16" xfId="1" applyFont="1" applyFill="1" applyBorder="1" applyAlignment="1" applyProtection="1">
      <alignment horizontal="left" vertical="center" wrapText="1"/>
    </xf>
    <xf numFmtId="0" fontId="44" fillId="2" borderId="0" xfId="1" applyFont="1" applyFill="1" applyBorder="1" applyAlignment="1" applyProtection="1">
      <alignment horizontal="left" vertical="center" wrapText="1"/>
    </xf>
    <xf numFmtId="0" fontId="45" fillId="2" borderId="16" xfId="1" applyFont="1" applyFill="1" applyBorder="1" applyAlignment="1" applyProtection="1">
      <alignment horizontal="center" vertical="center" shrinkToFit="1"/>
    </xf>
    <xf numFmtId="0" fontId="40" fillId="5" borderId="16" xfId="1" applyFont="1" applyFill="1" applyBorder="1" applyAlignment="1" applyProtection="1">
      <alignment horizontal="center" vertical="center" shrinkToFit="1"/>
    </xf>
    <xf numFmtId="0" fontId="40" fillId="5" borderId="0" xfId="1" applyFont="1" applyFill="1" applyBorder="1" applyAlignment="1" applyProtection="1">
      <alignment horizontal="center" vertical="center" shrinkToFit="1"/>
    </xf>
    <xf numFmtId="0" fontId="40" fillId="2" borderId="83" xfId="1" applyFont="1" applyFill="1" applyBorder="1" applyAlignment="1" applyProtection="1">
      <alignment horizontal="center" vertical="center" shrinkToFit="1"/>
      <protection locked="0"/>
    </xf>
    <xf numFmtId="0" fontId="44" fillId="2" borderId="83" xfId="1" applyFont="1" applyFill="1" applyBorder="1" applyAlignment="1" applyProtection="1">
      <alignment horizontal="center" vertical="center"/>
    </xf>
    <xf numFmtId="0" fontId="44" fillId="2" borderId="84" xfId="1" applyFont="1" applyFill="1" applyBorder="1" applyAlignment="1" applyProtection="1">
      <alignment horizontal="center" vertical="center"/>
    </xf>
    <xf numFmtId="0" fontId="15" fillId="2" borderId="89" xfId="1" applyFont="1" applyFill="1" applyBorder="1" applyAlignment="1" applyProtection="1">
      <alignment horizontal="center" vertical="center" wrapText="1"/>
    </xf>
    <xf numFmtId="0" fontId="15" fillId="2" borderId="90" xfId="1" applyFont="1" applyFill="1" applyBorder="1" applyAlignment="1" applyProtection="1">
      <alignment horizontal="center" vertical="center" wrapText="1"/>
    </xf>
    <xf numFmtId="0" fontId="15" fillId="2" borderId="91" xfId="1" applyFont="1" applyFill="1" applyBorder="1" applyAlignment="1" applyProtection="1">
      <alignment horizontal="center" vertical="center" wrapText="1"/>
    </xf>
    <xf numFmtId="0" fontId="15" fillId="2" borderId="92" xfId="1" applyFont="1" applyFill="1" applyBorder="1" applyAlignment="1" applyProtection="1">
      <alignment horizontal="center" vertical="center" wrapText="1"/>
    </xf>
    <xf numFmtId="0" fontId="15" fillId="2" borderId="93" xfId="1" applyFont="1" applyFill="1" applyBorder="1" applyAlignment="1" applyProtection="1">
      <alignment horizontal="center" vertical="center" wrapText="1"/>
    </xf>
    <xf numFmtId="0" fontId="15" fillId="2" borderId="94"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shrinkToFit="1"/>
    </xf>
    <xf numFmtId="0" fontId="15" fillId="2" borderId="2" xfId="1" applyFont="1" applyFill="1" applyBorder="1" applyAlignment="1" applyProtection="1">
      <alignment horizontal="center" vertical="center" shrinkToFit="1"/>
    </xf>
    <xf numFmtId="0" fontId="15" fillId="2" borderId="3"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shrinkToFit="1"/>
    </xf>
    <xf numFmtId="0" fontId="15" fillId="2" borderId="1" xfId="1" applyFont="1" applyFill="1" applyBorder="1" applyAlignment="1" applyProtection="1">
      <alignment horizontal="center" vertical="center"/>
    </xf>
    <xf numFmtId="0" fontId="15" fillId="2" borderId="2" xfId="1" applyFont="1" applyFill="1" applyBorder="1" applyAlignment="1" applyProtection="1">
      <alignment horizontal="center" vertical="center"/>
    </xf>
    <xf numFmtId="0" fontId="15" fillId="2" borderId="3" xfId="1" applyFont="1" applyFill="1" applyBorder="1" applyAlignment="1" applyProtection="1">
      <alignment horizontal="center" vertical="center"/>
    </xf>
    <xf numFmtId="0" fontId="27" fillId="2" borderId="1" xfId="1" applyFont="1" applyFill="1" applyBorder="1" applyAlignment="1" applyProtection="1">
      <alignment horizontal="center" vertical="center" shrinkToFit="1"/>
      <protection locked="0"/>
    </xf>
    <xf numFmtId="0" fontId="27" fillId="2" borderId="2" xfId="1" applyFont="1" applyFill="1" applyBorder="1" applyAlignment="1" applyProtection="1">
      <alignment horizontal="center" vertical="center" shrinkToFit="1"/>
      <protection locked="0"/>
    </xf>
    <xf numFmtId="0" fontId="27" fillId="2" borderId="3" xfId="1" applyFont="1" applyFill="1" applyBorder="1" applyAlignment="1" applyProtection="1">
      <alignment horizontal="center" vertical="center" shrinkToFit="1"/>
      <protection locked="0"/>
    </xf>
    <xf numFmtId="0" fontId="15" fillId="2" borderId="99" xfId="1" applyFont="1" applyFill="1" applyBorder="1" applyAlignment="1" applyProtection="1">
      <alignment horizontal="center" vertical="center" wrapText="1"/>
    </xf>
    <xf numFmtId="0" fontId="15" fillId="2" borderId="96" xfId="1" applyFont="1" applyFill="1" applyBorder="1" applyAlignment="1" applyProtection="1">
      <alignment horizontal="center" vertical="center" wrapText="1"/>
    </xf>
    <xf numFmtId="0" fontId="15" fillId="2" borderId="97" xfId="1" applyFont="1" applyFill="1" applyBorder="1" applyAlignment="1" applyProtection="1">
      <alignment horizontal="center" vertical="center" wrapText="1"/>
    </xf>
    <xf numFmtId="0" fontId="15" fillId="3" borderId="5" xfId="1" applyFont="1" applyFill="1" applyBorder="1" applyAlignment="1" applyProtection="1">
      <alignment horizontal="center" vertical="center" shrinkToFit="1"/>
      <protection locked="0"/>
    </xf>
    <xf numFmtId="0" fontId="15" fillId="3" borderId="6" xfId="1" applyFont="1" applyFill="1" applyBorder="1" applyAlignment="1" applyProtection="1">
      <alignment horizontal="center" vertical="center" shrinkToFit="1"/>
      <protection locked="0"/>
    </xf>
    <xf numFmtId="0" fontId="15" fillId="3" borderId="7" xfId="1" applyFont="1" applyFill="1" applyBorder="1" applyAlignment="1" applyProtection="1">
      <alignment horizontal="center" vertical="center" shrinkToFit="1"/>
      <protection locked="0"/>
    </xf>
    <xf numFmtId="0" fontId="15" fillId="3" borderId="14" xfId="1" applyFont="1" applyFill="1" applyBorder="1" applyAlignment="1" applyProtection="1">
      <alignment horizontal="center" vertical="center" shrinkToFit="1"/>
      <protection locked="0"/>
    </xf>
    <xf numFmtId="0" fontId="15" fillId="3" borderId="0" xfId="1" applyFont="1" applyFill="1" applyBorder="1" applyAlignment="1" applyProtection="1">
      <alignment horizontal="center" vertical="center" shrinkToFit="1"/>
      <protection locked="0"/>
    </xf>
    <xf numFmtId="0" fontId="15" fillId="3" borderId="13" xfId="1" applyFont="1" applyFill="1" applyBorder="1" applyAlignment="1" applyProtection="1">
      <alignment horizontal="center" vertical="center" shrinkToFit="1"/>
      <protection locked="0"/>
    </xf>
    <xf numFmtId="14" fontId="28" fillId="3" borderId="5" xfId="1" applyNumberFormat="1" applyFont="1" applyFill="1" applyBorder="1" applyAlignment="1" applyProtection="1">
      <alignment horizontal="center" vertical="center" wrapText="1" shrinkToFit="1"/>
      <protection locked="0"/>
    </xf>
    <xf numFmtId="0" fontId="28" fillId="3" borderId="6" xfId="1" applyFont="1" applyFill="1" applyBorder="1" applyAlignment="1" applyProtection="1">
      <alignment horizontal="center" vertical="center" shrinkToFit="1"/>
      <protection locked="0"/>
    </xf>
    <xf numFmtId="0" fontId="28" fillId="3" borderId="7" xfId="1" applyFont="1" applyFill="1" applyBorder="1" applyAlignment="1" applyProtection="1">
      <alignment horizontal="center" vertical="center" shrinkToFit="1"/>
      <protection locked="0"/>
    </xf>
    <xf numFmtId="0" fontId="28" fillId="3" borderId="14" xfId="1" applyFont="1" applyFill="1" applyBorder="1" applyAlignment="1" applyProtection="1">
      <alignment horizontal="center" vertical="center" shrinkToFit="1"/>
      <protection locked="0"/>
    </xf>
    <xf numFmtId="0" fontId="28" fillId="3" borderId="0" xfId="1" applyFont="1" applyFill="1" applyBorder="1" applyAlignment="1" applyProtection="1">
      <alignment horizontal="center" vertical="center" shrinkToFit="1"/>
      <protection locked="0"/>
    </xf>
    <xf numFmtId="0" fontId="28" fillId="3" borderId="13" xfId="1" applyFont="1" applyFill="1" applyBorder="1" applyAlignment="1" applyProtection="1">
      <alignment horizontal="center" vertical="center" shrinkToFit="1"/>
      <protection locked="0"/>
    </xf>
    <xf numFmtId="0" fontId="28" fillId="3" borderId="9" xfId="1" applyFont="1" applyFill="1" applyBorder="1" applyAlignment="1" applyProtection="1">
      <alignment horizontal="center" vertical="center" shrinkToFit="1"/>
      <protection locked="0"/>
    </xf>
    <xf numFmtId="0" fontId="28" fillId="3" borderId="10" xfId="1" applyFont="1" applyFill="1" applyBorder="1" applyAlignment="1" applyProtection="1">
      <alignment horizontal="center" vertical="center" shrinkToFit="1"/>
      <protection locked="0"/>
    </xf>
    <xf numFmtId="0" fontId="28" fillId="3"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wrapText="1"/>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4" fillId="2" borderId="6" xfId="1" applyFont="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9" xfId="1" applyFont="1" applyFill="1" applyBorder="1" applyAlignment="1" applyProtection="1">
      <alignment horizontal="center" vertical="center" wrapText="1"/>
    </xf>
    <xf numFmtId="0" fontId="14" fillId="2" borderId="10" xfId="1" applyFont="1" applyFill="1" applyBorder="1" applyAlignment="1" applyProtection="1">
      <alignment horizontal="center" vertical="center" wrapText="1"/>
    </xf>
    <xf numFmtId="0" fontId="14" fillId="2" borderId="11" xfId="1" applyFont="1" applyFill="1" applyBorder="1" applyAlignment="1" applyProtection="1">
      <alignment horizontal="center" vertical="center" wrapText="1"/>
    </xf>
    <xf numFmtId="2" fontId="29" fillId="0" borderId="100" xfId="1" applyNumberFormat="1" applyFont="1" applyFill="1" applyBorder="1" applyAlignment="1" applyProtection="1">
      <alignment horizontal="center" vertical="center"/>
      <protection locked="0"/>
    </xf>
    <xf numFmtId="2" fontId="29" fillId="0" borderId="6" xfId="1" applyNumberFormat="1" applyFont="1" applyFill="1" applyBorder="1" applyAlignment="1" applyProtection="1">
      <alignment horizontal="center" vertical="center"/>
      <protection locked="0"/>
    </xf>
    <xf numFmtId="2" fontId="29" fillId="0" borderId="7" xfId="1" applyNumberFormat="1" applyFont="1" applyFill="1" applyBorder="1" applyAlignment="1" applyProtection="1">
      <alignment horizontal="center" vertical="center"/>
      <protection locked="0"/>
    </xf>
    <xf numFmtId="2" fontId="29" fillId="0" borderId="101" xfId="1" applyNumberFormat="1" applyFont="1" applyFill="1" applyBorder="1" applyAlignment="1" applyProtection="1">
      <alignment horizontal="center" vertical="center"/>
      <protection locked="0"/>
    </xf>
    <xf numFmtId="2" fontId="29" fillId="0" borderId="0" xfId="1" applyNumberFormat="1" applyFont="1" applyFill="1" applyBorder="1" applyAlignment="1" applyProtection="1">
      <alignment horizontal="center" vertical="center"/>
      <protection locked="0"/>
    </xf>
    <xf numFmtId="2" fontId="29" fillId="0" borderId="13" xfId="1" applyNumberFormat="1" applyFont="1" applyFill="1" applyBorder="1" applyAlignment="1" applyProtection="1">
      <alignment horizontal="center" vertical="center"/>
      <protection locked="0"/>
    </xf>
    <xf numFmtId="2" fontId="29" fillId="0" borderId="102" xfId="1" applyNumberFormat="1" applyFont="1" applyFill="1" applyBorder="1" applyAlignment="1" applyProtection="1">
      <alignment horizontal="center" vertical="center"/>
      <protection locked="0"/>
    </xf>
    <xf numFmtId="2" fontId="29" fillId="0" borderId="10" xfId="1" applyNumberFormat="1" applyFont="1" applyFill="1" applyBorder="1" applyAlignment="1" applyProtection="1">
      <alignment horizontal="center" vertical="center"/>
      <protection locked="0"/>
    </xf>
    <xf numFmtId="2" fontId="29" fillId="0" borderId="11" xfId="1" applyNumberFormat="1" applyFont="1" applyFill="1" applyBorder="1" applyAlignment="1" applyProtection="1">
      <alignment horizontal="center" vertical="center"/>
      <protection locked="0"/>
    </xf>
    <xf numFmtId="2" fontId="29" fillId="0" borderId="5" xfId="1" applyNumberFormat="1" applyFont="1" applyFill="1" applyBorder="1" applyAlignment="1" applyProtection="1">
      <alignment horizontal="center" vertical="center"/>
      <protection locked="0"/>
    </xf>
    <xf numFmtId="2" fontId="29" fillId="0" borderId="14" xfId="1" applyNumberFormat="1" applyFont="1" applyFill="1" applyBorder="1" applyAlignment="1" applyProtection="1">
      <alignment horizontal="center" vertical="center"/>
      <protection locked="0"/>
    </xf>
    <xf numFmtId="2" fontId="29" fillId="0" borderId="9"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shrinkToFit="1"/>
      <protection locked="0"/>
    </xf>
    <xf numFmtId="0" fontId="25" fillId="2" borderId="2" xfId="1" applyFont="1" applyFill="1" applyBorder="1" applyAlignment="1" applyProtection="1">
      <alignment horizontal="center" vertical="center" shrinkToFit="1"/>
      <protection locked="0"/>
    </xf>
    <xf numFmtId="0" fontId="25" fillId="2" borderId="3"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shrinkToFit="1"/>
    </xf>
    <xf numFmtId="0" fontId="12" fillId="2" borderId="95"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2" fillId="2" borderId="97" xfId="1" applyFont="1" applyFill="1" applyBorder="1" applyAlignment="1" applyProtection="1">
      <alignment horizontal="center" vertical="center"/>
      <protection locked="0"/>
    </xf>
    <xf numFmtId="0" fontId="8" fillId="2" borderId="95" xfId="1" applyFont="1" applyFill="1" applyBorder="1" applyAlignment="1" applyProtection="1">
      <alignment horizontal="center" vertical="center" wrapText="1"/>
    </xf>
    <xf numFmtId="0" fontId="8" fillId="2" borderId="96"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15" fillId="2" borderId="95" xfId="1" applyFont="1" applyFill="1" applyBorder="1" applyAlignment="1" applyProtection="1">
      <alignment horizontal="center" vertical="center" wrapText="1"/>
    </xf>
    <xf numFmtId="0" fontId="15" fillId="2" borderId="9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1" fillId="6" borderId="6" xfId="1" applyFont="1" applyFill="1" applyBorder="1" applyAlignment="1" applyProtection="1">
      <alignment horizontal="center" vertical="center"/>
      <protection locked="0"/>
    </xf>
    <xf numFmtId="0" fontId="11" fillId="6" borderId="103"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04"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05" xfId="1" applyFont="1" applyFill="1" applyBorder="1" applyAlignment="1" applyProtection="1">
      <alignment horizontal="center" vertical="center"/>
      <protection locked="0"/>
    </xf>
    <xf numFmtId="0" fontId="8" fillId="2" borderId="100" xfId="1" applyFont="1" applyFill="1" applyBorder="1" applyAlignment="1" applyProtection="1">
      <alignment horizontal="center" vertical="center"/>
    </xf>
    <xf numFmtId="0" fontId="8" fillId="2" borderId="101" xfId="1" applyFont="1" applyFill="1" applyBorder="1" applyAlignment="1" applyProtection="1">
      <alignment horizontal="center" vertical="center"/>
    </xf>
    <xf numFmtId="0" fontId="8" fillId="2" borderId="102"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8"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86" xfId="1" applyFont="1" applyFill="1" applyBorder="1" applyAlignment="1" applyProtection="1">
      <alignment horizontal="center" vertical="center" shrinkToFit="1"/>
      <protection locked="0"/>
    </xf>
    <xf numFmtId="0" fontId="19" fillId="2" borderId="87" xfId="1" applyFont="1" applyFill="1" applyBorder="1" applyAlignment="1" applyProtection="1">
      <alignment horizontal="center" vertical="center" shrinkToFit="1"/>
      <protection locked="0"/>
    </xf>
    <xf numFmtId="0" fontId="19" fillId="2" borderId="88" xfId="1" applyFont="1" applyFill="1" applyBorder="1" applyAlignment="1" applyProtection="1">
      <alignment horizontal="center" vertical="center" shrinkToFit="1"/>
      <protection locked="0"/>
    </xf>
    <xf numFmtId="0" fontId="28" fillId="2" borderId="5" xfId="1" applyFont="1" applyFill="1" applyBorder="1" applyAlignment="1" applyProtection="1">
      <alignment horizontal="center" vertical="center" wrapText="1" shrinkToFit="1"/>
      <protection locked="0"/>
    </xf>
    <xf numFmtId="0" fontId="28" fillId="2" borderId="6" xfId="1" applyFont="1" applyFill="1" applyBorder="1" applyAlignment="1" applyProtection="1">
      <alignment horizontal="center" vertical="center" shrinkToFit="1"/>
      <protection locked="0"/>
    </xf>
    <xf numFmtId="0" fontId="28" fillId="2" borderId="7" xfId="1" applyFont="1" applyFill="1" applyBorder="1" applyAlignment="1" applyProtection="1">
      <alignment horizontal="center" vertical="center" shrinkToFit="1"/>
      <protection locked="0"/>
    </xf>
    <xf numFmtId="0" fontId="28" fillId="2" borderId="14" xfId="1" applyFont="1" applyFill="1" applyBorder="1" applyAlignment="1" applyProtection="1">
      <alignment horizontal="center" vertical="center" shrinkToFit="1"/>
      <protection locked="0"/>
    </xf>
    <xf numFmtId="0" fontId="28" fillId="2" borderId="0" xfId="1" applyFont="1" applyFill="1" applyBorder="1" applyAlignment="1" applyProtection="1">
      <alignment horizontal="center" vertical="center" shrinkToFit="1"/>
      <protection locked="0"/>
    </xf>
    <xf numFmtId="0" fontId="28" fillId="2" borderId="13" xfId="1" applyFont="1" applyFill="1" applyBorder="1" applyAlignment="1" applyProtection="1">
      <alignment horizontal="center" vertical="center" shrinkToFit="1"/>
      <protection locked="0"/>
    </xf>
    <xf numFmtId="0" fontId="28" fillId="2" borderId="9" xfId="1" applyFont="1" applyFill="1" applyBorder="1" applyAlignment="1" applyProtection="1">
      <alignment horizontal="center" vertical="center" shrinkToFit="1"/>
      <protection locked="0"/>
    </xf>
    <xf numFmtId="0" fontId="28" fillId="2" borderId="10" xfId="1" applyFont="1" applyFill="1" applyBorder="1" applyAlignment="1" applyProtection="1">
      <alignment horizontal="center" vertical="center" shrinkToFit="1"/>
      <protection locked="0"/>
    </xf>
    <xf numFmtId="0" fontId="28" fillId="2" borderId="11" xfId="1" applyFont="1" applyFill="1" applyBorder="1" applyAlignment="1" applyProtection="1">
      <alignment horizontal="center" vertical="center" shrinkToFit="1"/>
      <protection locked="0"/>
    </xf>
    <xf numFmtId="0" fontId="19" fillId="3" borderId="8" xfId="1" applyFont="1" applyFill="1" applyBorder="1" applyAlignment="1" applyProtection="1">
      <alignment horizontal="center" vertical="center"/>
      <protection locked="0"/>
    </xf>
    <xf numFmtId="0" fontId="19" fillId="2" borderId="106" xfId="1" applyFont="1" applyFill="1" applyBorder="1" applyAlignment="1" applyProtection="1">
      <alignment horizontal="center" vertical="center"/>
      <protection locked="0"/>
    </xf>
    <xf numFmtId="0" fontId="12" fillId="2" borderId="107"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shrinkToFit="1"/>
      <protection locked="0"/>
    </xf>
    <xf numFmtId="0" fontId="15" fillId="3" borderId="86" xfId="1" applyFont="1" applyFill="1" applyBorder="1" applyAlignment="1" applyProtection="1">
      <alignment horizontal="center" vertical="center" shrinkToFit="1"/>
      <protection locked="0"/>
    </xf>
    <xf numFmtId="0" fontId="15" fillId="3" borderId="87" xfId="1" applyFont="1" applyFill="1" applyBorder="1" applyAlignment="1" applyProtection="1">
      <alignment horizontal="center" vertical="center" shrinkToFit="1"/>
      <protection locked="0"/>
    </xf>
    <xf numFmtId="0" fontId="15" fillId="3" borderId="88"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13"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15" fillId="2" borderId="116" xfId="1" applyFont="1" applyFill="1" applyBorder="1" applyAlignment="1" applyProtection="1">
      <alignment horizontal="right" vertical="center" shrinkToFit="1"/>
      <protection locked="0"/>
    </xf>
    <xf numFmtId="0" fontId="15" fillId="2" borderId="114" xfId="1" applyFont="1" applyFill="1" applyBorder="1" applyAlignment="1" applyProtection="1">
      <alignment horizontal="right" vertical="center" shrinkToFit="1"/>
      <protection locked="0"/>
    </xf>
    <xf numFmtId="0" fontId="15" fillId="2" borderId="115" xfId="1" applyFont="1" applyFill="1" applyBorder="1" applyAlignment="1" applyProtection="1">
      <alignment horizontal="right" vertical="center" shrinkToFit="1"/>
      <protection locked="0"/>
    </xf>
    <xf numFmtId="0" fontId="10" fillId="2" borderId="113" xfId="1" applyFont="1" applyFill="1" applyBorder="1" applyAlignment="1" applyProtection="1">
      <alignment horizontal="center" vertical="center" shrinkToFit="1"/>
      <protection locked="0"/>
    </xf>
    <xf numFmtId="0" fontId="10" fillId="2" borderId="114" xfId="1" applyFont="1" applyFill="1" applyBorder="1" applyAlignment="1" applyProtection="1">
      <alignment horizontal="center" vertical="center" shrinkToFit="1"/>
      <protection locked="0"/>
    </xf>
    <xf numFmtId="0" fontId="10" fillId="2" borderId="115" xfId="1" applyFont="1" applyFill="1" applyBorder="1" applyAlignment="1" applyProtection="1">
      <alignment horizontal="center" vertical="center" shrinkToFit="1"/>
      <protection locked="0"/>
    </xf>
    <xf numFmtId="0" fontId="14" fillId="2" borderId="108" xfId="1" applyFont="1" applyFill="1" applyBorder="1" applyAlignment="1" applyProtection="1">
      <alignment horizontal="center" vertical="center" textRotation="255" shrinkToFit="1"/>
      <protection locked="0"/>
    </xf>
    <xf numFmtId="0" fontId="14" fillId="2" borderId="109" xfId="1" applyFont="1" applyFill="1" applyBorder="1" applyAlignment="1" applyProtection="1">
      <alignment horizontal="center" vertical="center" textRotation="255" shrinkToFit="1"/>
      <protection locked="0"/>
    </xf>
    <xf numFmtId="0" fontId="14" fillId="2" borderId="110" xfId="1" applyFont="1" applyFill="1" applyBorder="1" applyAlignment="1" applyProtection="1">
      <alignment horizontal="center" vertical="center" textRotation="255" shrinkToFit="1"/>
      <protection locked="0"/>
    </xf>
    <xf numFmtId="0" fontId="15" fillId="3" borderId="95" xfId="1" applyFont="1" applyFill="1" applyBorder="1" applyAlignment="1" applyProtection="1">
      <alignment horizontal="center" vertical="center" shrinkToFit="1"/>
      <protection locked="0"/>
    </xf>
    <xf numFmtId="0" fontId="15" fillId="3" borderId="96" xfId="1" applyFont="1" applyFill="1" applyBorder="1" applyAlignment="1" applyProtection="1">
      <alignment horizontal="center" vertical="center" shrinkToFit="1"/>
      <protection locked="0"/>
    </xf>
    <xf numFmtId="0" fontId="15" fillId="3" borderId="97"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xf>
    <xf numFmtId="0" fontId="11" fillId="6" borderId="5" xfId="1" applyFont="1" applyFill="1" applyBorder="1" applyAlignment="1" applyProtection="1">
      <alignment horizontal="center" vertical="center" shrinkToFit="1"/>
      <protection locked="0"/>
    </xf>
    <xf numFmtId="0" fontId="11" fillId="6" borderId="6" xfId="1" applyFont="1" applyFill="1" applyBorder="1" applyAlignment="1" applyProtection="1">
      <alignment horizontal="center" vertical="center" shrinkToFit="1"/>
      <protection locked="0"/>
    </xf>
    <xf numFmtId="0" fontId="11" fillId="6" borderId="103" xfId="1" applyFont="1" applyFill="1" applyBorder="1" applyAlignment="1" applyProtection="1">
      <alignment horizontal="center" vertical="center" shrinkToFit="1"/>
      <protection locked="0"/>
    </xf>
    <xf numFmtId="0" fontId="11" fillId="6" borderId="14" xfId="1" applyFont="1" applyFill="1" applyBorder="1" applyAlignment="1" applyProtection="1">
      <alignment horizontal="center" vertical="center" shrinkToFit="1"/>
      <protection locked="0"/>
    </xf>
    <xf numFmtId="0" fontId="11" fillId="6" borderId="0" xfId="1" applyFont="1" applyFill="1" applyBorder="1" applyAlignment="1" applyProtection="1">
      <alignment horizontal="center" vertical="center" shrinkToFit="1"/>
      <protection locked="0"/>
    </xf>
    <xf numFmtId="0" fontId="11" fillId="6" borderId="104" xfId="1" applyFont="1" applyFill="1" applyBorder="1" applyAlignment="1" applyProtection="1">
      <alignment horizontal="center" vertical="center" shrinkToFit="1"/>
      <protection locked="0"/>
    </xf>
    <xf numFmtId="0" fontId="11" fillId="6" borderId="9" xfId="1" applyFont="1" applyFill="1" applyBorder="1" applyAlignment="1" applyProtection="1">
      <alignment horizontal="center" vertical="center" shrinkToFit="1"/>
      <protection locked="0"/>
    </xf>
    <xf numFmtId="0" fontId="11" fillId="6" borderId="10" xfId="1" applyFont="1" applyFill="1" applyBorder="1" applyAlignment="1" applyProtection="1">
      <alignment horizontal="center" vertical="center" shrinkToFit="1"/>
      <protection locked="0"/>
    </xf>
    <xf numFmtId="0" fontId="11" fillId="6" borderId="105" xfId="1" applyFont="1" applyFill="1" applyBorder="1" applyAlignment="1" applyProtection="1">
      <alignment horizontal="center" vertical="center" shrinkToFit="1"/>
      <protection locked="0"/>
    </xf>
    <xf numFmtId="0" fontId="8" fillId="2" borderId="108" xfId="1" applyFont="1" applyFill="1" applyBorder="1" applyAlignment="1" applyProtection="1">
      <alignment horizontal="center" vertical="center" shrinkToFit="1"/>
    </xf>
    <xf numFmtId="0" fontId="8" fillId="2" borderId="109" xfId="1" applyFont="1" applyFill="1" applyBorder="1" applyAlignment="1" applyProtection="1">
      <alignment horizontal="center" vertical="center" shrinkToFit="1"/>
    </xf>
    <xf numFmtId="0" fontId="8" fillId="2" borderId="110" xfId="1" applyFont="1" applyFill="1" applyBorder="1" applyAlignment="1" applyProtection="1">
      <alignment horizontal="center" vertical="center" shrinkToFit="1"/>
    </xf>
    <xf numFmtId="0" fontId="14" fillId="3" borderId="6" xfId="1" applyFont="1" applyFill="1" applyBorder="1" applyAlignment="1" applyProtection="1">
      <alignment horizontal="center" vertical="center" wrapText="1"/>
    </xf>
    <xf numFmtId="0" fontId="14" fillId="3" borderId="7" xfId="1" applyFont="1" applyFill="1" applyBorder="1" applyAlignment="1" applyProtection="1">
      <alignment horizontal="center" vertical="center" wrapText="1"/>
    </xf>
    <xf numFmtId="0" fontId="14" fillId="3" borderId="14" xfId="1" applyFont="1" applyFill="1" applyBorder="1" applyAlignment="1" applyProtection="1">
      <alignment horizontal="center" vertical="center" wrapText="1"/>
    </xf>
    <xf numFmtId="0" fontId="14" fillId="3" borderId="0" xfId="1" applyFont="1" applyFill="1" applyBorder="1" applyAlignment="1" applyProtection="1">
      <alignment horizontal="center" vertical="center" wrapText="1"/>
    </xf>
    <xf numFmtId="0" fontId="14" fillId="3" borderId="13" xfId="1" applyFont="1" applyFill="1" applyBorder="1" applyAlignment="1" applyProtection="1">
      <alignment horizontal="center" vertical="center" wrapText="1"/>
    </xf>
    <xf numFmtId="0" fontId="14" fillId="3" borderId="9"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0" fontId="14" fillId="3" borderId="11" xfId="1" applyFont="1" applyFill="1" applyBorder="1" applyAlignment="1" applyProtection="1">
      <alignment horizontal="center" vertical="center" wrapText="1"/>
    </xf>
    <xf numFmtId="0" fontId="29" fillId="2" borderId="5" xfId="1" applyFont="1" applyFill="1" applyBorder="1" applyAlignment="1" applyProtection="1">
      <alignment horizontal="center" vertical="center"/>
      <protection locked="0"/>
    </xf>
    <xf numFmtId="0" fontId="29" fillId="2" borderId="6" xfId="1" applyFont="1" applyFill="1" applyBorder="1" applyAlignment="1" applyProtection="1">
      <alignment horizontal="center" vertical="center"/>
      <protection locked="0"/>
    </xf>
    <xf numFmtId="0" fontId="29" fillId="2" borderId="7" xfId="1" applyFont="1" applyFill="1" applyBorder="1" applyAlignment="1" applyProtection="1">
      <alignment horizontal="center" vertical="center"/>
      <protection locked="0"/>
    </xf>
    <xf numFmtId="0" fontId="29" fillId="2" borderId="14" xfId="1" applyFont="1" applyFill="1" applyBorder="1" applyAlignment="1" applyProtection="1">
      <alignment horizontal="center" vertical="center"/>
      <protection locked="0"/>
    </xf>
    <xf numFmtId="0" fontId="29" fillId="3" borderId="0" xfId="1" applyFont="1" applyFill="1" applyBorder="1" applyAlignment="1" applyProtection="1">
      <alignment horizontal="center" vertical="center"/>
      <protection locked="0"/>
    </xf>
    <xf numFmtId="0" fontId="29" fillId="2" borderId="13" xfId="1" applyFont="1" applyFill="1" applyBorder="1" applyAlignment="1" applyProtection="1">
      <alignment horizontal="center" vertical="center"/>
      <protection locked="0"/>
    </xf>
    <xf numFmtId="0" fontId="15" fillId="2" borderId="120" xfId="1" applyFont="1" applyFill="1" applyBorder="1" applyAlignment="1" applyProtection="1">
      <alignment horizontal="right" vertical="center" shrinkToFit="1"/>
      <protection locked="0"/>
    </xf>
    <xf numFmtId="0" fontId="15" fillId="2" borderId="118" xfId="1" applyFont="1" applyFill="1" applyBorder="1" applyAlignment="1" applyProtection="1">
      <alignment horizontal="right" vertical="center" shrinkToFit="1"/>
      <protection locked="0"/>
    </xf>
    <xf numFmtId="0" fontId="15" fillId="2" borderId="119" xfId="1" applyFont="1" applyFill="1" applyBorder="1" applyAlignment="1" applyProtection="1">
      <alignment horizontal="right" vertical="center" shrinkToFit="1"/>
      <protection locked="0"/>
    </xf>
    <xf numFmtId="0" fontId="10" fillId="2" borderId="117" xfId="1" applyFont="1" applyFill="1" applyBorder="1" applyAlignment="1" applyProtection="1">
      <alignment horizontal="center" vertical="center" shrinkToFit="1"/>
      <protection locked="0"/>
    </xf>
    <xf numFmtId="0" fontId="10" fillId="2" borderId="118" xfId="1" applyFont="1" applyFill="1" applyBorder="1" applyAlignment="1" applyProtection="1">
      <alignment horizontal="center" vertical="center" shrinkToFit="1"/>
      <protection locked="0"/>
    </xf>
    <xf numFmtId="0" fontId="10" fillId="2" borderId="119" xfId="1" applyFont="1" applyFill="1" applyBorder="1" applyAlignment="1" applyProtection="1">
      <alignment horizontal="center" vertical="center" shrinkToFit="1"/>
      <protection locked="0"/>
    </xf>
    <xf numFmtId="0" fontId="15" fillId="2" borderId="95" xfId="1" applyFont="1" applyFill="1" applyBorder="1" applyAlignment="1" applyProtection="1">
      <alignment horizontal="right" vertical="center" shrinkToFit="1"/>
      <protection locked="0"/>
    </xf>
    <xf numFmtId="0" fontId="15" fillId="2" borderId="96" xfId="1" applyFont="1" applyFill="1" applyBorder="1" applyAlignment="1" applyProtection="1">
      <alignment horizontal="right" vertical="center" shrinkToFit="1"/>
      <protection locked="0"/>
    </xf>
    <xf numFmtId="0" fontId="15" fillId="2" borderId="98" xfId="1" applyFont="1" applyFill="1" applyBorder="1" applyAlignment="1" applyProtection="1">
      <alignment horizontal="right" vertical="center" shrinkToFit="1"/>
      <protection locked="0"/>
    </xf>
    <xf numFmtId="0" fontId="10" fillId="2" borderId="99" xfId="1" applyFont="1" applyFill="1" applyBorder="1" applyAlignment="1" applyProtection="1">
      <alignment horizontal="center" vertical="center" shrinkToFit="1"/>
      <protection locked="0"/>
    </xf>
    <xf numFmtId="0" fontId="10" fillId="2" borderId="96" xfId="1" applyFont="1" applyFill="1" applyBorder="1" applyAlignment="1" applyProtection="1">
      <alignment horizontal="center" vertical="center" shrinkToFit="1"/>
      <protection locked="0"/>
    </xf>
    <xf numFmtId="0" fontId="10" fillId="2" borderId="98" xfId="1" applyFont="1" applyFill="1" applyBorder="1" applyAlignment="1" applyProtection="1">
      <alignment horizontal="center" vertical="center" shrinkToFit="1"/>
      <protection locked="0"/>
    </xf>
    <xf numFmtId="0" fontId="8" fillId="2" borderId="0" xfId="1" applyFont="1" applyFill="1" applyBorder="1" applyAlignment="1" applyProtection="1">
      <alignment vertical="center" shrinkToFit="1"/>
    </xf>
    <xf numFmtId="0" fontId="8" fillId="2" borderId="6" xfId="1" applyFont="1" applyFill="1" applyBorder="1" applyAlignment="1" applyProtection="1">
      <alignment vertical="center" shrinkToFit="1"/>
    </xf>
    <xf numFmtId="0" fontId="8" fillId="2" borderId="7" xfId="1" applyFont="1" applyFill="1" applyBorder="1" applyAlignment="1" applyProtection="1">
      <alignment vertical="center" shrinkToFit="1"/>
    </xf>
    <xf numFmtId="2" fontId="11" fillId="9" borderId="4" xfId="1" applyNumberFormat="1" applyFont="1" applyFill="1" applyBorder="1" applyAlignment="1" applyProtection="1">
      <alignment horizontal="center" vertical="center" shrinkToFit="1"/>
    </xf>
    <xf numFmtId="0" fontId="8" fillId="2" borderId="13" xfId="1" applyFont="1" applyFill="1" applyBorder="1" applyAlignment="1" applyProtection="1">
      <alignment vertical="center" shrinkToFit="1"/>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14" fontId="28" fillId="3" borderId="5"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14" fontId="28" fillId="3" borderId="6" xfId="1" applyNumberFormat="1" applyFont="1" applyFill="1" applyBorder="1" applyAlignment="1" applyProtection="1">
      <alignment horizontal="center" vertical="center" shrinkToFit="1"/>
      <protection locked="0"/>
    </xf>
    <xf numFmtId="14" fontId="28" fillId="3" borderId="7" xfId="1" applyNumberFormat="1" applyFont="1" applyFill="1" applyBorder="1" applyAlignment="1" applyProtection="1">
      <alignment horizontal="center" vertical="center" shrinkToFit="1"/>
      <protection locked="0"/>
    </xf>
    <xf numFmtId="14" fontId="28" fillId="3" borderId="14" xfId="1" applyNumberFormat="1" applyFont="1" applyFill="1" applyBorder="1" applyAlignment="1" applyProtection="1">
      <alignment horizontal="center" vertical="center" shrinkToFit="1"/>
      <protection locked="0"/>
    </xf>
    <xf numFmtId="14" fontId="28" fillId="3" borderId="0" xfId="1" applyNumberFormat="1" applyFont="1" applyFill="1" applyBorder="1" applyAlignment="1" applyProtection="1">
      <alignment horizontal="center" vertical="center" shrinkToFit="1"/>
      <protection locked="0"/>
    </xf>
    <xf numFmtId="14" fontId="28" fillId="3" borderId="13" xfId="1" applyNumberFormat="1" applyFont="1" applyFill="1" applyBorder="1" applyAlignment="1" applyProtection="1">
      <alignment horizontal="center" vertical="center" shrinkToFit="1"/>
      <protection locked="0"/>
    </xf>
    <xf numFmtId="14" fontId="28" fillId="3" borderId="9" xfId="1" applyNumberFormat="1" applyFont="1" applyFill="1" applyBorder="1" applyAlignment="1" applyProtection="1">
      <alignment horizontal="center" vertical="center" shrinkToFit="1"/>
      <protection locked="0"/>
    </xf>
    <xf numFmtId="14" fontId="28" fillId="3" borderId="10" xfId="1" applyNumberFormat="1" applyFont="1" applyFill="1" applyBorder="1" applyAlignment="1" applyProtection="1">
      <alignment horizontal="center" vertical="center" shrinkToFit="1"/>
      <protection locked="0"/>
    </xf>
    <xf numFmtId="14" fontId="28" fillId="3" borderId="11" xfId="1" applyNumberFormat="1" applyFont="1" applyFill="1" applyBorder="1" applyAlignment="1" applyProtection="1">
      <alignment horizontal="center" vertical="center" shrinkToFit="1"/>
      <protection locked="0"/>
    </xf>
    <xf numFmtId="0" fontId="11" fillId="6" borderId="5"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2" fontId="11" fillId="7" borderId="6" xfId="1" applyNumberFormat="1" applyFont="1" applyFill="1" applyBorder="1" applyAlignment="1" applyProtection="1">
      <alignment horizontal="center" vertical="center" shrinkToFit="1"/>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0" fontId="28" fillId="3" borderId="4" xfId="1" applyFont="1" applyFill="1" applyBorder="1" applyAlignment="1" applyProtection="1">
      <alignment horizontal="center" vertical="center"/>
      <protection locked="0"/>
    </xf>
    <xf numFmtId="0" fontId="12" fillId="3" borderId="95" xfId="1" applyFont="1" applyFill="1" applyBorder="1" applyAlignment="1" applyProtection="1">
      <alignment horizontal="center" vertical="center"/>
      <protection locked="0"/>
    </xf>
    <xf numFmtId="0" fontId="12" fillId="3" borderId="96" xfId="1" applyFont="1" applyFill="1" applyBorder="1" applyAlignment="1" applyProtection="1">
      <alignment horizontal="center" vertical="center"/>
      <protection locked="0"/>
    </xf>
    <xf numFmtId="14" fontId="28" fillId="3" borderId="4" xfId="1" applyNumberFormat="1" applyFont="1" applyFill="1" applyBorder="1" applyAlignment="1" applyProtection="1">
      <alignment horizontal="center" vertical="center"/>
      <protection locked="0"/>
    </xf>
    <xf numFmtId="178" fontId="11" fillId="4" borderId="18" xfId="1" applyNumberFormat="1" applyFont="1" applyFill="1" applyBorder="1" applyAlignment="1" applyProtection="1">
      <alignment horizontal="center" vertical="center" shrinkToFit="1"/>
    </xf>
    <xf numFmtId="178" fontId="11" fillId="4" borderId="16"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46"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wrapText="1"/>
    </xf>
    <xf numFmtId="176" fontId="11" fillId="4" borderId="5" xfId="1" applyNumberFormat="1" applyFont="1" applyFill="1" applyBorder="1" applyAlignment="1" applyProtection="1">
      <alignment horizontal="center" vertical="center" shrinkToFit="1"/>
    </xf>
    <xf numFmtId="176" fontId="11" fillId="4" borderId="6" xfId="1" applyNumberFormat="1" applyFont="1" applyFill="1" applyBorder="1" applyAlignment="1" applyProtection="1">
      <alignment horizontal="center" vertical="center" shrinkToFit="1"/>
    </xf>
    <xf numFmtId="176" fontId="11" fillId="4" borderId="14" xfId="1" applyNumberFormat="1" applyFont="1" applyFill="1" applyBorder="1" applyAlignment="1" applyProtection="1">
      <alignment horizontal="center" vertical="center" shrinkToFit="1"/>
    </xf>
    <xf numFmtId="176" fontId="11" fillId="4" borderId="0" xfId="1" applyNumberFormat="1" applyFont="1" applyFill="1" applyBorder="1" applyAlignment="1" applyProtection="1">
      <alignment horizontal="center" vertical="center" shrinkToFit="1"/>
    </xf>
    <xf numFmtId="176" fontId="11" fillId="4" borderId="9" xfId="1" applyNumberFormat="1" applyFont="1" applyFill="1" applyBorder="1" applyAlignment="1" applyProtection="1">
      <alignment horizontal="center" vertical="center" shrinkToFit="1"/>
    </xf>
    <xf numFmtId="176" fontId="11" fillId="4" borderId="10" xfId="1" applyNumberFormat="1" applyFont="1" applyFill="1" applyBorder="1" applyAlignment="1" applyProtection="1">
      <alignment horizontal="center" vertical="center" shrinkToFi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6" xfId="2" applyFont="1" applyBorder="1" applyAlignment="1" applyProtection="1">
      <alignment horizontal="center" vertical="center" wrapText="1"/>
      <protection locked="0"/>
    </xf>
    <xf numFmtId="0" fontId="5" fillId="0" borderId="87" xfId="2" applyFont="1" applyBorder="1" applyAlignment="1" applyProtection="1">
      <alignment horizontal="center" vertical="center" wrapText="1"/>
      <protection locked="0"/>
    </xf>
    <xf numFmtId="0" fontId="5" fillId="0" borderId="8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shrinkToFit="1"/>
      <protection locked="0"/>
    </xf>
    <xf numFmtId="0" fontId="28"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30" fillId="5" borderId="4" xfId="2" applyNumberFormat="1" applyFont="1" applyFill="1" applyBorder="1" applyAlignment="1" applyProtection="1">
      <alignment horizontal="center" vertical="center" shrinkToFit="1"/>
      <protection locked="0"/>
    </xf>
    <xf numFmtId="0" fontId="8" fillId="0" borderId="9"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2" borderId="0" xfId="1" applyFont="1" applyFill="1" applyBorder="1" applyAlignment="1" applyProtection="1">
      <alignment horizontal="center"/>
    </xf>
    <xf numFmtId="0" fontId="8" fillId="2" borderId="21" xfId="1" applyFont="1" applyFill="1" applyBorder="1" applyAlignment="1" applyProtection="1">
      <alignment horizontal="center"/>
    </xf>
    <xf numFmtId="0" fontId="14" fillId="0" borderId="5" xfId="2" applyFont="1" applyBorder="1" applyAlignment="1" applyProtection="1">
      <alignment horizontal="center" vertical="center" wrapText="1"/>
    </xf>
    <xf numFmtId="0" fontId="14" fillId="0" borderId="6" xfId="2" applyFont="1" applyBorder="1" applyAlignment="1" applyProtection="1">
      <alignment horizontal="center" vertical="center" wrapText="1"/>
    </xf>
    <xf numFmtId="0" fontId="14" fillId="0" borderId="7" xfId="2" applyFont="1" applyBorder="1" applyAlignment="1" applyProtection="1">
      <alignment horizontal="center" vertical="center" wrapText="1"/>
    </xf>
    <xf numFmtId="0" fontId="14" fillId="0" borderId="14" xfId="2" applyFont="1" applyBorder="1" applyAlignment="1" applyProtection="1">
      <alignment horizontal="center" vertical="center" wrapText="1"/>
    </xf>
    <xf numFmtId="0" fontId="14" fillId="0" borderId="0"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10" xfId="2" applyFont="1" applyBorder="1" applyAlignment="1" applyProtection="1">
      <alignment horizontal="center" vertical="center" wrapText="1"/>
    </xf>
    <xf numFmtId="0" fontId="14" fillId="0" borderId="11" xfId="2" applyFont="1" applyBorder="1" applyAlignment="1" applyProtection="1">
      <alignment horizontal="center" vertical="center" wrapText="1"/>
    </xf>
    <xf numFmtId="0" fontId="12" fillId="3"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15" fillId="0" borderId="5" xfId="1" applyFont="1" applyFill="1" applyBorder="1" applyAlignment="1" applyProtection="1">
      <alignment horizontal="center" vertical="center" shrinkToFit="1"/>
      <protection locked="0"/>
    </xf>
    <xf numFmtId="0" fontId="15" fillId="0" borderId="6" xfId="1" applyFont="1" applyFill="1" applyBorder="1" applyAlignment="1" applyProtection="1">
      <alignment horizontal="center" vertical="center" shrinkToFit="1"/>
      <protection locked="0"/>
    </xf>
    <xf numFmtId="0" fontId="15" fillId="0" borderId="7" xfId="1" applyFont="1" applyFill="1" applyBorder="1" applyAlignment="1" applyProtection="1">
      <alignment horizontal="center" vertical="center" shrinkToFit="1"/>
      <protection locked="0"/>
    </xf>
    <xf numFmtId="0" fontId="15" fillId="0" borderId="14" xfId="1" applyFont="1" applyFill="1" applyBorder="1" applyAlignment="1" applyProtection="1">
      <alignment horizontal="center" vertical="center" shrinkToFit="1"/>
      <protection locked="0"/>
    </xf>
    <xf numFmtId="0" fontId="15" fillId="0" borderId="0" xfId="1" applyFont="1" applyFill="1" applyBorder="1" applyAlignment="1" applyProtection="1">
      <alignment horizontal="center" vertical="center" shrinkToFit="1"/>
      <protection locked="0"/>
    </xf>
    <xf numFmtId="0" fontId="15" fillId="0" borderId="13" xfId="1" applyFont="1" applyFill="1" applyBorder="1" applyAlignment="1" applyProtection="1">
      <alignment horizontal="center" vertical="center" shrinkToFit="1"/>
      <protection locked="0"/>
    </xf>
    <xf numFmtId="0" fontId="15" fillId="0" borderId="9" xfId="1" applyFont="1" applyFill="1" applyBorder="1" applyAlignment="1" applyProtection="1">
      <alignment horizontal="center" vertical="center" shrinkToFit="1"/>
      <protection locked="0"/>
    </xf>
    <xf numFmtId="0" fontId="15" fillId="0" borderId="10" xfId="1" applyFont="1" applyFill="1" applyBorder="1" applyAlignment="1" applyProtection="1">
      <alignment horizontal="center" vertical="center" shrinkToFit="1"/>
      <protection locked="0"/>
    </xf>
    <xf numFmtId="0" fontId="15" fillId="0" borderId="11"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27" fillId="2" borderId="7" xfId="1" applyFont="1" applyFill="1" applyBorder="1" applyAlignment="1" applyProtection="1">
      <alignment horizontal="center" vertical="center" wrapText="1"/>
      <protection locked="0"/>
    </xf>
    <xf numFmtId="0" fontId="27" fillId="2" borderId="14" xfId="1" applyFont="1" applyFill="1" applyBorder="1" applyAlignment="1" applyProtection="1">
      <alignment horizontal="center" vertical="center" wrapText="1"/>
      <protection locked="0"/>
    </xf>
    <xf numFmtId="0" fontId="27" fillId="2" borderId="0" xfId="1" applyFont="1" applyFill="1" applyBorder="1" applyAlignment="1" applyProtection="1">
      <alignment horizontal="center" vertical="center" wrapText="1"/>
      <protection locked="0"/>
    </xf>
    <xf numFmtId="0" fontId="27" fillId="2" borderId="13" xfId="1" applyFont="1" applyFill="1" applyBorder="1" applyAlignment="1" applyProtection="1">
      <alignment horizontal="center" vertical="center" wrapText="1"/>
      <protection locked="0"/>
    </xf>
    <xf numFmtId="0" fontId="27" fillId="2" borderId="9" xfId="1" applyFont="1" applyFill="1" applyBorder="1" applyAlignment="1" applyProtection="1">
      <alignment horizontal="center" vertical="center" wrapText="1"/>
      <protection locked="0"/>
    </xf>
    <xf numFmtId="0" fontId="27" fillId="2" borderId="10" xfId="1" applyFont="1" applyFill="1" applyBorder="1" applyAlignment="1" applyProtection="1">
      <alignment horizontal="center" vertical="center" wrapText="1"/>
      <protection locked="0"/>
    </xf>
    <xf numFmtId="0" fontId="27" fillId="2" borderId="11"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shrinkToFit="1"/>
      <protection locked="0"/>
    </xf>
    <xf numFmtId="0" fontId="12" fillId="3" borderId="2" xfId="1" applyFont="1" applyFill="1" applyBorder="1" applyAlignment="1" applyProtection="1">
      <alignment horizontal="center" vertical="center" shrinkToFit="1"/>
      <protection locked="0"/>
    </xf>
    <xf numFmtId="0" fontId="12" fillId="3" borderId="3" xfId="1" applyFont="1" applyFill="1" applyBorder="1" applyAlignment="1" applyProtection="1">
      <alignment horizontal="center" vertical="center" shrinkToFit="1"/>
      <protection locked="0"/>
    </xf>
    <xf numFmtId="0" fontId="19" fillId="3" borderId="14" xfId="1" applyFont="1" applyFill="1" applyBorder="1" applyAlignment="1" applyProtection="1">
      <alignment horizontal="center" vertical="center"/>
      <protection locked="0"/>
    </xf>
    <xf numFmtId="0" fontId="19" fillId="3" borderId="0" xfId="1" applyFont="1" applyFill="1" applyBorder="1" applyAlignment="1" applyProtection="1">
      <alignment horizontal="center" vertical="center"/>
      <protection locked="0"/>
    </xf>
    <xf numFmtId="0" fontId="19" fillId="3" borderId="13" xfId="1" applyFont="1" applyFill="1" applyBorder="1" applyAlignment="1" applyProtection="1">
      <alignment horizontal="center" vertical="center"/>
      <protection locked="0"/>
    </xf>
    <xf numFmtId="0" fontId="19" fillId="3" borderId="9" xfId="1" applyFont="1" applyFill="1" applyBorder="1" applyAlignment="1" applyProtection="1">
      <alignment horizontal="center" vertical="center"/>
      <protection locked="0"/>
    </xf>
    <xf numFmtId="0" fontId="19" fillId="3" borderId="10" xfId="1" applyFont="1" applyFill="1" applyBorder="1" applyAlignment="1" applyProtection="1">
      <alignment horizontal="center" vertical="center"/>
      <protection locked="0"/>
    </xf>
    <xf numFmtId="0" fontId="19" fillId="3" borderId="11" xfId="1" applyFont="1" applyFill="1" applyBorder="1" applyAlignment="1" applyProtection="1">
      <alignment horizontal="center" vertical="center"/>
      <protection locked="0"/>
    </xf>
    <xf numFmtId="2" fontId="11" fillId="11" borderId="5" xfId="1" applyNumberFormat="1" applyFont="1" applyFill="1" applyBorder="1" applyAlignment="1" applyProtection="1">
      <alignment horizontal="center" vertical="center" shrinkToFit="1"/>
    </xf>
    <xf numFmtId="2" fontId="11" fillId="11" borderId="6" xfId="1" applyNumberFormat="1" applyFont="1" applyFill="1" applyBorder="1" applyAlignment="1" applyProtection="1">
      <alignment horizontal="center" vertical="center" shrinkToFit="1"/>
    </xf>
    <xf numFmtId="2" fontId="11" fillId="11" borderId="7" xfId="1" applyNumberFormat="1" applyFont="1" applyFill="1" applyBorder="1" applyAlignment="1" applyProtection="1">
      <alignment horizontal="center" vertical="center" shrinkToFit="1"/>
    </xf>
    <xf numFmtId="2" fontId="11" fillId="11" borderId="14" xfId="1" applyNumberFormat="1" applyFont="1" applyFill="1" applyBorder="1" applyAlignment="1" applyProtection="1">
      <alignment horizontal="center" vertical="center" shrinkToFit="1"/>
    </xf>
    <xf numFmtId="2" fontId="11" fillId="11" borderId="0" xfId="1" applyNumberFormat="1" applyFont="1" applyFill="1" applyBorder="1" applyAlignment="1" applyProtection="1">
      <alignment horizontal="center" vertical="center" shrinkToFit="1"/>
    </xf>
    <xf numFmtId="2" fontId="11" fillId="11" borderId="13" xfId="1" applyNumberFormat="1" applyFont="1" applyFill="1" applyBorder="1" applyAlignment="1" applyProtection="1">
      <alignment horizontal="center" vertical="center" shrinkToFit="1"/>
    </xf>
    <xf numFmtId="2" fontId="11" fillId="11" borderId="9" xfId="1" applyNumberFormat="1" applyFont="1" applyFill="1" applyBorder="1" applyAlignment="1" applyProtection="1">
      <alignment horizontal="center" vertical="center" shrinkToFit="1"/>
    </xf>
    <xf numFmtId="2" fontId="11" fillId="11" borderId="10" xfId="1" applyNumberFormat="1" applyFont="1" applyFill="1" applyBorder="1" applyAlignment="1" applyProtection="1">
      <alignment horizontal="center" vertical="center" shrinkToFit="1"/>
    </xf>
    <xf numFmtId="2" fontId="11" fillId="11" borderId="11" xfId="1" applyNumberFormat="1" applyFont="1" applyFill="1" applyBorder="1" applyAlignment="1" applyProtection="1">
      <alignment horizontal="center" vertical="center" shrinkToFit="1"/>
    </xf>
    <xf numFmtId="1" fontId="43" fillId="3" borderId="0" xfId="1" applyNumberFormat="1" applyFont="1" applyFill="1" applyBorder="1" applyAlignment="1" applyProtection="1">
      <alignment horizontal="center" vertical="center" wrapText="1" shrinkToFit="1"/>
    </xf>
    <xf numFmtId="2" fontId="41" fillId="3" borderId="0" xfId="1" applyNumberFormat="1" applyFont="1" applyFill="1" applyBorder="1" applyAlignment="1" applyProtection="1">
      <alignment horizontal="center" vertical="center" wrapText="1" shrinkToFit="1"/>
    </xf>
    <xf numFmtId="2" fontId="41" fillId="3" borderId="4" xfId="1" applyNumberFormat="1" applyFont="1" applyFill="1" applyBorder="1" applyAlignment="1" applyProtection="1">
      <alignment horizontal="center" vertical="center" wrapText="1" shrinkToFit="1"/>
    </xf>
    <xf numFmtId="0" fontId="27" fillId="2" borderId="6" xfId="1" applyFont="1" applyFill="1" applyBorder="1" applyAlignment="1" applyProtection="1">
      <alignment horizontal="center" vertical="center"/>
      <protection locked="0"/>
    </xf>
    <xf numFmtId="0" fontId="27" fillId="2" borderId="7" xfId="1" applyFont="1" applyFill="1" applyBorder="1" applyAlignment="1" applyProtection="1">
      <alignment horizontal="center" vertical="center"/>
      <protection locked="0"/>
    </xf>
    <xf numFmtId="0" fontId="27" fillId="2" borderId="14" xfId="1" applyFont="1" applyFill="1" applyBorder="1" applyAlignment="1" applyProtection="1">
      <alignment horizontal="center" vertical="center"/>
      <protection locked="0"/>
    </xf>
    <xf numFmtId="0" fontId="27" fillId="2" borderId="0" xfId="1" applyFont="1" applyFill="1" applyBorder="1" applyAlignment="1" applyProtection="1">
      <alignment horizontal="center" vertical="center"/>
      <protection locked="0"/>
    </xf>
    <xf numFmtId="0" fontId="27" fillId="2" borderId="13" xfId="1" applyFont="1" applyFill="1" applyBorder="1" applyAlignment="1" applyProtection="1">
      <alignment horizontal="center" vertical="center"/>
      <protection locked="0"/>
    </xf>
    <xf numFmtId="0" fontId="27" fillId="2" borderId="9" xfId="1" applyFont="1" applyFill="1" applyBorder="1" applyAlignment="1" applyProtection="1">
      <alignment horizontal="center" vertical="center"/>
      <protection locked="0"/>
    </xf>
    <xf numFmtId="0" fontId="27" fillId="2" borderId="10" xfId="1" applyFont="1" applyFill="1" applyBorder="1" applyAlignment="1" applyProtection="1">
      <alignment horizontal="center" vertical="center"/>
      <protection locked="0"/>
    </xf>
    <xf numFmtId="0" fontId="27" fillId="2" borderId="11" xfId="1" applyFont="1" applyFill="1" applyBorder="1" applyAlignment="1" applyProtection="1">
      <alignment horizontal="center" vertical="center"/>
      <protection locked="0"/>
    </xf>
    <xf numFmtId="2" fontId="19" fillId="4" borderId="5" xfId="1" applyNumberFormat="1" applyFont="1" applyFill="1" applyBorder="1" applyAlignment="1" applyProtection="1">
      <alignment horizontal="center" vertical="center" shrinkToFit="1"/>
      <protection locked="0"/>
    </xf>
    <xf numFmtId="2" fontId="19" fillId="4" borderId="6" xfId="1" applyNumberFormat="1" applyFont="1" applyFill="1" applyBorder="1" applyAlignment="1" applyProtection="1">
      <alignment horizontal="center" vertical="center" shrinkToFit="1"/>
      <protection locked="0"/>
    </xf>
    <xf numFmtId="2" fontId="19" fillId="4" borderId="7" xfId="1" applyNumberFormat="1" applyFont="1" applyFill="1" applyBorder="1" applyAlignment="1" applyProtection="1">
      <alignment horizontal="center" vertical="center" shrinkToFit="1"/>
      <protection locked="0"/>
    </xf>
    <xf numFmtId="2" fontId="19" fillId="4" borderId="9" xfId="1" applyNumberFormat="1" applyFont="1" applyFill="1" applyBorder="1" applyAlignment="1" applyProtection="1">
      <alignment horizontal="center" vertical="center" shrinkToFit="1"/>
      <protection locked="0"/>
    </xf>
    <xf numFmtId="2" fontId="19" fillId="4" borderId="10" xfId="1" applyNumberFormat="1" applyFont="1" applyFill="1" applyBorder="1" applyAlignment="1" applyProtection="1">
      <alignment horizontal="center" vertical="center" shrinkToFit="1"/>
      <protection locked="0"/>
    </xf>
    <xf numFmtId="2" fontId="19" fillId="4" borderId="11" xfId="1" applyNumberFormat="1" applyFont="1" applyFill="1" applyBorder="1" applyAlignment="1" applyProtection="1">
      <alignment horizontal="center" vertical="center" shrinkToFit="1"/>
      <protection locked="0"/>
    </xf>
    <xf numFmtId="0" fontId="8" fillId="0" borderId="6" xfId="1" applyFont="1" applyBorder="1" applyAlignment="1" applyProtection="1">
      <alignment horizontal="center" vertical="center" wrapText="1" shrinkToFit="1"/>
    </xf>
    <xf numFmtId="0" fontId="15" fillId="2" borderId="4" xfId="1" applyFont="1" applyFill="1" applyBorder="1" applyAlignment="1" applyProtection="1">
      <alignment horizontal="center" vertical="center" wrapText="1"/>
    </xf>
    <xf numFmtId="0" fontId="14" fillId="3" borderId="4"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49"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19" fillId="2" borderId="5" xfId="1" applyFont="1" applyFill="1" applyBorder="1" applyAlignment="1" applyProtection="1">
      <alignment horizontal="center" vertical="center"/>
      <protection locked="0"/>
    </xf>
    <xf numFmtId="0" fontId="19" fillId="2" borderId="6"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shrinkToFit="1"/>
      <protection locked="0"/>
    </xf>
    <xf numFmtId="0" fontId="5" fillId="0" borderId="4" xfId="2" applyFont="1" applyBorder="1" applyProtection="1">
      <protection locked="0"/>
    </xf>
    <xf numFmtId="0" fontId="31" fillId="0" borderId="14" xfId="1" applyFont="1" applyFill="1" applyBorder="1" applyAlignment="1" applyProtection="1">
      <alignment horizontal="center" vertical="center"/>
      <protection locked="0"/>
    </xf>
    <xf numFmtId="0" fontId="31" fillId="0" borderId="0" xfId="1" applyFont="1" applyFill="1" applyBorder="1" applyAlignment="1" applyProtection="1">
      <alignment horizontal="center" vertical="center"/>
      <protection locked="0"/>
    </xf>
    <xf numFmtId="0" fontId="31" fillId="0" borderId="9" xfId="1" applyFont="1" applyFill="1" applyBorder="1" applyAlignment="1" applyProtection="1">
      <alignment horizontal="center" vertical="center"/>
      <protection locked="0"/>
    </xf>
    <xf numFmtId="0" fontId="31" fillId="0" borderId="10" xfId="1" applyFont="1" applyFill="1" applyBorder="1" applyAlignment="1" applyProtection="1">
      <alignment horizontal="center" vertical="center"/>
      <protection locked="0"/>
    </xf>
    <xf numFmtId="0" fontId="8" fillId="2" borderId="0" xfId="1" applyFont="1" applyFill="1" applyBorder="1" applyAlignment="1" applyProtection="1">
      <alignment horizontal="left" vertical="top" wrapText="1"/>
    </xf>
    <xf numFmtId="0" fontId="11" fillId="0" borderId="4" xfId="2" applyFont="1" applyFill="1" applyBorder="1" applyAlignment="1" applyProtection="1">
      <alignment horizontal="center" vertical="center"/>
      <protection locked="0"/>
    </xf>
    <xf numFmtId="0" fontId="9" fillId="0" borderId="4" xfId="2" applyFont="1" applyFill="1" applyBorder="1" applyAlignment="1" applyProtection="1">
      <alignment horizontal="center" vertical="center" wrapTex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11" fillId="0" borderId="5" xfId="2" applyFont="1" applyFill="1" applyBorder="1" applyAlignment="1" applyProtection="1">
      <alignment horizontal="center" vertical="center"/>
      <protection locked="0"/>
    </xf>
    <xf numFmtId="0" fontId="11" fillId="0" borderId="6" xfId="2" applyFont="1" applyFill="1" applyBorder="1" applyAlignment="1" applyProtection="1">
      <alignment horizontal="center" vertical="center"/>
      <protection locked="0"/>
    </xf>
    <xf numFmtId="0" fontId="11" fillId="0" borderId="7" xfId="2" applyFont="1" applyFill="1" applyBorder="1" applyAlignment="1" applyProtection="1">
      <alignment horizontal="center" vertical="center"/>
      <protection locked="0"/>
    </xf>
    <xf numFmtId="0" fontId="11" fillId="0" borderId="9"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protection locked="0"/>
    </xf>
    <xf numFmtId="0" fontId="11" fillId="0" borderId="11" xfId="2" applyFont="1" applyFill="1" applyBorder="1" applyAlignment="1" applyProtection="1">
      <alignment horizontal="center" vertical="center"/>
      <protection locked="0"/>
    </xf>
    <xf numFmtId="0" fontId="19" fillId="0" borderId="5" xfId="2" applyFont="1" applyFill="1" applyBorder="1" applyAlignment="1" applyProtection="1">
      <alignment horizontal="center" vertical="center" wrapText="1"/>
      <protection locked="0"/>
    </xf>
    <xf numFmtId="0" fontId="19" fillId="0" borderId="6" xfId="2" applyFont="1" applyFill="1" applyBorder="1" applyAlignment="1" applyProtection="1">
      <alignment horizontal="center" vertical="center" wrapText="1"/>
      <protection locked="0"/>
    </xf>
    <xf numFmtId="0" fontId="19" fillId="0" borderId="103" xfId="2" applyFont="1" applyFill="1" applyBorder="1" applyAlignment="1" applyProtection="1">
      <alignment horizontal="center" vertical="center" wrapText="1"/>
      <protection locked="0"/>
    </xf>
    <xf numFmtId="0" fontId="19" fillId="0" borderId="9" xfId="2" applyFont="1" applyFill="1" applyBorder="1" applyAlignment="1" applyProtection="1">
      <alignment horizontal="center" vertical="center" wrapText="1"/>
      <protection locked="0"/>
    </xf>
    <xf numFmtId="0" fontId="19" fillId="0" borderId="10" xfId="2" applyFont="1" applyFill="1" applyBorder="1" applyAlignment="1" applyProtection="1">
      <alignment horizontal="center" vertical="center" wrapText="1"/>
      <protection locked="0"/>
    </xf>
    <xf numFmtId="0" fontId="19" fillId="0" borderId="105" xfId="2"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31" fillId="9" borderId="5" xfId="1" applyFont="1" applyFill="1" applyBorder="1" applyAlignment="1" applyProtection="1">
      <alignment horizontal="center" vertical="center"/>
      <protection locked="0"/>
    </xf>
    <xf numFmtId="0" fontId="31" fillId="9" borderId="6" xfId="1" applyFont="1" applyFill="1" applyBorder="1" applyAlignment="1" applyProtection="1">
      <alignment horizontal="center" vertical="center"/>
      <protection locked="0"/>
    </xf>
    <xf numFmtId="0" fontId="31" fillId="9" borderId="103" xfId="1" applyFont="1" applyFill="1" applyBorder="1" applyAlignment="1" applyProtection="1">
      <alignment horizontal="center" vertical="center"/>
      <protection locked="0"/>
    </xf>
    <xf numFmtId="0" fontId="31" fillId="9" borderId="9" xfId="1" applyFont="1" applyFill="1" applyBorder="1" applyAlignment="1" applyProtection="1">
      <alignment horizontal="center" vertical="center"/>
      <protection locked="0"/>
    </xf>
    <xf numFmtId="0" fontId="31" fillId="9" borderId="10" xfId="1" applyFont="1" applyFill="1" applyBorder="1" applyAlignment="1" applyProtection="1">
      <alignment horizontal="center" vertical="center"/>
      <protection locked="0"/>
    </xf>
    <xf numFmtId="0" fontId="31" fillId="9" borderId="105" xfId="1" applyFont="1" applyFill="1" applyBorder="1" applyAlignment="1" applyProtection="1">
      <alignment horizontal="center" vertical="center"/>
      <protection locked="0"/>
    </xf>
    <xf numFmtId="0" fontId="45" fillId="2" borderId="6" xfId="1" applyFont="1" applyFill="1" applyBorder="1" applyAlignment="1" applyProtection="1">
      <alignment horizontal="center" vertical="center" shrinkToFit="1"/>
    </xf>
    <xf numFmtId="0" fontId="45" fillId="2" borderId="7" xfId="1" applyFont="1" applyFill="1" applyBorder="1" applyAlignment="1" applyProtection="1">
      <alignment horizontal="center" vertical="center" shrinkToFit="1"/>
    </xf>
    <xf numFmtId="0" fontId="19" fillId="2" borderId="14"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wrapText="1"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0" fontId="19" fillId="10" borderId="1" xfId="1" applyFont="1" applyFill="1" applyBorder="1" applyAlignment="1" applyProtection="1">
      <alignment horizontal="center" vertical="center"/>
      <protection locked="0"/>
    </xf>
    <xf numFmtId="0" fontId="19" fillId="10" borderId="2" xfId="1" applyFont="1" applyFill="1" applyBorder="1" applyAlignment="1" applyProtection="1">
      <alignment horizontal="center" vertical="center"/>
      <protection locked="0"/>
    </xf>
    <xf numFmtId="0" fontId="19" fillId="10" borderId="46" xfId="1" applyFont="1" applyFill="1" applyBorder="1" applyAlignment="1" applyProtection="1">
      <alignment horizontal="center" vertical="center"/>
      <protection locked="0"/>
    </xf>
    <xf numFmtId="0" fontId="8" fillId="2" borderId="11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3" borderId="1" xfId="1" applyFont="1" applyFill="1" applyBorder="1" applyAlignment="1" applyProtection="1">
      <alignment horizontal="center" vertical="center" wrapText="1"/>
    </xf>
    <xf numFmtId="0" fontId="45" fillId="0" borderId="4" xfId="1" applyFont="1" applyBorder="1" applyAlignment="1" applyProtection="1">
      <alignment horizontal="center" vertical="center" wrapText="1" shrinkToFit="1"/>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1" fontId="31" fillId="0" borderId="0" xfId="1" applyNumberFormat="1" applyFont="1" applyFill="1" applyBorder="1" applyAlignment="1" applyProtection="1">
      <alignment horizontal="center" vertical="center" wrapText="1" shrinkToFit="1"/>
    </xf>
    <xf numFmtId="2" fontId="12" fillId="0" borderId="0" xfId="1" applyNumberFormat="1" applyFont="1" applyFill="1" applyBorder="1" applyAlignment="1" applyProtection="1">
      <alignment horizontal="center" vertical="center" wrapText="1" shrinkToFit="1"/>
    </xf>
    <xf numFmtId="0" fontId="53" fillId="5" borderId="1" xfId="2" applyFont="1" applyFill="1" applyBorder="1" applyAlignment="1" applyProtection="1">
      <alignment horizontal="center"/>
    </xf>
    <xf numFmtId="0" fontId="53" fillId="5" borderId="2" xfId="2" applyFont="1" applyFill="1" applyBorder="1" applyAlignment="1" applyProtection="1">
      <alignment horizontal="center"/>
    </xf>
    <xf numFmtId="0" fontId="53" fillId="5" borderId="3" xfId="2" applyFont="1" applyFill="1" applyBorder="1" applyAlignment="1" applyProtection="1">
      <alignment horizontal="center"/>
    </xf>
    <xf numFmtId="179" fontId="40" fillId="5" borderId="4" xfId="2" applyNumberFormat="1" applyFont="1" applyFill="1" applyBorder="1" applyAlignment="1" applyProtection="1">
      <alignment horizontal="center" vertical="center"/>
      <protection locked="0"/>
    </xf>
    <xf numFmtId="0" fontId="45" fillId="0" borderId="0" xfId="2" applyFont="1" applyFill="1" applyAlignment="1" applyProtection="1">
      <alignment horizontal="left" vertical="center" shrinkToFit="1"/>
    </xf>
    <xf numFmtId="0" fontId="45" fillId="2" borderId="0" xfId="1" applyFont="1" applyFill="1" applyAlignment="1" applyProtection="1">
      <alignment horizontal="left" vertical="center" shrinkToFit="1"/>
    </xf>
    <xf numFmtId="0" fontId="8" fillId="0" borderId="0" xfId="2" applyFont="1" applyAlignment="1" applyProtection="1">
      <alignment horizontal="left" vertical="top" wrapText="1"/>
    </xf>
    <xf numFmtId="0" fontId="8" fillId="0" borderId="6" xfId="2" applyFont="1" applyFill="1" applyBorder="1" applyAlignment="1" applyProtection="1">
      <alignment horizontal="center" vertical="center" shrinkToFit="1"/>
    </xf>
    <xf numFmtId="0" fontId="8" fillId="0" borderId="0" xfId="2" applyFont="1" applyFill="1" applyBorder="1" applyAlignment="1" applyProtection="1">
      <alignment horizontal="center" vertical="center" shrinkToFit="1"/>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100" xfId="1" applyFont="1" applyFill="1" applyBorder="1" applyAlignment="1" applyProtection="1">
      <alignment horizontal="center" vertical="center"/>
      <protection locked="0"/>
    </xf>
    <xf numFmtId="0" fontId="8" fillId="2" borderId="102" xfId="1" applyFont="1" applyFill="1" applyBorder="1" applyAlignment="1" applyProtection="1">
      <alignment horizontal="center" vertical="center"/>
      <protection locked="0"/>
    </xf>
    <xf numFmtId="0" fontId="37" fillId="0" borderId="129" xfId="0" applyFont="1" applyBorder="1" applyAlignment="1">
      <alignment horizontal="left" vertical="center" wrapText="1"/>
    </xf>
    <xf numFmtId="0" fontId="37" fillId="0" borderId="55" xfId="0" applyFont="1" applyBorder="1" applyAlignment="1">
      <alignment horizontal="left" vertical="center" wrapText="1"/>
    </xf>
    <xf numFmtId="0" fontId="37" fillId="0" borderId="130" xfId="0" applyFont="1" applyBorder="1" applyAlignment="1">
      <alignment horizontal="left" vertical="center" wrapText="1"/>
    </xf>
    <xf numFmtId="0" fontId="37" fillId="0" borderId="0" xfId="0" applyFont="1" applyAlignment="1">
      <alignment vertical="center" wrapText="1"/>
    </xf>
    <xf numFmtId="0" fontId="38" fillId="12" borderId="121" xfId="0" applyFont="1" applyFill="1" applyBorder="1" applyAlignment="1">
      <alignment horizontal="left" vertical="center" wrapText="1"/>
    </xf>
    <xf numFmtId="0" fontId="38" fillId="12" borderId="122" xfId="0" applyFont="1" applyFill="1" applyBorder="1" applyAlignment="1">
      <alignment horizontal="left" vertical="center" wrapText="1"/>
    </xf>
    <xf numFmtId="0" fontId="38" fillId="12" borderId="123" xfId="0" applyFont="1" applyFill="1" applyBorder="1" applyAlignment="1">
      <alignment horizontal="left" vertical="center" wrapText="1"/>
    </xf>
    <xf numFmtId="0" fontId="37" fillId="0" borderId="124" xfId="0" applyFont="1" applyBorder="1" applyAlignment="1">
      <alignment horizontal="left" vertical="center" wrapText="1"/>
    </xf>
    <xf numFmtId="0" fontId="37" fillId="0" borderId="125" xfId="0" applyFont="1" applyBorder="1" applyAlignment="1">
      <alignment horizontal="left" vertical="center" wrapText="1"/>
    </xf>
    <xf numFmtId="0" fontId="37" fillId="0" borderId="126" xfId="0" applyFont="1" applyBorder="1" applyAlignment="1">
      <alignment horizontal="left" vertical="center" wrapText="1"/>
    </xf>
    <xf numFmtId="0" fontId="38" fillId="12" borderId="138" xfId="0" applyFont="1" applyFill="1" applyBorder="1" applyAlignment="1">
      <alignment horizontal="left" vertical="center" wrapText="1"/>
    </xf>
    <xf numFmtId="0" fontId="38" fillId="12" borderId="139" xfId="0" applyFont="1" applyFill="1" applyBorder="1" applyAlignment="1">
      <alignment horizontal="left" vertical="center" wrapText="1"/>
    </xf>
    <xf numFmtId="0" fontId="38" fillId="12" borderId="140" xfId="0" applyFont="1" applyFill="1" applyBorder="1" applyAlignment="1">
      <alignment horizontal="left" vertical="center" wrapText="1"/>
    </xf>
    <xf numFmtId="0" fontId="37" fillId="0" borderId="138" xfId="0" applyFont="1" applyBorder="1" applyAlignment="1">
      <alignment horizontal="left" vertical="center" wrapText="1"/>
    </xf>
    <xf numFmtId="0" fontId="37" fillId="0" borderId="139" xfId="0" applyFont="1" applyBorder="1" applyAlignment="1">
      <alignment horizontal="left" vertical="center" wrapText="1"/>
    </xf>
    <xf numFmtId="0" fontId="37" fillId="0" borderId="140" xfId="0" applyFont="1" applyBorder="1" applyAlignment="1">
      <alignment horizontal="left" vertical="center" wrapText="1"/>
    </xf>
    <xf numFmtId="0" fontId="0" fillId="0" borderId="59" xfId="0" applyBorder="1" applyAlignment="1">
      <alignment horizontal="left" vertical="center"/>
    </xf>
    <xf numFmtId="0" fontId="0" fillId="0" borderId="52" xfId="0" applyBorder="1" applyAlignment="1">
      <alignment horizontal="left" vertical="center"/>
    </xf>
    <xf numFmtId="0" fontId="0" fillId="0" borderId="60" xfId="0" applyBorder="1" applyAlignment="1">
      <alignment horizontal="left" vertical="center"/>
    </xf>
    <xf numFmtId="0" fontId="34" fillId="12" borderId="121" xfId="0" applyFont="1" applyFill="1" applyBorder="1" applyAlignment="1">
      <alignment horizontal="left" vertical="center" wrapText="1"/>
    </xf>
    <xf numFmtId="0" fontId="34" fillId="12" borderId="122" xfId="0" applyFont="1" applyFill="1" applyBorder="1" applyAlignment="1">
      <alignment horizontal="left" vertical="center" wrapText="1"/>
    </xf>
    <xf numFmtId="0" fontId="34" fillId="12" borderId="123" xfId="0" applyFont="1" applyFill="1" applyBorder="1" applyAlignment="1">
      <alignment horizontal="left" vertical="center" wrapText="1"/>
    </xf>
    <xf numFmtId="0" fontId="0" fillId="0" borderId="124" xfId="0" applyFont="1" applyBorder="1" applyAlignment="1">
      <alignment horizontal="left" vertical="center" wrapText="1"/>
    </xf>
    <xf numFmtId="0" fontId="0" fillId="0" borderId="125" xfId="0" applyFont="1" applyBorder="1" applyAlignment="1">
      <alignment horizontal="left" vertical="center" wrapText="1"/>
    </xf>
    <xf numFmtId="0" fontId="0" fillId="0" borderId="126" xfId="0" applyFont="1" applyBorder="1" applyAlignment="1">
      <alignment horizontal="left" vertical="center" wrapText="1"/>
    </xf>
    <xf numFmtId="0" fontId="39" fillId="0" borderId="129" xfId="0" applyFont="1" applyBorder="1" applyAlignment="1">
      <alignment horizontal="left" vertical="center" wrapText="1"/>
    </xf>
    <xf numFmtId="0" fontId="39" fillId="0" borderId="55" xfId="0" applyFont="1" applyBorder="1" applyAlignment="1">
      <alignment horizontal="left" vertical="center" wrapText="1"/>
    </xf>
    <xf numFmtId="0" fontId="39" fillId="0" borderId="130" xfId="0" applyFont="1" applyBorder="1" applyAlignment="1">
      <alignment horizontal="left" vertical="center" wrapText="1"/>
    </xf>
    <xf numFmtId="0" fontId="34" fillId="12" borderId="138" xfId="0" applyFont="1" applyFill="1" applyBorder="1" applyAlignment="1">
      <alignment horizontal="left" vertical="center" wrapText="1"/>
    </xf>
    <xf numFmtId="0" fontId="34" fillId="12" borderId="139" xfId="0" applyFont="1" applyFill="1" applyBorder="1" applyAlignment="1">
      <alignment horizontal="left" vertical="center" wrapText="1"/>
    </xf>
    <xf numFmtId="0" fontId="34" fillId="12" borderId="140" xfId="0" applyFont="1" applyFill="1" applyBorder="1" applyAlignment="1">
      <alignment horizontal="left" vertical="center" wrapText="1"/>
    </xf>
    <xf numFmtId="0" fontId="39" fillId="0" borderId="138" xfId="0" applyFont="1" applyBorder="1" applyAlignment="1">
      <alignment horizontal="left" vertical="center" wrapText="1"/>
    </xf>
    <xf numFmtId="0" fontId="39" fillId="0" borderId="139" xfId="0" applyFont="1" applyBorder="1" applyAlignment="1">
      <alignment horizontal="left" vertical="center" wrapText="1"/>
    </xf>
    <xf numFmtId="0" fontId="39" fillId="0" borderId="140" xfId="0" applyFont="1" applyBorder="1" applyAlignment="1">
      <alignment horizontal="left" vertical="center" wrapText="1"/>
    </xf>
    <xf numFmtId="0" fontId="37" fillId="0" borderId="127" xfId="0" applyFont="1" applyBorder="1" applyAlignment="1">
      <alignment horizontal="left" vertical="center" wrapText="1"/>
    </xf>
    <xf numFmtId="0" fontId="37" fillId="0" borderId="4" xfId="0" applyFont="1" applyBorder="1" applyAlignment="1">
      <alignment horizontal="left" vertical="center" wrapText="1"/>
    </xf>
    <xf numFmtId="0" fontId="37" fillId="0" borderId="128" xfId="0" applyFont="1" applyBorder="1" applyAlignment="1">
      <alignment horizontal="left" vertical="center" wrapText="1"/>
    </xf>
    <xf numFmtId="0" fontId="0" fillId="0" borderId="141" xfId="0" applyFont="1" applyBorder="1" applyAlignment="1">
      <alignment horizontal="left" vertical="center" wrapText="1"/>
    </xf>
    <xf numFmtId="0" fontId="0" fillId="0" borderId="142" xfId="0" applyFont="1" applyBorder="1" applyAlignment="1">
      <alignment horizontal="left" vertical="center" wrapText="1"/>
    </xf>
    <xf numFmtId="0" fontId="0" fillId="0" borderId="143" xfId="0" applyFont="1" applyBorder="1" applyAlignment="1">
      <alignment horizontal="left" vertical="center" wrapText="1"/>
    </xf>
    <xf numFmtId="0" fontId="0" fillId="0" borderId="138" xfId="0" applyFont="1" applyBorder="1" applyAlignment="1">
      <alignment horizontal="left" vertical="center" wrapText="1"/>
    </xf>
    <xf numFmtId="0" fontId="0" fillId="0" borderId="139" xfId="0" applyFont="1" applyBorder="1" applyAlignment="1">
      <alignment horizontal="left" vertical="center" wrapText="1"/>
    </xf>
    <xf numFmtId="0" fontId="0" fillId="0" borderId="140" xfId="0" applyFont="1" applyBorder="1" applyAlignment="1">
      <alignment horizontal="left" vertical="center" wrapText="1"/>
    </xf>
    <xf numFmtId="0" fontId="0" fillId="0" borderId="135" xfId="0" applyBorder="1" applyAlignment="1">
      <alignment horizontal="left" vertical="center" wrapText="1"/>
    </xf>
    <xf numFmtId="0" fontId="0" fillId="0" borderId="0"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57" xfId="0" applyBorder="1" applyAlignment="1">
      <alignment horizontal="left" vertical="center" wrapText="1"/>
    </xf>
    <xf numFmtId="0" fontId="0" fillId="0" borderId="54" xfId="0" applyBorder="1" applyAlignment="1">
      <alignment horizontal="left" vertical="center" wrapText="1"/>
    </xf>
    <xf numFmtId="0" fontId="0" fillId="0" borderId="85" xfId="0" applyBorder="1" applyAlignment="1">
      <alignment horizontal="left" vertical="center" wrapText="1"/>
    </xf>
    <xf numFmtId="0" fontId="0" fillId="0" borderId="131" xfId="0" applyBorder="1" applyAlignment="1">
      <alignment horizontal="left" vertical="center"/>
    </xf>
    <xf numFmtId="0" fontId="0" fillId="0" borderId="10" xfId="0" applyBorder="1" applyAlignment="1">
      <alignment horizontal="left" vertical="center"/>
    </xf>
    <xf numFmtId="0" fontId="0" fillId="0" borderId="132" xfId="0" applyBorder="1" applyAlignment="1">
      <alignment horizontal="left" vertical="center"/>
    </xf>
    <xf numFmtId="0" fontId="0" fillId="0" borderId="138" xfId="0" applyBorder="1" applyAlignment="1">
      <alignment horizontal="left" vertical="center" wrapText="1"/>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0" fillId="0" borderId="135" xfId="0" applyFont="1" applyBorder="1" applyAlignment="1">
      <alignment horizontal="left" vertical="center" wrapText="1"/>
    </xf>
    <xf numFmtId="0" fontId="0" fillId="0" borderId="0" xfId="0" applyFont="1" applyBorder="1" applyAlignment="1">
      <alignment horizontal="left" vertical="center" wrapText="1"/>
    </xf>
    <xf numFmtId="0" fontId="0" fillId="0" borderId="58" xfId="0" applyFont="1" applyBorder="1" applyAlignment="1">
      <alignment horizontal="left" vertical="center" wrapText="1"/>
    </xf>
    <xf numFmtId="0" fontId="39" fillId="0" borderId="135" xfId="0" applyFont="1" applyBorder="1" applyAlignment="1">
      <alignment horizontal="left" vertical="center" wrapText="1"/>
    </xf>
    <xf numFmtId="0" fontId="39" fillId="0" borderId="0" xfId="0" applyFont="1" applyBorder="1" applyAlignment="1">
      <alignment horizontal="left" vertical="center" wrapText="1"/>
    </xf>
    <xf numFmtId="0" fontId="39" fillId="0" borderId="58" xfId="0" applyFont="1" applyBorder="1" applyAlignment="1">
      <alignment horizontal="left" vertical="center" wrapText="1"/>
    </xf>
    <xf numFmtId="0" fontId="0" fillId="0" borderId="136" xfId="0" applyBorder="1" applyAlignment="1">
      <alignment horizontal="left" vertical="center" wrapText="1"/>
    </xf>
    <xf numFmtId="0" fontId="0" fillId="0" borderId="77" xfId="0" applyBorder="1" applyAlignment="1">
      <alignment horizontal="left" vertical="center" wrapText="1"/>
    </xf>
    <xf numFmtId="0" fontId="0" fillId="0" borderId="137" xfId="0" applyBorder="1" applyAlignment="1">
      <alignment horizontal="left" vertical="center" wrapText="1"/>
    </xf>
    <xf numFmtId="0" fontId="39" fillId="0" borderId="135" xfId="0" applyFont="1" applyBorder="1" applyAlignment="1">
      <alignment horizontal="left" vertical="center"/>
    </xf>
    <xf numFmtId="0" fontId="39" fillId="0" borderId="0" xfId="0" applyFont="1" applyBorder="1" applyAlignment="1">
      <alignment horizontal="left" vertical="center"/>
    </xf>
    <xf numFmtId="0" fontId="39" fillId="0" borderId="58" xfId="0" applyFont="1" applyBorder="1" applyAlignment="1">
      <alignment horizontal="left" vertical="center"/>
    </xf>
    <xf numFmtId="0" fontId="39" fillId="0" borderId="59" xfId="0" applyFont="1" applyBorder="1" applyAlignment="1">
      <alignment horizontal="left" vertical="center" wrapText="1"/>
    </xf>
    <xf numFmtId="0" fontId="39" fillId="0" borderId="52" xfId="0" applyFont="1" applyBorder="1" applyAlignment="1">
      <alignment horizontal="left" vertical="center" wrapText="1"/>
    </xf>
    <xf numFmtId="0" fontId="39" fillId="0" borderId="60" xfId="0" applyFont="1" applyBorder="1" applyAlignment="1">
      <alignment horizontal="left" vertical="center" wrapText="1"/>
    </xf>
    <xf numFmtId="0" fontId="36" fillId="0" borderId="0" xfId="0" applyFont="1" applyAlignment="1">
      <alignment horizontal="left" vertical="center"/>
    </xf>
    <xf numFmtId="0" fontId="34" fillId="12" borderId="138" xfId="0" applyFont="1" applyFill="1" applyBorder="1" applyAlignment="1">
      <alignment vertical="center" wrapText="1"/>
    </xf>
    <xf numFmtId="0" fontId="34" fillId="12" borderId="139" xfId="0" applyFont="1" applyFill="1" applyBorder="1" applyAlignment="1">
      <alignment vertical="center" wrapText="1"/>
    </xf>
    <xf numFmtId="0" fontId="34" fillId="12" borderId="140" xfId="0" applyFont="1" applyFill="1" applyBorder="1" applyAlignment="1">
      <alignment vertical="center" wrapText="1"/>
    </xf>
    <xf numFmtId="0" fontId="0" fillId="0" borderId="133" xfId="0" applyBorder="1" applyAlignment="1">
      <alignment horizontal="left" vertical="center"/>
    </xf>
    <xf numFmtId="0" fontId="0" fillId="0" borderId="2" xfId="0" applyBorder="1" applyAlignment="1">
      <alignment horizontal="left" vertical="center"/>
    </xf>
    <xf numFmtId="0" fontId="0" fillId="0" borderId="134" xfId="0" applyBorder="1" applyAlignment="1">
      <alignment horizontal="left" vertical="center"/>
    </xf>
    <xf numFmtId="0" fontId="39" fillId="0" borderId="131" xfId="0" applyFont="1" applyBorder="1" applyAlignment="1">
      <alignment horizontal="left" vertical="center" wrapText="1"/>
    </xf>
    <xf numFmtId="0" fontId="39" fillId="0" borderId="10" xfId="0" applyFont="1" applyBorder="1" applyAlignment="1">
      <alignment horizontal="left" vertical="center" wrapText="1"/>
    </xf>
    <xf numFmtId="0" fontId="39" fillId="0" borderId="132" xfId="0" applyFont="1" applyBorder="1" applyAlignment="1">
      <alignment horizontal="left" vertical="center" wrapText="1"/>
    </xf>
    <xf numFmtId="0" fontId="58" fillId="0" borderId="0" xfId="0" applyFont="1" applyAlignment="1">
      <alignment horizontal="left" vertical="center" wrapText="1"/>
    </xf>
    <xf numFmtId="0" fontId="34" fillId="12" borderId="121" xfId="0" applyFont="1" applyFill="1" applyBorder="1" applyAlignment="1">
      <alignment vertical="center"/>
    </xf>
    <xf numFmtId="0" fontId="34" fillId="12" borderId="122" xfId="0" applyFont="1" applyFill="1" applyBorder="1" applyAlignment="1">
      <alignment vertical="center"/>
    </xf>
    <xf numFmtId="0" fontId="34" fillId="12" borderId="123" xfId="0" applyFont="1" applyFill="1" applyBorder="1" applyAlignment="1">
      <alignment vertical="center"/>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27" xfId="0" applyBorder="1" applyAlignment="1">
      <alignment horizontal="left" vertical="center"/>
    </xf>
    <xf numFmtId="0" fontId="0" fillId="0" borderId="4" xfId="0" applyBorder="1" applyAlignment="1">
      <alignment horizontal="left" vertical="center"/>
    </xf>
    <xf numFmtId="0" fontId="0" fillId="0" borderId="128" xfId="0" applyBorder="1" applyAlignment="1">
      <alignment horizontal="left" vertical="center"/>
    </xf>
    <xf numFmtId="0" fontId="0" fillId="0" borderId="129" xfId="0" applyFont="1" applyBorder="1" applyAlignment="1">
      <alignment horizontal="left" vertical="center" wrapText="1"/>
    </xf>
    <xf numFmtId="0" fontId="0" fillId="0" borderId="55" xfId="0" applyFont="1" applyBorder="1" applyAlignment="1">
      <alignment horizontal="left" vertical="center" wrapText="1"/>
    </xf>
    <xf numFmtId="0" fontId="0" fillId="0" borderId="130" xfId="0" applyFont="1" applyBorder="1" applyAlignment="1">
      <alignment horizontal="left" vertical="center" wrapText="1"/>
    </xf>
    <xf numFmtId="58" fontId="26" fillId="2" borderId="4" xfId="1" applyNumberFormat="1" applyFont="1" applyFill="1" applyBorder="1" applyAlignment="1" applyProtection="1">
      <alignment horizontal="center" vertical="center" shrinkToFit="1"/>
    </xf>
    <xf numFmtId="0" fontId="48" fillId="3" borderId="5" xfId="1" applyFont="1" applyFill="1" applyBorder="1" applyAlignment="1" applyProtection="1">
      <alignment horizontal="center" vertical="center" shrinkToFit="1"/>
      <protection locked="0"/>
    </xf>
    <xf numFmtId="0" fontId="48" fillId="3" borderId="6" xfId="1" applyFont="1" applyFill="1" applyBorder="1" applyAlignment="1" applyProtection="1">
      <alignment horizontal="center" vertical="center" shrinkToFit="1"/>
      <protection locked="0"/>
    </xf>
    <xf numFmtId="0" fontId="48" fillId="3" borderId="7" xfId="1" applyFont="1" applyFill="1" applyBorder="1" applyAlignment="1" applyProtection="1">
      <alignment horizontal="center" vertical="center" shrinkToFit="1"/>
      <protection locked="0"/>
    </xf>
    <xf numFmtId="0" fontId="48" fillId="3" borderId="86" xfId="1" applyFont="1" applyFill="1" applyBorder="1" applyAlignment="1" applyProtection="1">
      <alignment horizontal="center" vertical="center" shrinkToFit="1"/>
      <protection locked="0"/>
    </xf>
    <xf numFmtId="0" fontId="48" fillId="3" borderId="87" xfId="1" applyFont="1" applyFill="1" applyBorder="1" applyAlignment="1" applyProtection="1">
      <alignment horizontal="center" vertical="center" shrinkToFit="1"/>
      <protection locked="0"/>
    </xf>
    <xf numFmtId="0" fontId="48" fillId="3" borderId="88" xfId="1" applyFont="1" applyFill="1" applyBorder="1" applyAlignment="1" applyProtection="1">
      <alignment horizontal="center" vertical="center" shrinkToFit="1"/>
      <protection locked="0"/>
    </xf>
    <xf numFmtId="0" fontId="49" fillId="0" borderId="5" xfId="2" applyFont="1" applyBorder="1" applyAlignment="1" applyProtection="1">
      <alignment horizontal="center" vertical="center" wrapText="1"/>
      <protection locked="0"/>
    </xf>
    <xf numFmtId="0" fontId="49" fillId="0" borderId="6" xfId="2" applyFont="1" applyBorder="1" applyAlignment="1" applyProtection="1">
      <alignment horizontal="center" vertical="center" wrapText="1"/>
      <protection locked="0"/>
    </xf>
    <xf numFmtId="0" fontId="49" fillId="0" borderId="7" xfId="2" applyFont="1" applyBorder="1" applyAlignment="1" applyProtection="1">
      <alignment horizontal="center" vertical="center" wrapText="1"/>
      <protection locked="0"/>
    </xf>
    <xf numFmtId="0" fontId="49" fillId="0" borderId="86" xfId="2" applyFont="1" applyBorder="1" applyAlignment="1" applyProtection="1">
      <alignment horizontal="center" vertical="center" wrapText="1"/>
      <protection locked="0"/>
    </xf>
    <xf numFmtId="0" fontId="49" fillId="0" borderId="87" xfId="2" applyFont="1" applyBorder="1" applyAlignment="1" applyProtection="1">
      <alignment horizontal="center" vertical="center" wrapText="1"/>
      <protection locked="0"/>
    </xf>
    <xf numFmtId="0" fontId="49" fillId="0" borderId="8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wrapText="1" shrinkToFit="1"/>
      <protection locked="0"/>
    </xf>
    <xf numFmtId="0" fontId="15" fillId="0" borderId="5" xfId="2" applyFont="1" applyBorder="1" applyAlignment="1" applyProtection="1">
      <alignment horizontal="center" vertical="center" wrapText="1"/>
    </xf>
    <xf numFmtId="0" fontId="15" fillId="0" borderId="6" xfId="2" applyFont="1" applyBorder="1" applyAlignment="1" applyProtection="1">
      <alignment horizontal="center" vertical="center" wrapText="1"/>
    </xf>
    <xf numFmtId="0" fontId="15" fillId="0" borderId="7"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15" fillId="0" borderId="0" xfId="2" applyFont="1" applyBorder="1" applyAlignment="1" applyProtection="1">
      <alignment horizontal="center" vertical="center" wrapText="1"/>
    </xf>
    <xf numFmtId="0" fontId="15" fillId="0" borderId="13" xfId="2" applyFont="1" applyBorder="1" applyAlignment="1" applyProtection="1">
      <alignment horizontal="center" vertical="center" wrapText="1"/>
    </xf>
    <xf numFmtId="0" fontId="15" fillId="0" borderId="9" xfId="2" applyFont="1" applyBorder="1" applyAlignment="1" applyProtection="1">
      <alignment horizontal="center" vertical="center" wrapText="1"/>
    </xf>
    <xf numFmtId="0" fontId="15" fillId="0" borderId="10" xfId="2" applyFont="1" applyBorder="1" applyAlignment="1" applyProtection="1">
      <alignment horizontal="center" vertical="center" wrapText="1"/>
    </xf>
    <xf numFmtId="0" fontId="15" fillId="0" borderId="11" xfId="2" applyFont="1" applyBorder="1" applyAlignment="1" applyProtection="1">
      <alignment horizontal="center" vertical="center" wrapText="1"/>
    </xf>
    <xf numFmtId="0" fontId="15" fillId="0" borderId="4" xfId="2" applyFont="1" applyBorder="1" applyAlignment="1" applyProtection="1">
      <alignment horizontal="center" vertical="center" wrapText="1"/>
    </xf>
    <xf numFmtId="0" fontId="8" fillId="0" borderId="0" xfId="2" applyFont="1" applyAlignment="1" applyProtection="1">
      <alignment horizontal="left"/>
    </xf>
  </cellXfs>
  <cellStyles count="4">
    <cellStyle name="標準" xfId="0" builtinId="0"/>
    <cellStyle name="標準 2 2" xfId="3"/>
    <cellStyle name="標準 2 4" xfId="1"/>
    <cellStyle name="標準 5" xfId="2"/>
  </cellStyles>
  <dxfs count="40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checked="Checked"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339</xdr:row>
          <xdr:rowOff>0</xdr:rowOff>
        </xdr:from>
        <xdr:to>
          <xdr:col>21</xdr:col>
          <xdr:colOff>0</xdr:colOff>
          <xdr:row>340</xdr:row>
          <xdr:rowOff>19050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339</xdr:row>
          <xdr:rowOff>0</xdr:rowOff>
        </xdr:from>
        <xdr:to>
          <xdr:col>33</xdr:col>
          <xdr:colOff>85725</xdr:colOff>
          <xdr:row>340</xdr:row>
          <xdr:rowOff>19050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339</xdr:row>
          <xdr:rowOff>0</xdr:rowOff>
        </xdr:from>
        <xdr:to>
          <xdr:col>43</xdr:col>
          <xdr:colOff>76200</xdr:colOff>
          <xdr:row>340</xdr:row>
          <xdr:rowOff>19050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12</xdr:col>
          <xdr:colOff>66675</xdr:colOff>
          <xdr:row>131</xdr:row>
          <xdr:rowOff>0</xdr:rowOff>
        </xdr:to>
        <xdr:grpSp>
          <xdr:nvGrpSpPr>
            <xdr:cNvPr id="7" name="Group 299"/>
            <xdr:cNvGrpSpPr>
              <a:grpSpLocks/>
            </xdr:cNvGrpSpPr>
          </xdr:nvGrpSpPr>
          <xdr:grpSpPr bwMode="auto">
            <a:xfrm>
              <a:off x="412474" y="21824674"/>
              <a:ext cx="1194766" cy="596348"/>
              <a:chOff x="41" y="1971"/>
              <a:chExt cx="111" cy="63"/>
            </a:xfrm>
          </xdr:grpSpPr>
          <xdr:sp macro="" textlink="">
            <xdr:nvSpPr>
              <xdr:cNvPr id="10246" name="Check Box 6" hidden="1">
                <a:extLst>
                  <a:ext uri="{63B3BB69-23CF-44E3-9099-C40C66FF867C}">
                    <a14:compatExt spid="_x0000_s102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47" name="Check Box 7" hidden="1">
                <a:extLst>
                  <a:ext uri="{63B3BB69-23CF-44E3-9099-C40C66FF867C}">
                    <a14:compatExt spid="_x0000_s102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48" name="Check Box 8" hidden="1">
                <a:extLst>
                  <a:ext uri="{63B3BB69-23CF-44E3-9099-C40C66FF867C}">
                    <a14:compatExt spid="_x0000_s102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12</xdr:col>
          <xdr:colOff>66675</xdr:colOff>
          <xdr:row>134</xdr:row>
          <xdr:rowOff>0</xdr:rowOff>
        </xdr:to>
        <xdr:grpSp>
          <xdr:nvGrpSpPr>
            <xdr:cNvPr id="11" name="Group 303"/>
            <xdr:cNvGrpSpPr>
              <a:grpSpLocks/>
            </xdr:cNvGrpSpPr>
          </xdr:nvGrpSpPr>
          <xdr:grpSpPr bwMode="auto">
            <a:xfrm>
              <a:off x="412474" y="22421022"/>
              <a:ext cx="1194766" cy="596348"/>
              <a:chOff x="41" y="1971"/>
              <a:chExt cx="111" cy="63"/>
            </a:xfrm>
          </xdr:grpSpPr>
          <xdr:sp macro="" textlink="">
            <xdr:nvSpPr>
              <xdr:cNvPr id="10249" name="Check Box 9" hidden="1">
                <a:extLst>
                  <a:ext uri="{63B3BB69-23CF-44E3-9099-C40C66FF867C}">
                    <a14:compatExt spid="_x0000_s10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0" name="Check Box 10" hidden="1">
                <a:extLst>
                  <a:ext uri="{63B3BB69-23CF-44E3-9099-C40C66FF867C}">
                    <a14:compatExt spid="_x0000_s10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1" name="Check Box 11" hidden="1">
                <a:extLst>
                  <a:ext uri="{63B3BB69-23CF-44E3-9099-C40C66FF867C}">
                    <a14:compatExt spid="_x0000_s10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12</xdr:col>
          <xdr:colOff>66675</xdr:colOff>
          <xdr:row>137</xdr:row>
          <xdr:rowOff>0</xdr:rowOff>
        </xdr:to>
        <xdr:grpSp>
          <xdr:nvGrpSpPr>
            <xdr:cNvPr id="15" name="Group 307"/>
            <xdr:cNvGrpSpPr>
              <a:grpSpLocks/>
            </xdr:cNvGrpSpPr>
          </xdr:nvGrpSpPr>
          <xdr:grpSpPr bwMode="auto">
            <a:xfrm>
              <a:off x="412474" y="23017370"/>
              <a:ext cx="1194766" cy="596347"/>
              <a:chOff x="41" y="1971"/>
              <a:chExt cx="111" cy="63"/>
            </a:xfrm>
          </xdr:grpSpPr>
          <xdr:sp macro="" textlink="">
            <xdr:nvSpPr>
              <xdr:cNvPr id="10252" name="Check Box 12" hidden="1">
                <a:extLst>
                  <a:ext uri="{63B3BB69-23CF-44E3-9099-C40C66FF867C}">
                    <a14:compatExt spid="_x0000_s10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3" name="Check Box 13" hidden="1">
                <a:extLst>
                  <a:ext uri="{63B3BB69-23CF-44E3-9099-C40C66FF867C}">
                    <a14:compatExt spid="_x0000_s10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4" name="Check Box 14" hidden="1">
                <a:extLst>
                  <a:ext uri="{63B3BB69-23CF-44E3-9099-C40C66FF867C}">
                    <a14:compatExt spid="_x0000_s10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12</xdr:col>
          <xdr:colOff>66675</xdr:colOff>
          <xdr:row>140</xdr:row>
          <xdr:rowOff>0</xdr:rowOff>
        </xdr:to>
        <xdr:grpSp>
          <xdr:nvGrpSpPr>
            <xdr:cNvPr id="19" name="Group 311"/>
            <xdr:cNvGrpSpPr>
              <a:grpSpLocks/>
            </xdr:cNvGrpSpPr>
          </xdr:nvGrpSpPr>
          <xdr:grpSpPr bwMode="auto">
            <a:xfrm>
              <a:off x="412474" y="23613717"/>
              <a:ext cx="1194766" cy="596348"/>
              <a:chOff x="41" y="1971"/>
              <a:chExt cx="111" cy="63"/>
            </a:xfrm>
          </xdr:grpSpPr>
          <xdr:sp macro="" textlink="">
            <xdr:nvSpPr>
              <xdr:cNvPr id="10255" name="Check Box 15" hidden="1">
                <a:extLst>
                  <a:ext uri="{63B3BB69-23CF-44E3-9099-C40C66FF867C}">
                    <a14:compatExt spid="_x0000_s10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6" name="Check Box 16" hidden="1">
                <a:extLst>
                  <a:ext uri="{63B3BB69-23CF-44E3-9099-C40C66FF867C}">
                    <a14:compatExt spid="_x0000_s10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7" name="Check Box 17" hidden="1">
                <a:extLst>
                  <a:ext uri="{63B3BB69-23CF-44E3-9099-C40C66FF867C}">
                    <a14:compatExt spid="_x0000_s10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12</xdr:col>
          <xdr:colOff>66675</xdr:colOff>
          <xdr:row>143</xdr:row>
          <xdr:rowOff>0</xdr:rowOff>
        </xdr:to>
        <xdr:grpSp>
          <xdr:nvGrpSpPr>
            <xdr:cNvPr id="23" name="Group 315"/>
            <xdr:cNvGrpSpPr>
              <a:grpSpLocks/>
            </xdr:cNvGrpSpPr>
          </xdr:nvGrpSpPr>
          <xdr:grpSpPr bwMode="auto">
            <a:xfrm>
              <a:off x="412474" y="24210065"/>
              <a:ext cx="1194766" cy="596348"/>
              <a:chOff x="41" y="1971"/>
              <a:chExt cx="111" cy="63"/>
            </a:xfrm>
          </xdr:grpSpPr>
          <xdr:sp macro="" textlink="">
            <xdr:nvSpPr>
              <xdr:cNvPr id="10258" name="Check Box 18" hidden="1">
                <a:extLst>
                  <a:ext uri="{63B3BB69-23CF-44E3-9099-C40C66FF867C}">
                    <a14:compatExt spid="_x0000_s102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9" name="Check Box 19" hidden="1">
                <a:extLst>
                  <a:ext uri="{63B3BB69-23CF-44E3-9099-C40C66FF867C}">
                    <a14:compatExt spid="_x0000_s102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0" name="Check Box 20" hidden="1">
                <a:extLst>
                  <a:ext uri="{63B3BB69-23CF-44E3-9099-C40C66FF867C}">
                    <a14:compatExt spid="_x0000_s102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0</xdr:rowOff>
        </xdr:from>
        <xdr:to>
          <xdr:col>12</xdr:col>
          <xdr:colOff>66675</xdr:colOff>
          <xdr:row>152</xdr:row>
          <xdr:rowOff>0</xdr:rowOff>
        </xdr:to>
        <xdr:grpSp>
          <xdr:nvGrpSpPr>
            <xdr:cNvPr id="27" name="Group 319"/>
            <xdr:cNvGrpSpPr>
              <a:grpSpLocks/>
            </xdr:cNvGrpSpPr>
          </xdr:nvGrpSpPr>
          <xdr:grpSpPr bwMode="auto">
            <a:xfrm>
              <a:off x="412474" y="25999109"/>
              <a:ext cx="1194766" cy="596348"/>
              <a:chOff x="41" y="1971"/>
              <a:chExt cx="111" cy="63"/>
            </a:xfrm>
          </xdr:grpSpPr>
          <xdr:sp macro="" textlink="">
            <xdr:nvSpPr>
              <xdr:cNvPr id="10261" name="Check Box 21" hidden="1">
                <a:extLst>
                  <a:ext uri="{63B3BB69-23CF-44E3-9099-C40C66FF867C}">
                    <a14:compatExt spid="_x0000_s1026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2" name="Check Box 22" hidden="1">
                <a:extLst>
                  <a:ext uri="{63B3BB69-23CF-44E3-9099-C40C66FF867C}">
                    <a14:compatExt spid="_x0000_s1026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3" name="Check Box 23" hidden="1">
                <a:extLst>
                  <a:ext uri="{63B3BB69-23CF-44E3-9099-C40C66FF867C}">
                    <a14:compatExt spid="_x0000_s1026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0</xdr:rowOff>
        </xdr:from>
        <xdr:to>
          <xdr:col>12</xdr:col>
          <xdr:colOff>76200</xdr:colOff>
          <xdr:row>155</xdr:row>
          <xdr:rowOff>0</xdr:rowOff>
        </xdr:to>
        <xdr:grpSp>
          <xdr:nvGrpSpPr>
            <xdr:cNvPr id="31" name="Group 323"/>
            <xdr:cNvGrpSpPr>
              <a:grpSpLocks/>
            </xdr:cNvGrpSpPr>
          </xdr:nvGrpSpPr>
          <xdr:grpSpPr bwMode="auto">
            <a:xfrm>
              <a:off x="412474" y="26595457"/>
              <a:ext cx="1204291" cy="596347"/>
              <a:chOff x="41" y="1971"/>
              <a:chExt cx="111" cy="63"/>
            </a:xfrm>
          </xdr:grpSpPr>
          <xdr:sp macro="" textlink="">
            <xdr:nvSpPr>
              <xdr:cNvPr id="10264" name="Check Box 24" hidden="1">
                <a:extLst>
                  <a:ext uri="{63B3BB69-23CF-44E3-9099-C40C66FF867C}">
                    <a14:compatExt spid="_x0000_s1026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5" name="Check Box 25" hidden="1">
                <a:extLst>
                  <a:ext uri="{63B3BB69-23CF-44E3-9099-C40C66FF867C}">
                    <a14:compatExt spid="_x0000_s1026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6" name="Check Box 26" hidden="1">
                <a:extLst>
                  <a:ext uri="{63B3BB69-23CF-44E3-9099-C40C66FF867C}">
                    <a14:compatExt spid="_x0000_s1026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0</xdr:rowOff>
        </xdr:from>
        <xdr:to>
          <xdr:col>12</xdr:col>
          <xdr:colOff>76200</xdr:colOff>
          <xdr:row>158</xdr:row>
          <xdr:rowOff>0</xdr:rowOff>
        </xdr:to>
        <xdr:grpSp>
          <xdr:nvGrpSpPr>
            <xdr:cNvPr id="35" name="Group 327"/>
            <xdr:cNvGrpSpPr>
              <a:grpSpLocks/>
            </xdr:cNvGrpSpPr>
          </xdr:nvGrpSpPr>
          <xdr:grpSpPr bwMode="auto">
            <a:xfrm>
              <a:off x="412474" y="27191804"/>
              <a:ext cx="1204291" cy="596348"/>
              <a:chOff x="41" y="1971"/>
              <a:chExt cx="111" cy="63"/>
            </a:xfrm>
          </xdr:grpSpPr>
          <xdr:sp macro="" textlink="">
            <xdr:nvSpPr>
              <xdr:cNvPr id="10267" name="Check Box 27" hidden="1">
                <a:extLst>
                  <a:ext uri="{63B3BB69-23CF-44E3-9099-C40C66FF867C}">
                    <a14:compatExt spid="_x0000_s1026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8" name="Check Box 28" hidden="1">
                <a:extLst>
                  <a:ext uri="{63B3BB69-23CF-44E3-9099-C40C66FF867C}">
                    <a14:compatExt spid="_x0000_s1026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9" name="Check Box 29" hidden="1">
                <a:extLst>
                  <a:ext uri="{63B3BB69-23CF-44E3-9099-C40C66FF867C}">
                    <a14:compatExt spid="_x0000_s1026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0</xdr:rowOff>
        </xdr:from>
        <xdr:to>
          <xdr:col>12</xdr:col>
          <xdr:colOff>76200</xdr:colOff>
          <xdr:row>161</xdr:row>
          <xdr:rowOff>0</xdr:rowOff>
        </xdr:to>
        <xdr:grpSp>
          <xdr:nvGrpSpPr>
            <xdr:cNvPr id="39" name="Group 331"/>
            <xdr:cNvGrpSpPr>
              <a:grpSpLocks/>
            </xdr:cNvGrpSpPr>
          </xdr:nvGrpSpPr>
          <xdr:grpSpPr bwMode="auto">
            <a:xfrm>
              <a:off x="412474" y="27788152"/>
              <a:ext cx="1204291" cy="596348"/>
              <a:chOff x="41" y="1971"/>
              <a:chExt cx="111" cy="63"/>
            </a:xfrm>
          </xdr:grpSpPr>
          <xdr:sp macro="" textlink="">
            <xdr:nvSpPr>
              <xdr:cNvPr id="10270" name="Check Box 30" hidden="1">
                <a:extLst>
                  <a:ext uri="{63B3BB69-23CF-44E3-9099-C40C66FF867C}">
                    <a14:compatExt spid="_x0000_s1027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1" name="Check Box 31" hidden="1">
                <a:extLst>
                  <a:ext uri="{63B3BB69-23CF-44E3-9099-C40C66FF867C}">
                    <a14:compatExt spid="_x0000_s1027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2" name="Check Box 32" hidden="1">
                <a:extLst>
                  <a:ext uri="{63B3BB69-23CF-44E3-9099-C40C66FF867C}">
                    <a14:compatExt spid="_x0000_s1027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0</xdr:rowOff>
        </xdr:from>
        <xdr:to>
          <xdr:col>12</xdr:col>
          <xdr:colOff>76200</xdr:colOff>
          <xdr:row>164</xdr:row>
          <xdr:rowOff>0</xdr:rowOff>
        </xdr:to>
        <xdr:grpSp>
          <xdr:nvGrpSpPr>
            <xdr:cNvPr id="43" name="Group 335"/>
            <xdr:cNvGrpSpPr>
              <a:grpSpLocks/>
            </xdr:cNvGrpSpPr>
          </xdr:nvGrpSpPr>
          <xdr:grpSpPr bwMode="auto">
            <a:xfrm>
              <a:off x="412474" y="28384500"/>
              <a:ext cx="1204291" cy="596348"/>
              <a:chOff x="41" y="1971"/>
              <a:chExt cx="111" cy="63"/>
            </a:xfrm>
          </xdr:grpSpPr>
          <xdr:sp macro="" textlink="">
            <xdr:nvSpPr>
              <xdr:cNvPr id="10273" name="Check Box 33" hidden="1">
                <a:extLst>
                  <a:ext uri="{63B3BB69-23CF-44E3-9099-C40C66FF867C}">
                    <a14:compatExt spid="_x0000_s1027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4" name="Check Box 34" hidden="1">
                <a:extLst>
                  <a:ext uri="{63B3BB69-23CF-44E3-9099-C40C66FF867C}">
                    <a14:compatExt spid="_x0000_s1027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5" name="Check Box 35" hidden="1">
                <a:extLst>
                  <a:ext uri="{63B3BB69-23CF-44E3-9099-C40C66FF867C}">
                    <a14:compatExt spid="_x0000_s1027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128</xdr:row>
          <xdr:rowOff>0</xdr:rowOff>
        </xdr:from>
        <xdr:to>
          <xdr:col>42</xdr:col>
          <xdr:colOff>76200</xdr:colOff>
          <xdr:row>131</xdr:row>
          <xdr:rowOff>0</xdr:rowOff>
        </xdr:to>
        <xdr:grpSp>
          <xdr:nvGrpSpPr>
            <xdr:cNvPr id="47" name="Group 339"/>
            <xdr:cNvGrpSpPr>
              <a:grpSpLocks/>
            </xdr:cNvGrpSpPr>
          </xdr:nvGrpSpPr>
          <xdr:grpSpPr bwMode="auto">
            <a:xfrm>
              <a:off x="4123083" y="21824674"/>
              <a:ext cx="1212574" cy="596348"/>
              <a:chOff x="41" y="1971"/>
              <a:chExt cx="111" cy="63"/>
            </a:xfrm>
          </xdr:grpSpPr>
          <xdr:sp macro="" textlink="">
            <xdr:nvSpPr>
              <xdr:cNvPr id="10276" name="Check Box 36" hidden="1">
                <a:extLst>
                  <a:ext uri="{63B3BB69-23CF-44E3-9099-C40C66FF867C}">
                    <a14:compatExt spid="_x0000_s102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7" name="Check Box 37" hidden="1">
                <a:extLst>
                  <a:ext uri="{63B3BB69-23CF-44E3-9099-C40C66FF867C}">
                    <a14:compatExt spid="_x0000_s102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8" name="Check Box 38" hidden="1">
                <a:extLst>
                  <a:ext uri="{63B3BB69-23CF-44E3-9099-C40C66FF867C}">
                    <a14:compatExt spid="_x0000_s102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131</xdr:row>
          <xdr:rowOff>0</xdr:rowOff>
        </xdr:from>
        <xdr:to>
          <xdr:col>42</xdr:col>
          <xdr:colOff>76200</xdr:colOff>
          <xdr:row>134</xdr:row>
          <xdr:rowOff>0</xdr:rowOff>
        </xdr:to>
        <xdr:grpSp>
          <xdr:nvGrpSpPr>
            <xdr:cNvPr id="51" name="Group 343"/>
            <xdr:cNvGrpSpPr>
              <a:grpSpLocks/>
            </xdr:cNvGrpSpPr>
          </xdr:nvGrpSpPr>
          <xdr:grpSpPr bwMode="auto">
            <a:xfrm>
              <a:off x="4123083" y="22421022"/>
              <a:ext cx="1212574" cy="596348"/>
              <a:chOff x="41" y="1971"/>
              <a:chExt cx="111" cy="63"/>
            </a:xfrm>
          </xdr:grpSpPr>
          <xdr:sp macro="" textlink="">
            <xdr:nvSpPr>
              <xdr:cNvPr id="10279" name="Check Box 39" hidden="1">
                <a:extLst>
                  <a:ext uri="{63B3BB69-23CF-44E3-9099-C40C66FF867C}">
                    <a14:compatExt spid="_x0000_s102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0" name="Check Box 40" hidden="1">
                <a:extLst>
                  <a:ext uri="{63B3BB69-23CF-44E3-9099-C40C66FF867C}">
                    <a14:compatExt spid="_x0000_s102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1" name="Check Box 41" hidden="1">
                <a:extLst>
                  <a:ext uri="{63B3BB69-23CF-44E3-9099-C40C66FF867C}">
                    <a14:compatExt spid="_x0000_s102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134</xdr:row>
          <xdr:rowOff>0</xdr:rowOff>
        </xdr:from>
        <xdr:to>
          <xdr:col>42</xdr:col>
          <xdr:colOff>76200</xdr:colOff>
          <xdr:row>137</xdr:row>
          <xdr:rowOff>0</xdr:rowOff>
        </xdr:to>
        <xdr:grpSp>
          <xdr:nvGrpSpPr>
            <xdr:cNvPr id="55" name="Group 347"/>
            <xdr:cNvGrpSpPr>
              <a:grpSpLocks/>
            </xdr:cNvGrpSpPr>
          </xdr:nvGrpSpPr>
          <xdr:grpSpPr bwMode="auto">
            <a:xfrm>
              <a:off x="4123083" y="23017370"/>
              <a:ext cx="1212574" cy="596347"/>
              <a:chOff x="41" y="1971"/>
              <a:chExt cx="111" cy="63"/>
            </a:xfrm>
          </xdr:grpSpPr>
          <xdr:sp macro="" textlink="">
            <xdr:nvSpPr>
              <xdr:cNvPr id="10282" name="Check Box 42" hidden="1">
                <a:extLst>
                  <a:ext uri="{63B3BB69-23CF-44E3-9099-C40C66FF867C}">
                    <a14:compatExt spid="_x0000_s102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3" name="Check Box 43" hidden="1">
                <a:extLst>
                  <a:ext uri="{63B3BB69-23CF-44E3-9099-C40C66FF867C}">
                    <a14:compatExt spid="_x0000_s102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4" name="Check Box 44" hidden="1">
                <a:extLst>
                  <a:ext uri="{63B3BB69-23CF-44E3-9099-C40C66FF867C}">
                    <a14:compatExt spid="_x0000_s102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137</xdr:row>
          <xdr:rowOff>0</xdr:rowOff>
        </xdr:from>
        <xdr:to>
          <xdr:col>42</xdr:col>
          <xdr:colOff>76200</xdr:colOff>
          <xdr:row>140</xdr:row>
          <xdr:rowOff>0</xdr:rowOff>
        </xdr:to>
        <xdr:grpSp>
          <xdr:nvGrpSpPr>
            <xdr:cNvPr id="59" name="Group 351"/>
            <xdr:cNvGrpSpPr>
              <a:grpSpLocks/>
            </xdr:cNvGrpSpPr>
          </xdr:nvGrpSpPr>
          <xdr:grpSpPr bwMode="auto">
            <a:xfrm>
              <a:off x="4123083" y="23613717"/>
              <a:ext cx="1212574" cy="596348"/>
              <a:chOff x="41" y="1971"/>
              <a:chExt cx="111" cy="63"/>
            </a:xfrm>
          </xdr:grpSpPr>
          <xdr:sp macro="" textlink="">
            <xdr:nvSpPr>
              <xdr:cNvPr id="10285" name="Check Box 45" hidden="1">
                <a:extLst>
                  <a:ext uri="{63B3BB69-23CF-44E3-9099-C40C66FF867C}">
                    <a14:compatExt spid="_x0000_s102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6" name="Check Box 46" hidden="1">
                <a:extLst>
                  <a:ext uri="{63B3BB69-23CF-44E3-9099-C40C66FF867C}">
                    <a14:compatExt spid="_x0000_s102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7" name="Check Box 47" hidden="1">
                <a:extLst>
                  <a:ext uri="{63B3BB69-23CF-44E3-9099-C40C66FF867C}">
                    <a14:compatExt spid="_x0000_s102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140</xdr:row>
          <xdr:rowOff>0</xdr:rowOff>
        </xdr:from>
        <xdr:to>
          <xdr:col>42</xdr:col>
          <xdr:colOff>76200</xdr:colOff>
          <xdr:row>143</xdr:row>
          <xdr:rowOff>0</xdr:rowOff>
        </xdr:to>
        <xdr:grpSp>
          <xdr:nvGrpSpPr>
            <xdr:cNvPr id="63" name="Group 355"/>
            <xdr:cNvGrpSpPr>
              <a:grpSpLocks/>
            </xdr:cNvGrpSpPr>
          </xdr:nvGrpSpPr>
          <xdr:grpSpPr bwMode="auto">
            <a:xfrm>
              <a:off x="4123083" y="24210065"/>
              <a:ext cx="1212574" cy="596348"/>
              <a:chOff x="41" y="1971"/>
              <a:chExt cx="111" cy="63"/>
            </a:xfrm>
          </xdr:grpSpPr>
          <xdr:sp macro="" textlink="">
            <xdr:nvSpPr>
              <xdr:cNvPr id="10288" name="Check Box 48" hidden="1">
                <a:extLst>
                  <a:ext uri="{63B3BB69-23CF-44E3-9099-C40C66FF867C}">
                    <a14:compatExt spid="_x0000_s102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9" name="Check Box 49" hidden="1">
                <a:extLst>
                  <a:ext uri="{63B3BB69-23CF-44E3-9099-C40C66FF867C}">
                    <a14:compatExt spid="_x0000_s102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0" name="Check Box 50" hidden="1">
                <a:extLst>
                  <a:ext uri="{63B3BB69-23CF-44E3-9099-C40C66FF867C}">
                    <a14:compatExt spid="_x0000_s102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149</xdr:row>
          <xdr:rowOff>0</xdr:rowOff>
        </xdr:from>
        <xdr:to>
          <xdr:col>42</xdr:col>
          <xdr:colOff>76200</xdr:colOff>
          <xdr:row>152</xdr:row>
          <xdr:rowOff>0</xdr:rowOff>
        </xdr:to>
        <xdr:grpSp>
          <xdr:nvGrpSpPr>
            <xdr:cNvPr id="67" name="Group 359"/>
            <xdr:cNvGrpSpPr>
              <a:grpSpLocks/>
            </xdr:cNvGrpSpPr>
          </xdr:nvGrpSpPr>
          <xdr:grpSpPr bwMode="auto">
            <a:xfrm>
              <a:off x="4123083" y="25999109"/>
              <a:ext cx="1212574" cy="596348"/>
              <a:chOff x="41" y="1971"/>
              <a:chExt cx="111" cy="63"/>
            </a:xfrm>
          </xdr:grpSpPr>
          <xdr:sp macro="" textlink="">
            <xdr:nvSpPr>
              <xdr:cNvPr id="10291" name="Check Box 51" hidden="1">
                <a:extLst>
                  <a:ext uri="{63B3BB69-23CF-44E3-9099-C40C66FF867C}">
                    <a14:compatExt spid="_x0000_s102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2" name="Check Box 52" hidden="1">
                <a:extLst>
                  <a:ext uri="{63B3BB69-23CF-44E3-9099-C40C66FF867C}">
                    <a14:compatExt spid="_x0000_s102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3" name="Check Box 53" hidden="1">
                <a:extLst>
                  <a:ext uri="{63B3BB69-23CF-44E3-9099-C40C66FF867C}">
                    <a14:compatExt spid="_x0000_s102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152</xdr:row>
          <xdr:rowOff>0</xdr:rowOff>
        </xdr:from>
        <xdr:to>
          <xdr:col>42</xdr:col>
          <xdr:colOff>76200</xdr:colOff>
          <xdr:row>155</xdr:row>
          <xdr:rowOff>0</xdr:rowOff>
        </xdr:to>
        <xdr:grpSp>
          <xdr:nvGrpSpPr>
            <xdr:cNvPr id="71" name="Group 363"/>
            <xdr:cNvGrpSpPr>
              <a:grpSpLocks/>
            </xdr:cNvGrpSpPr>
          </xdr:nvGrpSpPr>
          <xdr:grpSpPr bwMode="auto">
            <a:xfrm>
              <a:off x="4123083" y="26595457"/>
              <a:ext cx="1212574" cy="596347"/>
              <a:chOff x="41" y="1971"/>
              <a:chExt cx="111" cy="63"/>
            </a:xfrm>
          </xdr:grpSpPr>
          <xdr:sp macro="" textlink="">
            <xdr:nvSpPr>
              <xdr:cNvPr id="10294" name="Check Box 54" hidden="1">
                <a:extLst>
                  <a:ext uri="{63B3BB69-23CF-44E3-9099-C40C66FF867C}">
                    <a14:compatExt spid="_x0000_s102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5" name="Check Box 55" hidden="1">
                <a:extLst>
                  <a:ext uri="{63B3BB69-23CF-44E3-9099-C40C66FF867C}">
                    <a14:compatExt spid="_x0000_s102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6" name="Check Box 56" hidden="1">
                <a:extLst>
                  <a:ext uri="{63B3BB69-23CF-44E3-9099-C40C66FF867C}">
                    <a14:compatExt spid="_x0000_s102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155</xdr:row>
          <xdr:rowOff>0</xdr:rowOff>
        </xdr:from>
        <xdr:to>
          <xdr:col>42</xdr:col>
          <xdr:colOff>76200</xdr:colOff>
          <xdr:row>158</xdr:row>
          <xdr:rowOff>0</xdr:rowOff>
        </xdr:to>
        <xdr:grpSp>
          <xdr:nvGrpSpPr>
            <xdr:cNvPr id="75" name="Group 367"/>
            <xdr:cNvGrpSpPr>
              <a:grpSpLocks/>
            </xdr:cNvGrpSpPr>
          </xdr:nvGrpSpPr>
          <xdr:grpSpPr bwMode="auto">
            <a:xfrm>
              <a:off x="4123083" y="27191804"/>
              <a:ext cx="1212574" cy="596348"/>
              <a:chOff x="41" y="1971"/>
              <a:chExt cx="111" cy="63"/>
            </a:xfrm>
          </xdr:grpSpPr>
          <xdr:sp macro="" textlink="">
            <xdr:nvSpPr>
              <xdr:cNvPr id="10297" name="Check Box 57" hidden="1">
                <a:extLst>
                  <a:ext uri="{63B3BB69-23CF-44E3-9099-C40C66FF867C}">
                    <a14:compatExt spid="_x0000_s102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8" name="Check Box 58" hidden="1">
                <a:extLst>
                  <a:ext uri="{63B3BB69-23CF-44E3-9099-C40C66FF867C}">
                    <a14:compatExt spid="_x0000_s102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9" name="Check Box 59" hidden="1">
                <a:extLst>
                  <a:ext uri="{63B3BB69-23CF-44E3-9099-C40C66FF867C}">
                    <a14:compatExt spid="_x0000_s102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158</xdr:row>
          <xdr:rowOff>0</xdr:rowOff>
        </xdr:from>
        <xdr:to>
          <xdr:col>42</xdr:col>
          <xdr:colOff>76200</xdr:colOff>
          <xdr:row>161</xdr:row>
          <xdr:rowOff>0</xdr:rowOff>
        </xdr:to>
        <xdr:grpSp>
          <xdr:nvGrpSpPr>
            <xdr:cNvPr id="79" name="Group 371"/>
            <xdr:cNvGrpSpPr>
              <a:grpSpLocks/>
            </xdr:cNvGrpSpPr>
          </xdr:nvGrpSpPr>
          <xdr:grpSpPr bwMode="auto">
            <a:xfrm>
              <a:off x="4123083" y="27788152"/>
              <a:ext cx="1212574" cy="596348"/>
              <a:chOff x="41" y="1971"/>
              <a:chExt cx="111" cy="63"/>
            </a:xfrm>
          </xdr:grpSpPr>
          <xdr:sp macro="" textlink="">
            <xdr:nvSpPr>
              <xdr:cNvPr id="10300" name="Check Box 60" hidden="1">
                <a:extLst>
                  <a:ext uri="{63B3BB69-23CF-44E3-9099-C40C66FF867C}">
                    <a14:compatExt spid="_x0000_s103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1" name="Check Box 61" hidden="1">
                <a:extLst>
                  <a:ext uri="{63B3BB69-23CF-44E3-9099-C40C66FF867C}">
                    <a14:compatExt spid="_x0000_s103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2" name="Check Box 62" hidden="1">
                <a:extLst>
                  <a:ext uri="{63B3BB69-23CF-44E3-9099-C40C66FF867C}">
                    <a14:compatExt spid="_x0000_s103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161</xdr:row>
          <xdr:rowOff>0</xdr:rowOff>
        </xdr:from>
        <xdr:to>
          <xdr:col>42</xdr:col>
          <xdr:colOff>76200</xdr:colOff>
          <xdr:row>164</xdr:row>
          <xdr:rowOff>0</xdr:rowOff>
        </xdr:to>
        <xdr:grpSp>
          <xdr:nvGrpSpPr>
            <xdr:cNvPr id="83" name="Group 375"/>
            <xdr:cNvGrpSpPr>
              <a:grpSpLocks/>
            </xdr:cNvGrpSpPr>
          </xdr:nvGrpSpPr>
          <xdr:grpSpPr bwMode="auto">
            <a:xfrm>
              <a:off x="4123083" y="28384500"/>
              <a:ext cx="1212574" cy="596348"/>
              <a:chOff x="41" y="1971"/>
              <a:chExt cx="111" cy="63"/>
            </a:xfrm>
          </xdr:grpSpPr>
          <xdr:sp macro="" textlink="">
            <xdr:nvSpPr>
              <xdr:cNvPr id="10303" name="Check Box 63" hidden="1">
                <a:extLst>
                  <a:ext uri="{63B3BB69-23CF-44E3-9099-C40C66FF867C}">
                    <a14:compatExt spid="_x0000_s103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4" name="Check Box 64" hidden="1">
                <a:extLst>
                  <a:ext uri="{63B3BB69-23CF-44E3-9099-C40C66FF867C}">
                    <a14:compatExt spid="_x0000_s103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5" name="Check Box 65" hidden="1">
                <a:extLst>
                  <a:ext uri="{63B3BB69-23CF-44E3-9099-C40C66FF867C}">
                    <a14:compatExt spid="_x0000_s103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90</xdr:row>
          <xdr:rowOff>0</xdr:rowOff>
        </xdr:from>
        <xdr:to>
          <xdr:col>11</xdr:col>
          <xdr:colOff>57150</xdr:colOff>
          <xdr:row>93</xdr:row>
          <xdr:rowOff>0</xdr:rowOff>
        </xdr:to>
        <xdr:grpSp>
          <xdr:nvGrpSpPr>
            <xdr:cNvPr id="87" name="Group 379"/>
            <xdr:cNvGrpSpPr>
              <a:grpSpLocks/>
            </xdr:cNvGrpSpPr>
          </xdr:nvGrpSpPr>
          <xdr:grpSpPr bwMode="auto">
            <a:xfrm>
              <a:off x="412474" y="14618804"/>
              <a:ext cx="1061002" cy="596348"/>
              <a:chOff x="41" y="1971"/>
              <a:chExt cx="111" cy="63"/>
            </a:xfrm>
          </xdr:grpSpPr>
          <xdr:sp macro="" textlink="">
            <xdr:nvSpPr>
              <xdr:cNvPr id="10306" name="Check Box 66" hidden="1">
                <a:extLst>
                  <a:ext uri="{63B3BB69-23CF-44E3-9099-C40C66FF867C}">
                    <a14:compatExt spid="_x0000_s103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7" name="Check Box 67" hidden="1">
                <a:extLst>
                  <a:ext uri="{63B3BB69-23CF-44E3-9099-C40C66FF867C}">
                    <a14:compatExt spid="_x0000_s103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8" name="Check Box 68" hidden="1">
                <a:extLst>
                  <a:ext uri="{63B3BB69-23CF-44E3-9099-C40C66FF867C}">
                    <a14:compatExt spid="_x0000_s103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96</xdr:row>
          <xdr:rowOff>0</xdr:rowOff>
        </xdr:from>
        <xdr:to>
          <xdr:col>11</xdr:col>
          <xdr:colOff>57150</xdr:colOff>
          <xdr:row>99</xdr:row>
          <xdr:rowOff>0</xdr:rowOff>
        </xdr:to>
        <xdr:grpSp>
          <xdr:nvGrpSpPr>
            <xdr:cNvPr id="91" name="Group 383"/>
            <xdr:cNvGrpSpPr>
              <a:grpSpLocks/>
            </xdr:cNvGrpSpPr>
          </xdr:nvGrpSpPr>
          <xdr:grpSpPr bwMode="auto">
            <a:xfrm>
              <a:off x="412474" y="15811500"/>
              <a:ext cx="1061002" cy="596348"/>
              <a:chOff x="41" y="1971"/>
              <a:chExt cx="111" cy="63"/>
            </a:xfrm>
          </xdr:grpSpPr>
          <xdr:sp macro="" textlink="">
            <xdr:nvSpPr>
              <xdr:cNvPr id="10309" name="Check Box 69" hidden="1">
                <a:extLst>
                  <a:ext uri="{63B3BB69-23CF-44E3-9099-C40C66FF867C}">
                    <a14:compatExt spid="_x0000_s10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0" name="Check Box 70" hidden="1">
                <a:extLst>
                  <a:ext uri="{63B3BB69-23CF-44E3-9099-C40C66FF867C}">
                    <a14:compatExt spid="_x0000_s10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1" name="Check Box 71" hidden="1">
                <a:extLst>
                  <a:ext uri="{63B3BB69-23CF-44E3-9099-C40C66FF867C}">
                    <a14:compatExt spid="_x0000_s10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108</xdr:row>
          <xdr:rowOff>0</xdr:rowOff>
        </xdr:from>
        <xdr:to>
          <xdr:col>11</xdr:col>
          <xdr:colOff>57150</xdr:colOff>
          <xdr:row>111</xdr:row>
          <xdr:rowOff>0</xdr:rowOff>
        </xdr:to>
        <xdr:grpSp>
          <xdr:nvGrpSpPr>
            <xdr:cNvPr id="95" name="Group 387"/>
            <xdr:cNvGrpSpPr>
              <a:grpSpLocks/>
            </xdr:cNvGrpSpPr>
          </xdr:nvGrpSpPr>
          <xdr:grpSpPr bwMode="auto">
            <a:xfrm>
              <a:off x="412474" y="18196891"/>
              <a:ext cx="1061002" cy="596348"/>
              <a:chOff x="41" y="1971"/>
              <a:chExt cx="111" cy="63"/>
            </a:xfrm>
          </xdr:grpSpPr>
          <xdr:sp macro="" textlink="">
            <xdr:nvSpPr>
              <xdr:cNvPr id="10312" name="Check Box 72" hidden="1">
                <a:extLst>
                  <a:ext uri="{63B3BB69-23CF-44E3-9099-C40C66FF867C}">
                    <a14:compatExt spid="_x0000_s10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3" name="Check Box 73" hidden="1">
                <a:extLst>
                  <a:ext uri="{63B3BB69-23CF-44E3-9099-C40C66FF867C}">
                    <a14:compatExt spid="_x0000_s10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4" name="Check Box 74" hidden="1">
                <a:extLst>
                  <a:ext uri="{63B3BB69-23CF-44E3-9099-C40C66FF867C}">
                    <a14:compatExt spid="_x0000_s10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111</xdr:row>
          <xdr:rowOff>0</xdr:rowOff>
        </xdr:from>
        <xdr:to>
          <xdr:col>11</xdr:col>
          <xdr:colOff>57150</xdr:colOff>
          <xdr:row>114</xdr:row>
          <xdr:rowOff>0</xdr:rowOff>
        </xdr:to>
        <xdr:grpSp>
          <xdr:nvGrpSpPr>
            <xdr:cNvPr id="99" name="Group 391"/>
            <xdr:cNvGrpSpPr>
              <a:grpSpLocks/>
            </xdr:cNvGrpSpPr>
          </xdr:nvGrpSpPr>
          <xdr:grpSpPr bwMode="auto">
            <a:xfrm>
              <a:off x="412474" y="18793239"/>
              <a:ext cx="1061002" cy="596348"/>
              <a:chOff x="41" y="1971"/>
              <a:chExt cx="111" cy="63"/>
            </a:xfrm>
          </xdr:grpSpPr>
          <xdr:sp macro="" textlink="">
            <xdr:nvSpPr>
              <xdr:cNvPr id="10315" name="Check Box 75" hidden="1">
                <a:extLst>
                  <a:ext uri="{63B3BB69-23CF-44E3-9099-C40C66FF867C}">
                    <a14:compatExt spid="_x0000_s10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6" name="Check Box 76" hidden="1">
                <a:extLst>
                  <a:ext uri="{63B3BB69-23CF-44E3-9099-C40C66FF867C}">
                    <a14:compatExt spid="_x0000_s10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7" name="Check Box 77" hidden="1">
                <a:extLst>
                  <a:ext uri="{63B3BB69-23CF-44E3-9099-C40C66FF867C}">
                    <a14:compatExt spid="_x0000_s10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114</xdr:row>
          <xdr:rowOff>0</xdr:rowOff>
        </xdr:from>
        <xdr:to>
          <xdr:col>11</xdr:col>
          <xdr:colOff>57150</xdr:colOff>
          <xdr:row>117</xdr:row>
          <xdr:rowOff>0</xdr:rowOff>
        </xdr:to>
        <xdr:grpSp>
          <xdr:nvGrpSpPr>
            <xdr:cNvPr id="103" name="Group 395"/>
            <xdr:cNvGrpSpPr>
              <a:grpSpLocks/>
            </xdr:cNvGrpSpPr>
          </xdr:nvGrpSpPr>
          <xdr:grpSpPr bwMode="auto">
            <a:xfrm>
              <a:off x="412474" y="19389587"/>
              <a:ext cx="1061002" cy="596348"/>
              <a:chOff x="41" y="1971"/>
              <a:chExt cx="111" cy="63"/>
            </a:xfrm>
          </xdr:grpSpPr>
          <xdr:sp macro="" textlink="">
            <xdr:nvSpPr>
              <xdr:cNvPr id="10318" name="Check Box 78" hidden="1">
                <a:extLst>
                  <a:ext uri="{63B3BB69-23CF-44E3-9099-C40C66FF867C}">
                    <a14:compatExt spid="_x0000_s10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9" name="Check Box 79" hidden="1">
                <a:extLst>
                  <a:ext uri="{63B3BB69-23CF-44E3-9099-C40C66FF867C}">
                    <a14:compatExt spid="_x0000_s10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0" name="Check Box 80" hidden="1">
                <a:extLst>
                  <a:ext uri="{63B3BB69-23CF-44E3-9099-C40C66FF867C}">
                    <a14:compatExt spid="_x0000_s10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117</xdr:row>
          <xdr:rowOff>0</xdr:rowOff>
        </xdr:from>
        <xdr:to>
          <xdr:col>11</xdr:col>
          <xdr:colOff>57150</xdr:colOff>
          <xdr:row>120</xdr:row>
          <xdr:rowOff>0</xdr:rowOff>
        </xdr:to>
        <xdr:grpSp>
          <xdr:nvGrpSpPr>
            <xdr:cNvPr id="107" name="Group 399"/>
            <xdr:cNvGrpSpPr>
              <a:grpSpLocks/>
            </xdr:cNvGrpSpPr>
          </xdr:nvGrpSpPr>
          <xdr:grpSpPr bwMode="auto">
            <a:xfrm>
              <a:off x="412474" y="19985935"/>
              <a:ext cx="1061002" cy="596348"/>
              <a:chOff x="41" y="1971"/>
              <a:chExt cx="111" cy="63"/>
            </a:xfrm>
          </xdr:grpSpPr>
          <xdr:sp macro="" textlink="">
            <xdr:nvSpPr>
              <xdr:cNvPr id="10321" name="Check Box 81" hidden="1">
                <a:extLst>
                  <a:ext uri="{63B3BB69-23CF-44E3-9099-C40C66FF867C}">
                    <a14:compatExt spid="_x0000_s10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2" name="Check Box 82" hidden="1">
                <a:extLst>
                  <a:ext uri="{63B3BB69-23CF-44E3-9099-C40C66FF867C}">
                    <a14:compatExt spid="_x0000_s10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3" name="Check Box 83" hidden="1">
                <a:extLst>
                  <a:ext uri="{63B3BB69-23CF-44E3-9099-C40C66FF867C}">
                    <a14:compatExt spid="_x0000_s10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115" name="Group 423"/>
            <xdr:cNvGrpSpPr>
              <a:grpSpLocks/>
            </xdr:cNvGrpSpPr>
          </xdr:nvGrpSpPr>
          <xdr:grpSpPr bwMode="auto">
            <a:xfrm>
              <a:off x="565702" y="12406105"/>
              <a:ext cx="860149" cy="400050"/>
              <a:chOff x="59" y="1191"/>
              <a:chExt cx="90" cy="42"/>
            </a:xfrm>
          </xdr:grpSpPr>
          <xdr:sp macro="" textlink="">
            <xdr:nvSpPr>
              <xdr:cNvPr id="10327" name="Check Box 87" hidden="1">
                <a:extLst>
                  <a:ext uri="{63B3BB69-23CF-44E3-9099-C40C66FF867C}">
                    <a14:compatExt spid="_x0000_s10327"/>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8" name="Check Box 88" hidden="1">
                <a:extLst>
                  <a:ext uri="{63B3BB69-23CF-44E3-9099-C40C66FF867C}">
                    <a14:compatExt spid="_x0000_s10328"/>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99</xdr:row>
          <xdr:rowOff>0</xdr:rowOff>
        </xdr:from>
        <xdr:to>
          <xdr:col>11</xdr:col>
          <xdr:colOff>57150</xdr:colOff>
          <xdr:row>102</xdr:row>
          <xdr:rowOff>0</xdr:rowOff>
        </xdr:to>
        <xdr:grpSp>
          <xdr:nvGrpSpPr>
            <xdr:cNvPr id="121" name="Group 387"/>
            <xdr:cNvGrpSpPr>
              <a:grpSpLocks/>
            </xdr:cNvGrpSpPr>
          </xdr:nvGrpSpPr>
          <xdr:grpSpPr bwMode="auto">
            <a:xfrm>
              <a:off x="412474" y="16407848"/>
              <a:ext cx="1061002" cy="596348"/>
              <a:chOff x="41" y="1971"/>
              <a:chExt cx="111" cy="63"/>
            </a:xfrm>
          </xdr:grpSpPr>
          <xdr:sp macro="" textlink="">
            <xdr:nvSpPr>
              <xdr:cNvPr id="10331" name="Check Box 91" hidden="1">
                <a:extLst>
                  <a:ext uri="{63B3BB69-23CF-44E3-9099-C40C66FF867C}">
                    <a14:compatExt spid="_x0000_s103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2" name="Check Box 92" hidden="1">
                <a:extLst>
                  <a:ext uri="{63B3BB69-23CF-44E3-9099-C40C66FF867C}">
                    <a14:compatExt spid="_x0000_s103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3" name="Check Box 93" hidden="1">
                <a:extLst>
                  <a:ext uri="{63B3BB69-23CF-44E3-9099-C40C66FF867C}">
                    <a14:compatExt spid="_x0000_s103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102</xdr:row>
          <xdr:rowOff>0</xdr:rowOff>
        </xdr:from>
        <xdr:to>
          <xdr:col>11</xdr:col>
          <xdr:colOff>57150</xdr:colOff>
          <xdr:row>105</xdr:row>
          <xdr:rowOff>0</xdr:rowOff>
        </xdr:to>
        <xdr:grpSp>
          <xdr:nvGrpSpPr>
            <xdr:cNvPr id="125" name="Group 391"/>
            <xdr:cNvGrpSpPr>
              <a:grpSpLocks/>
            </xdr:cNvGrpSpPr>
          </xdr:nvGrpSpPr>
          <xdr:grpSpPr bwMode="auto">
            <a:xfrm>
              <a:off x="412474" y="17004196"/>
              <a:ext cx="1061002" cy="596347"/>
              <a:chOff x="41" y="1971"/>
              <a:chExt cx="111" cy="63"/>
            </a:xfrm>
          </xdr:grpSpPr>
          <xdr:sp macro="" textlink="">
            <xdr:nvSpPr>
              <xdr:cNvPr id="10334" name="Check Box 94" hidden="1">
                <a:extLst>
                  <a:ext uri="{63B3BB69-23CF-44E3-9099-C40C66FF867C}">
                    <a14:compatExt spid="_x0000_s103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5" name="Check Box 95" hidden="1">
                <a:extLst>
                  <a:ext uri="{63B3BB69-23CF-44E3-9099-C40C66FF867C}">
                    <a14:compatExt spid="_x0000_s103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6" name="Check Box 96" hidden="1">
                <a:extLst>
                  <a:ext uri="{63B3BB69-23CF-44E3-9099-C40C66FF867C}">
                    <a14:compatExt spid="_x0000_s103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105</xdr:row>
          <xdr:rowOff>0</xdr:rowOff>
        </xdr:from>
        <xdr:to>
          <xdr:col>11</xdr:col>
          <xdr:colOff>57150</xdr:colOff>
          <xdr:row>108</xdr:row>
          <xdr:rowOff>0</xdr:rowOff>
        </xdr:to>
        <xdr:grpSp>
          <xdr:nvGrpSpPr>
            <xdr:cNvPr id="129" name="Group 395"/>
            <xdr:cNvGrpSpPr>
              <a:grpSpLocks/>
            </xdr:cNvGrpSpPr>
          </xdr:nvGrpSpPr>
          <xdr:grpSpPr bwMode="auto">
            <a:xfrm>
              <a:off x="412474" y="17600543"/>
              <a:ext cx="1061002" cy="596348"/>
              <a:chOff x="41" y="1971"/>
              <a:chExt cx="111" cy="63"/>
            </a:xfrm>
          </xdr:grpSpPr>
          <xdr:sp macro="" textlink="">
            <xdr:nvSpPr>
              <xdr:cNvPr id="10337" name="Check Box 97" hidden="1">
                <a:extLst>
                  <a:ext uri="{63B3BB69-23CF-44E3-9099-C40C66FF867C}">
                    <a14:compatExt spid="_x0000_s1033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8" name="Check Box 98" hidden="1">
                <a:extLst>
                  <a:ext uri="{63B3BB69-23CF-44E3-9099-C40C66FF867C}">
                    <a14:compatExt spid="_x0000_s1033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9" name="Check Box 99" hidden="1">
                <a:extLst>
                  <a:ext uri="{63B3BB69-23CF-44E3-9099-C40C66FF867C}">
                    <a14:compatExt spid="_x0000_s1033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12</xdr:col>
          <xdr:colOff>66675</xdr:colOff>
          <xdr:row>146</xdr:row>
          <xdr:rowOff>0</xdr:rowOff>
        </xdr:to>
        <xdr:grpSp>
          <xdr:nvGrpSpPr>
            <xdr:cNvPr id="133" name="Group 319"/>
            <xdr:cNvGrpSpPr>
              <a:grpSpLocks/>
            </xdr:cNvGrpSpPr>
          </xdr:nvGrpSpPr>
          <xdr:grpSpPr bwMode="auto">
            <a:xfrm>
              <a:off x="412474" y="24806413"/>
              <a:ext cx="1194766" cy="596348"/>
              <a:chOff x="41" y="1971"/>
              <a:chExt cx="111" cy="63"/>
            </a:xfrm>
          </xdr:grpSpPr>
          <xdr:sp macro="" textlink="">
            <xdr:nvSpPr>
              <xdr:cNvPr id="10340" name="Check Box 100" hidden="1">
                <a:extLst>
                  <a:ext uri="{63B3BB69-23CF-44E3-9099-C40C66FF867C}">
                    <a14:compatExt spid="_x0000_s1034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1" name="Check Box 101" hidden="1">
                <a:extLst>
                  <a:ext uri="{63B3BB69-23CF-44E3-9099-C40C66FF867C}">
                    <a14:compatExt spid="_x0000_s1034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2" name="Check Box 102" hidden="1">
                <a:extLst>
                  <a:ext uri="{63B3BB69-23CF-44E3-9099-C40C66FF867C}">
                    <a14:compatExt spid="_x0000_s1034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0</xdr:rowOff>
        </xdr:from>
        <xdr:to>
          <xdr:col>12</xdr:col>
          <xdr:colOff>76200</xdr:colOff>
          <xdr:row>149</xdr:row>
          <xdr:rowOff>0</xdr:rowOff>
        </xdr:to>
        <xdr:grpSp>
          <xdr:nvGrpSpPr>
            <xdr:cNvPr id="137" name="Group 323"/>
            <xdr:cNvGrpSpPr>
              <a:grpSpLocks/>
            </xdr:cNvGrpSpPr>
          </xdr:nvGrpSpPr>
          <xdr:grpSpPr bwMode="auto">
            <a:xfrm>
              <a:off x="412474" y="25402761"/>
              <a:ext cx="1204291" cy="596348"/>
              <a:chOff x="41" y="1971"/>
              <a:chExt cx="111" cy="63"/>
            </a:xfrm>
          </xdr:grpSpPr>
          <xdr:sp macro="" textlink="">
            <xdr:nvSpPr>
              <xdr:cNvPr id="10343" name="Check Box 103" hidden="1">
                <a:extLst>
                  <a:ext uri="{63B3BB69-23CF-44E3-9099-C40C66FF867C}">
                    <a14:compatExt spid="_x0000_s1034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4" name="Check Box 104" hidden="1">
                <a:extLst>
                  <a:ext uri="{63B3BB69-23CF-44E3-9099-C40C66FF867C}">
                    <a14:compatExt spid="_x0000_s1034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5" name="Check Box 105" hidden="1">
                <a:extLst>
                  <a:ext uri="{63B3BB69-23CF-44E3-9099-C40C66FF867C}">
                    <a14:compatExt spid="_x0000_s1034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143</xdr:row>
          <xdr:rowOff>0</xdr:rowOff>
        </xdr:from>
        <xdr:to>
          <xdr:col>42</xdr:col>
          <xdr:colOff>76200</xdr:colOff>
          <xdr:row>146</xdr:row>
          <xdr:rowOff>0</xdr:rowOff>
        </xdr:to>
        <xdr:grpSp>
          <xdr:nvGrpSpPr>
            <xdr:cNvPr id="141" name="Group 359"/>
            <xdr:cNvGrpSpPr>
              <a:grpSpLocks/>
            </xdr:cNvGrpSpPr>
          </xdr:nvGrpSpPr>
          <xdr:grpSpPr bwMode="auto">
            <a:xfrm>
              <a:off x="4123083" y="24806413"/>
              <a:ext cx="1212574" cy="596348"/>
              <a:chOff x="41" y="1971"/>
              <a:chExt cx="111" cy="63"/>
            </a:xfrm>
          </xdr:grpSpPr>
          <xdr:sp macro="" textlink="">
            <xdr:nvSpPr>
              <xdr:cNvPr id="10346" name="Check Box 106" hidden="1">
                <a:extLst>
                  <a:ext uri="{63B3BB69-23CF-44E3-9099-C40C66FF867C}">
                    <a14:compatExt spid="_x0000_s103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7" name="Check Box 107" hidden="1">
                <a:extLst>
                  <a:ext uri="{63B3BB69-23CF-44E3-9099-C40C66FF867C}">
                    <a14:compatExt spid="_x0000_s103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8" name="Check Box 108" hidden="1">
                <a:extLst>
                  <a:ext uri="{63B3BB69-23CF-44E3-9099-C40C66FF867C}">
                    <a14:compatExt spid="_x0000_s103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146</xdr:row>
          <xdr:rowOff>0</xdr:rowOff>
        </xdr:from>
        <xdr:to>
          <xdr:col>42</xdr:col>
          <xdr:colOff>76200</xdr:colOff>
          <xdr:row>149</xdr:row>
          <xdr:rowOff>0</xdr:rowOff>
        </xdr:to>
        <xdr:grpSp>
          <xdr:nvGrpSpPr>
            <xdr:cNvPr id="145" name="Group 363"/>
            <xdr:cNvGrpSpPr>
              <a:grpSpLocks/>
            </xdr:cNvGrpSpPr>
          </xdr:nvGrpSpPr>
          <xdr:grpSpPr bwMode="auto">
            <a:xfrm>
              <a:off x="4123083" y="25402761"/>
              <a:ext cx="1212574" cy="596348"/>
              <a:chOff x="41" y="1971"/>
              <a:chExt cx="111" cy="63"/>
            </a:xfrm>
          </xdr:grpSpPr>
          <xdr:sp macro="" textlink="">
            <xdr:nvSpPr>
              <xdr:cNvPr id="10349" name="Check Box 109" hidden="1">
                <a:extLst>
                  <a:ext uri="{63B3BB69-23CF-44E3-9099-C40C66FF867C}">
                    <a14:compatExt spid="_x0000_s103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50" name="Check Box 110" hidden="1">
                <a:extLst>
                  <a:ext uri="{63B3BB69-23CF-44E3-9099-C40C66FF867C}">
                    <a14:compatExt spid="_x0000_s103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1" name="Check Box 111" hidden="1">
                <a:extLst>
                  <a:ext uri="{63B3BB69-23CF-44E3-9099-C40C66FF867C}">
                    <a14:compatExt spid="_x0000_s103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90</xdr:row>
          <xdr:rowOff>66675</xdr:rowOff>
        </xdr:from>
        <xdr:to>
          <xdr:col>55</xdr:col>
          <xdr:colOff>9525</xdr:colOff>
          <xdr:row>91</xdr:row>
          <xdr:rowOff>104775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91</xdr:row>
          <xdr:rowOff>66675</xdr:rowOff>
        </xdr:from>
        <xdr:to>
          <xdr:col>56</xdr:col>
          <xdr:colOff>28575</xdr:colOff>
          <xdr:row>92</xdr:row>
          <xdr:rowOff>190500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96</xdr:row>
          <xdr:rowOff>66675</xdr:rowOff>
        </xdr:from>
        <xdr:to>
          <xdr:col>55</xdr:col>
          <xdr:colOff>9525</xdr:colOff>
          <xdr:row>97</xdr:row>
          <xdr:rowOff>104775</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97</xdr:row>
          <xdr:rowOff>66675</xdr:rowOff>
        </xdr:from>
        <xdr:to>
          <xdr:col>56</xdr:col>
          <xdr:colOff>28575</xdr:colOff>
          <xdr:row>98</xdr:row>
          <xdr:rowOff>190500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99</xdr:row>
          <xdr:rowOff>66675</xdr:rowOff>
        </xdr:from>
        <xdr:to>
          <xdr:col>55</xdr:col>
          <xdr:colOff>9525</xdr:colOff>
          <xdr:row>100</xdr:row>
          <xdr:rowOff>104775</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100</xdr:row>
          <xdr:rowOff>66675</xdr:rowOff>
        </xdr:from>
        <xdr:to>
          <xdr:col>56</xdr:col>
          <xdr:colOff>28575</xdr:colOff>
          <xdr:row>101</xdr:row>
          <xdr:rowOff>190500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102</xdr:row>
          <xdr:rowOff>66675</xdr:rowOff>
        </xdr:from>
        <xdr:to>
          <xdr:col>55</xdr:col>
          <xdr:colOff>28575</xdr:colOff>
          <xdr:row>103</xdr:row>
          <xdr:rowOff>104775</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103</xdr:row>
          <xdr:rowOff>66675</xdr:rowOff>
        </xdr:from>
        <xdr:to>
          <xdr:col>56</xdr:col>
          <xdr:colOff>47625</xdr:colOff>
          <xdr:row>104</xdr:row>
          <xdr:rowOff>190500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105</xdr:row>
          <xdr:rowOff>66675</xdr:rowOff>
        </xdr:from>
        <xdr:to>
          <xdr:col>55</xdr:col>
          <xdr:colOff>9525</xdr:colOff>
          <xdr:row>106</xdr:row>
          <xdr:rowOff>104775</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106</xdr:row>
          <xdr:rowOff>66675</xdr:rowOff>
        </xdr:from>
        <xdr:to>
          <xdr:col>56</xdr:col>
          <xdr:colOff>28575</xdr:colOff>
          <xdr:row>107</xdr:row>
          <xdr:rowOff>190500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108</xdr:row>
          <xdr:rowOff>66675</xdr:rowOff>
        </xdr:from>
        <xdr:to>
          <xdr:col>55</xdr:col>
          <xdr:colOff>9525</xdr:colOff>
          <xdr:row>109</xdr:row>
          <xdr:rowOff>104775</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109</xdr:row>
          <xdr:rowOff>66675</xdr:rowOff>
        </xdr:from>
        <xdr:to>
          <xdr:col>56</xdr:col>
          <xdr:colOff>28575</xdr:colOff>
          <xdr:row>110</xdr:row>
          <xdr:rowOff>190500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111</xdr:row>
          <xdr:rowOff>66675</xdr:rowOff>
        </xdr:from>
        <xdr:to>
          <xdr:col>55</xdr:col>
          <xdr:colOff>9525</xdr:colOff>
          <xdr:row>112</xdr:row>
          <xdr:rowOff>104775</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112</xdr:row>
          <xdr:rowOff>66675</xdr:rowOff>
        </xdr:from>
        <xdr:to>
          <xdr:col>56</xdr:col>
          <xdr:colOff>28575</xdr:colOff>
          <xdr:row>113</xdr:row>
          <xdr:rowOff>190500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114</xdr:row>
          <xdr:rowOff>66675</xdr:rowOff>
        </xdr:from>
        <xdr:to>
          <xdr:col>55</xdr:col>
          <xdr:colOff>9525</xdr:colOff>
          <xdr:row>115</xdr:row>
          <xdr:rowOff>104775</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115</xdr:row>
          <xdr:rowOff>66675</xdr:rowOff>
        </xdr:from>
        <xdr:to>
          <xdr:col>56</xdr:col>
          <xdr:colOff>28575</xdr:colOff>
          <xdr:row>116</xdr:row>
          <xdr:rowOff>190500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117</xdr:row>
          <xdr:rowOff>66675</xdr:rowOff>
        </xdr:from>
        <xdr:to>
          <xdr:col>55</xdr:col>
          <xdr:colOff>9525</xdr:colOff>
          <xdr:row>118</xdr:row>
          <xdr:rowOff>104775</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56</xdr:col>
          <xdr:colOff>28575</xdr:colOff>
          <xdr:row>119</xdr:row>
          <xdr:rowOff>190500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0</xdr:rowOff>
        </xdr:from>
        <xdr:to>
          <xdr:col>59</xdr:col>
          <xdr:colOff>66675</xdr:colOff>
          <xdr:row>355</xdr:row>
          <xdr:rowOff>9525</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171450</xdr:rowOff>
        </xdr:from>
        <xdr:to>
          <xdr:col>59</xdr:col>
          <xdr:colOff>66675</xdr:colOff>
          <xdr:row>355</xdr:row>
          <xdr:rowOff>180975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0</xdr:rowOff>
        </xdr:from>
        <xdr:to>
          <xdr:col>59</xdr:col>
          <xdr:colOff>66675</xdr:colOff>
          <xdr:row>363</xdr:row>
          <xdr:rowOff>9525</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171450</xdr:rowOff>
        </xdr:from>
        <xdr:to>
          <xdr:col>59</xdr:col>
          <xdr:colOff>66675</xdr:colOff>
          <xdr:row>363</xdr:row>
          <xdr:rowOff>180975</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0</xdr:rowOff>
        </xdr:from>
        <xdr:to>
          <xdr:col>59</xdr:col>
          <xdr:colOff>66675</xdr:colOff>
          <xdr:row>357</xdr:row>
          <xdr:rowOff>9525</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171450</xdr:rowOff>
        </xdr:from>
        <xdr:to>
          <xdr:col>59</xdr:col>
          <xdr:colOff>66675</xdr:colOff>
          <xdr:row>357</xdr:row>
          <xdr:rowOff>180975</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0</xdr:rowOff>
        </xdr:from>
        <xdr:to>
          <xdr:col>59</xdr:col>
          <xdr:colOff>66675</xdr:colOff>
          <xdr:row>359</xdr:row>
          <xdr:rowOff>9525</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171450</xdr:rowOff>
        </xdr:from>
        <xdr:to>
          <xdr:col>59</xdr:col>
          <xdr:colOff>66675</xdr:colOff>
          <xdr:row>359</xdr:row>
          <xdr:rowOff>180975</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0</xdr:rowOff>
        </xdr:from>
        <xdr:to>
          <xdr:col>59</xdr:col>
          <xdr:colOff>66675</xdr:colOff>
          <xdr:row>361</xdr:row>
          <xdr:rowOff>9525</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171450</xdr:rowOff>
        </xdr:from>
        <xdr:to>
          <xdr:col>59</xdr:col>
          <xdr:colOff>66675</xdr:colOff>
          <xdr:row>361</xdr:row>
          <xdr:rowOff>180975</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152400</xdr:rowOff>
        </xdr:to>
        <xdr:grpSp>
          <xdr:nvGrpSpPr>
            <xdr:cNvPr id="193" name="Group 426"/>
            <xdr:cNvGrpSpPr>
              <a:grpSpLocks/>
            </xdr:cNvGrpSpPr>
          </xdr:nvGrpSpPr>
          <xdr:grpSpPr bwMode="auto">
            <a:xfrm>
              <a:off x="431938" y="34532680"/>
              <a:ext cx="764485" cy="497785"/>
              <a:chOff x="47" y="3669"/>
              <a:chExt cx="78" cy="60"/>
            </a:xfrm>
          </xdr:grpSpPr>
          <xdr:sp macro="" textlink="">
            <xdr:nvSpPr>
              <xdr:cNvPr id="10394" name="Check Box 154" hidden="1">
                <a:extLst>
                  <a:ext uri="{63B3BB69-23CF-44E3-9099-C40C66FF867C}">
                    <a14:compatExt spid="_x0000_s103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5" name="Check Box 155" hidden="1">
                <a:extLst>
                  <a:ext uri="{63B3BB69-23CF-44E3-9099-C40C66FF867C}">
                    <a14:compatExt spid="_x0000_s103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6" name="Check Box 156" hidden="1">
                <a:extLst>
                  <a:ext uri="{63B3BB69-23CF-44E3-9099-C40C66FF867C}">
                    <a14:compatExt spid="_x0000_s103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200</xdr:row>
          <xdr:rowOff>152400</xdr:rowOff>
        </xdr:to>
        <xdr:grpSp>
          <xdr:nvGrpSpPr>
            <xdr:cNvPr id="197" name="Group 430"/>
            <xdr:cNvGrpSpPr>
              <a:grpSpLocks/>
            </xdr:cNvGrpSpPr>
          </xdr:nvGrpSpPr>
          <xdr:grpSpPr bwMode="auto">
            <a:xfrm>
              <a:off x="431938" y="35079333"/>
              <a:ext cx="764485" cy="497784"/>
              <a:chOff x="47" y="3669"/>
              <a:chExt cx="78" cy="60"/>
            </a:xfrm>
          </xdr:grpSpPr>
          <xdr:sp macro="" textlink="">
            <xdr:nvSpPr>
              <xdr:cNvPr id="10397" name="Check Box 157" hidden="1">
                <a:extLst>
                  <a:ext uri="{63B3BB69-23CF-44E3-9099-C40C66FF867C}">
                    <a14:compatExt spid="_x0000_s103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8" name="Check Box 158" hidden="1">
                <a:extLst>
                  <a:ext uri="{63B3BB69-23CF-44E3-9099-C40C66FF867C}">
                    <a14:compatExt spid="_x0000_s103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9" name="Check Box 159" hidden="1">
                <a:extLst>
                  <a:ext uri="{63B3BB69-23CF-44E3-9099-C40C66FF867C}">
                    <a14:compatExt spid="_x0000_s103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203</xdr:row>
          <xdr:rowOff>133350</xdr:rowOff>
        </xdr:to>
        <xdr:grpSp>
          <xdr:nvGrpSpPr>
            <xdr:cNvPr id="201" name="Group 434"/>
            <xdr:cNvGrpSpPr>
              <a:grpSpLocks/>
            </xdr:cNvGrpSpPr>
          </xdr:nvGrpSpPr>
          <xdr:grpSpPr bwMode="auto">
            <a:xfrm>
              <a:off x="431938" y="35625985"/>
              <a:ext cx="764485" cy="495300"/>
              <a:chOff x="47" y="3669"/>
              <a:chExt cx="78" cy="60"/>
            </a:xfrm>
          </xdr:grpSpPr>
          <xdr:sp macro="" textlink="">
            <xdr:nvSpPr>
              <xdr:cNvPr id="10400" name="Check Box 160" hidden="1">
                <a:extLst>
                  <a:ext uri="{63B3BB69-23CF-44E3-9099-C40C66FF867C}">
                    <a14:compatExt spid="_x0000_s104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1" name="Check Box 161" hidden="1">
                <a:extLst>
                  <a:ext uri="{63B3BB69-23CF-44E3-9099-C40C66FF867C}">
                    <a14:compatExt spid="_x0000_s104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2" name="Check Box 162" hidden="1">
                <a:extLst>
                  <a:ext uri="{63B3BB69-23CF-44E3-9099-C40C66FF867C}">
                    <a14:compatExt spid="_x0000_s104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212</xdr:row>
          <xdr:rowOff>19050</xdr:rowOff>
        </xdr:from>
        <xdr:to>
          <xdr:col>9</xdr:col>
          <xdr:colOff>28575</xdr:colOff>
          <xdr:row>214</xdr:row>
          <xdr:rowOff>152400</xdr:rowOff>
        </xdr:to>
        <xdr:grpSp>
          <xdr:nvGrpSpPr>
            <xdr:cNvPr id="205" name="Group 426"/>
            <xdr:cNvGrpSpPr>
              <a:grpSpLocks/>
            </xdr:cNvGrpSpPr>
          </xdr:nvGrpSpPr>
          <xdr:grpSpPr bwMode="auto">
            <a:xfrm>
              <a:off x="431938" y="37423311"/>
              <a:ext cx="764485" cy="497785"/>
              <a:chOff x="47" y="3669"/>
              <a:chExt cx="78" cy="60"/>
            </a:xfrm>
          </xdr:grpSpPr>
          <xdr:sp macro="" textlink="">
            <xdr:nvSpPr>
              <xdr:cNvPr id="10403" name="Check Box 163" hidden="1">
                <a:extLst>
                  <a:ext uri="{63B3BB69-23CF-44E3-9099-C40C66FF867C}">
                    <a14:compatExt spid="_x0000_s104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4" name="Check Box 164" hidden="1">
                <a:extLst>
                  <a:ext uri="{63B3BB69-23CF-44E3-9099-C40C66FF867C}">
                    <a14:compatExt spid="_x0000_s104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5" name="Check Box 165" hidden="1">
                <a:extLst>
                  <a:ext uri="{63B3BB69-23CF-44E3-9099-C40C66FF867C}">
                    <a14:compatExt spid="_x0000_s104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215</xdr:row>
          <xdr:rowOff>19050</xdr:rowOff>
        </xdr:from>
        <xdr:to>
          <xdr:col>9</xdr:col>
          <xdr:colOff>28575</xdr:colOff>
          <xdr:row>217</xdr:row>
          <xdr:rowOff>152400</xdr:rowOff>
        </xdr:to>
        <xdr:grpSp>
          <xdr:nvGrpSpPr>
            <xdr:cNvPr id="209" name="Group 430"/>
            <xdr:cNvGrpSpPr>
              <a:grpSpLocks/>
            </xdr:cNvGrpSpPr>
          </xdr:nvGrpSpPr>
          <xdr:grpSpPr bwMode="auto">
            <a:xfrm>
              <a:off x="431938" y="37969963"/>
              <a:ext cx="764485" cy="497785"/>
              <a:chOff x="47" y="3669"/>
              <a:chExt cx="78" cy="60"/>
            </a:xfrm>
          </xdr:grpSpPr>
          <xdr:sp macro="" textlink="">
            <xdr:nvSpPr>
              <xdr:cNvPr id="10406" name="Check Box 166" hidden="1">
                <a:extLst>
                  <a:ext uri="{63B3BB69-23CF-44E3-9099-C40C66FF867C}">
                    <a14:compatExt spid="_x0000_s1040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7" name="Check Box 167" hidden="1">
                <a:extLst>
                  <a:ext uri="{63B3BB69-23CF-44E3-9099-C40C66FF867C}">
                    <a14:compatExt spid="_x0000_s1040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8" name="Check Box 168" hidden="1">
                <a:extLst>
                  <a:ext uri="{63B3BB69-23CF-44E3-9099-C40C66FF867C}">
                    <a14:compatExt spid="_x0000_s1040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1" name="Check Box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4" name="Check Box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21" name="Group 426"/>
            <xdr:cNvGrpSpPr>
              <a:grpSpLocks/>
            </xdr:cNvGrpSpPr>
          </xdr:nvGrpSpPr>
          <xdr:grpSpPr bwMode="auto">
            <a:xfrm>
              <a:off x="4018308" y="37423311"/>
              <a:ext cx="772767" cy="497785"/>
              <a:chOff x="47" y="3669"/>
              <a:chExt cx="78" cy="60"/>
            </a:xfrm>
          </xdr:grpSpPr>
          <xdr:sp macro="" textlink="">
            <xdr:nvSpPr>
              <xdr:cNvPr id="10417" name="Check Box 177" hidden="1">
                <a:extLst>
                  <a:ext uri="{63B3BB69-23CF-44E3-9099-C40C66FF867C}">
                    <a14:compatExt spid="_x0000_s104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18" name="Check Box 178" hidden="1">
                <a:extLst>
                  <a:ext uri="{63B3BB69-23CF-44E3-9099-C40C66FF867C}">
                    <a14:compatExt spid="_x0000_s104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19" name="Check Box 179" hidden="1">
                <a:extLst>
                  <a:ext uri="{63B3BB69-23CF-44E3-9099-C40C66FF867C}">
                    <a14:compatExt spid="_x0000_s104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25" name="Group 430"/>
            <xdr:cNvGrpSpPr>
              <a:grpSpLocks/>
            </xdr:cNvGrpSpPr>
          </xdr:nvGrpSpPr>
          <xdr:grpSpPr bwMode="auto">
            <a:xfrm>
              <a:off x="4018308" y="37969963"/>
              <a:ext cx="772767" cy="497785"/>
              <a:chOff x="47" y="3669"/>
              <a:chExt cx="78" cy="60"/>
            </a:xfrm>
          </xdr:grpSpPr>
          <xdr:sp macro="" textlink="">
            <xdr:nvSpPr>
              <xdr:cNvPr id="10420" name="Check Box 180" hidden="1">
                <a:extLst>
                  <a:ext uri="{63B3BB69-23CF-44E3-9099-C40C66FF867C}">
                    <a14:compatExt spid="_x0000_s104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21" name="Check Box 181" hidden="1">
                <a:extLst>
                  <a:ext uri="{63B3BB69-23CF-44E3-9099-C40C66FF867C}">
                    <a14:compatExt spid="_x0000_s104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22" name="Check Box 182" hidden="1">
                <a:extLst>
                  <a:ext uri="{63B3BB69-23CF-44E3-9099-C40C66FF867C}">
                    <a14:compatExt spid="_x0000_s104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283</xdr:row>
          <xdr:rowOff>0</xdr:rowOff>
        </xdr:from>
        <xdr:to>
          <xdr:col>17</xdr:col>
          <xdr:colOff>0</xdr:colOff>
          <xdr:row>286</xdr:row>
          <xdr:rowOff>183173</xdr:rowOff>
        </xdr:to>
        <xdr:grpSp>
          <xdr:nvGrpSpPr>
            <xdr:cNvPr id="237" name="グループ化 236"/>
            <xdr:cNvGrpSpPr/>
          </xdr:nvGrpSpPr>
          <xdr:grpSpPr>
            <a:xfrm>
              <a:off x="422413" y="51004304"/>
              <a:ext cx="1722783" cy="754673"/>
              <a:chOff x="409575" y="47291410"/>
              <a:chExt cx="1733550" cy="552657"/>
            </a:xfrm>
          </xdr:grpSpPr>
          <xdr:sp macro="" textlink="">
            <xdr:nvSpPr>
              <xdr:cNvPr id="10429" name="Check Box 189" hidden="1">
                <a:extLst>
                  <a:ext uri="{63B3BB69-23CF-44E3-9099-C40C66FF867C}">
                    <a14:compatExt spid="_x0000_s10429"/>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0" name="Check Box 190" hidden="1">
                <a:extLst>
                  <a:ext uri="{63B3BB69-23CF-44E3-9099-C40C66FF867C}">
                    <a14:compatExt spid="_x0000_s10430"/>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1" name="Check Box 191" hidden="1">
                <a:extLst>
                  <a:ext uri="{63B3BB69-23CF-44E3-9099-C40C66FF867C}">
                    <a14:compatExt spid="_x0000_s10431"/>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279</xdr:row>
          <xdr:rowOff>0</xdr:rowOff>
        </xdr:from>
        <xdr:to>
          <xdr:col>17</xdr:col>
          <xdr:colOff>0</xdr:colOff>
          <xdr:row>282</xdr:row>
          <xdr:rowOff>183173</xdr:rowOff>
        </xdr:to>
        <xdr:grpSp>
          <xdr:nvGrpSpPr>
            <xdr:cNvPr id="241" name="グループ化 240"/>
            <xdr:cNvGrpSpPr/>
          </xdr:nvGrpSpPr>
          <xdr:grpSpPr>
            <a:xfrm>
              <a:off x="422413" y="50242304"/>
              <a:ext cx="1722783" cy="754673"/>
              <a:chOff x="409575" y="47291410"/>
              <a:chExt cx="1733550" cy="552657"/>
            </a:xfrm>
          </xdr:grpSpPr>
          <xdr:sp macro="" textlink="">
            <xdr:nvSpPr>
              <xdr:cNvPr id="10437" name="Check Box 197" hidden="1">
                <a:extLst>
                  <a:ext uri="{63B3BB69-23CF-44E3-9099-C40C66FF867C}">
                    <a14:compatExt spid="_x0000_s10437"/>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8" name="Check Box 198" hidden="1">
                <a:extLst>
                  <a:ext uri="{63B3BB69-23CF-44E3-9099-C40C66FF867C}">
                    <a14:compatExt spid="_x0000_s10438"/>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9" name="Check Box 199" hidden="1">
                <a:extLst>
                  <a:ext uri="{63B3BB69-23CF-44E3-9099-C40C66FF867C}">
                    <a14:compatExt spid="_x0000_s1043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45" name="Group 426"/>
            <xdr:cNvGrpSpPr>
              <a:grpSpLocks/>
            </xdr:cNvGrpSpPr>
          </xdr:nvGrpSpPr>
          <xdr:grpSpPr bwMode="auto">
            <a:xfrm>
              <a:off x="4018308" y="37423311"/>
              <a:ext cx="772767" cy="497785"/>
              <a:chOff x="47" y="3669"/>
              <a:chExt cx="78" cy="60"/>
            </a:xfrm>
          </xdr:grpSpPr>
          <xdr:sp macro="" textlink="">
            <xdr:nvSpPr>
              <xdr:cNvPr id="10440" name="Check Box 200" hidden="1">
                <a:extLst>
                  <a:ext uri="{63B3BB69-23CF-44E3-9099-C40C66FF867C}">
                    <a14:compatExt spid="_x0000_s1044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1" name="Check Box 201" hidden="1">
                <a:extLst>
                  <a:ext uri="{63B3BB69-23CF-44E3-9099-C40C66FF867C}">
                    <a14:compatExt spid="_x0000_s1044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2" name="Check Box 202" hidden="1">
                <a:extLst>
                  <a:ext uri="{63B3BB69-23CF-44E3-9099-C40C66FF867C}">
                    <a14:compatExt spid="_x0000_s1044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49" name="Group 430"/>
            <xdr:cNvGrpSpPr>
              <a:grpSpLocks/>
            </xdr:cNvGrpSpPr>
          </xdr:nvGrpSpPr>
          <xdr:grpSpPr bwMode="auto">
            <a:xfrm>
              <a:off x="4018308" y="37969963"/>
              <a:ext cx="772767" cy="497785"/>
              <a:chOff x="47" y="3669"/>
              <a:chExt cx="78" cy="60"/>
            </a:xfrm>
          </xdr:grpSpPr>
          <xdr:sp macro="" textlink="">
            <xdr:nvSpPr>
              <xdr:cNvPr id="10443" name="Check Box 203" hidden="1">
                <a:extLst>
                  <a:ext uri="{63B3BB69-23CF-44E3-9099-C40C66FF867C}">
                    <a14:compatExt spid="_x0000_s1044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4" name="Check Box 204" hidden="1">
                <a:extLst>
                  <a:ext uri="{63B3BB69-23CF-44E3-9099-C40C66FF867C}">
                    <a14:compatExt spid="_x0000_s1044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5" name="Check Box 205" hidden="1">
                <a:extLst>
                  <a:ext uri="{63B3BB69-23CF-44E3-9099-C40C66FF867C}">
                    <a14:compatExt spid="_x0000_s1044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185</xdr:row>
          <xdr:rowOff>0</xdr:rowOff>
        </xdr:from>
        <xdr:to>
          <xdr:col>53</xdr:col>
          <xdr:colOff>47625</xdr:colOff>
          <xdr:row>186</xdr:row>
          <xdr:rowOff>19050</xdr:rowOff>
        </xdr:to>
        <xdr:sp macro="" textlink="">
          <xdr:nvSpPr>
            <xdr:cNvPr id="10446" name="Check Box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271</xdr:row>
          <xdr:rowOff>0</xdr:rowOff>
        </xdr:from>
        <xdr:to>
          <xdr:col>17</xdr:col>
          <xdr:colOff>0</xdr:colOff>
          <xdr:row>274</xdr:row>
          <xdr:rowOff>183173</xdr:rowOff>
        </xdr:to>
        <xdr:grpSp>
          <xdr:nvGrpSpPr>
            <xdr:cNvPr id="282" name="グループ化 281"/>
            <xdr:cNvGrpSpPr/>
          </xdr:nvGrpSpPr>
          <xdr:grpSpPr>
            <a:xfrm>
              <a:off x="422413" y="48718304"/>
              <a:ext cx="1722783" cy="754673"/>
              <a:chOff x="409575" y="47291410"/>
              <a:chExt cx="1733550" cy="552657"/>
            </a:xfrm>
          </xdr:grpSpPr>
          <xdr:sp macro="" textlink="">
            <xdr:nvSpPr>
              <xdr:cNvPr id="10468" name="Check Box 228" hidden="1">
                <a:extLst>
                  <a:ext uri="{63B3BB69-23CF-44E3-9099-C40C66FF867C}">
                    <a14:compatExt spid="_x0000_s10468"/>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69" name="Check Box 229" hidden="1">
                <a:extLst>
                  <a:ext uri="{63B3BB69-23CF-44E3-9099-C40C66FF867C}">
                    <a14:compatExt spid="_x0000_s10469"/>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0" name="Check Box 230" hidden="1">
                <a:extLst>
                  <a:ext uri="{63B3BB69-23CF-44E3-9099-C40C66FF867C}">
                    <a14:compatExt spid="_x0000_s1047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275</xdr:row>
          <xdr:rowOff>0</xdr:rowOff>
        </xdr:from>
        <xdr:to>
          <xdr:col>17</xdr:col>
          <xdr:colOff>0</xdr:colOff>
          <xdr:row>278</xdr:row>
          <xdr:rowOff>183173</xdr:rowOff>
        </xdr:to>
        <xdr:grpSp>
          <xdr:nvGrpSpPr>
            <xdr:cNvPr id="286" name="グループ化 285"/>
            <xdr:cNvGrpSpPr/>
          </xdr:nvGrpSpPr>
          <xdr:grpSpPr>
            <a:xfrm>
              <a:off x="422413" y="49480304"/>
              <a:ext cx="1722783" cy="754673"/>
              <a:chOff x="409575" y="47291410"/>
              <a:chExt cx="1733550" cy="552657"/>
            </a:xfrm>
          </xdr:grpSpPr>
          <xdr:sp macro="" textlink="">
            <xdr:nvSpPr>
              <xdr:cNvPr id="10471" name="Check Box 231" hidden="1">
                <a:extLst>
                  <a:ext uri="{63B3BB69-23CF-44E3-9099-C40C66FF867C}">
                    <a14:compatExt spid="_x0000_s10471"/>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2" name="Check Box 232" hidden="1">
                <a:extLst>
                  <a:ext uri="{63B3BB69-23CF-44E3-9099-C40C66FF867C}">
                    <a14:compatExt spid="_x0000_s10472"/>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3" name="Check Box 233" hidden="1">
                <a:extLst>
                  <a:ext uri="{63B3BB69-23CF-44E3-9099-C40C66FF867C}">
                    <a14:compatExt spid="_x0000_s1047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308</xdr:row>
          <xdr:rowOff>0</xdr:rowOff>
        </xdr:from>
        <xdr:to>
          <xdr:col>17</xdr:col>
          <xdr:colOff>0</xdr:colOff>
          <xdr:row>311</xdr:row>
          <xdr:rowOff>183173</xdr:rowOff>
        </xdr:to>
        <xdr:grpSp>
          <xdr:nvGrpSpPr>
            <xdr:cNvPr id="290" name="グループ化 289"/>
            <xdr:cNvGrpSpPr/>
          </xdr:nvGrpSpPr>
          <xdr:grpSpPr>
            <a:xfrm>
              <a:off x="422413" y="55551457"/>
              <a:ext cx="1722783" cy="754673"/>
              <a:chOff x="409575" y="47291410"/>
              <a:chExt cx="1733550" cy="552657"/>
            </a:xfrm>
          </xdr:grpSpPr>
          <xdr:sp macro="" textlink="">
            <xdr:nvSpPr>
              <xdr:cNvPr id="10474" name="Check Box 234" hidden="1">
                <a:extLst>
                  <a:ext uri="{63B3BB69-23CF-44E3-9099-C40C66FF867C}">
                    <a14:compatExt spid="_x0000_s10474"/>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5" name="Check Box 235" hidden="1">
                <a:extLst>
                  <a:ext uri="{63B3BB69-23CF-44E3-9099-C40C66FF867C}">
                    <a14:compatExt spid="_x0000_s10475"/>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6" name="Check Box 236" hidden="1">
                <a:extLst>
                  <a:ext uri="{63B3BB69-23CF-44E3-9099-C40C66FF867C}">
                    <a14:compatExt spid="_x0000_s1047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304</xdr:row>
          <xdr:rowOff>0</xdr:rowOff>
        </xdr:from>
        <xdr:to>
          <xdr:col>17</xdr:col>
          <xdr:colOff>0</xdr:colOff>
          <xdr:row>307</xdr:row>
          <xdr:rowOff>183173</xdr:rowOff>
        </xdr:to>
        <xdr:grpSp>
          <xdr:nvGrpSpPr>
            <xdr:cNvPr id="294" name="グループ化 293"/>
            <xdr:cNvGrpSpPr/>
          </xdr:nvGrpSpPr>
          <xdr:grpSpPr>
            <a:xfrm>
              <a:off x="422413" y="54789457"/>
              <a:ext cx="1722783" cy="754673"/>
              <a:chOff x="409575" y="47291410"/>
              <a:chExt cx="1733550" cy="552657"/>
            </a:xfrm>
          </xdr:grpSpPr>
          <xdr:sp macro="" textlink="">
            <xdr:nvSpPr>
              <xdr:cNvPr id="10477" name="Check Box 237" hidden="1">
                <a:extLst>
                  <a:ext uri="{63B3BB69-23CF-44E3-9099-C40C66FF867C}">
                    <a14:compatExt spid="_x0000_s10477"/>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8" name="Check Box 238" hidden="1">
                <a:extLst>
                  <a:ext uri="{63B3BB69-23CF-44E3-9099-C40C66FF867C}">
                    <a14:compatExt spid="_x0000_s10478"/>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9" name="Check Box 239" hidden="1">
                <a:extLst>
                  <a:ext uri="{63B3BB69-23CF-44E3-9099-C40C66FF867C}">
                    <a14:compatExt spid="_x0000_s1047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296</xdr:row>
          <xdr:rowOff>0</xdr:rowOff>
        </xdr:from>
        <xdr:to>
          <xdr:col>17</xdr:col>
          <xdr:colOff>0</xdr:colOff>
          <xdr:row>299</xdr:row>
          <xdr:rowOff>183173</xdr:rowOff>
        </xdr:to>
        <xdr:grpSp>
          <xdr:nvGrpSpPr>
            <xdr:cNvPr id="298" name="グループ化 297"/>
            <xdr:cNvGrpSpPr/>
          </xdr:nvGrpSpPr>
          <xdr:grpSpPr>
            <a:xfrm>
              <a:off x="422413" y="53265457"/>
              <a:ext cx="1722783" cy="754673"/>
              <a:chOff x="409575" y="47291410"/>
              <a:chExt cx="1733550" cy="552657"/>
            </a:xfrm>
          </xdr:grpSpPr>
          <xdr:sp macro="" textlink="">
            <xdr:nvSpPr>
              <xdr:cNvPr id="10480" name="Check Box 240" hidden="1">
                <a:extLst>
                  <a:ext uri="{63B3BB69-23CF-44E3-9099-C40C66FF867C}">
                    <a14:compatExt spid="_x0000_s10480"/>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1" name="Check Box 241" hidden="1">
                <a:extLst>
                  <a:ext uri="{63B3BB69-23CF-44E3-9099-C40C66FF867C}">
                    <a14:compatExt spid="_x0000_s10481"/>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2" name="Check Box 242" hidden="1">
                <a:extLst>
                  <a:ext uri="{63B3BB69-23CF-44E3-9099-C40C66FF867C}">
                    <a14:compatExt spid="_x0000_s1048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300</xdr:row>
          <xdr:rowOff>0</xdr:rowOff>
        </xdr:from>
        <xdr:to>
          <xdr:col>17</xdr:col>
          <xdr:colOff>0</xdr:colOff>
          <xdr:row>303</xdr:row>
          <xdr:rowOff>183173</xdr:rowOff>
        </xdr:to>
        <xdr:grpSp>
          <xdr:nvGrpSpPr>
            <xdr:cNvPr id="302" name="グループ化 301"/>
            <xdr:cNvGrpSpPr/>
          </xdr:nvGrpSpPr>
          <xdr:grpSpPr>
            <a:xfrm>
              <a:off x="422413" y="54027457"/>
              <a:ext cx="1722783" cy="754673"/>
              <a:chOff x="409575" y="47291410"/>
              <a:chExt cx="1733550" cy="552657"/>
            </a:xfrm>
          </xdr:grpSpPr>
          <xdr:sp macro="" textlink="">
            <xdr:nvSpPr>
              <xdr:cNvPr id="10483" name="Check Box 243" hidden="1">
                <a:extLst>
                  <a:ext uri="{63B3BB69-23CF-44E3-9099-C40C66FF867C}">
                    <a14:compatExt spid="_x0000_s10483"/>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4" name="Check Box 244" hidden="1">
                <a:extLst>
                  <a:ext uri="{63B3BB69-23CF-44E3-9099-C40C66FF867C}">
                    <a14:compatExt spid="_x0000_s10484"/>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5" name="Check Box 245" hidden="1">
                <a:extLst>
                  <a:ext uri="{63B3BB69-23CF-44E3-9099-C40C66FF867C}">
                    <a14:compatExt spid="_x0000_s10485"/>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93</xdr:row>
          <xdr:rowOff>0</xdr:rowOff>
        </xdr:from>
        <xdr:to>
          <xdr:col>11</xdr:col>
          <xdr:colOff>57150</xdr:colOff>
          <xdr:row>96</xdr:row>
          <xdr:rowOff>0</xdr:rowOff>
        </xdr:to>
        <xdr:grpSp>
          <xdr:nvGrpSpPr>
            <xdr:cNvPr id="258" name="Group 379"/>
            <xdr:cNvGrpSpPr>
              <a:grpSpLocks/>
            </xdr:cNvGrpSpPr>
          </xdr:nvGrpSpPr>
          <xdr:grpSpPr bwMode="auto">
            <a:xfrm>
              <a:off x="412474" y="15215152"/>
              <a:ext cx="1061002" cy="596348"/>
              <a:chOff x="41" y="1971"/>
              <a:chExt cx="111" cy="63"/>
            </a:xfrm>
          </xdr:grpSpPr>
          <xdr:sp macro="" textlink="">
            <xdr:nvSpPr>
              <xdr:cNvPr id="10487" name="Check Box 247" hidden="1">
                <a:extLst>
                  <a:ext uri="{63B3BB69-23CF-44E3-9099-C40C66FF867C}">
                    <a14:compatExt spid="_x0000_s104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88" name="Check Box 248" hidden="1">
                <a:extLst>
                  <a:ext uri="{63B3BB69-23CF-44E3-9099-C40C66FF867C}">
                    <a14:compatExt spid="_x0000_s104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89" name="Check Box 249" hidden="1">
                <a:extLst>
                  <a:ext uri="{63B3BB69-23CF-44E3-9099-C40C66FF867C}">
                    <a14:compatExt spid="_x0000_s104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93</xdr:row>
          <xdr:rowOff>66675</xdr:rowOff>
        </xdr:from>
        <xdr:to>
          <xdr:col>55</xdr:col>
          <xdr:colOff>9525</xdr:colOff>
          <xdr:row>94</xdr:row>
          <xdr:rowOff>104775</xdr:rowOff>
        </xdr:to>
        <xdr:sp macro="" textlink="">
          <xdr:nvSpPr>
            <xdr:cNvPr id="10490" name="Check Box 250" hidden="1">
              <a:extLst>
                <a:ext uri="{63B3BB69-23CF-44E3-9099-C40C66FF867C}">
                  <a14:compatExt spid="_x0000_s1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94</xdr:row>
          <xdr:rowOff>66675</xdr:rowOff>
        </xdr:from>
        <xdr:to>
          <xdr:col>56</xdr:col>
          <xdr:colOff>28575</xdr:colOff>
          <xdr:row>95</xdr:row>
          <xdr:rowOff>190500</xdr:rowOff>
        </xdr:to>
        <xdr:sp macro="" textlink="">
          <xdr:nvSpPr>
            <xdr:cNvPr id="10491" name="Check Box 251" hidden="1">
              <a:extLst>
                <a:ext uri="{63B3BB69-23CF-44E3-9099-C40C66FF867C}">
                  <a14:compatExt spid="_x0000_s1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266" name="Group 423"/>
            <xdr:cNvGrpSpPr>
              <a:grpSpLocks/>
            </xdr:cNvGrpSpPr>
          </xdr:nvGrpSpPr>
          <xdr:grpSpPr bwMode="auto">
            <a:xfrm>
              <a:off x="565702" y="12406105"/>
              <a:ext cx="860149" cy="400050"/>
              <a:chOff x="59" y="1191"/>
              <a:chExt cx="90" cy="42"/>
            </a:xfrm>
          </xdr:grpSpPr>
          <xdr:sp macro="" textlink="">
            <xdr:nvSpPr>
              <xdr:cNvPr id="10494" name="Check Box 254" hidden="1">
                <a:extLst>
                  <a:ext uri="{63B3BB69-23CF-44E3-9099-C40C66FF867C}">
                    <a14:compatExt spid="_x0000_s1049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95" name="Check Box 255" hidden="1">
                <a:extLst>
                  <a:ext uri="{63B3BB69-23CF-44E3-9099-C40C66FF867C}">
                    <a14:compatExt spid="_x0000_s1049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82</xdr:row>
          <xdr:rowOff>182217</xdr:rowOff>
        </xdr:from>
        <xdr:to>
          <xdr:col>13</xdr:col>
          <xdr:colOff>36029</xdr:colOff>
          <xdr:row>83</xdr:row>
          <xdr:rowOff>347869</xdr:rowOff>
        </xdr:to>
        <xdr:grpSp>
          <xdr:nvGrpSpPr>
            <xdr:cNvPr id="269" name="Group 423"/>
            <xdr:cNvGrpSpPr>
              <a:grpSpLocks/>
            </xdr:cNvGrpSpPr>
          </xdr:nvGrpSpPr>
          <xdr:grpSpPr bwMode="auto">
            <a:xfrm>
              <a:off x="535056" y="13169347"/>
              <a:ext cx="1165777" cy="356152"/>
              <a:chOff x="52" y="1195"/>
              <a:chExt cx="129" cy="27"/>
            </a:xfrm>
          </xdr:grpSpPr>
          <xdr:sp macro="" textlink="">
            <xdr:nvSpPr>
              <xdr:cNvPr id="10496" name="Check Box 256" hidden="1">
                <a:extLst>
                  <a:ext uri="{63B3BB69-23CF-44E3-9099-C40C66FF867C}">
                    <a14:compatExt spid="_x0000_s1049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497" name="Check Box 257" hidden="1">
                <a:extLst>
                  <a:ext uri="{63B3BB69-23CF-44E3-9099-C40C66FF867C}">
                    <a14:compatExt spid="_x0000_s1049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380</xdr:row>
          <xdr:rowOff>38100</xdr:rowOff>
        </xdr:from>
        <xdr:to>
          <xdr:col>13</xdr:col>
          <xdr:colOff>9525</xdr:colOff>
          <xdr:row>381</xdr:row>
          <xdr:rowOff>0</xdr:rowOff>
        </xdr:to>
        <xdr:sp macro="" textlink="">
          <xdr:nvSpPr>
            <xdr:cNvPr id="10498" name="Check Box 258" hidden="1">
              <a:extLst>
                <a:ext uri="{63B3BB69-23CF-44E3-9099-C40C66FF867C}">
                  <a14:compatExt spid="_x0000_s1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379</xdr:row>
          <xdr:rowOff>247650</xdr:rowOff>
        </xdr:from>
        <xdr:to>
          <xdr:col>25</xdr:col>
          <xdr:colOff>76200</xdr:colOff>
          <xdr:row>381</xdr:row>
          <xdr:rowOff>28575</xdr:rowOff>
        </xdr:to>
        <xdr:sp macro="" textlink="">
          <xdr:nvSpPr>
            <xdr:cNvPr id="10499" name="Check Box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xdr:row>
          <xdr:rowOff>228600</xdr:rowOff>
        </xdr:from>
        <xdr:to>
          <xdr:col>0</xdr:col>
          <xdr:colOff>485775</xdr:colOff>
          <xdr:row>3</xdr:row>
          <xdr:rowOff>19050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55</xdr:col>
      <xdr:colOff>33130</xdr:colOff>
      <xdr:row>172</xdr:row>
      <xdr:rowOff>99390</xdr:rowOff>
    </xdr:from>
    <xdr:to>
      <xdr:col>64</xdr:col>
      <xdr:colOff>27804</xdr:colOff>
      <xdr:row>179</xdr:row>
      <xdr:rowOff>140804</xdr:rowOff>
    </xdr:to>
    <xdr:sp macro="" textlink="">
      <xdr:nvSpPr>
        <xdr:cNvPr id="313" name="円/楕円 248"/>
        <xdr:cNvSpPr/>
      </xdr:nvSpPr>
      <xdr:spPr>
        <a:xfrm flipH="1">
          <a:off x="6907695" y="30372325"/>
          <a:ext cx="1129392" cy="143289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24848</xdr:colOff>
      <xdr:row>172</xdr:row>
      <xdr:rowOff>41412</xdr:rowOff>
    </xdr:from>
    <xdr:to>
      <xdr:col>39</xdr:col>
      <xdr:colOff>27805</xdr:colOff>
      <xdr:row>180</xdr:row>
      <xdr:rowOff>16564</xdr:rowOff>
    </xdr:to>
    <xdr:sp macro="" textlink="">
      <xdr:nvSpPr>
        <xdr:cNvPr id="312" name="円/楕円 248"/>
        <xdr:cNvSpPr/>
      </xdr:nvSpPr>
      <xdr:spPr>
        <a:xfrm flipH="1">
          <a:off x="3785152" y="30314347"/>
          <a:ext cx="1129392" cy="156541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339</xdr:row>
          <xdr:rowOff>0</xdr:rowOff>
        </xdr:from>
        <xdr:to>
          <xdr:col>21</xdr:col>
          <xdr:colOff>0</xdr:colOff>
          <xdr:row>340</xdr:row>
          <xdr:rowOff>19050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339</xdr:row>
          <xdr:rowOff>0</xdr:rowOff>
        </xdr:from>
        <xdr:to>
          <xdr:col>33</xdr:col>
          <xdr:colOff>85725</xdr:colOff>
          <xdr:row>340</xdr:row>
          <xdr:rowOff>19050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339</xdr:row>
          <xdr:rowOff>0</xdr:rowOff>
        </xdr:from>
        <xdr:to>
          <xdr:col>43</xdr:col>
          <xdr:colOff>76200</xdr:colOff>
          <xdr:row>340</xdr:row>
          <xdr:rowOff>19050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12</xdr:col>
          <xdr:colOff>66675</xdr:colOff>
          <xdr:row>131</xdr:row>
          <xdr:rowOff>0</xdr:rowOff>
        </xdr:to>
        <xdr:grpSp>
          <xdr:nvGrpSpPr>
            <xdr:cNvPr id="7" name="Group 299"/>
            <xdr:cNvGrpSpPr>
              <a:grpSpLocks/>
            </xdr:cNvGrpSpPr>
          </xdr:nvGrpSpPr>
          <xdr:grpSpPr bwMode="auto">
            <a:xfrm>
              <a:off x="379343" y="21945600"/>
              <a:ext cx="1078810" cy="596348"/>
              <a:chOff x="41" y="1971"/>
              <a:chExt cx="111" cy="63"/>
            </a:xfrm>
          </xdr:grpSpPr>
          <xdr:sp macro="" textlink="">
            <xdr:nvSpPr>
              <xdr:cNvPr id="12294" name="Check Box 6" hidden="1">
                <a:extLst>
                  <a:ext uri="{63B3BB69-23CF-44E3-9099-C40C66FF867C}">
                    <a14:compatExt spid="_x0000_s122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295" name="Check Box 7" hidden="1">
                <a:extLst>
                  <a:ext uri="{63B3BB69-23CF-44E3-9099-C40C66FF867C}">
                    <a14:compatExt spid="_x0000_s122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296" name="Check Box 8" hidden="1">
                <a:extLst>
                  <a:ext uri="{63B3BB69-23CF-44E3-9099-C40C66FF867C}">
                    <a14:compatExt spid="_x0000_s122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12</xdr:col>
          <xdr:colOff>66675</xdr:colOff>
          <xdr:row>134</xdr:row>
          <xdr:rowOff>0</xdr:rowOff>
        </xdr:to>
        <xdr:grpSp>
          <xdr:nvGrpSpPr>
            <xdr:cNvPr id="11" name="Group 303"/>
            <xdr:cNvGrpSpPr>
              <a:grpSpLocks/>
            </xdr:cNvGrpSpPr>
          </xdr:nvGrpSpPr>
          <xdr:grpSpPr bwMode="auto">
            <a:xfrm>
              <a:off x="379343" y="22541948"/>
              <a:ext cx="1078810" cy="596348"/>
              <a:chOff x="41" y="1971"/>
              <a:chExt cx="111" cy="63"/>
            </a:xfrm>
          </xdr:grpSpPr>
          <xdr:sp macro="" textlink="">
            <xdr:nvSpPr>
              <xdr:cNvPr id="12297" name="Check Box 9" hidden="1">
                <a:extLst>
                  <a:ext uri="{63B3BB69-23CF-44E3-9099-C40C66FF867C}">
                    <a14:compatExt spid="_x0000_s122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298" name="Check Box 10" hidden="1">
                <a:extLst>
                  <a:ext uri="{63B3BB69-23CF-44E3-9099-C40C66FF867C}">
                    <a14:compatExt spid="_x0000_s122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299" name="Check Box 11" hidden="1">
                <a:extLst>
                  <a:ext uri="{63B3BB69-23CF-44E3-9099-C40C66FF867C}">
                    <a14:compatExt spid="_x0000_s122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12</xdr:col>
          <xdr:colOff>66675</xdr:colOff>
          <xdr:row>137</xdr:row>
          <xdr:rowOff>0</xdr:rowOff>
        </xdr:to>
        <xdr:grpSp>
          <xdr:nvGrpSpPr>
            <xdr:cNvPr id="15" name="Group 307"/>
            <xdr:cNvGrpSpPr>
              <a:grpSpLocks/>
            </xdr:cNvGrpSpPr>
          </xdr:nvGrpSpPr>
          <xdr:grpSpPr bwMode="auto">
            <a:xfrm>
              <a:off x="379343" y="23138327"/>
              <a:ext cx="1078810" cy="596348"/>
              <a:chOff x="41" y="1971"/>
              <a:chExt cx="111" cy="63"/>
            </a:xfrm>
          </xdr:grpSpPr>
          <xdr:sp macro="" textlink="">
            <xdr:nvSpPr>
              <xdr:cNvPr id="12300" name="Check Box 12" hidden="1">
                <a:extLst>
                  <a:ext uri="{63B3BB69-23CF-44E3-9099-C40C66FF867C}">
                    <a14:compatExt spid="_x0000_s123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1" name="Check Box 13" hidden="1">
                <a:extLst>
                  <a:ext uri="{63B3BB69-23CF-44E3-9099-C40C66FF867C}">
                    <a14:compatExt spid="_x0000_s123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2" name="Check Box 14" hidden="1">
                <a:extLst>
                  <a:ext uri="{63B3BB69-23CF-44E3-9099-C40C66FF867C}">
                    <a14:compatExt spid="_x0000_s123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12</xdr:col>
          <xdr:colOff>66675</xdr:colOff>
          <xdr:row>140</xdr:row>
          <xdr:rowOff>0</xdr:rowOff>
        </xdr:to>
        <xdr:grpSp>
          <xdr:nvGrpSpPr>
            <xdr:cNvPr id="19" name="Group 311"/>
            <xdr:cNvGrpSpPr>
              <a:grpSpLocks/>
            </xdr:cNvGrpSpPr>
          </xdr:nvGrpSpPr>
          <xdr:grpSpPr bwMode="auto">
            <a:xfrm>
              <a:off x="379343" y="23734643"/>
              <a:ext cx="1078810" cy="596348"/>
              <a:chOff x="41" y="1971"/>
              <a:chExt cx="111" cy="63"/>
            </a:xfrm>
          </xdr:grpSpPr>
          <xdr:sp macro="" textlink="">
            <xdr:nvSpPr>
              <xdr:cNvPr id="12303" name="Check Box 15" hidden="1">
                <a:extLst>
                  <a:ext uri="{63B3BB69-23CF-44E3-9099-C40C66FF867C}">
                    <a14:compatExt spid="_x0000_s123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4" name="Check Box 16" hidden="1">
                <a:extLst>
                  <a:ext uri="{63B3BB69-23CF-44E3-9099-C40C66FF867C}">
                    <a14:compatExt spid="_x0000_s123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5" name="Check Box 17" hidden="1">
                <a:extLst>
                  <a:ext uri="{63B3BB69-23CF-44E3-9099-C40C66FF867C}">
                    <a14:compatExt spid="_x0000_s123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12</xdr:col>
          <xdr:colOff>66675</xdr:colOff>
          <xdr:row>143</xdr:row>
          <xdr:rowOff>0</xdr:rowOff>
        </xdr:to>
        <xdr:grpSp>
          <xdr:nvGrpSpPr>
            <xdr:cNvPr id="23" name="Group 315"/>
            <xdr:cNvGrpSpPr>
              <a:grpSpLocks/>
            </xdr:cNvGrpSpPr>
          </xdr:nvGrpSpPr>
          <xdr:grpSpPr bwMode="auto">
            <a:xfrm>
              <a:off x="379343" y="24330991"/>
              <a:ext cx="1078810" cy="596348"/>
              <a:chOff x="41" y="1971"/>
              <a:chExt cx="111" cy="63"/>
            </a:xfrm>
          </xdr:grpSpPr>
          <xdr:sp macro="" textlink="">
            <xdr:nvSpPr>
              <xdr:cNvPr id="12306" name="Check Box 18" hidden="1">
                <a:extLst>
                  <a:ext uri="{63B3BB69-23CF-44E3-9099-C40C66FF867C}">
                    <a14:compatExt spid="_x0000_s123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7" name="Check Box 19" hidden="1">
                <a:extLst>
                  <a:ext uri="{63B3BB69-23CF-44E3-9099-C40C66FF867C}">
                    <a14:compatExt spid="_x0000_s123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8" name="Check Box 20" hidden="1">
                <a:extLst>
                  <a:ext uri="{63B3BB69-23CF-44E3-9099-C40C66FF867C}">
                    <a14:compatExt spid="_x0000_s123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0</xdr:rowOff>
        </xdr:from>
        <xdr:to>
          <xdr:col>12</xdr:col>
          <xdr:colOff>66675</xdr:colOff>
          <xdr:row>152</xdr:row>
          <xdr:rowOff>0</xdr:rowOff>
        </xdr:to>
        <xdr:grpSp>
          <xdr:nvGrpSpPr>
            <xdr:cNvPr id="27" name="Group 319"/>
            <xdr:cNvGrpSpPr>
              <a:grpSpLocks/>
            </xdr:cNvGrpSpPr>
          </xdr:nvGrpSpPr>
          <xdr:grpSpPr bwMode="auto">
            <a:xfrm>
              <a:off x="379343" y="26120035"/>
              <a:ext cx="1078810" cy="596348"/>
              <a:chOff x="41" y="1971"/>
              <a:chExt cx="111" cy="63"/>
            </a:xfrm>
          </xdr:grpSpPr>
          <xdr:sp macro="" textlink="">
            <xdr:nvSpPr>
              <xdr:cNvPr id="12309" name="Check Box 21" hidden="1">
                <a:extLst>
                  <a:ext uri="{63B3BB69-23CF-44E3-9099-C40C66FF867C}">
                    <a14:compatExt spid="_x0000_s12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0" name="Check Box 22" hidden="1">
                <a:extLst>
                  <a:ext uri="{63B3BB69-23CF-44E3-9099-C40C66FF867C}">
                    <a14:compatExt spid="_x0000_s12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1" name="Check Box 23" hidden="1">
                <a:extLst>
                  <a:ext uri="{63B3BB69-23CF-44E3-9099-C40C66FF867C}">
                    <a14:compatExt spid="_x0000_s12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0</xdr:rowOff>
        </xdr:from>
        <xdr:to>
          <xdr:col>12</xdr:col>
          <xdr:colOff>76200</xdr:colOff>
          <xdr:row>155</xdr:row>
          <xdr:rowOff>0</xdr:rowOff>
        </xdr:to>
        <xdr:grpSp>
          <xdr:nvGrpSpPr>
            <xdr:cNvPr id="31" name="Group 323"/>
            <xdr:cNvGrpSpPr>
              <a:grpSpLocks/>
            </xdr:cNvGrpSpPr>
          </xdr:nvGrpSpPr>
          <xdr:grpSpPr bwMode="auto">
            <a:xfrm>
              <a:off x="379343" y="26716414"/>
              <a:ext cx="1088335" cy="596348"/>
              <a:chOff x="41" y="1971"/>
              <a:chExt cx="111" cy="63"/>
            </a:xfrm>
          </xdr:grpSpPr>
          <xdr:sp macro="" textlink="">
            <xdr:nvSpPr>
              <xdr:cNvPr id="12312" name="Check Box 24" hidden="1">
                <a:extLst>
                  <a:ext uri="{63B3BB69-23CF-44E3-9099-C40C66FF867C}">
                    <a14:compatExt spid="_x0000_s12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3" name="Check Box 25" hidden="1">
                <a:extLst>
                  <a:ext uri="{63B3BB69-23CF-44E3-9099-C40C66FF867C}">
                    <a14:compatExt spid="_x0000_s12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4" name="Check Box 26" hidden="1">
                <a:extLst>
                  <a:ext uri="{63B3BB69-23CF-44E3-9099-C40C66FF867C}">
                    <a14:compatExt spid="_x0000_s12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0</xdr:rowOff>
        </xdr:from>
        <xdr:to>
          <xdr:col>12</xdr:col>
          <xdr:colOff>76200</xdr:colOff>
          <xdr:row>158</xdr:row>
          <xdr:rowOff>0</xdr:rowOff>
        </xdr:to>
        <xdr:grpSp>
          <xdr:nvGrpSpPr>
            <xdr:cNvPr id="35" name="Group 327"/>
            <xdr:cNvGrpSpPr>
              <a:grpSpLocks/>
            </xdr:cNvGrpSpPr>
          </xdr:nvGrpSpPr>
          <xdr:grpSpPr bwMode="auto">
            <a:xfrm>
              <a:off x="379343" y="27312730"/>
              <a:ext cx="1088335" cy="596348"/>
              <a:chOff x="41" y="1971"/>
              <a:chExt cx="111" cy="63"/>
            </a:xfrm>
          </xdr:grpSpPr>
          <xdr:sp macro="" textlink="">
            <xdr:nvSpPr>
              <xdr:cNvPr id="12315" name="Check Box 27" hidden="1">
                <a:extLst>
                  <a:ext uri="{63B3BB69-23CF-44E3-9099-C40C66FF867C}">
                    <a14:compatExt spid="_x0000_s12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6" name="Check Box 28" hidden="1">
                <a:extLst>
                  <a:ext uri="{63B3BB69-23CF-44E3-9099-C40C66FF867C}">
                    <a14:compatExt spid="_x0000_s12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7" name="Check Box 29" hidden="1">
                <a:extLst>
                  <a:ext uri="{63B3BB69-23CF-44E3-9099-C40C66FF867C}">
                    <a14:compatExt spid="_x0000_s12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0</xdr:rowOff>
        </xdr:from>
        <xdr:to>
          <xdr:col>12</xdr:col>
          <xdr:colOff>76200</xdr:colOff>
          <xdr:row>161</xdr:row>
          <xdr:rowOff>0</xdr:rowOff>
        </xdr:to>
        <xdr:grpSp>
          <xdr:nvGrpSpPr>
            <xdr:cNvPr id="39" name="Group 331"/>
            <xdr:cNvGrpSpPr>
              <a:grpSpLocks/>
            </xdr:cNvGrpSpPr>
          </xdr:nvGrpSpPr>
          <xdr:grpSpPr bwMode="auto">
            <a:xfrm>
              <a:off x="379343" y="27909078"/>
              <a:ext cx="1088335" cy="596348"/>
              <a:chOff x="41" y="1971"/>
              <a:chExt cx="111" cy="63"/>
            </a:xfrm>
          </xdr:grpSpPr>
          <xdr:sp macro="" textlink="">
            <xdr:nvSpPr>
              <xdr:cNvPr id="12318" name="Check Box 30" hidden="1">
                <a:extLst>
                  <a:ext uri="{63B3BB69-23CF-44E3-9099-C40C66FF867C}">
                    <a14:compatExt spid="_x0000_s12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9" name="Check Box 31" hidden="1">
                <a:extLst>
                  <a:ext uri="{63B3BB69-23CF-44E3-9099-C40C66FF867C}">
                    <a14:compatExt spid="_x0000_s12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0" name="Check Box 32" hidden="1">
                <a:extLst>
                  <a:ext uri="{63B3BB69-23CF-44E3-9099-C40C66FF867C}">
                    <a14:compatExt spid="_x0000_s12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0</xdr:rowOff>
        </xdr:from>
        <xdr:to>
          <xdr:col>12</xdr:col>
          <xdr:colOff>76200</xdr:colOff>
          <xdr:row>164</xdr:row>
          <xdr:rowOff>0</xdr:rowOff>
        </xdr:to>
        <xdr:grpSp>
          <xdr:nvGrpSpPr>
            <xdr:cNvPr id="43" name="Group 335"/>
            <xdr:cNvGrpSpPr>
              <a:grpSpLocks/>
            </xdr:cNvGrpSpPr>
          </xdr:nvGrpSpPr>
          <xdr:grpSpPr bwMode="auto">
            <a:xfrm>
              <a:off x="379343" y="28505426"/>
              <a:ext cx="1088335" cy="596348"/>
              <a:chOff x="41" y="1971"/>
              <a:chExt cx="111" cy="63"/>
            </a:xfrm>
          </xdr:grpSpPr>
          <xdr:sp macro="" textlink="">
            <xdr:nvSpPr>
              <xdr:cNvPr id="12321" name="Check Box 33" hidden="1">
                <a:extLst>
                  <a:ext uri="{63B3BB69-23CF-44E3-9099-C40C66FF867C}">
                    <a14:compatExt spid="_x0000_s12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2" name="Check Box 34" hidden="1">
                <a:extLst>
                  <a:ext uri="{63B3BB69-23CF-44E3-9099-C40C66FF867C}">
                    <a14:compatExt spid="_x0000_s12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3" name="Check Box 35" hidden="1">
                <a:extLst>
                  <a:ext uri="{63B3BB69-23CF-44E3-9099-C40C66FF867C}">
                    <a14:compatExt spid="_x0000_s12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128</xdr:row>
          <xdr:rowOff>0</xdr:rowOff>
        </xdr:from>
        <xdr:to>
          <xdr:col>42</xdr:col>
          <xdr:colOff>76200</xdr:colOff>
          <xdr:row>131</xdr:row>
          <xdr:rowOff>0</xdr:rowOff>
        </xdr:to>
        <xdr:grpSp>
          <xdr:nvGrpSpPr>
            <xdr:cNvPr id="47" name="Group 339"/>
            <xdr:cNvGrpSpPr>
              <a:grpSpLocks/>
            </xdr:cNvGrpSpPr>
          </xdr:nvGrpSpPr>
          <xdr:grpSpPr bwMode="auto">
            <a:xfrm>
              <a:off x="3738770" y="21945600"/>
              <a:ext cx="1094960" cy="596348"/>
              <a:chOff x="41" y="1971"/>
              <a:chExt cx="111" cy="63"/>
            </a:xfrm>
          </xdr:grpSpPr>
          <xdr:sp macro="" textlink="">
            <xdr:nvSpPr>
              <xdr:cNvPr id="12324" name="Check Box 36" hidden="1">
                <a:extLst>
                  <a:ext uri="{63B3BB69-23CF-44E3-9099-C40C66FF867C}">
                    <a14:compatExt spid="_x0000_s1232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5" name="Check Box 37" hidden="1">
                <a:extLst>
                  <a:ext uri="{63B3BB69-23CF-44E3-9099-C40C66FF867C}">
                    <a14:compatExt spid="_x0000_s1232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6" name="Check Box 38" hidden="1">
                <a:extLst>
                  <a:ext uri="{63B3BB69-23CF-44E3-9099-C40C66FF867C}">
                    <a14:compatExt spid="_x0000_s1232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131</xdr:row>
          <xdr:rowOff>0</xdr:rowOff>
        </xdr:from>
        <xdr:to>
          <xdr:col>42</xdr:col>
          <xdr:colOff>76200</xdr:colOff>
          <xdr:row>134</xdr:row>
          <xdr:rowOff>0</xdr:rowOff>
        </xdr:to>
        <xdr:grpSp>
          <xdr:nvGrpSpPr>
            <xdr:cNvPr id="51" name="Group 343"/>
            <xdr:cNvGrpSpPr>
              <a:grpSpLocks/>
            </xdr:cNvGrpSpPr>
          </xdr:nvGrpSpPr>
          <xdr:grpSpPr bwMode="auto">
            <a:xfrm>
              <a:off x="3738770" y="22541948"/>
              <a:ext cx="1094960" cy="596348"/>
              <a:chOff x="41" y="1971"/>
              <a:chExt cx="111" cy="63"/>
            </a:xfrm>
          </xdr:grpSpPr>
          <xdr:sp macro="" textlink="">
            <xdr:nvSpPr>
              <xdr:cNvPr id="12327" name="Check Box 39" hidden="1">
                <a:extLst>
                  <a:ext uri="{63B3BB69-23CF-44E3-9099-C40C66FF867C}">
                    <a14:compatExt spid="_x0000_s1232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8" name="Check Box 40" hidden="1">
                <a:extLst>
                  <a:ext uri="{63B3BB69-23CF-44E3-9099-C40C66FF867C}">
                    <a14:compatExt spid="_x0000_s1232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9" name="Check Box 41" hidden="1">
                <a:extLst>
                  <a:ext uri="{63B3BB69-23CF-44E3-9099-C40C66FF867C}">
                    <a14:compatExt spid="_x0000_s1232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134</xdr:row>
          <xdr:rowOff>0</xdr:rowOff>
        </xdr:from>
        <xdr:to>
          <xdr:col>42</xdr:col>
          <xdr:colOff>76200</xdr:colOff>
          <xdr:row>137</xdr:row>
          <xdr:rowOff>0</xdr:rowOff>
        </xdr:to>
        <xdr:grpSp>
          <xdr:nvGrpSpPr>
            <xdr:cNvPr id="55" name="Group 347"/>
            <xdr:cNvGrpSpPr>
              <a:grpSpLocks/>
            </xdr:cNvGrpSpPr>
          </xdr:nvGrpSpPr>
          <xdr:grpSpPr bwMode="auto">
            <a:xfrm>
              <a:off x="3738770" y="23138327"/>
              <a:ext cx="1094960" cy="596348"/>
              <a:chOff x="41" y="1971"/>
              <a:chExt cx="111" cy="63"/>
            </a:xfrm>
          </xdr:grpSpPr>
          <xdr:sp macro="" textlink="">
            <xdr:nvSpPr>
              <xdr:cNvPr id="12330" name="Check Box 42" hidden="1">
                <a:extLst>
                  <a:ext uri="{63B3BB69-23CF-44E3-9099-C40C66FF867C}">
                    <a14:compatExt spid="_x0000_s1233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1" name="Check Box 43" hidden="1">
                <a:extLst>
                  <a:ext uri="{63B3BB69-23CF-44E3-9099-C40C66FF867C}">
                    <a14:compatExt spid="_x0000_s1233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2" name="Check Box 44" hidden="1">
                <a:extLst>
                  <a:ext uri="{63B3BB69-23CF-44E3-9099-C40C66FF867C}">
                    <a14:compatExt spid="_x0000_s1233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137</xdr:row>
          <xdr:rowOff>0</xdr:rowOff>
        </xdr:from>
        <xdr:to>
          <xdr:col>42</xdr:col>
          <xdr:colOff>76200</xdr:colOff>
          <xdr:row>140</xdr:row>
          <xdr:rowOff>0</xdr:rowOff>
        </xdr:to>
        <xdr:grpSp>
          <xdr:nvGrpSpPr>
            <xdr:cNvPr id="59" name="Group 351"/>
            <xdr:cNvGrpSpPr>
              <a:grpSpLocks/>
            </xdr:cNvGrpSpPr>
          </xdr:nvGrpSpPr>
          <xdr:grpSpPr bwMode="auto">
            <a:xfrm>
              <a:off x="3738770" y="23734643"/>
              <a:ext cx="1094960" cy="596348"/>
              <a:chOff x="41" y="1971"/>
              <a:chExt cx="111" cy="63"/>
            </a:xfrm>
          </xdr:grpSpPr>
          <xdr:sp macro="" textlink="">
            <xdr:nvSpPr>
              <xdr:cNvPr id="12333" name="Check Box 45" hidden="1">
                <a:extLst>
                  <a:ext uri="{63B3BB69-23CF-44E3-9099-C40C66FF867C}">
                    <a14:compatExt spid="_x0000_s1233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4" name="Check Box 46" hidden="1">
                <a:extLst>
                  <a:ext uri="{63B3BB69-23CF-44E3-9099-C40C66FF867C}">
                    <a14:compatExt spid="_x0000_s1233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5" name="Check Box 47" hidden="1">
                <a:extLst>
                  <a:ext uri="{63B3BB69-23CF-44E3-9099-C40C66FF867C}">
                    <a14:compatExt spid="_x0000_s1233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140</xdr:row>
          <xdr:rowOff>0</xdr:rowOff>
        </xdr:from>
        <xdr:to>
          <xdr:col>42</xdr:col>
          <xdr:colOff>76200</xdr:colOff>
          <xdr:row>143</xdr:row>
          <xdr:rowOff>0</xdr:rowOff>
        </xdr:to>
        <xdr:grpSp>
          <xdr:nvGrpSpPr>
            <xdr:cNvPr id="63" name="Group 355"/>
            <xdr:cNvGrpSpPr>
              <a:grpSpLocks/>
            </xdr:cNvGrpSpPr>
          </xdr:nvGrpSpPr>
          <xdr:grpSpPr bwMode="auto">
            <a:xfrm>
              <a:off x="3738770" y="24330991"/>
              <a:ext cx="1094960" cy="596348"/>
              <a:chOff x="41" y="1971"/>
              <a:chExt cx="111" cy="63"/>
            </a:xfrm>
          </xdr:grpSpPr>
          <xdr:sp macro="" textlink="">
            <xdr:nvSpPr>
              <xdr:cNvPr id="12336" name="Check Box 48" hidden="1">
                <a:extLst>
                  <a:ext uri="{63B3BB69-23CF-44E3-9099-C40C66FF867C}">
                    <a14:compatExt spid="_x0000_s1233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7" name="Check Box 49" hidden="1">
                <a:extLst>
                  <a:ext uri="{63B3BB69-23CF-44E3-9099-C40C66FF867C}">
                    <a14:compatExt spid="_x0000_s1233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8" name="Check Box 50" hidden="1">
                <a:extLst>
                  <a:ext uri="{63B3BB69-23CF-44E3-9099-C40C66FF867C}">
                    <a14:compatExt spid="_x0000_s1233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149</xdr:row>
          <xdr:rowOff>0</xdr:rowOff>
        </xdr:from>
        <xdr:to>
          <xdr:col>42</xdr:col>
          <xdr:colOff>76200</xdr:colOff>
          <xdr:row>152</xdr:row>
          <xdr:rowOff>0</xdr:rowOff>
        </xdr:to>
        <xdr:grpSp>
          <xdr:nvGrpSpPr>
            <xdr:cNvPr id="67" name="Group 359"/>
            <xdr:cNvGrpSpPr>
              <a:grpSpLocks/>
            </xdr:cNvGrpSpPr>
          </xdr:nvGrpSpPr>
          <xdr:grpSpPr bwMode="auto">
            <a:xfrm>
              <a:off x="3738770" y="26120035"/>
              <a:ext cx="1094960" cy="596348"/>
              <a:chOff x="41" y="1971"/>
              <a:chExt cx="111" cy="63"/>
            </a:xfrm>
          </xdr:grpSpPr>
          <xdr:sp macro="" textlink="">
            <xdr:nvSpPr>
              <xdr:cNvPr id="12339" name="Check Box 51" hidden="1">
                <a:extLst>
                  <a:ext uri="{63B3BB69-23CF-44E3-9099-C40C66FF867C}">
                    <a14:compatExt spid="_x0000_s123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0" name="Check Box 52" hidden="1">
                <a:extLst>
                  <a:ext uri="{63B3BB69-23CF-44E3-9099-C40C66FF867C}">
                    <a14:compatExt spid="_x0000_s123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1" name="Check Box 53" hidden="1">
                <a:extLst>
                  <a:ext uri="{63B3BB69-23CF-44E3-9099-C40C66FF867C}">
                    <a14:compatExt spid="_x0000_s123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152</xdr:row>
          <xdr:rowOff>0</xdr:rowOff>
        </xdr:from>
        <xdr:to>
          <xdr:col>42</xdr:col>
          <xdr:colOff>76200</xdr:colOff>
          <xdr:row>155</xdr:row>
          <xdr:rowOff>0</xdr:rowOff>
        </xdr:to>
        <xdr:grpSp>
          <xdr:nvGrpSpPr>
            <xdr:cNvPr id="71" name="Group 363"/>
            <xdr:cNvGrpSpPr>
              <a:grpSpLocks/>
            </xdr:cNvGrpSpPr>
          </xdr:nvGrpSpPr>
          <xdr:grpSpPr bwMode="auto">
            <a:xfrm>
              <a:off x="3738770" y="26716414"/>
              <a:ext cx="1094960" cy="596348"/>
              <a:chOff x="41" y="1971"/>
              <a:chExt cx="111" cy="63"/>
            </a:xfrm>
          </xdr:grpSpPr>
          <xdr:sp macro="" textlink="">
            <xdr:nvSpPr>
              <xdr:cNvPr id="12342" name="Check Box 54" hidden="1">
                <a:extLst>
                  <a:ext uri="{63B3BB69-23CF-44E3-9099-C40C66FF867C}">
                    <a14:compatExt spid="_x0000_s123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3" name="Check Box 55" hidden="1">
                <a:extLst>
                  <a:ext uri="{63B3BB69-23CF-44E3-9099-C40C66FF867C}">
                    <a14:compatExt spid="_x0000_s123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4" name="Check Box 56" hidden="1">
                <a:extLst>
                  <a:ext uri="{63B3BB69-23CF-44E3-9099-C40C66FF867C}">
                    <a14:compatExt spid="_x0000_s123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155</xdr:row>
          <xdr:rowOff>0</xdr:rowOff>
        </xdr:from>
        <xdr:to>
          <xdr:col>42</xdr:col>
          <xdr:colOff>76200</xdr:colOff>
          <xdr:row>158</xdr:row>
          <xdr:rowOff>0</xdr:rowOff>
        </xdr:to>
        <xdr:grpSp>
          <xdr:nvGrpSpPr>
            <xdr:cNvPr id="75" name="Group 367"/>
            <xdr:cNvGrpSpPr>
              <a:grpSpLocks/>
            </xdr:cNvGrpSpPr>
          </xdr:nvGrpSpPr>
          <xdr:grpSpPr bwMode="auto">
            <a:xfrm>
              <a:off x="3738770" y="27312730"/>
              <a:ext cx="1094960" cy="596348"/>
              <a:chOff x="41" y="1971"/>
              <a:chExt cx="111" cy="63"/>
            </a:xfrm>
          </xdr:grpSpPr>
          <xdr:sp macro="" textlink="">
            <xdr:nvSpPr>
              <xdr:cNvPr id="12345" name="Check Box 57" hidden="1">
                <a:extLst>
                  <a:ext uri="{63B3BB69-23CF-44E3-9099-C40C66FF867C}">
                    <a14:compatExt spid="_x0000_s1234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6" name="Check Box 58" hidden="1">
                <a:extLst>
                  <a:ext uri="{63B3BB69-23CF-44E3-9099-C40C66FF867C}">
                    <a14:compatExt spid="_x0000_s1234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7" name="Check Box 59" hidden="1">
                <a:extLst>
                  <a:ext uri="{63B3BB69-23CF-44E3-9099-C40C66FF867C}">
                    <a14:compatExt spid="_x0000_s1234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158</xdr:row>
          <xdr:rowOff>0</xdr:rowOff>
        </xdr:from>
        <xdr:to>
          <xdr:col>42</xdr:col>
          <xdr:colOff>76200</xdr:colOff>
          <xdr:row>161</xdr:row>
          <xdr:rowOff>0</xdr:rowOff>
        </xdr:to>
        <xdr:grpSp>
          <xdr:nvGrpSpPr>
            <xdr:cNvPr id="79" name="Group 371"/>
            <xdr:cNvGrpSpPr>
              <a:grpSpLocks/>
            </xdr:cNvGrpSpPr>
          </xdr:nvGrpSpPr>
          <xdr:grpSpPr bwMode="auto">
            <a:xfrm>
              <a:off x="3738770" y="27909078"/>
              <a:ext cx="1094960" cy="596348"/>
              <a:chOff x="41" y="1971"/>
              <a:chExt cx="111" cy="63"/>
            </a:xfrm>
          </xdr:grpSpPr>
          <xdr:sp macro="" textlink="">
            <xdr:nvSpPr>
              <xdr:cNvPr id="12348" name="Check Box 60" hidden="1">
                <a:extLst>
                  <a:ext uri="{63B3BB69-23CF-44E3-9099-C40C66FF867C}">
                    <a14:compatExt spid="_x0000_s1234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9" name="Check Box 61" hidden="1">
                <a:extLst>
                  <a:ext uri="{63B3BB69-23CF-44E3-9099-C40C66FF867C}">
                    <a14:compatExt spid="_x0000_s1234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0" name="Check Box 62" hidden="1">
                <a:extLst>
                  <a:ext uri="{63B3BB69-23CF-44E3-9099-C40C66FF867C}">
                    <a14:compatExt spid="_x0000_s1235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161</xdr:row>
          <xdr:rowOff>0</xdr:rowOff>
        </xdr:from>
        <xdr:to>
          <xdr:col>42</xdr:col>
          <xdr:colOff>76200</xdr:colOff>
          <xdr:row>164</xdr:row>
          <xdr:rowOff>0</xdr:rowOff>
        </xdr:to>
        <xdr:grpSp>
          <xdr:nvGrpSpPr>
            <xdr:cNvPr id="83" name="Group 375"/>
            <xdr:cNvGrpSpPr>
              <a:grpSpLocks/>
            </xdr:cNvGrpSpPr>
          </xdr:nvGrpSpPr>
          <xdr:grpSpPr bwMode="auto">
            <a:xfrm>
              <a:off x="3738770" y="28505426"/>
              <a:ext cx="1094960" cy="596348"/>
              <a:chOff x="41" y="1971"/>
              <a:chExt cx="111" cy="63"/>
            </a:xfrm>
          </xdr:grpSpPr>
          <xdr:sp macro="" textlink="">
            <xdr:nvSpPr>
              <xdr:cNvPr id="12351" name="Check Box 63" hidden="1">
                <a:extLst>
                  <a:ext uri="{63B3BB69-23CF-44E3-9099-C40C66FF867C}">
                    <a14:compatExt spid="_x0000_s1235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2" name="Check Box 64" hidden="1">
                <a:extLst>
                  <a:ext uri="{63B3BB69-23CF-44E3-9099-C40C66FF867C}">
                    <a14:compatExt spid="_x0000_s1235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3" name="Check Box 65" hidden="1">
                <a:extLst>
                  <a:ext uri="{63B3BB69-23CF-44E3-9099-C40C66FF867C}">
                    <a14:compatExt spid="_x0000_s1235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90</xdr:row>
          <xdr:rowOff>0</xdr:rowOff>
        </xdr:from>
        <xdr:to>
          <xdr:col>11</xdr:col>
          <xdr:colOff>57150</xdr:colOff>
          <xdr:row>93</xdr:row>
          <xdr:rowOff>0</xdr:rowOff>
        </xdr:to>
        <xdr:grpSp>
          <xdr:nvGrpSpPr>
            <xdr:cNvPr id="87" name="Group 379"/>
            <xdr:cNvGrpSpPr>
              <a:grpSpLocks/>
            </xdr:cNvGrpSpPr>
          </xdr:nvGrpSpPr>
          <xdr:grpSpPr bwMode="auto">
            <a:xfrm>
              <a:off x="379343" y="14729791"/>
              <a:ext cx="956642" cy="596348"/>
              <a:chOff x="41" y="1971"/>
              <a:chExt cx="111" cy="63"/>
            </a:xfrm>
          </xdr:grpSpPr>
          <xdr:sp macro="" textlink="">
            <xdr:nvSpPr>
              <xdr:cNvPr id="12354" name="Check Box 66" hidden="1">
                <a:extLst>
                  <a:ext uri="{63B3BB69-23CF-44E3-9099-C40C66FF867C}">
                    <a14:compatExt spid="_x0000_s1235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5" name="Check Box 67" hidden="1">
                <a:extLst>
                  <a:ext uri="{63B3BB69-23CF-44E3-9099-C40C66FF867C}">
                    <a14:compatExt spid="_x0000_s1235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6" name="Check Box 68" hidden="1">
                <a:extLst>
                  <a:ext uri="{63B3BB69-23CF-44E3-9099-C40C66FF867C}">
                    <a14:compatExt spid="_x0000_s1235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96</xdr:row>
          <xdr:rowOff>0</xdr:rowOff>
        </xdr:from>
        <xdr:to>
          <xdr:col>11</xdr:col>
          <xdr:colOff>57150</xdr:colOff>
          <xdr:row>99</xdr:row>
          <xdr:rowOff>0</xdr:rowOff>
        </xdr:to>
        <xdr:grpSp>
          <xdr:nvGrpSpPr>
            <xdr:cNvPr id="91" name="Group 383"/>
            <xdr:cNvGrpSpPr>
              <a:grpSpLocks/>
            </xdr:cNvGrpSpPr>
          </xdr:nvGrpSpPr>
          <xdr:grpSpPr bwMode="auto">
            <a:xfrm>
              <a:off x="379343" y="15922487"/>
              <a:ext cx="956642" cy="596348"/>
              <a:chOff x="41" y="1971"/>
              <a:chExt cx="111" cy="63"/>
            </a:xfrm>
          </xdr:grpSpPr>
          <xdr:sp macro="" textlink="">
            <xdr:nvSpPr>
              <xdr:cNvPr id="12357" name="Check Box 69" hidden="1">
                <a:extLst>
                  <a:ext uri="{63B3BB69-23CF-44E3-9099-C40C66FF867C}">
                    <a14:compatExt spid="_x0000_s1235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8" name="Check Box 70" hidden="1">
                <a:extLst>
                  <a:ext uri="{63B3BB69-23CF-44E3-9099-C40C66FF867C}">
                    <a14:compatExt spid="_x0000_s1235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9" name="Check Box 71" hidden="1">
                <a:extLst>
                  <a:ext uri="{63B3BB69-23CF-44E3-9099-C40C66FF867C}">
                    <a14:compatExt spid="_x0000_s1235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108</xdr:row>
          <xdr:rowOff>0</xdr:rowOff>
        </xdr:from>
        <xdr:to>
          <xdr:col>11</xdr:col>
          <xdr:colOff>57150</xdr:colOff>
          <xdr:row>111</xdr:row>
          <xdr:rowOff>0</xdr:rowOff>
        </xdr:to>
        <xdr:grpSp>
          <xdr:nvGrpSpPr>
            <xdr:cNvPr id="95" name="Group 387"/>
            <xdr:cNvGrpSpPr>
              <a:grpSpLocks/>
            </xdr:cNvGrpSpPr>
          </xdr:nvGrpSpPr>
          <xdr:grpSpPr bwMode="auto">
            <a:xfrm>
              <a:off x="379343" y="18307878"/>
              <a:ext cx="956642" cy="596348"/>
              <a:chOff x="41" y="1971"/>
              <a:chExt cx="111" cy="63"/>
            </a:xfrm>
          </xdr:grpSpPr>
          <xdr:sp macro="" textlink="">
            <xdr:nvSpPr>
              <xdr:cNvPr id="12360" name="Check Box 72" hidden="1">
                <a:extLst>
                  <a:ext uri="{63B3BB69-23CF-44E3-9099-C40C66FF867C}">
                    <a14:compatExt spid="_x0000_s1236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1" name="Check Box 73" hidden="1">
                <a:extLst>
                  <a:ext uri="{63B3BB69-23CF-44E3-9099-C40C66FF867C}">
                    <a14:compatExt spid="_x0000_s1236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2" name="Check Box 74" hidden="1">
                <a:extLst>
                  <a:ext uri="{63B3BB69-23CF-44E3-9099-C40C66FF867C}">
                    <a14:compatExt spid="_x0000_s1236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111</xdr:row>
          <xdr:rowOff>0</xdr:rowOff>
        </xdr:from>
        <xdr:to>
          <xdr:col>11</xdr:col>
          <xdr:colOff>57150</xdr:colOff>
          <xdr:row>114</xdr:row>
          <xdr:rowOff>0</xdr:rowOff>
        </xdr:to>
        <xdr:grpSp>
          <xdr:nvGrpSpPr>
            <xdr:cNvPr id="99" name="Group 391"/>
            <xdr:cNvGrpSpPr>
              <a:grpSpLocks/>
            </xdr:cNvGrpSpPr>
          </xdr:nvGrpSpPr>
          <xdr:grpSpPr bwMode="auto">
            <a:xfrm>
              <a:off x="379343" y="18904226"/>
              <a:ext cx="956642" cy="596348"/>
              <a:chOff x="41" y="1971"/>
              <a:chExt cx="111" cy="63"/>
            </a:xfrm>
          </xdr:grpSpPr>
          <xdr:sp macro="" textlink="">
            <xdr:nvSpPr>
              <xdr:cNvPr id="12363" name="Check Box 75" hidden="1">
                <a:extLst>
                  <a:ext uri="{63B3BB69-23CF-44E3-9099-C40C66FF867C}">
                    <a14:compatExt spid="_x0000_s1236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4" name="Check Box 76" hidden="1">
                <a:extLst>
                  <a:ext uri="{63B3BB69-23CF-44E3-9099-C40C66FF867C}">
                    <a14:compatExt spid="_x0000_s1236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5" name="Check Box 77" hidden="1">
                <a:extLst>
                  <a:ext uri="{63B3BB69-23CF-44E3-9099-C40C66FF867C}">
                    <a14:compatExt spid="_x0000_s1236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114</xdr:row>
          <xdr:rowOff>0</xdr:rowOff>
        </xdr:from>
        <xdr:to>
          <xdr:col>11</xdr:col>
          <xdr:colOff>57150</xdr:colOff>
          <xdr:row>117</xdr:row>
          <xdr:rowOff>0</xdr:rowOff>
        </xdr:to>
        <xdr:grpSp>
          <xdr:nvGrpSpPr>
            <xdr:cNvPr id="103" name="Group 395"/>
            <xdr:cNvGrpSpPr>
              <a:grpSpLocks/>
            </xdr:cNvGrpSpPr>
          </xdr:nvGrpSpPr>
          <xdr:grpSpPr bwMode="auto">
            <a:xfrm>
              <a:off x="379343" y="19500574"/>
              <a:ext cx="956642" cy="596348"/>
              <a:chOff x="41" y="1971"/>
              <a:chExt cx="111" cy="63"/>
            </a:xfrm>
          </xdr:grpSpPr>
          <xdr:sp macro="" textlink="">
            <xdr:nvSpPr>
              <xdr:cNvPr id="12366" name="Check Box 78" hidden="1">
                <a:extLst>
                  <a:ext uri="{63B3BB69-23CF-44E3-9099-C40C66FF867C}">
                    <a14:compatExt spid="_x0000_s1236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7" name="Check Box 79" hidden="1">
                <a:extLst>
                  <a:ext uri="{63B3BB69-23CF-44E3-9099-C40C66FF867C}">
                    <a14:compatExt spid="_x0000_s1236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8" name="Check Box 80" hidden="1">
                <a:extLst>
                  <a:ext uri="{63B3BB69-23CF-44E3-9099-C40C66FF867C}">
                    <a14:compatExt spid="_x0000_s1236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117</xdr:row>
          <xdr:rowOff>0</xdr:rowOff>
        </xdr:from>
        <xdr:to>
          <xdr:col>11</xdr:col>
          <xdr:colOff>57150</xdr:colOff>
          <xdr:row>120</xdr:row>
          <xdr:rowOff>0</xdr:rowOff>
        </xdr:to>
        <xdr:grpSp>
          <xdr:nvGrpSpPr>
            <xdr:cNvPr id="107" name="Group 399"/>
            <xdr:cNvGrpSpPr>
              <a:grpSpLocks/>
            </xdr:cNvGrpSpPr>
          </xdr:nvGrpSpPr>
          <xdr:grpSpPr bwMode="auto">
            <a:xfrm>
              <a:off x="379343" y="20096922"/>
              <a:ext cx="956642" cy="596348"/>
              <a:chOff x="41" y="1971"/>
              <a:chExt cx="111" cy="63"/>
            </a:xfrm>
          </xdr:grpSpPr>
          <xdr:sp macro="" textlink="">
            <xdr:nvSpPr>
              <xdr:cNvPr id="12369" name="Check Box 81" hidden="1">
                <a:extLst>
                  <a:ext uri="{63B3BB69-23CF-44E3-9099-C40C66FF867C}">
                    <a14:compatExt spid="_x0000_s1236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0" name="Check Box 82" hidden="1">
                <a:extLst>
                  <a:ext uri="{63B3BB69-23CF-44E3-9099-C40C66FF867C}">
                    <a14:compatExt spid="_x0000_s1237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71" name="Check Box 83" hidden="1">
                <a:extLst>
                  <a:ext uri="{63B3BB69-23CF-44E3-9099-C40C66FF867C}">
                    <a14:compatExt spid="_x0000_s1237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111" name="Group 423"/>
            <xdr:cNvGrpSpPr>
              <a:grpSpLocks/>
            </xdr:cNvGrpSpPr>
          </xdr:nvGrpSpPr>
          <xdr:grpSpPr bwMode="auto">
            <a:xfrm>
              <a:off x="509380" y="12505497"/>
              <a:ext cx="778980" cy="405019"/>
              <a:chOff x="59" y="1191"/>
              <a:chExt cx="90" cy="42"/>
            </a:xfrm>
          </xdr:grpSpPr>
          <xdr:sp macro="" textlink="">
            <xdr:nvSpPr>
              <xdr:cNvPr id="12372" name="Check Box 84" hidden="1">
                <a:extLst>
                  <a:ext uri="{63B3BB69-23CF-44E3-9099-C40C66FF867C}">
                    <a14:compatExt spid="_x0000_s12372"/>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3" name="Check Box 85" hidden="1">
                <a:extLst>
                  <a:ext uri="{63B3BB69-23CF-44E3-9099-C40C66FF867C}">
                    <a14:compatExt spid="_x0000_s12373"/>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99</xdr:row>
          <xdr:rowOff>0</xdr:rowOff>
        </xdr:from>
        <xdr:to>
          <xdr:col>11</xdr:col>
          <xdr:colOff>57150</xdr:colOff>
          <xdr:row>102</xdr:row>
          <xdr:rowOff>0</xdr:rowOff>
        </xdr:to>
        <xdr:grpSp>
          <xdr:nvGrpSpPr>
            <xdr:cNvPr id="117" name="Group 387"/>
            <xdr:cNvGrpSpPr>
              <a:grpSpLocks/>
            </xdr:cNvGrpSpPr>
          </xdr:nvGrpSpPr>
          <xdr:grpSpPr bwMode="auto">
            <a:xfrm>
              <a:off x="379343" y="16518835"/>
              <a:ext cx="956642" cy="596348"/>
              <a:chOff x="41" y="1971"/>
              <a:chExt cx="111" cy="63"/>
            </a:xfrm>
          </xdr:grpSpPr>
          <xdr:sp macro="" textlink="">
            <xdr:nvSpPr>
              <xdr:cNvPr id="12376" name="Check Box 88" hidden="1">
                <a:extLst>
                  <a:ext uri="{63B3BB69-23CF-44E3-9099-C40C66FF867C}">
                    <a14:compatExt spid="_x0000_s123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7" name="Check Box 89" hidden="1">
                <a:extLst>
                  <a:ext uri="{63B3BB69-23CF-44E3-9099-C40C66FF867C}">
                    <a14:compatExt spid="_x0000_s123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78" name="Check Box 90" hidden="1">
                <a:extLst>
                  <a:ext uri="{63B3BB69-23CF-44E3-9099-C40C66FF867C}">
                    <a14:compatExt spid="_x0000_s123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102</xdr:row>
          <xdr:rowOff>0</xdr:rowOff>
        </xdr:from>
        <xdr:to>
          <xdr:col>11</xdr:col>
          <xdr:colOff>57150</xdr:colOff>
          <xdr:row>105</xdr:row>
          <xdr:rowOff>0</xdr:rowOff>
        </xdr:to>
        <xdr:grpSp>
          <xdr:nvGrpSpPr>
            <xdr:cNvPr id="121" name="Group 391"/>
            <xdr:cNvGrpSpPr>
              <a:grpSpLocks/>
            </xdr:cNvGrpSpPr>
          </xdr:nvGrpSpPr>
          <xdr:grpSpPr bwMode="auto">
            <a:xfrm>
              <a:off x="379343" y="17115214"/>
              <a:ext cx="956642" cy="596348"/>
              <a:chOff x="41" y="1971"/>
              <a:chExt cx="111" cy="63"/>
            </a:xfrm>
          </xdr:grpSpPr>
          <xdr:sp macro="" textlink="">
            <xdr:nvSpPr>
              <xdr:cNvPr id="12379" name="Check Box 91" hidden="1">
                <a:extLst>
                  <a:ext uri="{63B3BB69-23CF-44E3-9099-C40C66FF867C}">
                    <a14:compatExt spid="_x0000_s123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0" name="Check Box 92" hidden="1">
                <a:extLst>
                  <a:ext uri="{63B3BB69-23CF-44E3-9099-C40C66FF867C}">
                    <a14:compatExt spid="_x0000_s123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1" name="Check Box 93" hidden="1">
                <a:extLst>
                  <a:ext uri="{63B3BB69-23CF-44E3-9099-C40C66FF867C}">
                    <a14:compatExt spid="_x0000_s123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105</xdr:row>
          <xdr:rowOff>0</xdr:rowOff>
        </xdr:from>
        <xdr:to>
          <xdr:col>11</xdr:col>
          <xdr:colOff>57150</xdr:colOff>
          <xdr:row>108</xdr:row>
          <xdr:rowOff>0</xdr:rowOff>
        </xdr:to>
        <xdr:grpSp>
          <xdr:nvGrpSpPr>
            <xdr:cNvPr id="125" name="Group 395"/>
            <xdr:cNvGrpSpPr>
              <a:grpSpLocks/>
            </xdr:cNvGrpSpPr>
          </xdr:nvGrpSpPr>
          <xdr:grpSpPr bwMode="auto">
            <a:xfrm>
              <a:off x="379343" y="17711530"/>
              <a:ext cx="956642" cy="596348"/>
              <a:chOff x="41" y="1971"/>
              <a:chExt cx="111" cy="63"/>
            </a:xfrm>
          </xdr:grpSpPr>
          <xdr:sp macro="" textlink="">
            <xdr:nvSpPr>
              <xdr:cNvPr id="12382" name="Check Box 94" hidden="1">
                <a:extLst>
                  <a:ext uri="{63B3BB69-23CF-44E3-9099-C40C66FF867C}">
                    <a14:compatExt spid="_x0000_s123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3" name="Check Box 95" hidden="1">
                <a:extLst>
                  <a:ext uri="{63B3BB69-23CF-44E3-9099-C40C66FF867C}">
                    <a14:compatExt spid="_x0000_s123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4" name="Check Box 96" hidden="1">
                <a:extLst>
                  <a:ext uri="{63B3BB69-23CF-44E3-9099-C40C66FF867C}">
                    <a14:compatExt spid="_x0000_s123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12</xdr:col>
          <xdr:colOff>66675</xdr:colOff>
          <xdr:row>146</xdr:row>
          <xdr:rowOff>0</xdr:rowOff>
        </xdr:to>
        <xdr:grpSp>
          <xdr:nvGrpSpPr>
            <xdr:cNvPr id="129" name="Group 319"/>
            <xdr:cNvGrpSpPr>
              <a:grpSpLocks/>
            </xdr:cNvGrpSpPr>
          </xdr:nvGrpSpPr>
          <xdr:grpSpPr bwMode="auto">
            <a:xfrm>
              <a:off x="379343" y="24927339"/>
              <a:ext cx="1078810" cy="596348"/>
              <a:chOff x="41" y="1971"/>
              <a:chExt cx="111" cy="63"/>
            </a:xfrm>
          </xdr:grpSpPr>
          <xdr:sp macro="" textlink="">
            <xdr:nvSpPr>
              <xdr:cNvPr id="12385" name="Check Box 97" hidden="1">
                <a:extLst>
                  <a:ext uri="{63B3BB69-23CF-44E3-9099-C40C66FF867C}">
                    <a14:compatExt spid="_x0000_s123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6" name="Check Box 98" hidden="1">
                <a:extLst>
                  <a:ext uri="{63B3BB69-23CF-44E3-9099-C40C66FF867C}">
                    <a14:compatExt spid="_x0000_s123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7" name="Check Box 99" hidden="1">
                <a:extLst>
                  <a:ext uri="{63B3BB69-23CF-44E3-9099-C40C66FF867C}">
                    <a14:compatExt spid="_x0000_s123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0</xdr:rowOff>
        </xdr:from>
        <xdr:to>
          <xdr:col>12</xdr:col>
          <xdr:colOff>76200</xdr:colOff>
          <xdr:row>149</xdr:row>
          <xdr:rowOff>0</xdr:rowOff>
        </xdr:to>
        <xdr:grpSp>
          <xdr:nvGrpSpPr>
            <xdr:cNvPr id="133" name="Group 323"/>
            <xdr:cNvGrpSpPr>
              <a:grpSpLocks/>
            </xdr:cNvGrpSpPr>
          </xdr:nvGrpSpPr>
          <xdr:grpSpPr bwMode="auto">
            <a:xfrm>
              <a:off x="379343" y="25523687"/>
              <a:ext cx="1088335" cy="596348"/>
              <a:chOff x="41" y="1971"/>
              <a:chExt cx="111" cy="63"/>
            </a:xfrm>
          </xdr:grpSpPr>
          <xdr:sp macro="" textlink="">
            <xdr:nvSpPr>
              <xdr:cNvPr id="12388" name="Check Box 100" hidden="1">
                <a:extLst>
                  <a:ext uri="{63B3BB69-23CF-44E3-9099-C40C66FF867C}">
                    <a14:compatExt spid="_x0000_s123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9" name="Check Box 101" hidden="1">
                <a:extLst>
                  <a:ext uri="{63B3BB69-23CF-44E3-9099-C40C66FF867C}">
                    <a14:compatExt spid="_x0000_s123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0" name="Check Box 102" hidden="1">
                <a:extLst>
                  <a:ext uri="{63B3BB69-23CF-44E3-9099-C40C66FF867C}">
                    <a14:compatExt spid="_x0000_s123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143</xdr:row>
          <xdr:rowOff>0</xdr:rowOff>
        </xdr:from>
        <xdr:to>
          <xdr:col>42</xdr:col>
          <xdr:colOff>76200</xdr:colOff>
          <xdr:row>146</xdr:row>
          <xdr:rowOff>0</xdr:rowOff>
        </xdr:to>
        <xdr:grpSp>
          <xdr:nvGrpSpPr>
            <xdr:cNvPr id="137" name="Group 359"/>
            <xdr:cNvGrpSpPr>
              <a:grpSpLocks/>
            </xdr:cNvGrpSpPr>
          </xdr:nvGrpSpPr>
          <xdr:grpSpPr bwMode="auto">
            <a:xfrm>
              <a:off x="3738770" y="24927339"/>
              <a:ext cx="1094960" cy="596348"/>
              <a:chOff x="41" y="1971"/>
              <a:chExt cx="111" cy="63"/>
            </a:xfrm>
          </xdr:grpSpPr>
          <xdr:sp macro="" textlink="">
            <xdr:nvSpPr>
              <xdr:cNvPr id="12391" name="Check Box 103" hidden="1">
                <a:extLst>
                  <a:ext uri="{63B3BB69-23CF-44E3-9099-C40C66FF867C}">
                    <a14:compatExt spid="_x0000_s123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92" name="Check Box 104" hidden="1">
                <a:extLst>
                  <a:ext uri="{63B3BB69-23CF-44E3-9099-C40C66FF867C}">
                    <a14:compatExt spid="_x0000_s123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3" name="Check Box 105" hidden="1">
                <a:extLst>
                  <a:ext uri="{63B3BB69-23CF-44E3-9099-C40C66FF867C}">
                    <a14:compatExt spid="_x0000_s123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146</xdr:row>
          <xdr:rowOff>0</xdr:rowOff>
        </xdr:from>
        <xdr:to>
          <xdr:col>42</xdr:col>
          <xdr:colOff>76200</xdr:colOff>
          <xdr:row>149</xdr:row>
          <xdr:rowOff>0</xdr:rowOff>
        </xdr:to>
        <xdr:grpSp>
          <xdr:nvGrpSpPr>
            <xdr:cNvPr id="141" name="Group 363"/>
            <xdr:cNvGrpSpPr>
              <a:grpSpLocks/>
            </xdr:cNvGrpSpPr>
          </xdr:nvGrpSpPr>
          <xdr:grpSpPr bwMode="auto">
            <a:xfrm>
              <a:off x="3738770" y="25523687"/>
              <a:ext cx="1094960" cy="596348"/>
              <a:chOff x="41" y="1971"/>
              <a:chExt cx="111" cy="63"/>
            </a:xfrm>
          </xdr:grpSpPr>
          <xdr:sp macro="" textlink="">
            <xdr:nvSpPr>
              <xdr:cNvPr id="12394" name="Check Box 106" hidden="1">
                <a:extLst>
                  <a:ext uri="{63B3BB69-23CF-44E3-9099-C40C66FF867C}">
                    <a14:compatExt spid="_x0000_s123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95" name="Check Box 107" hidden="1">
                <a:extLst>
                  <a:ext uri="{63B3BB69-23CF-44E3-9099-C40C66FF867C}">
                    <a14:compatExt spid="_x0000_s123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6" name="Check Box 108" hidden="1">
                <a:extLst>
                  <a:ext uri="{63B3BB69-23CF-44E3-9099-C40C66FF867C}">
                    <a14:compatExt spid="_x0000_s123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90</xdr:row>
          <xdr:rowOff>66675</xdr:rowOff>
        </xdr:from>
        <xdr:to>
          <xdr:col>55</xdr:col>
          <xdr:colOff>9525</xdr:colOff>
          <xdr:row>91</xdr:row>
          <xdr:rowOff>104775</xdr:rowOff>
        </xdr:to>
        <xdr:sp macro="" textlink="">
          <xdr:nvSpPr>
            <xdr:cNvPr id="12397" name="Check Box 109" hidden="1">
              <a:extLst>
                <a:ext uri="{63B3BB69-23CF-44E3-9099-C40C66FF867C}">
                  <a14:compatExt spid="_x0000_s1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91</xdr:row>
          <xdr:rowOff>66675</xdr:rowOff>
        </xdr:from>
        <xdr:to>
          <xdr:col>56</xdr:col>
          <xdr:colOff>28575</xdr:colOff>
          <xdr:row>92</xdr:row>
          <xdr:rowOff>190500</xdr:rowOff>
        </xdr:to>
        <xdr:sp macro="" textlink="">
          <xdr:nvSpPr>
            <xdr:cNvPr id="12398" name="Check Box 110" hidden="1">
              <a:extLst>
                <a:ext uri="{63B3BB69-23CF-44E3-9099-C40C66FF867C}">
                  <a14:compatExt spid="_x0000_s1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96</xdr:row>
          <xdr:rowOff>66675</xdr:rowOff>
        </xdr:from>
        <xdr:to>
          <xdr:col>55</xdr:col>
          <xdr:colOff>9525</xdr:colOff>
          <xdr:row>97</xdr:row>
          <xdr:rowOff>104775</xdr:rowOff>
        </xdr:to>
        <xdr:sp macro="" textlink="">
          <xdr:nvSpPr>
            <xdr:cNvPr id="12399" name="Check Box 111" hidden="1">
              <a:extLst>
                <a:ext uri="{63B3BB69-23CF-44E3-9099-C40C66FF867C}">
                  <a14:compatExt spid="_x0000_s1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97</xdr:row>
          <xdr:rowOff>66675</xdr:rowOff>
        </xdr:from>
        <xdr:to>
          <xdr:col>56</xdr:col>
          <xdr:colOff>28575</xdr:colOff>
          <xdr:row>98</xdr:row>
          <xdr:rowOff>190500</xdr:rowOff>
        </xdr:to>
        <xdr:sp macro="" textlink="">
          <xdr:nvSpPr>
            <xdr:cNvPr id="12400" name="Check Box 112" hidden="1">
              <a:extLst>
                <a:ext uri="{63B3BB69-23CF-44E3-9099-C40C66FF867C}">
                  <a14:compatExt spid="_x0000_s1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99</xdr:row>
          <xdr:rowOff>66675</xdr:rowOff>
        </xdr:from>
        <xdr:to>
          <xdr:col>55</xdr:col>
          <xdr:colOff>9525</xdr:colOff>
          <xdr:row>100</xdr:row>
          <xdr:rowOff>104775</xdr:rowOff>
        </xdr:to>
        <xdr:sp macro="" textlink="">
          <xdr:nvSpPr>
            <xdr:cNvPr id="12401" name="Check Box 113" hidden="1">
              <a:extLst>
                <a:ext uri="{63B3BB69-23CF-44E3-9099-C40C66FF867C}">
                  <a14:compatExt spid="_x0000_s1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100</xdr:row>
          <xdr:rowOff>66675</xdr:rowOff>
        </xdr:from>
        <xdr:to>
          <xdr:col>56</xdr:col>
          <xdr:colOff>28575</xdr:colOff>
          <xdr:row>101</xdr:row>
          <xdr:rowOff>190500</xdr:rowOff>
        </xdr:to>
        <xdr:sp macro="" textlink="">
          <xdr:nvSpPr>
            <xdr:cNvPr id="12402" name="Check Box 114" hidden="1">
              <a:extLst>
                <a:ext uri="{63B3BB69-23CF-44E3-9099-C40C66FF867C}">
                  <a14:compatExt spid="_x0000_s1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102</xdr:row>
          <xdr:rowOff>66675</xdr:rowOff>
        </xdr:from>
        <xdr:to>
          <xdr:col>55</xdr:col>
          <xdr:colOff>28575</xdr:colOff>
          <xdr:row>103</xdr:row>
          <xdr:rowOff>104775</xdr:rowOff>
        </xdr:to>
        <xdr:sp macro="" textlink="">
          <xdr:nvSpPr>
            <xdr:cNvPr id="12403" name="Check Box 115" hidden="1">
              <a:extLst>
                <a:ext uri="{63B3BB69-23CF-44E3-9099-C40C66FF867C}">
                  <a14:compatExt spid="_x0000_s1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103</xdr:row>
          <xdr:rowOff>66675</xdr:rowOff>
        </xdr:from>
        <xdr:to>
          <xdr:col>56</xdr:col>
          <xdr:colOff>47625</xdr:colOff>
          <xdr:row>104</xdr:row>
          <xdr:rowOff>190500</xdr:rowOff>
        </xdr:to>
        <xdr:sp macro="" textlink="">
          <xdr:nvSpPr>
            <xdr:cNvPr id="12404" name="Check Box 116" hidden="1">
              <a:extLst>
                <a:ext uri="{63B3BB69-23CF-44E3-9099-C40C66FF867C}">
                  <a14:compatExt spid="_x0000_s1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105</xdr:row>
          <xdr:rowOff>66675</xdr:rowOff>
        </xdr:from>
        <xdr:to>
          <xdr:col>55</xdr:col>
          <xdr:colOff>9525</xdr:colOff>
          <xdr:row>106</xdr:row>
          <xdr:rowOff>104775</xdr:rowOff>
        </xdr:to>
        <xdr:sp macro="" textlink="">
          <xdr:nvSpPr>
            <xdr:cNvPr id="12405" name="Check Box 117" hidden="1">
              <a:extLst>
                <a:ext uri="{63B3BB69-23CF-44E3-9099-C40C66FF867C}">
                  <a14:compatExt spid="_x0000_s1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106</xdr:row>
          <xdr:rowOff>66675</xdr:rowOff>
        </xdr:from>
        <xdr:to>
          <xdr:col>56</xdr:col>
          <xdr:colOff>28575</xdr:colOff>
          <xdr:row>107</xdr:row>
          <xdr:rowOff>190500</xdr:rowOff>
        </xdr:to>
        <xdr:sp macro="" textlink="">
          <xdr:nvSpPr>
            <xdr:cNvPr id="12406" name="Check Box 118" hidden="1">
              <a:extLst>
                <a:ext uri="{63B3BB69-23CF-44E3-9099-C40C66FF867C}">
                  <a14:compatExt spid="_x0000_s1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108</xdr:row>
          <xdr:rowOff>66675</xdr:rowOff>
        </xdr:from>
        <xdr:to>
          <xdr:col>55</xdr:col>
          <xdr:colOff>9525</xdr:colOff>
          <xdr:row>109</xdr:row>
          <xdr:rowOff>104775</xdr:rowOff>
        </xdr:to>
        <xdr:sp macro="" textlink="">
          <xdr:nvSpPr>
            <xdr:cNvPr id="12407" name="Check Box 119" hidden="1">
              <a:extLst>
                <a:ext uri="{63B3BB69-23CF-44E3-9099-C40C66FF867C}">
                  <a14:compatExt spid="_x0000_s1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109</xdr:row>
          <xdr:rowOff>66675</xdr:rowOff>
        </xdr:from>
        <xdr:to>
          <xdr:col>56</xdr:col>
          <xdr:colOff>28575</xdr:colOff>
          <xdr:row>110</xdr:row>
          <xdr:rowOff>190500</xdr:rowOff>
        </xdr:to>
        <xdr:sp macro="" textlink="">
          <xdr:nvSpPr>
            <xdr:cNvPr id="12408" name="Check Box 120" hidden="1">
              <a:extLst>
                <a:ext uri="{63B3BB69-23CF-44E3-9099-C40C66FF867C}">
                  <a14:compatExt spid="_x0000_s1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111</xdr:row>
          <xdr:rowOff>66675</xdr:rowOff>
        </xdr:from>
        <xdr:to>
          <xdr:col>55</xdr:col>
          <xdr:colOff>9525</xdr:colOff>
          <xdr:row>112</xdr:row>
          <xdr:rowOff>104775</xdr:rowOff>
        </xdr:to>
        <xdr:sp macro="" textlink="">
          <xdr:nvSpPr>
            <xdr:cNvPr id="12409" name="Check Box 121" hidden="1">
              <a:extLst>
                <a:ext uri="{63B3BB69-23CF-44E3-9099-C40C66FF867C}">
                  <a14:compatExt spid="_x0000_s1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112</xdr:row>
          <xdr:rowOff>66675</xdr:rowOff>
        </xdr:from>
        <xdr:to>
          <xdr:col>56</xdr:col>
          <xdr:colOff>28575</xdr:colOff>
          <xdr:row>113</xdr:row>
          <xdr:rowOff>190500</xdr:rowOff>
        </xdr:to>
        <xdr:sp macro="" textlink="">
          <xdr:nvSpPr>
            <xdr:cNvPr id="12410" name="Check Box 122" hidden="1">
              <a:extLst>
                <a:ext uri="{63B3BB69-23CF-44E3-9099-C40C66FF867C}">
                  <a14:compatExt spid="_x0000_s1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114</xdr:row>
          <xdr:rowOff>66675</xdr:rowOff>
        </xdr:from>
        <xdr:to>
          <xdr:col>55</xdr:col>
          <xdr:colOff>9525</xdr:colOff>
          <xdr:row>115</xdr:row>
          <xdr:rowOff>104775</xdr:rowOff>
        </xdr:to>
        <xdr:sp macro="" textlink="">
          <xdr:nvSpPr>
            <xdr:cNvPr id="12411" name="Check Box 123" hidden="1">
              <a:extLst>
                <a:ext uri="{63B3BB69-23CF-44E3-9099-C40C66FF867C}">
                  <a14:compatExt spid="_x0000_s1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115</xdr:row>
          <xdr:rowOff>66675</xdr:rowOff>
        </xdr:from>
        <xdr:to>
          <xdr:col>56</xdr:col>
          <xdr:colOff>28575</xdr:colOff>
          <xdr:row>116</xdr:row>
          <xdr:rowOff>190500</xdr:rowOff>
        </xdr:to>
        <xdr:sp macro="" textlink="">
          <xdr:nvSpPr>
            <xdr:cNvPr id="12412" name="Check Box 124" hidden="1">
              <a:extLst>
                <a:ext uri="{63B3BB69-23CF-44E3-9099-C40C66FF867C}">
                  <a14:compatExt spid="_x0000_s1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117</xdr:row>
          <xdr:rowOff>66675</xdr:rowOff>
        </xdr:from>
        <xdr:to>
          <xdr:col>55</xdr:col>
          <xdr:colOff>9525</xdr:colOff>
          <xdr:row>118</xdr:row>
          <xdr:rowOff>104775</xdr:rowOff>
        </xdr:to>
        <xdr:sp macro="" textlink="">
          <xdr:nvSpPr>
            <xdr:cNvPr id="12413" name="Check Box 125" hidden="1">
              <a:extLst>
                <a:ext uri="{63B3BB69-23CF-44E3-9099-C40C66FF867C}">
                  <a14:compatExt spid="_x0000_s1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56</xdr:col>
          <xdr:colOff>28575</xdr:colOff>
          <xdr:row>119</xdr:row>
          <xdr:rowOff>190500</xdr:rowOff>
        </xdr:to>
        <xdr:sp macro="" textlink="">
          <xdr:nvSpPr>
            <xdr:cNvPr id="12414" name="Check Box 126" hidden="1">
              <a:extLst>
                <a:ext uri="{63B3BB69-23CF-44E3-9099-C40C66FF867C}">
                  <a14:compatExt spid="_x0000_s1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0</xdr:rowOff>
        </xdr:from>
        <xdr:to>
          <xdr:col>59</xdr:col>
          <xdr:colOff>66675</xdr:colOff>
          <xdr:row>355</xdr:row>
          <xdr:rowOff>9525</xdr:rowOff>
        </xdr:to>
        <xdr:sp macro="" textlink="">
          <xdr:nvSpPr>
            <xdr:cNvPr id="12415" name="Check Box 127" hidden="1">
              <a:extLst>
                <a:ext uri="{63B3BB69-23CF-44E3-9099-C40C66FF867C}">
                  <a14:compatExt spid="_x0000_s1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171450</xdr:rowOff>
        </xdr:from>
        <xdr:to>
          <xdr:col>59</xdr:col>
          <xdr:colOff>66675</xdr:colOff>
          <xdr:row>355</xdr:row>
          <xdr:rowOff>180975</xdr:rowOff>
        </xdr:to>
        <xdr:sp macro="" textlink="">
          <xdr:nvSpPr>
            <xdr:cNvPr id="12416" name="Check Box 128" hidden="1">
              <a:extLst>
                <a:ext uri="{63B3BB69-23CF-44E3-9099-C40C66FF867C}">
                  <a14:compatExt spid="_x0000_s1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0</xdr:rowOff>
        </xdr:from>
        <xdr:to>
          <xdr:col>59</xdr:col>
          <xdr:colOff>66675</xdr:colOff>
          <xdr:row>363</xdr:row>
          <xdr:rowOff>9525</xdr:rowOff>
        </xdr:to>
        <xdr:sp macro="" textlink="">
          <xdr:nvSpPr>
            <xdr:cNvPr id="12417" name="Check Box 129" hidden="1">
              <a:extLst>
                <a:ext uri="{63B3BB69-23CF-44E3-9099-C40C66FF867C}">
                  <a14:compatExt spid="_x0000_s1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171450</xdr:rowOff>
        </xdr:from>
        <xdr:to>
          <xdr:col>59</xdr:col>
          <xdr:colOff>66675</xdr:colOff>
          <xdr:row>363</xdr:row>
          <xdr:rowOff>180975</xdr:rowOff>
        </xdr:to>
        <xdr:sp macro="" textlink="">
          <xdr:nvSpPr>
            <xdr:cNvPr id="12418" name="Check Box 130" hidden="1">
              <a:extLst>
                <a:ext uri="{63B3BB69-23CF-44E3-9099-C40C66FF867C}">
                  <a14:compatExt spid="_x0000_s1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2419" name="Check Box 131" hidden="1">
              <a:extLst>
                <a:ext uri="{63B3BB69-23CF-44E3-9099-C40C66FF867C}">
                  <a14:compatExt spid="_x0000_s1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2420" name="Check Box 132" hidden="1">
              <a:extLst>
                <a:ext uri="{63B3BB69-23CF-44E3-9099-C40C66FF867C}">
                  <a14:compatExt spid="_x0000_s1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2421" name="Check Box 133" hidden="1">
              <a:extLst>
                <a:ext uri="{63B3BB69-23CF-44E3-9099-C40C66FF867C}">
                  <a14:compatExt spid="_x0000_s1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2422" name="Check Box 134" hidden="1">
              <a:extLst>
                <a:ext uri="{63B3BB69-23CF-44E3-9099-C40C66FF867C}">
                  <a14:compatExt spid="_x0000_s1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2423" name="Check Box 135" hidden="1">
              <a:extLst>
                <a:ext uri="{63B3BB69-23CF-44E3-9099-C40C66FF867C}">
                  <a14:compatExt spid="_x0000_s1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2424" name="Check Box 136" hidden="1">
              <a:extLst>
                <a:ext uri="{63B3BB69-23CF-44E3-9099-C40C66FF867C}">
                  <a14:compatExt spid="_x0000_s1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2425" name="Check Box 137" hidden="1">
              <a:extLst>
                <a:ext uri="{63B3BB69-23CF-44E3-9099-C40C66FF867C}">
                  <a14:compatExt spid="_x0000_s1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2426" name="Check Box 138" hidden="1">
              <a:extLst>
                <a:ext uri="{63B3BB69-23CF-44E3-9099-C40C66FF867C}">
                  <a14:compatExt spid="_x0000_s1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0</xdr:rowOff>
        </xdr:from>
        <xdr:to>
          <xdr:col>59</xdr:col>
          <xdr:colOff>66675</xdr:colOff>
          <xdr:row>357</xdr:row>
          <xdr:rowOff>9525</xdr:rowOff>
        </xdr:to>
        <xdr:sp macro="" textlink="">
          <xdr:nvSpPr>
            <xdr:cNvPr id="12427" name="Check Box 139" hidden="1">
              <a:extLst>
                <a:ext uri="{63B3BB69-23CF-44E3-9099-C40C66FF867C}">
                  <a14:compatExt spid="_x0000_s1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171450</xdr:rowOff>
        </xdr:from>
        <xdr:to>
          <xdr:col>59</xdr:col>
          <xdr:colOff>66675</xdr:colOff>
          <xdr:row>357</xdr:row>
          <xdr:rowOff>180975</xdr:rowOff>
        </xdr:to>
        <xdr:sp macro="" textlink="">
          <xdr:nvSpPr>
            <xdr:cNvPr id="12428" name="Check Box 140" hidden="1">
              <a:extLst>
                <a:ext uri="{63B3BB69-23CF-44E3-9099-C40C66FF867C}">
                  <a14:compatExt spid="_x0000_s1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0</xdr:rowOff>
        </xdr:from>
        <xdr:to>
          <xdr:col>59</xdr:col>
          <xdr:colOff>66675</xdr:colOff>
          <xdr:row>359</xdr:row>
          <xdr:rowOff>9525</xdr:rowOff>
        </xdr:to>
        <xdr:sp macro="" textlink="">
          <xdr:nvSpPr>
            <xdr:cNvPr id="12429" name="Check Box 141" hidden="1">
              <a:extLst>
                <a:ext uri="{63B3BB69-23CF-44E3-9099-C40C66FF867C}">
                  <a14:compatExt spid="_x0000_s1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171450</xdr:rowOff>
        </xdr:from>
        <xdr:to>
          <xdr:col>59</xdr:col>
          <xdr:colOff>66675</xdr:colOff>
          <xdr:row>359</xdr:row>
          <xdr:rowOff>180975</xdr:rowOff>
        </xdr:to>
        <xdr:sp macro="" textlink="">
          <xdr:nvSpPr>
            <xdr:cNvPr id="12430" name="Check Box 142" hidden="1">
              <a:extLst>
                <a:ext uri="{63B3BB69-23CF-44E3-9099-C40C66FF867C}">
                  <a14:compatExt spid="_x0000_s1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0</xdr:rowOff>
        </xdr:from>
        <xdr:to>
          <xdr:col>59</xdr:col>
          <xdr:colOff>66675</xdr:colOff>
          <xdr:row>361</xdr:row>
          <xdr:rowOff>9525</xdr:rowOff>
        </xdr:to>
        <xdr:sp macro="" textlink="">
          <xdr:nvSpPr>
            <xdr:cNvPr id="12431" name="Check Box 143" hidden="1">
              <a:extLst>
                <a:ext uri="{63B3BB69-23CF-44E3-9099-C40C66FF867C}">
                  <a14:compatExt spid="_x0000_s1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171450</xdr:rowOff>
        </xdr:from>
        <xdr:to>
          <xdr:col>59</xdr:col>
          <xdr:colOff>66675</xdr:colOff>
          <xdr:row>361</xdr:row>
          <xdr:rowOff>180975</xdr:rowOff>
        </xdr:to>
        <xdr:sp macro="" textlink="">
          <xdr:nvSpPr>
            <xdr:cNvPr id="12432" name="Check Box 144" hidden="1">
              <a:extLst>
                <a:ext uri="{63B3BB69-23CF-44E3-9099-C40C66FF867C}">
                  <a14:compatExt spid="_x0000_s1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152400</xdr:rowOff>
        </xdr:to>
        <xdr:grpSp>
          <xdr:nvGrpSpPr>
            <xdr:cNvPr id="181" name="Group 426"/>
            <xdr:cNvGrpSpPr>
              <a:grpSpLocks/>
            </xdr:cNvGrpSpPr>
          </xdr:nvGrpSpPr>
          <xdr:grpSpPr bwMode="auto">
            <a:xfrm>
              <a:off x="387212" y="34633790"/>
              <a:ext cx="694911" cy="477908"/>
              <a:chOff x="47" y="3669"/>
              <a:chExt cx="78" cy="60"/>
            </a:xfrm>
          </xdr:grpSpPr>
          <xdr:sp macro="" textlink="">
            <xdr:nvSpPr>
              <xdr:cNvPr id="12433" name="Check Box 145" hidden="1">
                <a:extLst>
                  <a:ext uri="{63B3BB69-23CF-44E3-9099-C40C66FF867C}">
                    <a14:compatExt spid="_x0000_s1243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34" name="Check Box 146" hidden="1">
                <a:extLst>
                  <a:ext uri="{63B3BB69-23CF-44E3-9099-C40C66FF867C}">
                    <a14:compatExt spid="_x0000_s1243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35" name="Check Box 147" hidden="1">
                <a:extLst>
                  <a:ext uri="{63B3BB69-23CF-44E3-9099-C40C66FF867C}">
                    <a14:compatExt spid="_x0000_s1243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200</xdr:row>
          <xdr:rowOff>152400</xdr:rowOff>
        </xdr:to>
        <xdr:grpSp>
          <xdr:nvGrpSpPr>
            <xdr:cNvPr id="185" name="Group 430"/>
            <xdr:cNvGrpSpPr>
              <a:grpSpLocks/>
            </xdr:cNvGrpSpPr>
          </xdr:nvGrpSpPr>
          <xdr:grpSpPr bwMode="auto">
            <a:xfrm>
              <a:off x="387212" y="35150625"/>
              <a:ext cx="694911" cy="477908"/>
              <a:chOff x="47" y="3669"/>
              <a:chExt cx="78" cy="60"/>
            </a:xfrm>
          </xdr:grpSpPr>
          <xdr:sp macro="" textlink="">
            <xdr:nvSpPr>
              <xdr:cNvPr id="12436" name="Check Box 148" hidden="1">
                <a:extLst>
                  <a:ext uri="{63B3BB69-23CF-44E3-9099-C40C66FF867C}">
                    <a14:compatExt spid="_x0000_s1243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37" name="Check Box 149" hidden="1">
                <a:extLst>
                  <a:ext uri="{63B3BB69-23CF-44E3-9099-C40C66FF867C}">
                    <a14:compatExt spid="_x0000_s1243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38" name="Check Box 150" hidden="1">
                <a:extLst>
                  <a:ext uri="{63B3BB69-23CF-44E3-9099-C40C66FF867C}">
                    <a14:compatExt spid="_x0000_s1243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203</xdr:row>
          <xdr:rowOff>133350</xdr:rowOff>
        </xdr:to>
        <xdr:grpSp>
          <xdr:nvGrpSpPr>
            <xdr:cNvPr id="189" name="Group 434"/>
            <xdr:cNvGrpSpPr>
              <a:grpSpLocks/>
            </xdr:cNvGrpSpPr>
          </xdr:nvGrpSpPr>
          <xdr:grpSpPr bwMode="auto">
            <a:xfrm>
              <a:off x="387212" y="35667460"/>
              <a:ext cx="694911" cy="498614"/>
              <a:chOff x="47" y="3669"/>
              <a:chExt cx="78" cy="60"/>
            </a:xfrm>
          </xdr:grpSpPr>
          <xdr:sp macro="" textlink="">
            <xdr:nvSpPr>
              <xdr:cNvPr id="12439" name="Check Box 151" hidden="1">
                <a:extLst>
                  <a:ext uri="{63B3BB69-23CF-44E3-9099-C40C66FF867C}">
                    <a14:compatExt spid="_x0000_s1243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0" name="Check Box 152" hidden="1">
                <a:extLst>
                  <a:ext uri="{63B3BB69-23CF-44E3-9099-C40C66FF867C}">
                    <a14:compatExt spid="_x0000_s1244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1" name="Check Box 153" hidden="1">
                <a:extLst>
                  <a:ext uri="{63B3BB69-23CF-44E3-9099-C40C66FF867C}">
                    <a14:compatExt spid="_x0000_s1244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212</xdr:row>
          <xdr:rowOff>19050</xdr:rowOff>
        </xdr:from>
        <xdr:to>
          <xdr:col>9</xdr:col>
          <xdr:colOff>28575</xdr:colOff>
          <xdr:row>214</xdr:row>
          <xdr:rowOff>152400</xdr:rowOff>
        </xdr:to>
        <xdr:grpSp>
          <xdr:nvGrpSpPr>
            <xdr:cNvPr id="193" name="Group 426"/>
            <xdr:cNvGrpSpPr>
              <a:grpSpLocks/>
            </xdr:cNvGrpSpPr>
          </xdr:nvGrpSpPr>
          <xdr:grpSpPr bwMode="auto">
            <a:xfrm>
              <a:off x="387212" y="37456503"/>
              <a:ext cx="694911" cy="477908"/>
              <a:chOff x="47" y="3669"/>
              <a:chExt cx="78" cy="60"/>
            </a:xfrm>
          </xdr:grpSpPr>
          <xdr:sp macro="" textlink="">
            <xdr:nvSpPr>
              <xdr:cNvPr id="12442" name="Check Box 154" hidden="1">
                <a:extLst>
                  <a:ext uri="{63B3BB69-23CF-44E3-9099-C40C66FF867C}">
                    <a14:compatExt spid="_x0000_s1244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3" name="Check Box 155" hidden="1">
                <a:extLst>
                  <a:ext uri="{63B3BB69-23CF-44E3-9099-C40C66FF867C}">
                    <a14:compatExt spid="_x0000_s1244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4" name="Check Box 156" hidden="1">
                <a:extLst>
                  <a:ext uri="{63B3BB69-23CF-44E3-9099-C40C66FF867C}">
                    <a14:compatExt spid="_x0000_s1244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215</xdr:row>
          <xdr:rowOff>19050</xdr:rowOff>
        </xdr:from>
        <xdr:to>
          <xdr:col>9</xdr:col>
          <xdr:colOff>28575</xdr:colOff>
          <xdr:row>217</xdr:row>
          <xdr:rowOff>152400</xdr:rowOff>
        </xdr:to>
        <xdr:grpSp>
          <xdr:nvGrpSpPr>
            <xdr:cNvPr id="197" name="Group 430"/>
            <xdr:cNvGrpSpPr>
              <a:grpSpLocks/>
            </xdr:cNvGrpSpPr>
          </xdr:nvGrpSpPr>
          <xdr:grpSpPr bwMode="auto">
            <a:xfrm>
              <a:off x="387212" y="37973338"/>
              <a:ext cx="694911" cy="477908"/>
              <a:chOff x="47" y="3669"/>
              <a:chExt cx="78" cy="60"/>
            </a:xfrm>
          </xdr:grpSpPr>
          <xdr:sp macro="" textlink="">
            <xdr:nvSpPr>
              <xdr:cNvPr id="12445" name="Check Box 157" hidden="1">
                <a:extLst>
                  <a:ext uri="{63B3BB69-23CF-44E3-9099-C40C66FF867C}">
                    <a14:compatExt spid="_x0000_s1244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6" name="Check Box 158" hidden="1">
                <a:extLst>
                  <a:ext uri="{63B3BB69-23CF-44E3-9099-C40C66FF867C}">
                    <a14:compatExt spid="_x0000_s1244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7" name="Check Box 159" hidden="1">
                <a:extLst>
                  <a:ext uri="{63B3BB69-23CF-44E3-9099-C40C66FF867C}">
                    <a14:compatExt spid="_x0000_s1244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48" name="Check Box 160" hidden="1">
              <a:extLst>
                <a:ext uri="{63B3BB69-23CF-44E3-9099-C40C66FF867C}">
                  <a14:compatExt spid="_x0000_s1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49" name="Check Box 161" hidden="1">
              <a:extLst>
                <a:ext uri="{63B3BB69-23CF-44E3-9099-C40C66FF867C}">
                  <a14:compatExt spid="_x0000_s1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0" name="Check Box 162" hidden="1">
              <a:extLst>
                <a:ext uri="{63B3BB69-23CF-44E3-9099-C40C66FF867C}">
                  <a14:compatExt spid="_x0000_s1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1" name="Check Box 163" hidden="1">
              <a:extLst>
                <a:ext uri="{63B3BB69-23CF-44E3-9099-C40C66FF867C}">
                  <a14:compatExt spid="_x0000_s1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2" name="Check Box 164" hidden="1">
              <a:extLst>
                <a:ext uri="{63B3BB69-23CF-44E3-9099-C40C66FF867C}">
                  <a14:compatExt spid="_x0000_s1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3" name="Check Box 165" hidden="1">
              <a:extLst>
                <a:ext uri="{63B3BB69-23CF-44E3-9099-C40C66FF867C}">
                  <a14:compatExt spid="_x0000_s1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4" name="Check Box 166" hidden="1">
              <a:extLst>
                <a:ext uri="{63B3BB69-23CF-44E3-9099-C40C66FF867C}">
                  <a14:compatExt spid="_x0000_s1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5" name="Check Box 167" hidden="1">
              <a:extLst>
                <a:ext uri="{63B3BB69-23CF-44E3-9099-C40C66FF867C}">
                  <a14:compatExt spid="_x0000_s1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09" name="Group 426"/>
            <xdr:cNvGrpSpPr>
              <a:grpSpLocks/>
            </xdr:cNvGrpSpPr>
          </xdr:nvGrpSpPr>
          <xdr:grpSpPr bwMode="auto">
            <a:xfrm>
              <a:off x="3633995" y="37456503"/>
              <a:ext cx="701537" cy="477908"/>
              <a:chOff x="47" y="3669"/>
              <a:chExt cx="78" cy="60"/>
            </a:xfrm>
          </xdr:grpSpPr>
          <xdr:sp macro="" textlink="">
            <xdr:nvSpPr>
              <xdr:cNvPr id="12456" name="Check Box 168" hidden="1">
                <a:extLst>
                  <a:ext uri="{63B3BB69-23CF-44E3-9099-C40C66FF867C}">
                    <a14:compatExt spid="_x0000_s1245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57" name="Check Box 169" hidden="1">
                <a:extLst>
                  <a:ext uri="{63B3BB69-23CF-44E3-9099-C40C66FF867C}">
                    <a14:compatExt spid="_x0000_s1245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58" name="Check Box 170" hidden="1">
                <a:extLst>
                  <a:ext uri="{63B3BB69-23CF-44E3-9099-C40C66FF867C}">
                    <a14:compatExt spid="_x0000_s1245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13" name="Group 430"/>
            <xdr:cNvGrpSpPr>
              <a:grpSpLocks/>
            </xdr:cNvGrpSpPr>
          </xdr:nvGrpSpPr>
          <xdr:grpSpPr bwMode="auto">
            <a:xfrm>
              <a:off x="3633995" y="37973338"/>
              <a:ext cx="701537" cy="477908"/>
              <a:chOff x="47" y="3669"/>
              <a:chExt cx="78" cy="60"/>
            </a:xfrm>
          </xdr:grpSpPr>
          <xdr:sp macro="" textlink="">
            <xdr:nvSpPr>
              <xdr:cNvPr id="12459" name="Check Box 171" hidden="1">
                <a:extLst>
                  <a:ext uri="{63B3BB69-23CF-44E3-9099-C40C66FF867C}">
                    <a14:compatExt spid="_x0000_s1245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60" name="Check Box 172" hidden="1">
                <a:extLst>
                  <a:ext uri="{63B3BB69-23CF-44E3-9099-C40C66FF867C}">
                    <a14:compatExt spid="_x0000_s1246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61" name="Check Box 173" hidden="1">
                <a:extLst>
                  <a:ext uri="{63B3BB69-23CF-44E3-9099-C40C66FF867C}">
                    <a14:compatExt spid="_x0000_s1246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283</xdr:row>
          <xdr:rowOff>0</xdr:rowOff>
        </xdr:from>
        <xdr:to>
          <xdr:col>17</xdr:col>
          <xdr:colOff>0</xdr:colOff>
          <xdr:row>286</xdr:row>
          <xdr:rowOff>183173</xdr:rowOff>
        </xdr:to>
        <xdr:grpSp>
          <xdr:nvGrpSpPr>
            <xdr:cNvPr id="217" name="グループ化 216"/>
            <xdr:cNvGrpSpPr/>
          </xdr:nvGrpSpPr>
          <xdr:grpSpPr>
            <a:xfrm>
              <a:off x="377687" y="50689615"/>
              <a:ext cx="1557130" cy="759544"/>
              <a:chOff x="409575" y="47291556"/>
              <a:chExt cx="1733550" cy="552432"/>
            </a:xfrm>
          </xdr:grpSpPr>
          <xdr:sp macro="" textlink="">
            <xdr:nvSpPr>
              <xdr:cNvPr id="12462" name="Check Box 174" hidden="1">
                <a:extLst>
                  <a:ext uri="{63B3BB69-23CF-44E3-9099-C40C66FF867C}">
                    <a14:compatExt spid="_x0000_s12462"/>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63" name="Check Box 175" hidden="1">
                <a:extLst>
                  <a:ext uri="{63B3BB69-23CF-44E3-9099-C40C66FF867C}">
                    <a14:compatExt spid="_x0000_s12463"/>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64" name="Check Box 176" hidden="1">
                <a:extLst>
                  <a:ext uri="{63B3BB69-23CF-44E3-9099-C40C66FF867C}">
                    <a14:compatExt spid="_x0000_s1246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279</xdr:row>
          <xdr:rowOff>0</xdr:rowOff>
        </xdr:from>
        <xdr:to>
          <xdr:col>17</xdr:col>
          <xdr:colOff>0</xdr:colOff>
          <xdr:row>282</xdr:row>
          <xdr:rowOff>183173</xdr:rowOff>
        </xdr:to>
        <xdr:grpSp>
          <xdr:nvGrpSpPr>
            <xdr:cNvPr id="221" name="グループ化 220"/>
            <xdr:cNvGrpSpPr/>
          </xdr:nvGrpSpPr>
          <xdr:grpSpPr>
            <a:xfrm>
              <a:off x="377687" y="49920989"/>
              <a:ext cx="1557130" cy="759544"/>
              <a:chOff x="409575" y="47291556"/>
              <a:chExt cx="1733550" cy="552432"/>
            </a:xfrm>
          </xdr:grpSpPr>
          <xdr:sp macro="" textlink="">
            <xdr:nvSpPr>
              <xdr:cNvPr id="12465" name="Check Box 177" hidden="1">
                <a:extLst>
                  <a:ext uri="{63B3BB69-23CF-44E3-9099-C40C66FF867C}">
                    <a14:compatExt spid="_x0000_s12465"/>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66" name="Check Box 178" hidden="1">
                <a:extLst>
                  <a:ext uri="{63B3BB69-23CF-44E3-9099-C40C66FF867C}">
                    <a14:compatExt spid="_x0000_s12466"/>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67" name="Check Box 179" hidden="1">
                <a:extLst>
                  <a:ext uri="{63B3BB69-23CF-44E3-9099-C40C66FF867C}">
                    <a14:compatExt spid="_x0000_s12467"/>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25" name="Group 426"/>
            <xdr:cNvGrpSpPr>
              <a:grpSpLocks/>
            </xdr:cNvGrpSpPr>
          </xdr:nvGrpSpPr>
          <xdr:grpSpPr bwMode="auto">
            <a:xfrm>
              <a:off x="3633995" y="37456503"/>
              <a:ext cx="701537" cy="477908"/>
              <a:chOff x="47" y="3669"/>
              <a:chExt cx="78" cy="60"/>
            </a:xfrm>
          </xdr:grpSpPr>
          <xdr:sp macro="" textlink="">
            <xdr:nvSpPr>
              <xdr:cNvPr id="12468" name="Check Box 180" hidden="1">
                <a:extLst>
                  <a:ext uri="{63B3BB69-23CF-44E3-9099-C40C66FF867C}">
                    <a14:compatExt spid="_x0000_s124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69" name="Check Box 181" hidden="1">
                <a:extLst>
                  <a:ext uri="{63B3BB69-23CF-44E3-9099-C40C66FF867C}">
                    <a14:compatExt spid="_x0000_s124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70" name="Check Box 182" hidden="1">
                <a:extLst>
                  <a:ext uri="{63B3BB69-23CF-44E3-9099-C40C66FF867C}">
                    <a14:compatExt spid="_x0000_s124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29" name="Group 430"/>
            <xdr:cNvGrpSpPr>
              <a:grpSpLocks/>
            </xdr:cNvGrpSpPr>
          </xdr:nvGrpSpPr>
          <xdr:grpSpPr bwMode="auto">
            <a:xfrm>
              <a:off x="3633995" y="37973338"/>
              <a:ext cx="701537" cy="477908"/>
              <a:chOff x="47" y="3669"/>
              <a:chExt cx="78" cy="60"/>
            </a:xfrm>
          </xdr:grpSpPr>
          <xdr:sp macro="" textlink="">
            <xdr:nvSpPr>
              <xdr:cNvPr id="12471" name="Check Box 183" hidden="1">
                <a:extLst>
                  <a:ext uri="{63B3BB69-23CF-44E3-9099-C40C66FF867C}">
                    <a14:compatExt spid="_x0000_s124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72" name="Check Box 184" hidden="1">
                <a:extLst>
                  <a:ext uri="{63B3BB69-23CF-44E3-9099-C40C66FF867C}">
                    <a14:compatExt spid="_x0000_s124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73" name="Check Box 185" hidden="1">
                <a:extLst>
                  <a:ext uri="{63B3BB69-23CF-44E3-9099-C40C66FF867C}">
                    <a14:compatExt spid="_x0000_s124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185</xdr:row>
          <xdr:rowOff>0</xdr:rowOff>
        </xdr:from>
        <xdr:to>
          <xdr:col>53</xdr:col>
          <xdr:colOff>47625</xdr:colOff>
          <xdr:row>186</xdr:row>
          <xdr:rowOff>19050</xdr:rowOff>
        </xdr:to>
        <xdr:sp macro="" textlink="">
          <xdr:nvSpPr>
            <xdr:cNvPr id="12474" name="Check Box 186" hidden="1">
              <a:extLst>
                <a:ext uri="{63B3BB69-23CF-44E3-9099-C40C66FF867C}">
                  <a14:compatExt spid="_x0000_s1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271</xdr:row>
          <xdr:rowOff>0</xdr:rowOff>
        </xdr:from>
        <xdr:to>
          <xdr:col>17</xdr:col>
          <xdr:colOff>0</xdr:colOff>
          <xdr:row>274</xdr:row>
          <xdr:rowOff>183173</xdr:rowOff>
        </xdr:to>
        <xdr:grpSp>
          <xdr:nvGrpSpPr>
            <xdr:cNvPr id="234" name="グループ化 233"/>
            <xdr:cNvGrpSpPr/>
          </xdr:nvGrpSpPr>
          <xdr:grpSpPr>
            <a:xfrm>
              <a:off x="377687" y="48383737"/>
              <a:ext cx="1557130" cy="759544"/>
              <a:chOff x="409575" y="47291556"/>
              <a:chExt cx="1733550" cy="552432"/>
            </a:xfrm>
          </xdr:grpSpPr>
          <xdr:sp macro="" textlink="">
            <xdr:nvSpPr>
              <xdr:cNvPr id="12475" name="Check Box 187" hidden="1">
                <a:extLst>
                  <a:ext uri="{63B3BB69-23CF-44E3-9099-C40C66FF867C}">
                    <a14:compatExt spid="_x0000_s12475"/>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76" name="Check Box 188" hidden="1">
                <a:extLst>
                  <a:ext uri="{63B3BB69-23CF-44E3-9099-C40C66FF867C}">
                    <a14:compatExt spid="_x0000_s12476"/>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77" name="Check Box 189" hidden="1">
                <a:extLst>
                  <a:ext uri="{63B3BB69-23CF-44E3-9099-C40C66FF867C}">
                    <a14:compatExt spid="_x0000_s12477"/>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275</xdr:row>
          <xdr:rowOff>0</xdr:rowOff>
        </xdr:from>
        <xdr:to>
          <xdr:col>17</xdr:col>
          <xdr:colOff>0</xdr:colOff>
          <xdr:row>278</xdr:row>
          <xdr:rowOff>183173</xdr:rowOff>
        </xdr:to>
        <xdr:grpSp>
          <xdr:nvGrpSpPr>
            <xdr:cNvPr id="238" name="グループ化 237"/>
            <xdr:cNvGrpSpPr/>
          </xdr:nvGrpSpPr>
          <xdr:grpSpPr>
            <a:xfrm>
              <a:off x="377687" y="49152363"/>
              <a:ext cx="1557130" cy="759544"/>
              <a:chOff x="409575" y="47291556"/>
              <a:chExt cx="1733550" cy="552432"/>
            </a:xfrm>
          </xdr:grpSpPr>
          <xdr:sp macro="" textlink="">
            <xdr:nvSpPr>
              <xdr:cNvPr id="12478" name="Check Box 190" hidden="1">
                <a:extLst>
                  <a:ext uri="{63B3BB69-23CF-44E3-9099-C40C66FF867C}">
                    <a14:compatExt spid="_x0000_s12478"/>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79" name="Check Box 191" hidden="1">
                <a:extLst>
                  <a:ext uri="{63B3BB69-23CF-44E3-9099-C40C66FF867C}">
                    <a14:compatExt spid="_x0000_s12479"/>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0" name="Check Box 192" hidden="1">
                <a:extLst>
                  <a:ext uri="{63B3BB69-23CF-44E3-9099-C40C66FF867C}">
                    <a14:compatExt spid="_x0000_s1248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308</xdr:row>
          <xdr:rowOff>0</xdr:rowOff>
        </xdr:from>
        <xdr:to>
          <xdr:col>17</xdr:col>
          <xdr:colOff>0</xdr:colOff>
          <xdr:row>311</xdr:row>
          <xdr:rowOff>183173</xdr:rowOff>
        </xdr:to>
        <xdr:grpSp>
          <xdr:nvGrpSpPr>
            <xdr:cNvPr id="242" name="グループ化 241"/>
            <xdr:cNvGrpSpPr/>
          </xdr:nvGrpSpPr>
          <xdr:grpSpPr>
            <a:xfrm>
              <a:off x="377687" y="55274867"/>
              <a:ext cx="1557130" cy="759544"/>
              <a:chOff x="409575" y="47291556"/>
              <a:chExt cx="1733550" cy="552432"/>
            </a:xfrm>
          </xdr:grpSpPr>
          <xdr:sp macro="" textlink="">
            <xdr:nvSpPr>
              <xdr:cNvPr id="12481" name="Check Box 193" hidden="1">
                <a:extLst>
                  <a:ext uri="{63B3BB69-23CF-44E3-9099-C40C66FF867C}">
                    <a14:compatExt spid="_x0000_s12481"/>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2" name="Check Box 194" hidden="1">
                <a:extLst>
                  <a:ext uri="{63B3BB69-23CF-44E3-9099-C40C66FF867C}">
                    <a14:compatExt spid="_x0000_s12482"/>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3" name="Check Box 195" hidden="1">
                <a:extLst>
                  <a:ext uri="{63B3BB69-23CF-44E3-9099-C40C66FF867C}">
                    <a14:compatExt spid="_x0000_s1248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304</xdr:row>
          <xdr:rowOff>0</xdr:rowOff>
        </xdr:from>
        <xdr:to>
          <xdr:col>17</xdr:col>
          <xdr:colOff>0</xdr:colOff>
          <xdr:row>307</xdr:row>
          <xdr:rowOff>183173</xdr:rowOff>
        </xdr:to>
        <xdr:grpSp>
          <xdr:nvGrpSpPr>
            <xdr:cNvPr id="246" name="グループ化 245"/>
            <xdr:cNvGrpSpPr/>
          </xdr:nvGrpSpPr>
          <xdr:grpSpPr>
            <a:xfrm>
              <a:off x="377687" y="54506241"/>
              <a:ext cx="1557130" cy="759544"/>
              <a:chOff x="409575" y="47291556"/>
              <a:chExt cx="1733550" cy="552432"/>
            </a:xfrm>
          </xdr:grpSpPr>
          <xdr:sp macro="" textlink="">
            <xdr:nvSpPr>
              <xdr:cNvPr id="12484" name="Check Box 196" hidden="1">
                <a:extLst>
                  <a:ext uri="{63B3BB69-23CF-44E3-9099-C40C66FF867C}">
                    <a14:compatExt spid="_x0000_s12484"/>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5" name="Check Box 197" hidden="1">
                <a:extLst>
                  <a:ext uri="{63B3BB69-23CF-44E3-9099-C40C66FF867C}">
                    <a14:compatExt spid="_x0000_s12485"/>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6" name="Check Box 198" hidden="1">
                <a:extLst>
                  <a:ext uri="{63B3BB69-23CF-44E3-9099-C40C66FF867C}">
                    <a14:compatExt spid="_x0000_s1248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296</xdr:row>
          <xdr:rowOff>0</xdr:rowOff>
        </xdr:from>
        <xdr:to>
          <xdr:col>17</xdr:col>
          <xdr:colOff>0</xdr:colOff>
          <xdr:row>299</xdr:row>
          <xdr:rowOff>183173</xdr:rowOff>
        </xdr:to>
        <xdr:grpSp>
          <xdr:nvGrpSpPr>
            <xdr:cNvPr id="250" name="グループ化 249"/>
            <xdr:cNvGrpSpPr/>
          </xdr:nvGrpSpPr>
          <xdr:grpSpPr>
            <a:xfrm>
              <a:off x="377687" y="52968989"/>
              <a:ext cx="1557130" cy="759544"/>
              <a:chOff x="409575" y="47291556"/>
              <a:chExt cx="1733550" cy="552432"/>
            </a:xfrm>
          </xdr:grpSpPr>
          <xdr:sp macro="" textlink="">
            <xdr:nvSpPr>
              <xdr:cNvPr id="12487" name="Check Box 199" hidden="1">
                <a:extLst>
                  <a:ext uri="{63B3BB69-23CF-44E3-9099-C40C66FF867C}">
                    <a14:compatExt spid="_x0000_s12487"/>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8" name="Check Box 200" hidden="1">
                <a:extLst>
                  <a:ext uri="{63B3BB69-23CF-44E3-9099-C40C66FF867C}">
                    <a14:compatExt spid="_x0000_s12488"/>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9" name="Check Box 201" hidden="1">
                <a:extLst>
                  <a:ext uri="{63B3BB69-23CF-44E3-9099-C40C66FF867C}">
                    <a14:compatExt spid="_x0000_s1248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300</xdr:row>
          <xdr:rowOff>0</xdr:rowOff>
        </xdr:from>
        <xdr:to>
          <xdr:col>17</xdr:col>
          <xdr:colOff>0</xdr:colOff>
          <xdr:row>303</xdr:row>
          <xdr:rowOff>183173</xdr:rowOff>
        </xdr:to>
        <xdr:grpSp>
          <xdr:nvGrpSpPr>
            <xdr:cNvPr id="254" name="グループ化 253"/>
            <xdr:cNvGrpSpPr/>
          </xdr:nvGrpSpPr>
          <xdr:grpSpPr>
            <a:xfrm>
              <a:off x="377687" y="53737615"/>
              <a:ext cx="1557130" cy="759544"/>
              <a:chOff x="409575" y="47291556"/>
              <a:chExt cx="1733550" cy="552432"/>
            </a:xfrm>
          </xdr:grpSpPr>
          <xdr:sp macro="" textlink="">
            <xdr:nvSpPr>
              <xdr:cNvPr id="12490" name="Check Box 202" hidden="1">
                <a:extLst>
                  <a:ext uri="{63B3BB69-23CF-44E3-9099-C40C66FF867C}">
                    <a14:compatExt spid="_x0000_s12490"/>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91" name="Check Box 203" hidden="1">
                <a:extLst>
                  <a:ext uri="{63B3BB69-23CF-44E3-9099-C40C66FF867C}">
                    <a14:compatExt spid="_x0000_s12491"/>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92" name="Check Box 204" hidden="1">
                <a:extLst>
                  <a:ext uri="{63B3BB69-23CF-44E3-9099-C40C66FF867C}">
                    <a14:compatExt spid="_x0000_s1249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93</xdr:row>
          <xdr:rowOff>0</xdr:rowOff>
        </xdr:from>
        <xdr:to>
          <xdr:col>11</xdr:col>
          <xdr:colOff>57150</xdr:colOff>
          <xdr:row>96</xdr:row>
          <xdr:rowOff>0</xdr:rowOff>
        </xdr:to>
        <xdr:grpSp>
          <xdr:nvGrpSpPr>
            <xdr:cNvPr id="258" name="Group 379"/>
            <xdr:cNvGrpSpPr>
              <a:grpSpLocks/>
            </xdr:cNvGrpSpPr>
          </xdr:nvGrpSpPr>
          <xdr:grpSpPr bwMode="auto">
            <a:xfrm>
              <a:off x="379343" y="15326139"/>
              <a:ext cx="956642" cy="596348"/>
              <a:chOff x="41" y="1971"/>
              <a:chExt cx="111" cy="63"/>
            </a:xfrm>
          </xdr:grpSpPr>
          <xdr:sp macro="" textlink="">
            <xdr:nvSpPr>
              <xdr:cNvPr id="12493" name="Check Box 205" hidden="1">
                <a:extLst>
                  <a:ext uri="{63B3BB69-23CF-44E3-9099-C40C66FF867C}">
                    <a14:compatExt spid="_x0000_s124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494" name="Check Box 206" hidden="1">
                <a:extLst>
                  <a:ext uri="{63B3BB69-23CF-44E3-9099-C40C66FF867C}">
                    <a14:compatExt spid="_x0000_s124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495" name="Check Box 207" hidden="1">
                <a:extLst>
                  <a:ext uri="{63B3BB69-23CF-44E3-9099-C40C66FF867C}">
                    <a14:compatExt spid="_x0000_s124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93</xdr:row>
          <xdr:rowOff>66675</xdr:rowOff>
        </xdr:from>
        <xdr:to>
          <xdr:col>55</xdr:col>
          <xdr:colOff>9525</xdr:colOff>
          <xdr:row>94</xdr:row>
          <xdr:rowOff>104775</xdr:rowOff>
        </xdr:to>
        <xdr:sp macro="" textlink="">
          <xdr:nvSpPr>
            <xdr:cNvPr id="12496" name="Check Box 208" hidden="1">
              <a:extLst>
                <a:ext uri="{63B3BB69-23CF-44E3-9099-C40C66FF867C}">
                  <a14:compatExt spid="_x0000_s1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94</xdr:row>
          <xdr:rowOff>66675</xdr:rowOff>
        </xdr:from>
        <xdr:to>
          <xdr:col>56</xdr:col>
          <xdr:colOff>28575</xdr:colOff>
          <xdr:row>95</xdr:row>
          <xdr:rowOff>190500</xdr:rowOff>
        </xdr:to>
        <xdr:sp macro="" textlink="">
          <xdr:nvSpPr>
            <xdr:cNvPr id="12497" name="Check Box 209" hidden="1">
              <a:extLst>
                <a:ext uri="{63B3BB69-23CF-44E3-9099-C40C66FF867C}">
                  <a14:compatExt spid="_x0000_s12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2498" name="Check Box 210" hidden="1">
              <a:extLst>
                <a:ext uri="{63B3BB69-23CF-44E3-9099-C40C66FF867C}">
                  <a14:compatExt spid="_x0000_s12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2499" name="Check Box 211" hidden="1">
              <a:extLst>
                <a:ext uri="{63B3BB69-23CF-44E3-9099-C40C66FF867C}">
                  <a14:compatExt spid="_x0000_s12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266" name="Group 423"/>
            <xdr:cNvGrpSpPr>
              <a:grpSpLocks/>
            </xdr:cNvGrpSpPr>
          </xdr:nvGrpSpPr>
          <xdr:grpSpPr bwMode="auto">
            <a:xfrm>
              <a:off x="509380" y="12505497"/>
              <a:ext cx="778980" cy="405019"/>
              <a:chOff x="59" y="1191"/>
              <a:chExt cx="90" cy="42"/>
            </a:xfrm>
          </xdr:grpSpPr>
          <xdr:sp macro="" textlink="">
            <xdr:nvSpPr>
              <xdr:cNvPr id="12500" name="Check Box 212" hidden="1">
                <a:extLst>
                  <a:ext uri="{63B3BB69-23CF-44E3-9099-C40C66FF867C}">
                    <a14:compatExt spid="_x0000_s12500"/>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501" name="Check Box 213" hidden="1">
                <a:extLst>
                  <a:ext uri="{63B3BB69-23CF-44E3-9099-C40C66FF867C}">
                    <a14:compatExt spid="_x0000_s12501"/>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82</xdr:row>
          <xdr:rowOff>182217</xdr:rowOff>
        </xdr:from>
        <xdr:to>
          <xdr:col>13</xdr:col>
          <xdr:colOff>36029</xdr:colOff>
          <xdr:row>83</xdr:row>
          <xdr:rowOff>347869</xdr:rowOff>
        </xdr:to>
        <xdr:grpSp>
          <xdr:nvGrpSpPr>
            <xdr:cNvPr id="269" name="Group 423"/>
            <xdr:cNvGrpSpPr>
              <a:grpSpLocks/>
            </xdr:cNvGrpSpPr>
          </xdr:nvGrpSpPr>
          <xdr:grpSpPr bwMode="auto">
            <a:xfrm>
              <a:off x="490330" y="13275365"/>
              <a:ext cx="1049821" cy="357808"/>
              <a:chOff x="52" y="1195"/>
              <a:chExt cx="129" cy="27"/>
            </a:xfrm>
          </xdr:grpSpPr>
          <xdr:sp macro="" textlink="">
            <xdr:nvSpPr>
              <xdr:cNvPr id="12502" name="Check Box 214" hidden="1">
                <a:extLst>
                  <a:ext uri="{63B3BB69-23CF-44E3-9099-C40C66FF867C}">
                    <a14:compatExt spid="_x0000_s12502"/>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2503" name="Check Box 215" hidden="1">
                <a:extLst>
                  <a:ext uri="{63B3BB69-23CF-44E3-9099-C40C66FF867C}">
                    <a14:compatExt spid="_x0000_s12503"/>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twoCellAnchor>
    <xdr:from>
      <xdr:col>10</xdr:col>
      <xdr:colOff>0</xdr:colOff>
      <xdr:row>12</xdr:row>
      <xdr:rowOff>140805</xdr:rowOff>
    </xdr:from>
    <xdr:to>
      <xdr:col>37</xdr:col>
      <xdr:colOff>29758</xdr:colOff>
      <xdr:row>16</xdr:row>
      <xdr:rowOff>145657</xdr:rowOff>
    </xdr:to>
    <xdr:sp macro="" textlink="">
      <xdr:nvSpPr>
        <xdr:cNvPr id="278" name="角丸四角形 277"/>
        <xdr:cNvSpPr/>
      </xdr:nvSpPr>
      <xdr:spPr>
        <a:xfrm>
          <a:off x="1292087" y="2012675"/>
          <a:ext cx="3375932" cy="8082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8</xdr:col>
      <xdr:colOff>37360</xdr:colOff>
      <xdr:row>11</xdr:row>
      <xdr:rowOff>121753</xdr:rowOff>
    </xdr:from>
    <xdr:to>
      <xdr:col>10</xdr:col>
      <xdr:colOff>0</xdr:colOff>
      <xdr:row>13</xdr:row>
      <xdr:rowOff>74544</xdr:rowOff>
    </xdr:to>
    <xdr:cxnSp macro="">
      <xdr:nvCxnSpPr>
        <xdr:cNvPr id="279" name="直線矢印コネクタ 278"/>
        <xdr:cNvCxnSpPr/>
      </xdr:nvCxnSpPr>
      <xdr:spPr>
        <a:xfrm flipH="1" flipV="1">
          <a:off x="1080969" y="1803123"/>
          <a:ext cx="211118" cy="44974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91109</xdr:colOff>
      <xdr:row>11</xdr:row>
      <xdr:rowOff>16566</xdr:rowOff>
    </xdr:from>
    <xdr:to>
      <xdr:col>18</xdr:col>
      <xdr:colOff>115956</xdr:colOff>
      <xdr:row>12</xdr:row>
      <xdr:rowOff>157369</xdr:rowOff>
    </xdr:to>
    <xdr:cxnSp macro="">
      <xdr:nvCxnSpPr>
        <xdr:cNvPr id="283" name="直線矢印コネクタ 282"/>
        <xdr:cNvCxnSpPr/>
      </xdr:nvCxnSpPr>
      <xdr:spPr>
        <a:xfrm flipV="1">
          <a:off x="1987826" y="1697936"/>
          <a:ext cx="397565" cy="33130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74543</xdr:colOff>
      <xdr:row>11</xdr:row>
      <xdr:rowOff>107110</xdr:rowOff>
    </xdr:from>
    <xdr:to>
      <xdr:col>31</xdr:col>
      <xdr:colOff>29589</xdr:colOff>
      <xdr:row>12</xdr:row>
      <xdr:rowOff>157369</xdr:rowOff>
    </xdr:to>
    <xdr:cxnSp macro="">
      <xdr:nvCxnSpPr>
        <xdr:cNvPr id="285" name="直線矢印コネクタ 284"/>
        <xdr:cNvCxnSpPr>
          <a:endCxn id="288" idx="3"/>
        </xdr:cNvCxnSpPr>
      </xdr:nvCxnSpPr>
      <xdr:spPr>
        <a:xfrm flipV="1">
          <a:off x="3462130" y="1788480"/>
          <a:ext cx="452002" cy="240759"/>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66261</xdr:colOff>
      <xdr:row>9</xdr:row>
      <xdr:rowOff>0</xdr:rowOff>
    </xdr:from>
    <xdr:to>
      <xdr:col>10</xdr:col>
      <xdr:colOff>99569</xdr:colOff>
      <xdr:row>11</xdr:row>
      <xdr:rowOff>171448</xdr:rowOff>
    </xdr:to>
    <xdr:sp macro="" textlink="">
      <xdr:nvSpPr>
        <xdr:cNvPr id="286" name="円/楕円 216"/>
        <xdr:cNvSpPr/>
      </xdr:nvSpPr>
      <xdr:spPr>
        <a:xfrm>
          <a:off x="737152" y="1300370"/>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0</xdr:colOff>
      <xdr:row>9</xdr:row>
      <xdr:rowOff>0</xdr:rowOff>
    </xdr:from>
    <xdr:to>
      <xdr:col>24</xdr:col>
      <xdr:colOff>33308</xdr:colOff>
      <xdr:row>11</xdr:row>
      <xdr:rowOff>171448</xdr:rowOff>
    </xdr:to>
    <xdr:sp macro="" textlink="">
      <xdr:nvSpPr>
        <xdr:cNvPr id="287" name="円/楕円 216"/>
        <xdr:cNvSpPr/>
      </xdr:nvSpPr>
      <xdr:spPr>
        <a:xfrm>
          <a:off x="2393674" y="1300370"/>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57978</xdr:colOff>
      <xdr:row>9</xdr:row>
      <xdr:rowOff>16566</xdr:rowOff>
    </xdr:from>
    <xdr:to>
      <xdr:col>35</xdr:col>
      <xdr:colOff>83003</xdr:colOff>
      <xdr:row>11</xdr:row>
      <xdr:rowOff>188014</xdr:rowOff>
    </xdr:to>
    <xdr:sp macro="" textlink="">
      <xdr:nvSpPr>
        <xdr:cNvPr id="288" name="円/楕円 216"/>
        <xdr:cNvSpPr/>
      </xdr:nvSpPr>
      <xdr:spPr>
        <a:xfrm>
          <a:off x="3818282" y="1316936"/>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57977</xdr:colOff>
      <xdr:row>64</xdr:row>
      <xdr:rowOff>1</xdr:rowOff>
    </xdr:from>
    <xdr:to>
      <xdr:col>67</xdr:col>
      <xdr:colOff>3726</xdr:colOff>
      <xdr:row>69</xdr:row>
      <xdr:rowOff>299595</xdr:rowOff>
    </xdr:to>
    <xdr:sp macro="" textlink="">
      <xdr:nvSpPr>
        <xdr:cNvPr id="289" name="角丸四角形 288"/>
        <xdr:cNvSpPr/>
      </xdr:nvSpPr>
      <xdr:spPr>
        <a:xfrm>
          <a:off x="6684064" y="9765197"/>
          <a:ext cx="1743075" cy="10450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43</xdr:col>
      <xdr:colOff>0</xdr:colOff>
      <xdr:row>68</xdr:row>
      <xdr:rowOff>24848</xdr:rowOff>
    </xdr:from>
    <xdr:to>
      <xdr:col>47</xdr:col>
      <xdr:colOff>45969</xdr:colOff>
      <xdr:row>69</xdr:row>
      <xdr:rowOff>347247</xdr:rowOff>
    </xdr:to>
    <xdr:sp macro="" textlink="">
      <xdr:nvSpPr>
        <xdr:cNvPr id="290" name="円/楕円 218"/>
        <xdr:cNvSpPr/>
      </xdr:nvSpPr>
      <xdr:spPr>
        <a:xfrm>
          <a:off x="5383696" y="10386391"/>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45969</xdr:colOff>
      <xdr:row>67</xdr:row>
      <xdr:rowOff>75254</xdr:rowOff>
    </xdr:from>
    <xdr:to>
      <xdr:col>53</xdr:col>
      <xdr:colOff>57977</xdr:colOff>
      <xdr:row>69</xdr:row>
      <xdr:rowOff>111504</xdr:rowOff>
    </xdr:to>
    <xdr:cxnSp macro="">
      <xdr:nvCxnSpPr>
        <xdr:cNvPr id="291" name="直線矢印コネクタ 290"/>
        <xdr:cNvCxnSpPr>
          <a:stCxn id="289" idx="1"/>
          <a:endCxn id="290" idx="6"/>
        </xdr:cNvCxnSpPr>
      </xdr:nvCxnSpPr>
      <xdr:spPr>
        <a:xfrm flipH="1">
          <a:off x="5926621" y="10287711"/>
          <a:ext cx="757443" cy="33442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91108</xdr:colOff>
      <xdr:row>112</xdr:row>
      <xdr:rowOff>132521</xdr:rowOff>
    </xdr:from>
    <xdr:to>
      <xdr:col>30</xdr:col>
      <xdr:colOff>25203</xdr:colOff>
      <xdr:row>118</xdr:row>
      <xdr:rowOff>16150</xdr:rowOff>
    </xdr:to>
    <xdr:sp macro="" textlink="">
      <xdr:nvSpPr>
        <xdr:cNvPr id="302" name="角丸四角形 301"/>
        <xdr:cNvSpPr/>
      </xdr:nvSpPr>
      <xdr:spPr>
        <a:xfrm>
          <a:off x="761999" y="19124543"/>
          <a:ext cx="3023508" cy="107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29</xdr:col>
      <xdr:colOff>24847</xdr:colOff>
      <xdr:row>117</xdr:row>
      <xdr:rowOff>115956</xdr:rowOff>
    </xdr:from>
    <xdr:to>
      <xdr:col>34</xdr:col>
      <xdr:colOff>49696</xdr:colOff>
      <xdr:row>120</xdr:row>
      <xdr:rowOff>0</xdr:rowOff>
    </xdr:to>
    <xdr:cxnSp macro="">
      <xdr:nvCxnSpPr>
        <xdr:cNvPr id="303" name="直線矢印コネクタ 302"/>
        <xdr:cNvCxnSpPr/>
      </xdr:nvCxnSpPr>
      <xdr:spPr>
        <a:xfrm>
          <a:off x="3660912" y="20101891"/>
          <a:ext cx="654327" cy="4803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8282</xdr:colOff>
      <xdr:row>119</xdr:row>
      <xdr:rowOff>107674</xdr:rowOff>
    </xdr:from>
    <xdr:to>
      <xdr:col>62</xdr:col>
      <xdr:colOff>8341</xdr:colOff>
      <xdr:row>124</xdr:row>
      <xdr:rowOff>16980</xdr:rowOff>
    </xdr:to>
    <xdr:sp macro="" textlink="">
      <xdr:nvSpPr>
        <xdr:cNvPr id="305" name="円/楕円 224"/>
        <xdr:cNvSpPr/>
      </xdr:nvSpPr>
      <xdr:spPr>
        <a:xfrm>
          <a:off x="4017065" y="20491174"/>
          <a:ext cx="3735515" cy="60504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49696</xdr:colOff>
      <xdr:row>155</xdr:row>
      <xdr:rowOff>91108</xdr:rowOff>
    </xdr:from>
    <xdr:to>
      <xdr:col>56</xdr:col>
      <xdr:colOff>85904</xdr:colOff>
      <xdr:row>160</xdr:row>
      <xdr:rowOff>173520</xdr:rowOff>
    </xdr:to>
    <xdr:sp macro="" textlink="">
      <xdr:nvSpPr>
        <xdr:cNvPr id="308" name="角丸四角形 307"/>
        <xdr:cNvSpPr/>
      </xdr:nvSpPr>
      <xdr:spPr>
        <a:xfrm>
          <a:off x="4058479" y="27282912"/>
          <a:ext cx="3026229"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54</xdr:col>
      <xdr:colOff>49696</xdr:colOff>
      <xdr:row>161</xdr:row>
      <xdr:rowOff>0</xdr:rowOff>
    </xdr:from>
    <xdr:to>
      <xdr:col>56</xdr:col>
      <xdr:colOff>68865</xdr:colOff>
      <xdr:row>163</xdr:row>
      <xdr:rowOff>162340</xdr:rowOff>
    </xdr:to>
    <xdr:cxnSp macro="">
      <xdr:nvCxnSpPr>
        <xdr:cNvPr id="309" name="直線矢印コネクタ 308"/>
        <xdr:cNvCxnSpPr/>
      </xdr:nvCxnSpPr>
      <xdr:spPr>
        <a:xfrm>
          <a:off x="6800022" y="28384500"/>
          <a:ext cx="267647" cy="55990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33131</xdr:colOff>
      <xdr:row>163</xdr:row>
      <xdr:rowOff>149087</xdr:rowOff>
    </xdr:from>
    <xdr:to>
      <xdr:col>65</xdr:col>
      <xdr:colOff>94717</xdr:colOff>
      <xdr:row>167</xdr:row>
      <xdr:rowOff>107676</xdr:rowOff>
    </xdr:to>
    <xdr:sp macro="" textlink="">
      <xdr:nvSpPr>
        <xdr:cNvPr id="310" name="円/楕円 225"/>
        <xdr:cNvSpPr/>
      </xdr:nvSpPr>
      <xdr:spPr>
        <a:xfrm>
          <a:off x="6286501" y="28931152"/>
          <a:ext cx="1941738" cy="5715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41413</xdr:colOff>
      <xdr:row>170</xdr:row>
      <xdr:rowOff>16565</xdr:rowOff>
    </xdr:from>
    <xdr:to>
      <xdr:col>30</xdr:col>
      <xdr:colOff>82826</xdr:colOff>
      <xdr:row>174</xdr:row>
      <xdr:rowOff>82826</xdr:rowOff>
    </xdr:to>
    <xdr:cxnSp macro="">
      <xdr:nvCxnSpPr>
        <xdr:cNvPr id="314" name="直線矢印コネクタ 313"/>
        <xdr:cNvCxnSpPr/>
      </xdr:nvCxnSpPr>
      <xdr:spPr>
        <a:xfrm>
          <a:off x="3429000" y="29891935"/>
          <a:ext cx="414130" cy="8613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82826</xdr:colOff>
      <xdr:row>169</xdr:row>
      <xdr:rowOff>140804</xdr:rowOff>
    </xdr:from>
    <xdr:to>
      <xdr:col>55</xdr:col>
      <xdr:colOff>33130</xdr:colOff>
      <xdr:row>176</xdr:row>
      <xdr:rowOff>20706</xdr:rowOff>
    </xdr:to>
    <xdr:cxnSp macro="">
      <xdr:nvCxnSpPr>
        <xdr:cNvPr id="317" name="直線矢印コネクタ 316"/>
        <xdr:cNvCxnSpPr>
          <a:endCxn id="313" idx="6"/>
        </xdr:cNvCxnSpPr>
      </xdr:nvCxnSpPr>
      <xdr:spPr>
        <a:xfrm>
          <a:off x="5715000" y="29867087"/>
          <a:ext cx="1192695" cy="12216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107674</xdr:colOff>
      <xdr:row>184</xdr:row>
      <xdr:rowOff>24847</xdr:rowOff>
    </xdr:from>
    <xdr:to>
      <xdr:col>46</xdr:col>
      <xdr:colOff>47625</xdr:colOff>
      <xdr:row>187</xdr:row>
      <xdr:rowOff>91226</xdr:rowOff>
    </xdr:to>
    <xdr:sp macro="" textlink="">
      <xdr:nvSpPr>
        <xdr:cNvPr id="330" name="円/楕円 230"/>
        <xdr:cNvSpPr/>
      </xdr:nvSpPr>
      <xdr:spPr>
        <a:xfrm>
          <a:off x="231913" y="32683173"/>
          <a:ext cx="5572125" cy="5633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49694</xdr:colOff>
      <xdr:row>183</xdr:row>
      <xdr:rowOff>190501</xdr:rowOff>
    </xdr:from>
    <xdr:to>
      <xdr:col>66</xdr:col>
      <xdr:colOff>151690</xdr:colOff>
      <xdr:row>187</xdr:row>
      <xdr:rowOff>128854</xdr:rowOff>
    </xdr:to>
    <xdr:sp macro="" textlink="">
      <xdr:nvSpPr>
        <xdr:cNvPr id="331" name="角丸四角形 330"/>
        <xdr:cNvSpPr/>
      </xdr:nvSpPr>
      <xdr:spPr>
        <a:xfrm>
          <a:off x="6303064" y="32650044"/>
          <a:ext cx="2106387" cy="6340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46</xdr:col>
      <xdr:colOff>47625</xdr:colOff>
      <xdr:row>185</xdr:row>
      <xdr:rowOff>57978</xdr:rowOff>
    </xdr:from>
    <xdr:to>
      <xdr:col>52</xdr:col>
      <xdr:colOff>91640</xdr:colOff>
      <xdr:row>185</xdr:row>
      <xdr:rowOff>116015</xdr:rowOff>
    </xdr:to>
    <xdr:cxnSp macro="">
      <xdr:nvCxnSpPr>
        <xdr:cNvPr id="332" name="直線矢印コネクタ 331"/>
        <xdr:cNvCxnSpPr>
          <a:endCxn id="330" idx="6"/>
        </xdr:cNvCxnSpPr>
      </xdr:nvCxnSpPr>
      <xdr:spPr>
        <a:xfrm flipH="1">
          <a:off x="5804038" y="32906804"/>
          <a:ext cx="789450" cy="580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16565</xdr:colOff>
      <xdr:row>236</xdr:row>
      <xdr:rowOff>132522</xdr:rowOff>
    </xdr:from>
    <xdr:to>
      <xdr:col>66</xdr:col>
      <xdr:colOff>126725</xdr:colOff>
      <xdr:row>243</xdr:row>
      <xdr:rowOff>86316</xdr:rowOff>
    </xdr:to>
    <xdr:sp macro="" textlink="">
      <xdr:nvSpPr>
        <xdr:cNvPr id="334" name="角丸四角形 333"/>
        <xdr:cNvSpPr/>
      </xdr:nvSpPr>
      <xdr:spPr>
        <a:xfrm>
          <a:off x="6269935" y="42456652"/>
          <a:ext cx="2114551" cy="11879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別紙の記載をよく読み、該当するいずれか１項目のみ入力してください。</a:t>
          </a:r>
          <a:endParaRPr lang="ja-JP" altLang="ja-JP">
            <a:effectLst/>
          </a:endParaRPr>
        </a:p>
      </xdr:txBody>
    </xdr:sp>
    <xdr:clientData/>
  </xdr:twoCellAnchor>
  <xdr:twoCellAnchor>
    <xdr:from>
      <xdr:col>2</xdr:col>
      <xdr:colOff>115956</xdr:colOff>
      <xdr:row>229</xdr:row>
      <xdr:rowOff>24848</xdr:rowOff>
    </xdr:from>
    <xdr:to>
      <xdr:col>47</xdr:col>
      <xdr:colOff>106963</xdr:colOff>
      <xdr:row>232</xdr:row>
      <xdr:rowOff>23605</xdr:rowOff>
    </xdr:to>
    <xdr:sp macro="" textlink="">
      <xdr:nvSpPr>
        <xdr:cNvPr id="335" name="円/楕円 230"/>
        <xdr:cNvSpPr/>
      </xdr:nvSpPr>
      <xdr:spPr>
        <a:xfrm>
          <a:off x="414130" y="41056891"/>
          <a:ext cx="557348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66262</xdr:colOff>
      <xdr:row>236</xdr:row>
      <xdr:rowOff>82827</xdr:rowOff>
    </xdr:from>
    <xdr:to>
      <xdr:col>35</xdr:col>
      <xdr:colOff>49696</xdr:colOff>
      <xdr:row>239</xdr:row>
      <xdr:rowOff>139562</xdr:rowOff>
    </xdr:to>
    <xdr:sp macro="" textlink="">
      <xdr:nvSpPr>
        <xdr:cNvPr id="336" name="円/楕円 230"/>
        <xdr:cNvSpPr/>
      </xdr:nvSpPr>
      <xdr:spPr>
        <a:xfrm>
          <a:off x="190501" y="42406957"/>
          <a:ext cx="4248978"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82825</xdr:colOff>
      <xdr:row>244</xdr:row>
      <xdr:rowOff>82825</xdr:rowOff>
    </xdr:from>
    <xdr:to>
      <xdr:col>34</xdr:col>
      <xdr:colOff>82827</xdr:colOff>
      <xdr:row>247</xdr:row>
      <xdr:rowOff>149087</xdr:rowOff>
    </xdr:to>
    <xdr:sp macro="" textlink="">
      <xdr:nvSpPr>
        <xdr:cNvPr id="337" name="円/楕円 230"/>
        <xdr:cNvSpPr/>
      </xdr:nvSpPr>
      <xdr:spPr>
        <a:xfrm>
          <a:off x="82825" y="43823282"/>
          <a:ext cx="4265545" cy="58806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107673</xdr:colOff>
      <xdr:row>230</xdr:row>
      <xdr:rowOff>190500</xdr:rowOff>
    </xdr:from>
    <xdr:to>
      <xdr:col>57</xdr:col>
      <xdr:colOff>35733</xdr:colOff>
      <xdr:row>238</xdr:row>
      <xdr:rowOff>140803</xdr:rowOff>
    </xdr:to>
    <xdr:cxnSp macro="">
      <xdr:nvCxnSpPr>
        <xdr:cNvPr id="338" name="直線矢印コネクタ 337"/>
        <xdr:cNvCxnSpPr/>
      </xdr:nvCxnSpPr>
      <xdr:spPr>
        <a:xfrm flipH="1" flipV="1">
          <a:off x="5739847" y="41413043"/>
          <a:ext cx="1418929" cy="13666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49696</xdr:colOff>
      <xdr:row>238</xdr:row>
      <xdr:rowOff>49075</xdr:rowOff>
    </xdr:from>
    <xdr:to>
      <xdr:col>57</xdr:col>
      <xdr:colOff>10886</xdr:colOff>
      <xdr:row>241</xdr:row>
      <xdr:rowOff>33132</xdr:rowOff>
    </xdr:to>
    <xdr:cxnSp macro="">
      <xdr:nvCxnSpPr>
        <xdr:cNvPr id="340" name="直線矢印コネクタ 339"/>
        <xdr:cNvCxnSpPr>
          <a:endCxn id="336" idx="6"/>
        </xdr:cNvCxnSpPr>
      </xdr:nvCxnSpPr>
      <xdr:spPr>
        <a:xfrm flipH="1" flipV="1">
          <a:off x="4439479" y="42687945"/>
          <a:ext cx="2694450" cy="5389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82827</xdr:colOff>
      <xdr:row>242</xdr:row>
      <xdr:rowOff>107674</xdr:rowOff>
    </xdr:from>
    <xdr:to>
      <xdr:col>49</xdr:col>
      <xdr:colOff>115957</xdr:colOff>
      <xdr:row>246</xdr:row>
      <xdr:rowOff>45554</xdr:rowOff>
    </xdr:to>
    <xdr:cxnSp macro="">
      <xdr:nvCxnSpPr>
        <xdr:cNvPr id="343" name="直線矢印コネクタ 342"/>
        <xdr:cNvCxnSpPr>
          <a:endCxn id="337" idx="6"/>
        </xdr:cNvCxnSpPr>
      </xdr:nvCxnSpPr>
      <xdr:spPr>
        <a:xfrm flipH="1">
          <a:off x="4348370" y="43483696"/>
          <a:ext cx="1896717" cy="6336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91108</xdr:colOff>
      <xdr:row>255</xdr:row>
      <xdr:rowOff>173934</xdr:rowOff>
    </xdr:from>
    <xdr:to>
      <xdr:col>66</xdr:col>
      <xdr:colOff>84838</xdr:colOff>
      <xdr:row>264</xdr:row>
      <xdr:rowOff>289891</xdr:rowOff>
    </xdr:to>
    <xdr:sp macro="" textlink="">
      <xdr:nvSpPr>
        <xdr:cNvPr id="347" name="角丸四角形 346"/>
        <xdr:cNvSpPr/>
      </xdr:nvSpPr>
      <xdr:spPr>
        <a:xfrm>
          <a:off x="4480891" y="45811108"/>
          <a:ext cx="3861708" cy="17559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８</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9</xdr:col>
      <xdr:colOff>0</xdr:colOff>
      <xdr:row>161</xdr:row>
      <xdr:rowOff>165652</xdr:rowOff>
    </xdr:from>
    <xdr:to>
      <xdr:col>50</xdr:col>
      <xdr:colOff>75668</xdr:colOff>
      <xdr:row>171</xdr:row>
      <xdr:rowOff>57978</xdr:rowOff>
    </xdr:to>
    <xdr:sp macro="" textlink="">
      <xdr:nvSpPr>
        <xdr:cNvPr id="311" name="角丸四角形 310"/>
        <xdr:cNvSpPr/>
      </xdr:nvSpPr>
      <xdr:spPr>
        <a:xfrm>
          <a:off x="1167848" y="28550152"/>
          <a:ext cx="5161190" cy="158197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１人目は令和３年１月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２人目は令和３年３月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24</xdr:col>
      <xdr:colOff>41413</xdr:colOff>
      <xdr:row>316</xdr:row>
      <xdr:rowOff>49696</xdr:rowOff>
    </xdr:from>
    <xdr:to>
      <xdr:col>60</xdr:col>
      <xdr:colOff>44074</xdr:colOff>
      <xdr:row>321</xdr:row>
      <xdr:rowOff>140863</xdr:rowOff>
    </xdr:to>
    <xdr:sp macro="" textlink="">
      <xdr:nvSpPr>
        <xdr:cNvPr id="357" name="角丸四角形吹き出し 356"/>
        <xdr:cNvSpPr/>
      </xdr:nvSpPr>
      <xdr:spPr>
        <a:xfrm>
          <a:off x="3056283" y="57017479"/>
          <a:ext cx="4483552" cy="1043667"/>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115956</xdr:colOff>
      <xdr:row>320</xdr:row>
      <xdr:rowOff>165652</xdr:rowOff>
    </xdr:from>
    <xdr:to>
      <xdr:col>57</xdr:col>
      <xdr:colOff>107674</xdr:colOff>
      <xdr:row>324</xdr:row>
      <xdr:rowOff>99391</xdr:rowOff>
    </xdr:to>
    <xdr:cxnSp macro="">
      <xdr:nvCxnSpPr>
        <xdr:cNvPr id="358" name="直線矢印コネクタ 357"/>
        <xdr:cNvCxnSpPr/>
      </xdr:nvCxnSpPr>
      <xdr:spPr>
        <a:xfrm>
          <a:off x="6990521" y="57895435"/>
          <a:ext cx="240196" cy="69573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115956</xdr:colOff>
      <xdr:row>324</xdr:row>
      <xdr:rowOff>82826</xdr:rowOff>
    </xdr:from>
    <xdr:to>
      <xdr:col>62</xdr:col>
      <xdr:colOff>94954</xdr:colOff>
      <xdr:row>327</xdr:row>
      <xdr:rowOff>82825</xdr:rowOff>
    </xdr:to>
    <xdr:sp macro="" textlink="">
      <xdr:nvSpPr>
        <xdr:cNvPr id="360" name="円/楕円 240"/>
        <xdr:cNvSpPr/>
      </xdr:nvSpPr>
      <xdr:spPr>
        <a:xfrm>
          <a:off x="6866282" y="58574609"/>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49697</xdr:colOff>
      <xdr:row>328</xdr:row>
      <xdr:rowOff>0</xdr:rowOff>
    </xdr:from>
    <xdr:to>
      <xdr:col>63</xdr:col>
      <xdr:colOff>87029</xdr:colOff>
      <xdr:row>331</xdr:row>
      <xdr:rowOff>174171</xdr:rowOff>
    </xdr:to>
    <xdr:sp macro="" textlink="">
      <xdr:nvSpPr>
        <xdr:cNvPr id="361" name="角丸四角形 360"/>
        <xdr:cNvSpPr/>
      </xdr:nvSpPr>
      <xdr:spPr>
        <a:xfrm>
          <a:off x="2816088" y="59204087"/>
          <a:ext cx="5139419" cy="745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1</xdr:col>
      <xdr:colOff>149087</xdr:colOff>
      <xdr:row>332</xdr:row>
      <xdr:rowOff>66261</xdr:rowOff>
    </xdr:from>
    <xdr:to>
      <xdr:col>56</xdr:col>
      <xdr:colOff>37273</xdr:colOff>
      <xdr:row>336</xdr:row>
      <xdr:rowOff>75787</xdr:rowOff>
    </xdr:to>
    <xdr:sp macro="" textlink="">
      <xdr:nvSpPr>
        <xdr:cNvPr id="362" name="円/楕円 243"/>
        <xdr:cNvSpPr/>
      </xdr:nvSpPr>
      <xdr:spPr>
        <a:xfrm>
          <a:off x="273326" y="60032348"/>
          <a:ext cx="6762751"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124238</xdr:colOff>
      <xdr:row>336</xdr:row>
      <xdr:rowOff>82825</xdr:rowOff>
    </xdr:from>
    <xdr:to>
      <xdr:col>64</xdr:col>
      <xdr:colOff>66259</xdr:colOff>
      <xdr:row>340</xdr:row>
      <xdr:rowOff>182217</xdr:rowOff>
    </xdr:to>
    <xdr:sp macro="" textlink="">
      <xdr:nvSpPr>
        <xdr:cNvPr id="364" name="角丸四角形 363"/>
        <xdr:cNvSpPr/>
      </xdr:nvSpPr>
      <xdr:spPr>
        <a:xfrm>
          <a:off x="5259455" y="60810912"/>
          <a:ext cx="2816087" cy="8613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30</xdr:col>
      <xdr:colOff>24848</xdr:colOff>
      <xdr:row>339</xdr:row>
      <xdr:rowOff>99391</xdr:rowOff>
    </xdr:from>
    <xdr:to>
      <xdr:col>42</xdr:col>
      <xdr:colOff>7369</xdr:colOff>
      <xdr:row>343</xdr:row>
      <xdr:rowOff>49696</xdr:rowOff>
    </xdr:to>
    <xdr:cxnSp macro="">
      <xdr:nvCxnSpPr>
        <xdr:cNvPr id="365" name="直線矢印コネクタ 364"/>
        <xdr:cNvCxnSpPr/>
      </xdr:nvCxnSpPr>
      <xdr:spPr>
        <a:xfrm flipH="1">
          <a:off x="3785152" y="61398978"/>
          <a:ext cx="1481674" cy="71230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24848</xdr:colOff>
      <xdr:row>343</xdr:row>
      <xdr:rowOff>66261</xdr:rowOff>
    </xdr:from>
    <xdr:to>
      <xdr:col>55</xdr:col>
      <xdr:colOff>114833</xdr:colOff>
      <xdr:row>348</xdr:row>
      <xdr:rowOff>120098</xdr:rowOff>
    </xdr:to>
    <xdr:sp macro="" textlink="">
      <xdr:nvSpPr>
        <xdr:cNvPr id="367" name="円/楕円 246"/>
        <xdr:cNvSpPr/>
      </xdr:nvSpPr>
      <xdr:spPr>
        <a:xfrm>
          <a:off x="149087" y="62127848"/>
          <a:ext cx="684031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124238</xdr:colOff>
      <xdr:row>345</xdr:row>
      <xdr:rowOff>149086</xdr:rowOff>
    </xdr:from>
    <xdr:to>
      <xdr:col>66</xdr:col>
      <xdr:colOff>34196</xdr:colOff>
      <xdr:row>352</xdr:row>
      <xdr:rowOff>158316</xdr:rowOff>
    </xdr:to>
    <xdr:sp macro="" textlink="">
      <xdr:nvSpPr>
        <xdr:cNvPr id="369" name="角丸四角形 368"/>
        <xdr:cNvSpPr/>
      </xdr:nvSpPr>
      <xdr:spPr>
        <a:xfrm>
          <a:off x="5507934" y="62591673"/>
          <a:ext cx="2784023" cy="107768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52</xdr:col>
      <xdr:colOff>74543</xdr:colOff>
      <xdr:row>353</xdr:row>
      <xdr:rowOff>8283</xdr:rowOff>
    </xdr:from>
    <xdr:to>
      <xdr:col>53</xdr:col>
      <xdr:colOff>107674</xdr:colOff>
      <xdr:row>353</xdr:row>
      <xdr:rowOff>339587</xdr:rowOff>
    </xdr:to>
    <xdr:cxnSp macro="">
      <xdr:nvCxnSpPr>
        <xdr:cNvPr id="370" name="直線矢印コネクタ 369"/>
        <xdr:cNvCxnSpPr/>
      </xdr:nvCxnSpPr>
      <xdr:spPr>
        <a:xfrm>
          <a:off x="6576391" y="63709826"/>
          <a:ext cx="157370" cy="3313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66259</xdr:colOff>
      <xdr:row>367</xdr:row>
      <xdr:rowOff>124239</xdr:rowOff>
    </xdr:from>
    <xdr:to>
      <xdr:col>51</xdr:col>
      <xdr:colOff>33129</xdr:colOff>
      <xdr:row>375</xdr:row>
      <xdr:rowOff>49695</xdr:rowOff>
    </xdr:to>
    <xdr:sp macro="" textlink="">
      <xdr:nvSpPr>
        <xdr:cNvPr id="374" name="角丸四角形 373"/>
        <xdr:cNvSpPr/>
      </xdr:nvSpPr>
      <xdr:spPr>
        <a:xfrm>
          <a:off x="2211455" y="66658435"/>
          <a:ext cx="4199283" cy="14743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21</xdr:col>
      <xdr:colOff>41413</xdr:colOff>
      <xdr:row>266</xdr:row>
      <xdr:rowOff>99390</xdr:rowOff>
    </xdr:from>
    <xdr:to>
      <xdr:col>64</xdr:col>
      <xdr:colOff>62712</xdr:colOff>
      <xdr:row>271</xdr:row>
      <xdr:rowOff>106017</xdr:rowOff>
    </xdr:to>
    <xdr:sp macro="" textlink="">
      <xdr:nvSpPr>
        <xdr:cNvPr id="376" name="角丸四角形 375"/>
        <xdr:cNvSpPr/>
      </xdr:nvSpPr>
      <xdr:spPr>
        <a:xfrm>
          <a:off x="2426804" y="47522294"/>
          <a:ext cx="4891473" cy="9674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１０　看護職雇用加算に掲載の看護師、准看護師、保健師（助産師）を</a:t>
          </a:r>
          <a:r>
            <a:rPr kumimoji="1" lang="en-US" altLang="ja-JP" sz="900"/>
            <a:t>160</a:t>
          </a:r>
          <a:r>
            <a:rPr kumimoji="1" lang="ja-JP" altLang="en-US" sz="900"/>
            <a:t>時間以内で「４　請求月初日の職員の雇用状況」①か②に再掲可能です。（複数人でも</a:t>
          </a:r>
          <a:r>
            <a:rPr kumimoji="1" lang="en-US" altLang="ja-JP" sz="900"/>
            <a:t>160</a:t>
          </a:r>
          <a:r>
            <a:rPr kumimoji="1" lang="ja-JP" altLang="en-US" sz="900"/>
            <a:t>時間以内であれば可）</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以下の例であれば合計</a:t>
          </a:r>
          <a:r>
            <a:rPr kumimoji="1" lang="en-US" altLang="ja-JP" sz="900"/>
            <a:t>164</a:t>
          </a:r>
          <a:r>
            <a:rPr kumimoji="1" lang="ja-JP" altLang="en-US" sz="900"/>
            <a:t>時間ですので、</a:t>
          </a:r>
          <a:r>
            <a:rPr kumimoji="1" lang="ja-JP" altLang="ja-JP" sz="900">
              <a:solidFill>
                <a:schemeClr val="lt1"/>
              </a:solidFill>
              <a:effectLst/>
              <a:latin typeface="+mn-lt"/>
              <a:ea typeface="+mn-ea"/>
              <a:cs typeface="+mn-cs"/>
            </a:rPr>
            <a:t>「４　請求月初日の職員の雇用状況」</a:t>
          </a:r>
          <a:r>
            <a:rPr kumimoji="1" lang="ja-JP" altLang="en-US" sz="900">
              <a:solidFill>
                <a:schemeClr val="lt1"/>
              </a:solidFill>
              <a:effectLst/>
              <a:latin typeface="+mn-lt"/>
              <a:ea typeface="+mn-ea"/>
              <a:cs typeface="+mn-cs"/>
            </a:rPr>
            <a:t>には</a:t>
          </a:r>
          <a:r>
            <a:rPr kumimoji="1" lang="en-US" altLang="ja-JP" sz="900">
              <a:solidFill>
                <a:schemeClr val="lt1"/>
              </a:solidFill>
              <a:effectLst/>
              <a:latin typeface="+mn-lt"/>
              <a:ea typeface="+mn-ea"/>
              <a:cs typeface="+mn-cs"/>
            </a:rPr>
            <a:t>160</a:t>
          </a:r>
          <a:r>
            <a:rPr kumimoji="1" lang="ja-JP" altLang="en-US" sz="900">
              <a:solidFill>
                <a:schemeClr val="lt1"/>
              </a:solidFill>
              <a:effectLst/>
              <a:latin typeface="+mn-lt"/>
              <a:ea typeface="+mn-ea"/>
              <a:cs typeface="+mn-cs"/>
            </a:rPr>
            <a:t>時間までしか掲載できません。どの職員から</a:t>
          </a:r>
          <a:r>
            <a:rPr kumimoji="1" lang="en-US" altLang="ja-JP" sz="900">
              <a:solidFill>
                <a:schemeClr val="lt1"/>
              </a:solidFill>
              <a:effectLst/>
              <a:latin typeface="+mn-lt"/>
              <a:ea typeface="+mn-ea"/>
              <a:cs typeface="+mn-cs"/>
            </a:rPr>
            <a:t>4</a:t>
          </a:r>
          <a:r>
            <a:rPr kumimoji="1" lang="ja-JP" altLang="en-US" sz="900">
              <a:solidFill>
                <a:schemeClr val="lt1"/>
              </a:solidFill>
              <a:effectLst/>
              <a:latin typeface="+mn-lt"/>
              <a:ea typeface="+mn-ea"/>
              <a:cs typeface="+mn-cs"/>
            </a:rPr>
            <a:t>時間分を減らすのかは施設の雇用状況を鑑みご判断ください。</a:t>
          </a:r>
          <a:endParaRPr kumimoji="1" lang="en-US" altLang="ja-JP" sz="900"/>
        </a:p>
      </xdr:txBody>
    </xdr:sp>
    <xdr:clientData/>
  </xdr:twoCellAnchor>
  <xdr:twoCellAnchor>
    <xdr:from>
      <xdr:col>56</xdr:col>
      <xdr:colOff>24848</xdr:colOff>
      <xdr:row>286</xdr:row>
      <xdr:rowOff>115957</xdr:rowOff>
    </xdr:from>
    <xdr:to>
      <xdr:col>63</xdr:col>
      <xdr:colOff>128085</xdr:colOff>
      <xdr:row>290</xdr:row>
      <xdr:rowOff>49695</xdr:rowOff>
    </xdr:to>
    <xdr:sp macro="" textlink="">
      <xdr:nvSpPr>
        <xdr:cNvPr id="377" name="円/楕円 240"/>
        <xdr:cNvSpPr/>
      </xdr:nvSpPr>
      <xdr:spPr>
        <a:xfrm>
          <a:off x="7023652" y="51691761"/>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33130</xdr:colOff>
      <xdr:row>271</xdr:row>
      <xdr:rowOff>24848</xdr:rowOff>
    </xdr:from>
    <xdr:to>
      <xdr:col>57</xdr:col>
      <xdr:colOff>43089</xdr:colOff>
      <xdr:row>287</xdr:row>
      <xdr:rowOff>9151</xdr:rowOff>
    </xdr:to>
    <xdr:cxnSp macro="">
      <xdr:nvCxnSpPr>
        <xdr:cNvPr id="378" name="直線矢印コネクタ 377"/>
        <xdr:cNvCxnSpPr>
          <a:endCxn id="377" idx="1"/>
        </xdr:cNvCxnSpPr>
      </xdr:nvCxnSpPr>
      <xdr:spPr>
        <a:xfrm>
          <a:off x="6659217" y="48743152"/>
          <a:ext cx="506915" cy="303230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115957</xdr:colOff>
      <xdr:row>292</xdr:row>
      <xdr:rowOff>33130</xdr:rowOff>
    </xdr:from>
    <xdr:to>
      <xdr:col>61</xdr:col>
      <xdr:colOff>36503</xdr:colOff>
      <xdr:row>297</xdr:row>
      <xdr:rowOff>157369</xdr:rowOff>
    </xdr:to>
    <xdr:sp macro="" textlink="">
      <xdr:nvSpPr>
        <xdr:cNvPr id="380" name="角丸四角形 379"/>
        <xdr:cNvSpPr/>
      </xdr:nvSpPr>
      <xdr:spPr>
        <a:xfrm>
          <a:off x="1888435" y="52536587"/>
          <a:ext cx="5768068" cy="10767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160</a:t>
          </a:r>
          <a:r>
            <a:rPr kumimoji="1" lang="ja-JP" altLang="en-US" sz="1000">
              <a:solidFill>
                <a:schemeClr val="lt1"/>
              </a:solidFill>
              <a:effectLst/>
              <a:latin typeface="+mn-lt"/>
              <a:ea typeface="+mn-ea"/>
              <a:cs typeface="+mn-cs"/>
            </a:rPr>
            <a:t>時間以上の看護職を雇用していると加算対象となります。</a:t>
          </a:r>
          <a:endParaRPr kumimoji="1" lang="en-US" altLang="ja-JP" sz="10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また仮に医療的ケア対象児童が３名で、医療的ケア対応看護職の所定労働時間の合計が</a:t>
          </a:r>
          <a:r>
            <a:rPr kumimoji="1" lang="en-US" altLang="ja-JP" sz="1000">
              <a:solidFill>
                <a:schemeClr val="lt1"/>
              </a:solidFill>
              <a:effectLst/>
              <a:latin typeface="+mn-lt"/>
              <a:ea typeface="+mn-ea"/>
              <a:cs typeface="+mn-cs"/>
            </a:rPr>
            <a:t>320</a:t>
          </a:r>
          <a:r>
            <a:rPr kumimoji="1" lang="ja-JP" altLang="en-US" sz="1000">
              <a:solidFill>
                <a:schemeClr val="lt1"/>
              </a:solidFill>
              <a:effectLst/>
              <a:latin typeface="+mn-lt"/>
              <a:ea typeface="+mn-ea"/>
              <a:cs typeface="+mn-cs"/>
            </a:rPr>
            <a:t>時間の場合、２名分が加算されます。</a:t>
          </a:r>
          <a:endParaRPr kumimoji="1" lang="en-US" altLang="ja-JP" sz="1000">
            <a:solidFill>
              <a:schemeClr val="lt1"/>
            </a:solidFill>
            <a:effectLst/>
            <a:latin typeface="+mn-lt"/>
            <a:ea typeface="+mn-ea"/>
            <a:cs typeface="+mn-cs"/>
          </a:endParaRPr>
        </a:p>
      </xdr:txBody>
    </xdr:sp>
    <xdr:clientData/>
  </xdr:twoCellAnchor>
  <xdr:twoCellAnchor>
    <xdr:from>
      <xdr:col>51</xdr:col>
      <xdr:colOff>0</xdr:colOff>
      <xdr:row>296</xdr:row>
      <xdr:rowOff>0</xdr:rowOff>
    </xdr:from>
    <xdr:to>
      <xdr:col>57</xdr:col>
      <xdr:colOff>51372</xdr:colOff>
      <xdr:row>312</xdr:row>
      <xdr:rowOff>25716</xdr:rowOff>
    </xdr:to>
    <xdr:cxnSp macro="">
      <xdr:nvCxnSpPr>
        <xdr:cNvPr id="381" name="直線矢印コネクタ 380"/>
        <xdr:cNvCxnSpPr>
          <a:endCxn id="383" idx="1"/>
        </xdr:cNvCxnSpPr>
      </xdr:nvCxnSpPr>
      <xdr:spPr>
        <a:xfrm>
          <a:off x="6377609" y="53265457"/>
          <a:ext cx="796806" cy="307371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33131</xdr:colOff>
      <xdr:row>311</xdr:row>
      <xdr:rowOff>132522</xdr:rowOff>
    </xdr:from>
    <xdr:to>
      <xdr:col>63</xdr:col>
      <xdr:colOff>136368</xdr:colOff>
      <xdr:row>315</xdr:row>
      <xdr:rowOff>66261</xdr:rowOff>
    </xdr:to>
    <xdr:sp macro="" textlink="">
      <xdr:nvSpPr>
        <xdr:cNvPr id="383" name="円/楕円 240"/>
        <xdr:cNvSpPr/>
      </xdr:nvSpPr>
      <xdr:spPr>
        <a:xfrm>
          <a:off x="7031935" y="56255479"/>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99392</xdr:colOff>
      <xdr:row>353</xdr:row>
      <xdr:rowOff>256761</xdr:rowOff>
    </xdr:from>
    <xdr:to>
      <xdr:col>60</xdr:col>
      <xdr:colOff>78390</xdr:colOff>
      <xdr:row>356</xdr:row>
      <xdr:rowOff>91107</xdr:rowOff>
    </xdr:to>
    <xdr:sp macro="" textlink="">
      <xdr:nvSpPr>
        <xdr:cNvPr id="323" name="円/楕円 240"/>
        <xdr:cNvSpPr/>
      </xdr:nvSpPr>
      <xdr:spPr>
        <a:xfrm>
          <a:off x="6601240" y="63958304"/>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33131</xdr:colOff>
      <xdr:row>73</xdr:row>
      <xdr:rowOff>115957</xdr:rowOff>
    </xdr:from>
    <xdr:to>
      <xdr:col>65</xdr:col>
      <xdr:colOff>112170</xdr:colOff>
      <xdr:row>79</xdr:row>
      <xdr:rowOff>124239</xdr:rowOff>
    </xdr:to>
    <xdr:sp macro="" textlink="">
      <xdr:nvSpPr>
        <xdr:cNvPr id="320" name="角丸四角形 319"/>
        <xdr:cNvSpPr/>
      </xdr:nvSpPr>
      <xdr:spPr>
        <a:xfrm>
          <a:off x="4174435" y="11430000"/>
          <a:ext cx="4071257" cy="1109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施設長が保育士等の配置基準とは別途配置されており、要件を満たしている場合には減算されません。</a:t>
          </a:r>
          <a:endParaRPr lang="ja-JP" altLang="ja-JP" sz="1050">
            <a:effectLst/>
          </a:endParaRPr>
        </a:p>
        <a:p>
          <a:r>
            <a:rPr kumimoji="1" lang="ja-JP" altLang="ja-JP" sz="1100">
              <a:solidFill>
                <a:schemeClr val="lt1"/>
              </a:solidFill>
              <a:effectLst/>
              <a:latin typeface="+mn-lt"/>
              <a:ea typeface="+mn-ea"/>
              <a:cs typeface="+mn-cs"/>
            </a:rPr>
            <a:t>「４　請求月初日の職員の雇用状況」に記載の職員との重複は認めません。　</a:t>
          </a:r>
          <a:endParaRPr lang="ja-JP" altLang="ja-JP" sz="1050">
            <a:effectLst/>
          </a:endParaRPr>
        </a:p>
        <a:p>
          <a:pPr algn="l"/>
          <a:endParaRPr kumimoji="1" lang="ja-JP" altLang="en-US" sz="105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379</xdr:row>
          <xdr:rowOff>247650</xdr:rowOff>
        </xdr:from>
        <xdr:to>
          <xdr:col>13</xdr:col>
          <xdr:colOff>9525</xdr:colOff>
          <xdr:row>381</xdr:row>
          <xdr:rowOff>9525</xdr:rowOff>
        </xdr:to>
        <xdr:sp macro="" textlink="">
          <xdr:nvSpPr>
            <xdr:cNvPr id="12504" name="Check Box 216" hidden="1">
              <a:extLst>
                <a:ext uri="{63B3BB69-23CF-44E3-9099-C40C66FF867C}">
                  <a14:compatExt spid="_x0000_s1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379</xdr:row>
          <xdr:rowOff>219075</xdr:rowOff>
        </xdr:from>
        <xdr:to>
          <xdr:col>25</xdr:col>
          <xdr:colOff>66675</xdr:colOff>
          <xdr:row>381</xdr:row>
          <xdr:rowOff>47625</xdr:rowOff>
        </xdr:to>
        <xdr:sp macro="" textlink="">
          <xdr:nvSpPr>
            <xdr:cNvPr id="12505" name="Check Box 217" hidden="1">
              <a:extLst>
                <a:ext uri="{63B3BB69-23CF-44E3-9099-C40C66FF867C}">
                  <a14:compatExt spid="_x0000_s1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twoCellAnchor>
    <xdr:from>
      <xdr:col>3</xdr:col>
      <xdr:colOff>49696</xdr:colOff>
      <xdr:row>379</xdr:row>
      <xdr:rowOff>115957</xdr:rowOff>
    </xdr:from>
    <xdr:to>
      <xdr:col>27</xdr:col>
      <xdr:colOff>74543</xdr:colOff>
      <xdr:row>381</xdr:row>
      <xdr:rowOff>99390</xdr:rowOff>
    </xdr:to>
    <xdr:sp macro="" textlink="">
      <xdr:nvSpPr>
        <xdr:cNvPr id="322" name="円/楕円 240"/>
        <xdr:cNvSpPr/>
      </xdr:nvSpPr>
      <xdr:spPr>
        <a:xfrm>
          <a:off x="472109" y="69110087"/>
          <a:ext cx="299002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16565</xdr:colOff>
      <xdr:row>380</xdr:row>
      <xdr:rowOff>240196</xdr:rowOff>
    </xdr:from>
    <xdr:to>
      <xdr:col>38</xdr:col>
      <xdr:colOff>82826</xdr:colOff>
      <xdr:row>382</xdr:row>
      <xdr:rowOff>140803</xdr:rowOff>
    </xdr:to>
    <xdr:sp macro="" textlink="">
      <xdr:nvSpPr>
        <xdr:cNvPr id="324" name="円/楕円 240"/>
        <xdr:cNvSpPr/>
      </xdr:nvSpPr>
      <xdr:spPr>
        <a:xfrm>
          <a:off x="3776869" y="69491087"/>
          <a:ext cx="1068457"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107675</xdr:colOff>
      <xdr:row>377</xdr:row>
      <xdr:rowOff>240196</xdr:rowOff>
    </xdr:from>
    <xdr:to>
      <xdr:col>58</xdr:col>
      <xdr:colOff>8282</xdr:colOff>
      <xdr:row>380</xdr:row>
      <xdr:rowOff>99392</xdr:rowOff>
    </xdr:to>
    <xdr:sp macro="" textlink="">
      <xdr:nvSpPr>
        <xdr:cNvPr id="325" name="角丸四角形 324"/>
        <xdr:cNvSpPr/>
      </xdr:nvSpPr>
      <xdr:spPr>
        <a:xfrm>
          <a:off x="5118653" y="68704239"/>
          <a:ext cx="2136912" cy="6460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latin typeface="ＭＳ ゴシック" pitchFamily="49" charset="-128"/>
              <a:ea typeface="ＭＳ ゴシック" pitchFamily="49" charset="-128"/>
            </a:rPr>
            <a:t>記入漏れがないようご注意ください</a:t>
          </a:r>
        </a:p>
      </xdr:txBody>
    </xdr:sp>
    <xdr:clientData/>
  </xdr:twoCellAnchor>
  <xdr:twoCellAnchor>
    <xdr:from>
      <xdr:col>27</xdr:col>
      <xdr:colOff>74543</xdr:colOff>
      <xdr:row>379</xdr:row>
      <xdr:rowOff>33131</xdr:rowOff>
    </xdr:from>
    <xdr:to>
      <xdr:col>40</xdr:col>
      <xdr:colOff>107675</xdr:colOff>
      <xdr:row>380</xdr:row>
      <xdr:rowOff>144946</xdr:rowOff>
    </xdr:to>
    <xdr:cxnSp macro="">
      <xdr:nvCxnSpPr>
        <xdr:cNvPr id="326" name="直線矢印コネクタ 325"/>
        <xdr:cNvCxnSpPr>
          <a:stCxn id="325" idx="1"/>
          <a:endCxn id="322" idx="6"/>
        </xdr:cNvCxnSpPr>
      </xdr:nvCxnSpPr>
      <xdr:spPr>
        <a:xfrm flipH="1">
          <a:off x="3462130" y="69027261"/>
          <a:ext cx="1656523" cy="3685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82826</xdr:colOff>
      <xdr:row>379</xdr:row>
      <xdr:rowOff>33131</xdr:rowOff>
    </xdr:from>
    <xdr:to>
      <xdr:col>40</xdr:col>
      <xdr:colOff>107675</xdr:colOff>
      <xdr:row>380</xdr:row>
      <xdr:rowOff>231913</xdr:rowOff>
    </xdr:to>
    <xdr:cxnSp macro="">
      <xdr:nvCxnSpPr>
        <xdr:cNvPr id="328" name="直線矢印コネクタ 327"/>
        <xdr:cNvCxnSpPr>
          <a:stCxn id="325" idx="1"/>
        </xdr:cNvCxnSpPr>
      </xdr:nvCxnSpPr>
      <xdr:spPr>
        <a:xfrm flipH="1">
          <a:off x="4472609" y="69027261"/>
          <a:ext cx="646044" cy="4555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omments" Target="../comments1.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30.xml"/><Relationship Id="rId21" Type="http://schemas.openxmlformats.org/officeDocument/2006/relationships/ctrlProp" Target="../ctrlProps/ctrlProp234.xml"/><Relationship Id="rId42" Type="http://schemas.openxmlformats.org/officeDocument/2006/relationships/ctrlProp" Target="../ctrlProps/ctrlProp255.xml"/><Relationship Id="rId63" Type="http://schemas.openxmlformats.org/officeDocument/2006/relationships/ctrlProp" Target="../ctrlProps/ctrlProp276.xml"/><Relationship Id="rId84" Type="http://schemas.openxmlformats.org/officeDocument/2006/relationships/ctrlProp" Target="../ctrlProps/ctrlProp297.xml"/><Relationship Id="rId138" Type="http://schemas.openxmlformats.org/officeDocument/2006/relationships/ctrlProp" Target="../ctrlProps/ctrlProp351.xml"/><Relationship Id="rId159" Type="http://schemas.openxmlformats.org/officeDocument/2006/relationships/ctrlProp" Target="../ctrlProps/ctrlProp372.xml"/><Relationship Id="rId170" Type="http://schemas.openxmlformats.org/officeDocument/2006/relationships/ctrlProp" Target="../ctrlProps/ctrlProp383.xml"/><Relationship Id="rId191" Type="http://schemas.openxmlformats.org/officeDocument/2006/relationships/ctrlProp" Target="../ctrlProps/ctrlProp404.xml"/><Relationship Id="rId205" Type="http://schemas.openxmlformats.org/officeDocument/2006/relationships/ctrlProp" Target="../ctrlProps/ctrlProp418.xml"/><Relationship Id="rId107" Type="http://schemas.openxmlformats.org/officeDocument/2006/relationships/ctrlProp" Target="../ctrlProps/ctrlProp320.xml"/><Relationship Id="rId11" Type="http://schemas.openxmlformats.org/officeDocument/2006/relationships/ctrlProp" Target="../ctrlProps/ctrlProp224.xml"/><Relationship Id="rId32" Type="http://schemas.openxmlformats.org/officeDocument/2006/relationships/ctrlProp" Target="../ctrlProps/ctrlProp245.xml"/><Relationship Id="rId53" Type="http://schemas.openxmlformats.org/officeDocument/2006/relationships/ctrlProp" Target="../ctrlProps/ctrlProp266.xml"/><Relationship Id="rId74" Type="http://schemas.openxmlformats.org/officeDocument/2006/relationships/ctrlProp" Target="../ctrlProps/ctrlProp287.xml"/><Relationship Id="rId128" Type="http://schemas.openxmlformats.org/officeDocument/2006/relationships/ctrlProp" Target="../ctrlProps/ctrlProp341.xml"/><Relationship Id="rId149" Type="http://schemas.openxmlformats.org/officeDocument/2006/relationships/ctrlProp" Target="../ctrlProps/ctrlProp362.xml"/><Relationship Id="rId5" Type="http://schemas.openxmlformats.org/officeDocument/2006/relationships/ctrlProp" Target="../ctrlProps/ctrlProp218.xml"/><Relationship Id="rId90" Type="http://schemas.openxmlformats.org/officeDocument/2006/relationships/ctrlProp" Target="../ctrlProps/ctrlProp303.xml"/><Relationship Id="rId95" Type="http://schemas.openxmlformats.org/officeDocument/2006/relationships/ctrlProp" Target="../ctrlProps/ctrlProp308.xml"/><Relationship Id="rId160" Type="http://schemas.openxmlformats.org/officeDocument/2006/relationships/ctrlProp" Target="../ctrlProps/ctrlProp373.xml"/><Relationship Id="rId165" Type="http://schemas.openxmlformats.org/officeDocument/2006/relationships/ctrlProp" Target="../ctrlProps/ctrlProp378.xml"/><Relationship Id="rId181" Type="http://schemas.openxmlformats.org/officeDocument/2006/relationships/ctrlProp" Target="../ctrlProps/ctrlProp394.xml"/><Relationship Id="rId186" Type="http://schemas.openxmlformats.org/officeDocument/2006/relationships/ctrlProp" Target="../ctrlProps/ctrlProp399.xml"/><Relationship Id="rId216" Type="http://schemas.openxmlformats.org/officeDocument/2006/relationships/ctrlProp" Target="../ctrlProps/ctrlProp429.xml"/><Relationship Id="rId211" Type="http://schemas.openxmlformats.org/officeDocument/2006/relationships/ctrlProp" Target="../ctrlProps/ctrlProp424.xml"/><Relationship Id="rId22" Type="http://schemas.openxmlformats.org/officeDocument/2006/relationships/ctrlProp" Target="../ctrlProps/ctrlProp235.xml"/><Relationship Id="rId27" Type="http://schemas.openxmlformats.org/officeDocument/2006/relationships/ctrlProp" Target="../ctrlProps/ctrlProp240.xml"/><Relationship Id="rId43" Type="http://schemas.openxmlformats.org/officeDocument/2006/relationships/ctrlProp" Target="../ctrlProps/ctrlProp256.xml"/><Relationship Id="rId48" Type="http://schemas.openxmlformats.org/officeDocument/2006/relationships/ctrlProp" Target="../ctrlProps/ctrlProp261.xml"/><Relationship Id="rId64" Type="http://schemas.openxmlformats.org/officeDocument/2006/relationships/ctrlProp" Target="../ctrlProps/ctrlProp277.xml"/><Relationship Id="rId69" Type="http://schemas.openxmlformats.org/officeDocument/2006/relationships/ctrlProp" Target="../ctrlProps/ctrlProp282.xml"/><Relationship Id="rId113" Type="http://schemas.openxmlformats.org/officeDocument/2006/relationships/ctrlProp" Target="../ctrlProps/ctrlProp326.xml"/><Relationship Id="rId118" Type="http://schemas.openxmlformats.org/officeDocument/2006/relationships/ctrlProp" Target="../ctrlProps/ctrlProp331.xml"/><Relationship Id="rId134" Type="http://schemas.openxmlformats.org/officeDocument/2006/relationships/ctrlProp" Target="../ctrlProps/ctrlProp347.xml"/><Relationship Id="rId139" Type="http://schemas.openxmlformats.org/officeDocument/2006/relationships/ctrlProp" Target="../ctrlProps/ctrlProp352.xml"/><Relationship Id="rId80" Type="http://schemas.openxmlformats.org/officeDocument/2006/relationships/ctrlProp" Target="../ctrlProps/ctrlProp293.xml"/><Relationship Id="rId85" Type="http://schemas.openxmlformats.org/officeDocument/2006/relationships/ctrlProp" Target="../ctrlProps/ctrlProp298.xml"/><Relationship Id="rId150" Type="http://schemas.openxmlformats.org/officeDocument/2006/relationships/ctrlProp" Target="../ctrlProps/ctrlProp363.xml"/><Relationship Id="rId155" Type="http://schemas.openxmlformats.org/officeDocument/2006/relationships/ctrlProp" Target="../ctrlProps/ctrlProp368.xml"/><Relationship Id="rId171" Type="http://schemas.openxmlformats.org/officeDocument/2006/relationships/ctrlProp" Target="../ctrlProps/ctrlProp384.xml"/><Relationship Id="rId176" Type="http://schemas.openxmlformats.org/officeDocument/2006/relationships/ctrlProp" Target="../ctrlProps/ctrlProp389.xml"/><Relationship Id="rId192" Type="http://schemas.openxmlformats.org/officeDocument/2006/relationships/ctrlProp" Target="../ctrlProps/ctrlProp405.xml"/><Relationship Id="rId197" Type="http://schemas.openxmlformats.org/officeDocument/2006/relationships/ctrlProp" Target="../ctrlProps/ctrlProp410.xml"/><Relationship Id="rId206" Type="http://schemas.openxmlformats.org/officeDocument/2006/relationships/ctrlProp" Target="../ctrlProps/ctrlProp419.xml"/><Relationship Id="rId201" Type="http://schemas.openxmlformats.org/officeDocument/2006/relationships/ctrlProp" Target="../ctrlProps/ctrlProp414.xml"/><Relationship Id="rId12" Type="http://schemas.openxmlformats.org/officeDocument/2006/relationships/ctrlProp" Target="../ctrlProps/ctrlProp225.xml"/><Relationship Id="rId17" Type="http://schemas.openxmlformats.org/officeDocument/2006/relationships/ctrlProp" Target="../ctrlProps/ctrlProp230.xml"/><Relationship Id="rId33" Type="http://schemas.openxmlformats.org/officeDocument/2006/relationships/ctrlProp" Target="../ctrlProps/ctrlProp246.xml"/><Relationship Id="rId38" Type="http://schemas.openxmlformats.org/officeDocument/2006/relationships/ctrlProp" Target="../ctrlProps/ctrlProp251.xml"/><Relationship Id="rId59" Type="http://schemas.openxmlformats.org/officeDocument/2006/relationships/ctrlProp" Target="../ctrlProps/ctrlProp272.xml"/><Relationship Id="rId103" Type="http://schemas.openxmlformats.org/officeDocument/2006/relationships/ctrlProp" Target="../ctrlProps/ctrlProp316.xml"/><Relationship Id="rId108" Type="http://schemas.openxmlformats.org/officeDocument/2006/relationships/ctrlProp" Target="../ctrlProps/ctrlProp321.xml"/><Relationship Id="rId124" Type="http://schemas.openxmlformats.org/officeDocument/2006/relationships/ctrlProp" Target="../ctrlProps/ctrlProp337.xml"/><Relationship Id="rId129" Type="http://schemas.openxmlformats.org/officeDocument/2006/relationships/ctrlProp" Target="../ctrlProps/ctrlProp342.xml"/><Relationship Id="rId54" Type="http://schemas.openxmlformats.org/officeDocument/2006/relationships/ctrlProp" Target="../ctrlProps/ctrlProp267.xml"/><Relationship Id="rId70" Type="http://schemas.openxmlformats.org/officeDocument/2006/relationships/ctrlProp" Target="../ctrlProps/ctrlProp283.xml"/><Relationship Id="rId75" Type="http://schemas.openxmlformats.org/officeDocument/2006/relationships/ctrlProp" Target="../ctrlProps/ctrlProp288.xml"/><Relationship Id="rId91" Type="http://schemas.openxmlformats.org/officeDocument/2006/relationships/ctrlProp" Target="../ctrlProps/ctrlProp304.xml"/><Relationship Id="rId96" Type="http://schemas.openxmlformats.org/officeDocument/2006/relationships/ctrlProp" Target="../ctrlProps/ctrlProp309.xml"/><Relationship Id="rId140" Type="http://schemas.openxmlformats.org/officeDocument/2006/relationships/ctrlProp" Target="../ctrlProps/ctrlProp353.xml"/><Relationship Id="rId145" Type="http://schemas.openxmlformats.org/officeDocument/2006/relationships/ctrlProp" Target="../ctrlProps/ctrlProp358.xml"/><Relationship Id="rId161" Type="http://schemas.openxmlformats.org/officeDocument/2006/relationships/ctrlProp" Target="../ctrlProps/ctrlProp374.xml"/><Relationship Id="rId166" Type="http://schemas.openxmlformats.org/officeDocument/2006/relationships/ctrlProp" Target="../ctrlProps/ctrlProp379.xml"/><Relationship Id="rId182" Type="http://schemas.openxmlformats.org/officeDocument/2006/relationships/ctrlProp" Target="../ctrlProps/ctrlProp395.xml"/><Relationship Id="rId187" Type="http://schemas.openxmlformats.org/officeDocument/2006/relationships/ctrlProp" Target="../ctrlProps/ctrlProp400.xml"/><Relationship Id="rId217" Type="http://schemas.openxmlformats.org/officeDocument/2006/relationships/ctrlProp" Target="../ctrlProps/ctrlProp430.xml"/><Relationship Id="rId1" Type="http://schemas.openxmlformats.org/officeDocument/2006/relationships/printerSettings" Target="../printerSettings/printerSettings3.bin"/><Relationship Id="rId6" Type="http://schemas.openxmlformats.org/officeDocument/2006/relationships/ctrlProp" Target="../ctrlProps/ctrlProp219.xml"/><Relationship Id="rId212" Type="http://schemas.openxmlformats.org/officeDocument/2006/relationships/ctrlProp" Target="../ctrlProps/ctrlProp425.xml"/><Relationship Id="rId23" Type="http://schemas.openxmlformats.org/officeDocument/2006/relationships/ctrlProp" Target="../ctrlProps/ctrlProp236.xml"/><Relationship Id="rId28" Type="http://schemas.openxmlformats.org/officeDocument/2006/relationships/ctrlProp" Target="../ctrlProps/ctrlProp241.xml"/><Relationship Id="rId49" Type="http://schemas.openxmlformats.org/officeDocument/2006/relationships/ctrlProp" Target="../ctrlProps/ctrlProp262.xml"/><Relationship Id="rId114" Type="http://schemas.openxmlformats.org/officeDocument/2006/relationships/ctrlProp" Target="../ctrlProps/ctrlProp327.xml"/><Relationship Id="rId119" Type="http://schemas.openxmlformats.org/officeDocument/2006/relationships/ctrlProp" Target="../ctrlProps/ctrlProp332.xml"/><Relationship Id="rId44" Type="http://schemas.openxmlformats.org/officeDocument/2006/relationships/ctrlProp" Target="../ctrlProps/ctrlProp257.xml"/><Relationship Id="rId60" Type="http://schemas.openxmlformats.org/officeDocument/2006/relationships/ctrlProp" Target="../ctrlProps/ctrlProp273.xml"/><Relationship Id="rId65" Type="http://schemas.openxmlformats.org/officeDocument/2006/relationships/ctrlProp" Target="../ctrlProps/ctrlProp278.xml"/><Relationship Id="rId81" Type="http://schemas.openxmlformats.org/officeDocument/2006/relationships/ctrlProp" Target="../ctrlProps/ctrlProp294.xml"/><Relationship Id="rId86" Type="http://schemas.openxmlformats.org/officeDocument/2006/relationships/ctrlProp" Target="../ctrlProps/ctrlProp299.xml"/><Relationship Id="rId130" Type="http://schemas.openxmlformats.org/officeDocument/2006/relationships/ctrlProp" Target="../ctrlProps/ctrlProp343.xml"/><Relationship Id="rId135" Type="http://schemas.openxmlformats.org/officeDocument/2006/relationships/ctrlProp" Target="../ctrlProps/ctrlProp348.xml"/><Relationship Id="rId151" Type="http://schemas.openxmlformats.org/officeDocument/2006/relationships/ctrlProp" Target="../ctrlProps/ctrlProp364.xml"/><Relationship Id="rId156" Type="http://schemas.openxmlformats.org/officeDocument/2006/relationships/ctrlProp" Target="../ctrlProps/ctrlProp369.xml"/><Relationship Id="rId177" Type="http://schemas.openxmlformats.org/officeDocument/2006/relationships/ctrlProp" Target="../ctrlProps/ctrlProp390.xml"/><Relationship Id="rId198" Type="http://schemas.openxmlformats.org/officeDocument/2006/relationships/ctrlProp" Target="../ctrlProps/ctrlProp411.xml"/><Relationship Id="rId172" Type="http://schemas.openxmlformats.org/officeDocument/2006/relationships/ctrlProp" Target="../ctrlProps/ctrlProp385.xml"/><Relationship Id="rId193" Type="http://schemas.openxmlformats.org/officeDocument/2006/relationships/ctrlProp" Target="../ctrlProps/ctrlProp406.xml"/><Relationship Id="rId202" Type="http://schemas.openxmlformats.org/officeDocument/2006/relationships/ctrlProp" Target="../ctrlProps/ctrlProp415.xml"/><Relationship Id="rId207" Type="http://schemas.openxmlformats.org/officeDocument/2006/relationships/ctrlProp" Target="../ctrlProps/ctrlProp420.xml"/><Relationship Id="rId13" Type="http://schemas.openxmlformats.org/officeDocument/2006/relationships/ctrlProp" Target="../ctrlProps/ctrlProp226.xml"/><Relationship Id="rId18" Type="http://schemas.openxmlformats.org/officeDocument/2006/relationships/ctrlProp" Target="../ctrlProps/ctrlProp231.xml"/><Relationship Id="rId39" Type="http://schemas.openxmlformats.org/officeDocument/2006/relationships/ctrlProp" Target="../ctrlProps/ctrlProp252.xml"/><Relationship Id="rId109" Type="http://schemas.openxmlformats.org/officeDocument/2006/relationships/ctrlProp" Target="../ctrlProps/ctrlProp322.xml"/><Relationship Id="rId34" Type="http://schemas.openxmlformats.org/officeDocument/2006/relationships/ctrlProp" Target="../ctrlProps/ctrlProp247.xml"/><Relationship Id="rId50" Type="http://schemas.openxmlformats.org/officeDocument/2006/relationships/ctrlProp" Target="../ctrlProps/ctrlProp263.xml"/><Relationship Id="rId55" Type="http://schemas.openxmlformats.org/officeDocument/2006/relationships/ctrlProp" Target="../ctrlProps/ctrlProp268.xml"/><Relationship Id="rId76" Type="http://schemas.openxmlformats.org/officeDocument/2006/relationships/ctrlProp" Target="../ctrlProps/ctrlProp289.xml"/><Relationship Id="rId97" Type="http://schemas.openxmlformats.org/officeDocument/2006/relationships/ctrlProp" Target="../ctrlProps/ctrlProp310.xml"/><Relationship Id="rId104" Type="http://schemas.openxmlformats.org/officeDocument/2006/relationships/ctrlProp" Target="../ctrlProps/ctrlProp317.xml"/><Relationship Id="rId120" Type="http://schemas.openxmlformats.org/officeDocument/2006/relationships/ctrlProp" Target="../ctrlProps/ctrlProp333.xml"/><Relationship Id="rId125" Type="http://schemas.openxmlformats.org/officeDocument/2006/relationships/ctrlProp" Target="../ctrlProps/ctrlProp338.xml"/><Relationship Id="rId141" Type="http://schemas.openxmlformats.org/officeDocument/2006/relationships/ctrlProp" Target="../ctrlProps/ctrlProp354.xml"/><Relationship Id="rId146" Type="http://schemas.openxmlformats.org/officeDocument/2006/relationships/ctrlProp" Target="../ctrlProps/ctrlProp359.xml"/><Relationship Id="rId167" Type="http://schemas.openxmlformats.org/officeDocument/2006/relationships/ctrlProp" Target="../ctrlProps/ctrlProp380.xml"/><Relationship Id="rId188" Type="http://schemas.openxmlformats.org/officeDocument/2006/relationships/ctrlProp" Target="../ctrlProps/ctrlProp401.xml"/><Relationship Id="rId7" Type="http://schemas.openxmlformats.org/officeDocument/2006/relationships/ctrlProp" Target="../ctrlProps/ctrlProp220.xml"/><Relationship Id="rId71" Type="http://schemas.openxmlformats.org/officeDocument/2006/relationships/ctrlProp" Target="../ctrlProps/ctrlProp284.xml"/><Relationship Id="rId92" Type="http://schemas.openxmlformats.org/officeDocument/2006/relationships/ctrlProp" Target="../ctrlProps/ctrlProp305.xml"/><Relationship Id="rId162" Type="http://schemas.openxmlformats.org/officeDocument/2006/relationships/ctrlProp" Target="../ctrlProps/ctrlProp375.xml"/><Relationship Id="rId183" Type="http://schemas.openxmlformats.org/officeDocument/2006/relationships/ctrlProp" Target="../ctrlProps/ctrlProp396.xml"/><Relationship Id="rId213" Type="http://schemas.openxmlformats.org/officeDocument/2006/relationships/ctrlProp" Target="../ctrlProps/ctrlProp426.xml"/><Relationship Id="rId218" Type="http://schemas.openxmlformats.org/officeDocument/2006/relationships/ctrlProp" Target="../ctrlProps/ctrlProp431.xml"/><Relationship Id="rId2" Type="http://schemas.openxmlformats.org/officeDocument/2006/relationships/drawing" Target="../drawings/drawing3.xml"/><Relationship Id="rId29" Type="http://schemas.openxmlformats.org/officeDocument/2006/relationships/ctrlProp" Target="../ctrlProps/ctrlProp242.xml"/><Relationship Id="rId24" Type="http://schemas.openxmlformats.org/officeDocument/2006/relationships/ctrlProp" Target="../ctrlProps/ctrlProp237.xml"/><Relationship Id="rId40" Type="http://schemas.openxmlformats.org/officeDocument/2006/relationships/ctrlProp" Target="../ctrlProps/ctrlProp253.xml"/><Relationship Id="rId45" Type="http://schemas.openxmlformats.org/officeDocument/2006/relationships/ctrlProp" Target="../ctrlProps/ctrlProp258.xml"/><Relationship Id="rId66" Type="http://schemas.openxmlformats.org/officeDocument/2006/relationships/ctrlProp" Target="../ctrlProps/ctrlProp279.xml"/><Relationship Id="rId87" Type="http://schemas.openxmlformats.org/officeDocument/2006/relationships/ctrlProp" Target="../ctrlProps/ctrlProp300.xml"/><Relationship Id="rId110" Type="http://schemas.openxmlformats.org/officeDocument/2006/relationships/ctrlProp" Target="../ctrlProps/ctrlProp323.xml"/><Relationship Id="rId115" Type="http://schemas.openxmlformats.org/officeDocument/2006/relationships/ctrlProp" Target="../ctrlProps/ctrlProp328.xml"/><Relationship Id="rId131" Type="http://schemas.openxmlformats.org/officeDocument/2006/relationships/ctrlProp" Target="../ctrlProps/ctrlProp344.xml"/><Relationship Id="rId136" Type="http://schemas.openxmlformats.org/officeDocument/2006/relationships/ctrlProp" Target="../ctrlProps/ctrlProp349.xml"/><Relationship Id="rId157" Type="http://schemas.openxmlformats.org/officeDocument/2006/relationships/ctrlProp" Target="../ctrlProps/ctrlProp370.xml"/><Relationship Id="rId178" Type="http://schemas.openxmlformats.org/officeDocument/2006/relationships/ctrlProp" Target="../ctrlProps/ctrlProp391.xml"/><Relationship Id="rId61" Type="http://schemas.openxmlformats.org/officeDocument/2006/relationships/ctrlProp" Target="../ctrlProps/ctrlProp274.xml"/><Relationship Id="rId82" Type="http://schemas.openxmlformats.org/officeDocument/2006/relationships/ctrlProp" Target="../ctrlProps/ctrlProp295.xml"/><Relationship Id="rId152" Type="http://schemas.openxmlformats.org/officeDocument/2006/relationships/ctrlProp" Target="../ctrlProps/ctrlProp365.xml"/><Relationship Id="rId173" Type="http://schemas.openxmlformats.org/officeDocument/2006/relationships/ctrlProp" Target="../ctrlProps/ctrlProp386.xml"/><Relationship Id="rId194" Type="http://schemas.openxmlformats.org/officeDocument/2006/relationships/ctrlProp" Target="../ctrlProps/ctrlProp407.xml"/><Relationship Id="rId199" Type="http://schemas.openxmlformats.org/officeDocument/2006/relationships/ctrlProp" Target="../ctrlProps/ctrlProp412.xml"/><Relationship Id="rId203" Type="http://schemas.openxmlformats.org/officeDocument/2006/relationships/ctrlProp" Target="../ctrlProps/ctrlProp416.xml"/><Relationship Id="rId208" Type="http://schemas.openxmlformats.org/officeDocument/2006/relationships/ctrlProp" Target="../ctrlProps/ctrlProp421.xml"/><Relationship Id="rId19" Type="http://schemas.openxmlformats.org/officeDocument/2006/relationships/ctrlProp" Target="../ctrlProps/ctrlProp232.xml"/><Relationship Id="rId14" Type="http://schemas.openxmlformats.org/officeDocument/2006/relationships/ctrlProp" Target="../ctrlProps/ctrlProp227.xml"/><Relationship Id="rId30" Type="http://schemas.openxmlformats.org/officeDocument/2006/relationships/ctrlProp" Target="../ctrlProps/ctrlProp243.xml"/><Relationship Id="rId35" Type="http://schemas.openxmlformats.org/officeDocument/2006/relationships/ctrlProp" Target="../ctrlProps/ctrlProp248.xml"/><Relationship Id="rId56" Type="http://schemas.openxmlformats.org/officeDocument/2006/relationships/ctrlProp" Target="../ctrlProps/ctrlProp269.xml"/><Relationship Id="rId77" Type="http://schemas.openxmlformats.org/officeDocument/2006/relationships/ctrlProp" Target="../ctrlProps/ctrlProp290.xml"/><Relationship Id="rId100" Type="http://schemas.openxmlformats.org/officeDocument/2006/relationships/ctrlProp" Target="../ctrlProps/ctrlProp313.xml"/><Relationship Id="rId105" Type="http://schemas.openxmlformats.org/officeDocument/2006/relationships/ctrlProp" Target="../ctrlProps/ctrlProp318.xml"/><Relationship Id="rId126" Type="http://schemas.openxmlformats.org/officeDocument/2006/relationships/ctrlProp" Target="../ctrlProps/ctrlProp339.xml"/><Relationship Id="rId147" Type="http://schemas.openxmlformats.org/officeDocument/2006/relationships/ctrlProp" Target="../ctrlProps/ctrlProp360.xml"/><Relationship Id="rId168" Type="http://schemas.openxmlformats.org/officeDocument/2006/relationships/ctrlProp" Target="../ctrlProps/ctrlProp381.xml"/><Relationship Id="rId8" Type="http://schemas.openxmlformats.org/officeDocument/2006/relationships/ctrlProp" Target="../ctrlProps/ctrlProp221.xml"/><Relationship Id="rId51" Type="http://schemas.openxmlformats.org/officeDocument/2006/relationships/ctrlProp" Target="../ctrlProps/ctrlProp264.xml"/><Relationship Id="rId72" Type="http://schemas.openxmlformats.org/officeDocument/2006/relationships/ctrlProp" Target="../ctrlProps/ctrlProp285.xml"/><Relationship Id="rId93" Type="http://schemas.openxmlformats.org/officeDocument/2006/relationships/ctrlProp" Target="../ctrlProps/ctrlProp306.xml"/><Relationship Id="rId98" Type="http://schemas.openxmlformats.org/officeDocument/2006/relationships/ctrlProp" Target="../ctrlProps/ctrlProp311.xml"/><Relationship Id="rId121" Type="http://schemas.openxmlformats.org/officeDocument/2006/relationships/ctrlProp" Target="../ctrlProps/ctrlProp334.xml"/><Relationship Id="rId142" Type="http://schemas.openxmlformats.org/officeDocument/2006/relationships/ctrlProp" Target="../ctrlProps/ctrlProp355.xml"/><Relationship Id="rId163" Type="http://schemas.openxmlformats.org/officeDocument/2006/relationships/ctrlProp" Target="../ctrlProps/ctrlProp376.xml"/><Relationship Id="rId184" Type="http://schemas.openxmlformats.org/officeDocument/2006/relationships/ctrlProp" Target="../ctrlProps/ctrlProp397.xml"/><Relationship Id="rId189" Type="http://schemas.openxmlformats.org/officeDocument/2006/relationships/ctrlProp" Target="../ctrlProps/ctrlProp402.xml"/><Relationship Id="rId219" Type="http://schemas.openxmlformats.org/officeDocument/2006/relationships/comments" Target="../comments2.xml"/><Relationship Id="rId3" Type="http://schemas.openxmlformats.org/officeDocument/2006/relationships/vmlDrawing" Target="../drawings/vmlDrawing3.vml"/><Relationship Id="rId214" Type="http://schemas.openxmlformats.org/officeDocument/2006/relationships/ctrlProp" Target="../ctrlProps/ctrlProp427.xml"/><Relationship Id="rId25" Type="http://schemas.openxmlformats.org/officeDocument/2006/relationships/ctrlProp" Target="../ctrlProps/ctrlProp238.xml"/><Relationship Id="rId46" Type="http://schemas.openxmlformats.org/officeDocument/2006/relationships/ctrlProp" Target="../ctrlProps/ctrlProp259.xml"/><Relationship Id="rId67" Type="http://schemas.openxmlformats.org/officeDocument/2006/relationships/ctrlProp" Target="../ctrlProps/ctrlProp280.xml"/><Relationship Id="rId116" Type="http://schemas.openxmlformats.org/officeDocument/2006/relationships/ctrlProp" Target="../ctrlProps/ctrlProp329.xml"/><Relationship Id="rId137" Type="http://schemas.openxmlformats.org/officeDocument/2006/relationships/ctrlProp" Target="../ctrlProps/ctrlProp350.xml"/><Relationship Id="rId158" Type="http://schemas.openxmlformats.org/officeDocument/2006/relationships/ctrlProp" Target="../ctrlProps/ctrlProp371.xml"/><Relationship Id="rId20" Type="http://schemas.openxmlformats.org/officeDocument/2006/relationships/ctrlProp" Target="../ctrlProps/ctrlProp233.xml"/><Relationship Id="rId41" Type="http://schemas.openxmlformats.org/officeDocument/2006/relationships/ctrlProp" Target="../ctrlProps/ctrlProp254.xml"/><Relationship Id="rId62" Type="http://schemas.openxmlformats.org/officeDocument/2006/relationships/ctrlProp" Target="../ctrlProps/ctrlProp275.xml"/><Relationship Id="rId83" Type="http://schemas.openxmlformats.org/officeDocument/2006/relationships/ctrlProp" Target="../ctrlProps/ctrlProp296.xml"/><Relationship Id="rId88" Type="http://schemas.openxmlformats.org/officeDocument/2006/relationships/ctrlProp" Target="../ctrlProps/ctrlProp301.xml"/><Relationship Id="rId111" Type="http://schemas.openxmlformats.org/officeDocument/2006/relationships/ctrlProp" Target="../ctrlProps/ctrlProp324.xml"/><Relationship Id="rId132" Type="http://schemas.openxmlformats.org/officeDocument/2006/relationships/ctrlProp" Target="../ctrlProps/ctrlProp345.xml"/><Relationship Id="rId153" Type="http://schemas.openxmlformats.org/officeDocument/2006/relationships/ctrlProp" Target="../ctrlProps/ctrlProp366.xml"/><Relationship Id="rId174" Type="http://schemas.openxmlformats.org/officeDocument/2006/relationships/ctrlProp" Target="../ctrlProps/ctrlProp387.xml"/><Relationship Id="rId179" Type="http://schemas.openxmlformats.org/officeDocument/2006/relationships/ctrlProp" Target="../ctrlProps/ctrlProp392.xml"/><Relationship Id="rId195" Type="http://schemas.openxmlformats.org/officeDocument/2006/relationships/ctrlProp" Target="../ctrlProps/ctrlProp408.xml"/><Relationship Id="rId209" Type="http://schemas.openxmlformats.org/officeDocument/2006/relationships/ctrlProp" Target="../ctrlProps/ctrlProp422.xml"/><Relationship Id="rId190" Type="http://schemas.openxmlformats.org/officeDocument/2006/relationships/ctrlProp" Target="../ctrlProps/ctrlProp403.xml"/><Relationship Id="rId204" Type="http://schemas.openxmlformats.org/officeDocument/2006/relationships/ctrlProp" Target="../ctrlProps/ctrlProp417.xml"/><Relationship Id="rId15" Type="http://schemas.openxmlformats.org/officeDocument/2006/relationships/ctrlProp" Target="../ctrlProps/ctrlProp228.xml"/><Relationship Id="rId36" Type="http://schemas.openxmlformats.org/officeDocument/2006/relationships/ctrlProp" Target="../ctrlProps/ctrlProp249.xml"/><Relationship Id="rId57" Type="http://schemas.openxmlformats.org/officeDocument/2006/relationships/ctrlProp" Target="../ctrlProps/ctrlProp270.xml"/><Relationship Id="rId106" Type="http://schemas.openxmlformats.org/officeDocument/2006/relationships/ctrlProp" Target="../ctrlProps/ctrlProp319.xml"/><Relationship Id="rId127" Type="http://schemas.openxmlformats.org/officeDocument/2006/relationships/ctrlProp" Target="../ctrlProps/ctrlProp340.xml"/><Relationship Id="rId10" Type="http://schemas.openxmlformats.org/officeDocument/2006/relationships/ctrlProp" Target="../ctrlProps/ctrlProp223.xml"/><Relationship Id="rId31" Type="http://schemas.openxmlformats.org/officeDocument/2006/relationships/ctrlProp" Target="../ctrlProps/ctrlProp244.xml"/><Relationship Id="rId52" Type="http://schemas.openxmlformats.org/officeDocument/2006/relationships/ctrlProp" Target="../ctrlProps/ctrlProp265.xml"/><Relationship Id="rId73" Type="http://schemas.openxmlformats.org/officeDocument/2006/relationships/ctrlProp" Target="../ctrlProps/ctrlProp286.xml"/><Relationship Id="rId78" Type="http://schemas.openxmlformats.org/officeDocument/2006/relationships/ctrlProp" Target="../ctrlProps/ctrlProp291.xml"/><Relationship Id="rId94" Type="http://schemas.openxmlformats.org/officeDocument/2006/relationships/ctrlProp" Target="../ctrlProps/ctrlProp307.xml"/><Relationship Id="rId99" Type="http://schemas.openxmlformats.org/officeDocument/2006/relationships/ctrlProp" Target="../ctrlProps/ctrlProp312.xml"/><Relationship Id="rId101" Type="http://schemas.openxmlformats.org/officeDocument/2006/relationships/ctrlProp" Target="../ctrlProps/ctrlProp314.xml"/><Relationship Id="rId122" Type="http://schemas.openxmlformats.org/officeDocument/2006/relationships/ctrlProp" Target="../ctrlProps/ctrlProp335.xml"/><Relationship Id="rId143" Type="http://schemas.openxmlformats.org/officeDocument/2006/relationships/ctrlProp" Target="../ctrlProps/ctrlProp356.xml"/><Relationship Id="rId148" Type="http://schemas.openxmlformats.org/officeDocument/2006/relationships/ctrlProp" Target="../ctrlProps/ctrlProp361.xml"/><Relationship Id="rId164" Type="http://schemas.openxmlformats.org/officeDocument/2006/relationships/ctrlProp" Target="../ctrlProps/ctrlProp377.xml"/><Relationship Id="rId169" Type="http://schemas.openxmlformats.org/officeDocument/2006/relationships/ctrlProp" Target="../ctrlProps/ctrlProp382.xml"/><Relationship Id="rId185" Type="http://schemas.openxmlformats.org/officeDocument/2006/relationships/ctrlProp" Target="../ctrlProps/ctrlProp398.xml"/><Relationship Id="rId4" Type="http://schemas.openxmlformats.org/officeDocument/2006/relationships/ctrlProp" Target="../ctrlProps/ctrlProp217.xml"/><Relationship Id="rId9" Type="http://schemas.openxmlformats.org/officeDocument/2006/relationships/ctrlProp" Target="../ctrlProps/ctrlProp222.xml"/><Relationship Id="rId180" Type="http://schemas.openxmlformats.org/officeDocument/2006/relationships/ctrlProp" Target="../ctrlProps/ctrlProp393.xml"/><Relationship Id="rId210" Type="http://schemas.openxmlformats.org/officeDocument/2006/relationships/ctrlProp" Target="../ctrlProps/ctrlProp423.xml"/><Relationship Id="rId215" Type="http://schemas.openxmlformats.org/officeDocument/2006/relationships/ctrlProp" Target="../ctrlProps/ctrlProp428.xml"/><Relationship Id="rId26" Type="http://schemas.openxmlformats.org/officeDocument/2006/relationships/ctrlProp" Target="../ctrlProps/ctrlProp239.xml"/><Relationship Id="rId47" Type="http://schemas.openxmlformats.org/officeDocument/2006/relationships/ctrlProp" Target="../ctrlProps/ctrlProp260.xml"/><Relationship Id="rId68" Type="http://schemas.openxmlformats.org/officeDocument/2006/relationships/ctrlProp" Target="../ctrlProps/ctrlProp281.xml"/><Relationship Id="rId89" Type="http://schemas.openxmlformats.org/officeDocument/2006/relationships/ctrlProp" Target="../ctrlProps/ctrlProp302.xml"/><Relationship Id="rId112" Type="http://schemas.openxmlformats.org/officeDocument/2006/relationships/ctrlProp" Target="../ctrlProps/ctrlProp325.xml"/><Relationship Id="rId133" Type="http://schemas.openxmlformats.org/officeDocument/2006/relationships/ctrlProp" Target="../ctrlProps/ctrlProp346.xml"/><Relationship Id="rId154" Type="http://schemas.openxmlformats.org/officeDocument/2006/relationships/ctrlProp" Target="../ctrlProps/ctrlProp367.xml"/><Relationship Id="rId175" Type="http://schemas.openxmlformats.org/officeDocument/2006/relationships/ctrlProp" Target="../ctrlProps/ctrlProp388.xml"/><Relationship Id="rId196" Type="http://schemas.openxmlformats.org/officeDocument/2006/relationships/ctrlProp" Target="../ctrlProps/ctrlProp409.xml"/><Relationship Id="rId200" Type="http://schemas.openxmlformats.org/officeDocument/2006/relationships/ctrlProp" Target="../ctrlProps/ctrlProp413.xml"/><Relationship Id="rId16" Type="http://schemas.openxmlformats.org/officeDocument/2006/relationships/ctrlProp" Target="../ctrlProps/ctrlProp229.xml"/><Relationship Id="rId37" Type="http://schemas.openxmlformats.org/officeDocument/2006/relationships/ctrlProp" Target="../ctrlProps/ctrlProp250.xml"/><Relationship Id="rId58" Type="http://schemas.openxmlformats.org/officeDocument/2006/relationships/ctrlProp" Target="../ctrlProps/ctrlProp271.xml"/><Relationship Id="rId79" Type="http://schemas.openxmlformats.org/officeDocument/2006/relationships/ctrlProp" Target="../ctrlProps/ctrlProp292.xml"/><Relationship Id="rId102" Type="http://schemas.openxmlformats.org/officeDocument/2006/relationships/ctrlProp" Target="../ctrlProps/ctrlProp315.xml"/><Relationship Id="rId123" Type="http://schemas.openxmlformats.org/officeDocument/2006/relationships/ctrlProp" Target="../ctrlProps/ctrlProp336.xml"/><Relationship Id="rId144"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386"/>
  <sheetViews>
    <sheetView showGridLines="0" tabSelected="1" showWhiteSpace="0" view="pageBreakPreview" zoomScale="115" zoomScaleNormal="100" zoomScaleSheetLayoutView="115" workbookViewId="0">
      <selection activeCell="R17" sqref="R17"/>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82" t="s">
        <v>1</v>
      </c>
      <c r="Z1" s="283"/>
      <c r="AA1" s="283"/>
      <c r="AB1" s="283"/>
      <c r="AC1" s="284"/>
      <c r="AD1" s="285"/>
      <c r="AE1" s="285"/>
      <c r="AF1" s="285"/>
      <c r="AG1" s="285"/>
      <c r="AH1" s="285"/>
      <c r="AI1" s="285"/>
      <c r="AJ1" s="285"/>
      <c r="AK1" s="285"/>
      <c r="AL1" s="285"/>
      <c r="AM1" s="285"/>
      <c r="AN1" s="285"/>
      <c r="AO1" s="285"/>
      <c r="AP1" s="285"/>
      <c r="AQ1" s="285"/>
      <c r="AR1" s="285"/>
      <c r="AS1" s="285"/>
      <c r="AT1" s="285"/>
      <c r="AU1" s="285"/>
      <c r="AV1" s="286" t="s">
        <v>2</v>
      </c>
      <c r="AW1" s="286"/>
      <c r="AX1" s="286"/>
      <c r="AY1" s="286"/>
      <c r="AZ1" s="286"/>
      <c r="BA1" s="286"/>
      <c r="BB1" s="287"/>
      <c r="BC1" s="287"/>
      <c r="BD1" s="287"/>
      <c r="BE1" s="287"/>
      <c r="BF1" s="287"/>
      <c r="BG1" s="287"/>
      <c r="BH1" s="288"/>
      <c r="BI1" s="289" t="s">
        <v>3</v>
      </c>
      <c r="BJ1" s="290"/>
      <c r="BK1" s="290"/>
    </row>
    <row r="2" spans="1:63" ht="16.5" customHeight="1">
      <c r="A2" s="2"/>
      <c r="B2" s="2"/>
      <c r="C2" s="2"/>
      <c r="D2" s="2"/>
      <c r="E2" s="2"/>
      <c r="F2" s="2"/>
      <c r="G2" s="2"/>
      <c r="H2" s="2"/>
      <c r="I2" s="2"/>
      <c r="J2" s="2"/>
      <c r="K2" s="2"/>
      <c r="L2" s="2"/>
      <c r="M2" s="2"/>
      <c r="N2" s="2"/>
      <c r="O2" s="2"/>
      <c r="P2" s="2"/>
      <c r="Q2" s="2"/>
      <c r="R2" s="2"/>
      <c r="S2" s="2"/>
      <c r="T2" s="2"/>
      <c r="U2" s="2"/>
      <c r="V2" s="2"/>
      <c r="W2" s="2"/>
      <c r="X2" s="2"/>
      <c r="Y2" s="291" t="s">
        <v>4</v>
      </c>
      <c r="Z2" s="292"/>
      <c r="AA2" s="292"/>
      <c r="AB2" s="292"/>
      <c r="AC2" s="293"/>
      <c r="AD2" s="297"/>
      <c r="AE2" s="297"/>
      <c r="AF2" s="297"/>
      <c r="AG2" s="297"/>
      <c r="AH2" s="297"/>
      <c r="AI2" s="297"/>
      <c r="AJ2" s="297"/>
      <c r="AK2" s="297"/>
      <c r="AL2" s="297"/>
      <c r="AM2" s="297"/>
      <c r="AN2" s="297"/>
      <c r="AO2" s="297"/>
      <c r="AP2" s="297"/>
      <c r="AQ2" s="297"/>
      <c r="AR2" s="297"/>
      <c r="AS2" s="297"/>
      <c r="AT2" s="297"/>
      <c r="AU2" s="297"/>
      <c r="AV2" s="298" t="s">
        <v>5</v>
      </c>
      <c r="AW2" s="298"/>
      <c r="AX2" s="298"/>
      <c r="AY2" s="298"/>
      <c r="AZ2" s="298"/>
      <c r="BA2" s="298"/>
      <c r="BB2" s="299"/>
      <c r="BC2" s="299"/>
      <c r="BD2" s="299"/>
      <c r="BE2" s="299"/>
      <c r="BF2" s="299"/>
      <c r="BG2" s="299"/>
      <c r="BH2" s="299"/>
      <c r="BI2" s="299"/>
      <c r="BJ2" s="299"/>
      <c r="BK2" s="299"/>
    </row>
    <row r="3" spans="1:63" ht="16.5" customHeight="1">
      <c r="A3" s="2"/>
      <c r="B3" s="2"/>
      <c r="C3" s="2"/>
      <c r="D3" s="2"/>
      <c r="E3" s="2"/>
      <c r="F3" s="2"/>
      <c r="G3" s="2"/>
      <c r="H3" s="2"/>
      <c r="I3" s="2"/>
      <c r="J3" s="2"/>
      <c r="K3" s="2"/>
      <c r="L3" s="2"/>
      <c r="M3" s="2"/>
      <c r="N3" s="2"/>
      <c r="O3" s="2"/>
      <c r="P3" s="2"/>
      <c r="Q3" s="2"/>
      <c r="R3" s="2"/>
      <c r="S3" s="2"/>
      <c r="T3" s="2"/>
      <c r="U3" s="2"/>
      <c r="V3" s="2"/>
      <c r="W3" s="2"/>
      <c r="X3" s="2"/>
      <c r="Y3" s="294"/>
      <c r="Z3" s="295"/>
      <c r="AA3" s="295"/>
      <c r="AB3" s="295"/>
      <c r="AC3" s="296"/>
      <c r="AD3" s="297"/>
      <c r="AE3" s="297"/>
      <c r="AF3" s="297"/>
      <c r="AG3" s="297"/>
      <c r="AH3" s="297"/>
      <c r="AI3" s="297"/>
      <c r="AJ3" s="297"/>
      <c r="AK3" s="297"/>
      <c r="AL3" s="297"/>
      <c r="AM3" s="297"/>
      <c r="AN3" s="297"/>
      <c r="AO3" s="297"/>
      <c r="AP3" s="297"/>
      <c r="AQ3" s="297"/>
      <c r="AR3" s="297"/>
      <c r="AS3" s="297"/>
      <c r="AT3" s="297"/>
      <c r="AU3" s="297"/>
      <c r="AV3" s="300" t="s">
        <v>6</v>
      </c>
      <c r="AW3" s="300"/>
      <c r="AX3" s="300"/>
      <c r="AY3" s="300"/>
      <c r="AZ3" s="300"/>
      <c r="BA3" s="300"/>
      <c r="BB3" s="301"/>
      <c r="BC3" s="301"/>
      <c r="BD3" s="301"/>
      <c r="BE3" s="301"/>
      <c r="BF3" s="301"/>
      <c r="BG3" s="301"/>
      <c r="BH3" s="301"/>
      <c r="BI3" s="301"/>
      <c r="BJ3" s="301"/>
      <c r="BK3" s="301"/>
    </row>
    <row r="4" spans="1:63" ht="9.75" customHeight="1">
      <c r="A4" s="2"/>
      <c r="B4" s="2"/>
      <c r="C4" s="2"/>
      <c r="D4" s="2"/>
      <c r="E4" s="2"/>
      <c r="F4" s="302" t="s">
        <v>160</v>
      </c>
      <c r="G4" s="302"/>
      <c r="H4" s="302"/>
      <c r="I4" s="302"/>
      <c r="J4" s="302"/>
      <c r="K4" s="302"/>
      <c r="L4" s="302"/>
      <c r="M4" s="302"/>
      <c r="N4" s="2"/>
      <c r="O4" s="2"/>
      <c r="P4" s="2"/>
      <c r="Q4" s="2"/>
      <c r="R4" s="304"/>
      <c r="S4" s="305"/>
      <c r="T4" s="305"/>
      <c r="U4" s="305"/>
      <c r="V4" s="30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50"/>
      <c r="BK4" s="149"/>
    </row>
    <row r="5" spans="1:63" ht="9.75" customHeight="1">
      <c r="A5" s="2"/>
      <c r="B5" s="2"/>
      <c r="C5" s="2"/>
      <c r="D5" s="2"/>
      <c r="E5" s="2"/>
      <c r="F5" s="302"/>
      <c r="G5" s="302"/>
      <c r="H5" s="302"/>
      <c r="I5" s="302"/>
      <c r="J5" s="302"/>
      <c r="K5" s="302"/>
      <c r="L5" s="302"/>
      <c r="M5" s="302"/>
      <c r="N5" s="313" t="s">
        <v>7</v>
      </c>
      <c r="O5" s="313"/>
      <c r="P5" s="313"/>
      <c r="Q5" s="314"/>
      <c r="R5" s="307"/>
      <c r="S5" s="308"/>
      <c r="T5" s="308"/>
      <c r="U5" s="308"/>
      <c r="V5" s="309"/>
      <c r="W5" s="315" t="s">
        <v>8</v>
      </c>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5"/>
      <c r="AV5" s="5"/>
      <c r="AW5" s="5"/>
      <c r="AX5" s="5"/>
      <c r="AY5" s="5"/>
      <c r="AZ5" s="5"/>
      <c r="BA5" s="5"/>
      <c r="BB5" s="5"/>
      <c r="BC5" s="5"/>
      <c r="BD5" s="2"/>
      <c r="BE5" s="2"/>
      <c r="BF5" s="2"/>
      <c r="BG5" s="2"/>
      <c r="BH5" s="2"/>
      <c r="BI5" s="2"/>
      <c r="BJ5" s="2"/>
      <c r="BK5" s="2"/>
    </row>
    <row r="6" spans="1:63" ht="9.75" customHeight="1">
      <c r="A6" s="2"/>
      <c r="B6" s="2"/>
      <c r="C6" s="2"/>
      <c r="D6" s="2"/>
      <c r="E6" s="2"/>
      <c r="F6" s="303"/>
      <c r="G6" s="303"/>
      <c r="H6" s="303"/>
      <c r="I6" s="303"/>
      <c r="J6" s="303"/>
      <c r="K6" s="303"/>
      <c r="L6" s="303"/>
      <c r="M6" s="303"/>
      <c r="N6" s="313"/>
      <c r="O6" s="313"/>
      <c r="P6" s="313"/>
      <c r="Q6" s="314"/>
      <c r="R6" s="310"/>
      <c r="S6" s="311"/>
      <c r="T6" s="311"/>
      <c r="U6" s="311"/>
      <c r="V6" s="312"/>
      <c r="W6" s="315"/>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66" t="s">
        <v>10</v>
      </c>
      <c r="B10" s="267"/>
      <c r="C10" s="267"/>
      <c r="D10" s="267"/>
      <c r="E10" s="267"/>
      <c r="F10" s="268"/>
      <c r="G10" s="317">
        <f>BF165</f>
        <v>0</v>
      </c>
      <c r="H10" s="318"/>
      <c r="I10" s="318"/>
      <c r="J10" s="318"/>
      <c r="K10" s="254" t="s">
        <v>109</v>
      </c>
      <c r="L10" s="255"/>
      <c r="M10" s="121"/>
      <c r="N10" s="266" t="s">
        <v>11</v>
      </c>
      <c r="O10" s="267"/>
      <c r="P10" s="267"/>
      <c r="Q10" s="267"/>
      <c r="R10" s="267"/>
      <c r="S10" s="268"/>
      <c r="T10" s="317">
        <f>AH121</f>
        <v>0</v>
      </c>
      <c r="U10" s="318"/>
      <c r="V10" s="318"/>
      <c r="W10" s="318"/>
      <c r="X10" s="254"/>
      <c r="Y10" s="255"/>
      <c r="Z10" s="266" t="s">
        <v>12</v>
      </c>
      <c r="AA10" s="267"/>
      <c r="AB10" s="267"/>
      <c r="AC10" s="267"/>
      <c r="AD10" s="267"/>
      <c r="AE10" s="268"/>
      <c r="AF10" s="275">
        <f>AZ121</f>
        <v>0</v>
      </c>
      <c r="AG10" s="276"/>
      <c r="AH10" s="276"/>
      <c r="AI10" s="276"/>
      <c r="AJ10" s="254" t="s">
        <v>110</v>
      </c>
      <c r="AK10" s="255"/>
      <c r="AL10" s="266" t="s">
        <v>13</v>
      </c>
      <c r="AM10" s="267"/>
      <c r="AN10" s="267"/>
      <c r="AO10" s="267"/>
      <c r="AP10" s="267"/>
      <c r="AQ10" s="268"/>
      <c r="AR10" s="281" t="s">
        <v>14</v>
      </c>
      <c r="AS10" s="254"/>
      <c r="AT10" s="254"/>
      <c r="AU10" s="254"/>
      <c r="AV10" s="254"/>
      <c r="AW10" s="254"/>
      <c r="AX10" s="254" t="s">
        <v>111</v>
      </c>
      <c r="AY10" s="255"/>
      <c r="AZ10" s="8" t="s">
        <v>15</v>
      </c>
      <c r="BA10" s="8"/>
      <c r="BB10" s="2"/>
      <c r="BC10" s="2"/>
      <c r="BD10" s="2"/>
      <c r="BE10" s="2"/>
      <c r="BF10" s="2"/>
      <c r="BG10" s="2"/>
      <c r="BH10" s="2"/>
      <c r="BI10" s="2"/>
      <c r="BJ10" s="2"/>
      <c r="BK10" s="2"/>
    </row>
    <row r="11" spans="1:63" ht="15" customHeight="1">
      <c r="A11" s="269"/>
      <c r="B11" s="270"/>
      <c r="C11" s="270"/>
      <c r="D11" s="270"/>
      <c r="E11" s="270"/>
      <c r="F11" s="271"/>
      <c r="G11" s="258"/>
      <c r="H11" s="259"/>
      <c r="I11" s="259"/>
      <c r="J11" s="259"/>
      <c r="K11" s="319"/>
      <c r="L11" s="257"/>
      <c r="M11" s="121"/>
      <c r="N11" s="269"/>
      <c r="O11" s="320"/>
      <c r="P11" s="320"/>
      <c r="Q11" s="320"/>
      <c r="R11" s="320"/>
      <c r="S11" s="271"/>
      <c r="T11" s="258"/>
      <c r="U11" s="259"/>
      <c r="V11" s="259"/>
      <c r="W11" s="259"/>
      <c r="X11" s="256"/>
      <c r="Y11" s="257"/>
      <c r="Z11" s="269"/>
      <c r="AA11" s="270"/>
      <c r="AB11" s="270"/>
      <c r="AC11" s="270"/>
      <c r="AD11" s="270"/>
      <c r="AE11" s="271"/>
      <c r="AF11" s="277"/>
      <c r="AG11" s="278"/>
      <c r="AH11" s="278"/>
      <c r="AI11" s="278"/>
      <c r="AJ11" s="256"/>
      <c r="AK11" s="257"/>
      <c r="AL11" s="269"/>
      <c r="AM11" s="270"/>
      <c r="AN11" s="270"/>
      <c r="AO11" s="270"/>
      <c r="AP11" s="270"/>
      <c r="AQ11" s="271"/>
      <c r="AR11" s="258">
        <f>ROUNDDOWN(AF10/160,0)</f>
        <v>0</v>
      </c>
      <c r="AS11" s="259"/>
      <c r="AT11" s="259"/>
      <c r="AU11" s="259"/>
      <c r="AV11" s="259"/>
      <c r="AW11" s="259"/>
      <c r="AX11" s="256"/>
      <c r="AY11" s="257"/>
      <c r="AZ11" s="8"/>
      <c r="BA11" s="8" t="s">
        <v>16</v>
      </c>
      <c r="BB11" s="2"/>
      <c r="BC11" s="2"/>
      <c r="BD11" s="2"/>
      <c r="BE11" s="2"/>
      <c r="BF11" s="2"/>
      <c r="BG11" s="2"/>
      <c r="BH11" s="2"/>
      <c r="BI11" s="2"/>
      <c r="BJ11" s="2"/>
      <c r="BK11" s="2"/>
    </row>
    <row r="12" spans="1:63" ht="15" customHeight="1">
      <c r="A12" s="272"/>
      <c r="B12" s="273"/>
      <c r="C12" s="273"/>
      <c r="D12" s="273"/>
      <c r="E12" s="273"/>
      <c r="F12" s="274"/>
      <c r="G12" s="260"/>
      <c r="H12" s="261"/>
      <c r="I12" s="261"/>
      <c r="J12" s="261"/>
      <c r="K12" s="262" t="s">
        <v>17</v>
      </c>
      <c r="L12" s="263"/>
      <c r="M12" s="121"/>
      <c r="N12" s="272"/>
      <c r="O12" s="273"/>
      <c r="P12" s="273"/>
      <c r="Q12" s="273"/>
      <c r="R12" s="273"/>
      <c r="S12" s="274"/>
      <c r="T12" s="260"/>
      <c r="U12" s="261"/>
      <c r="V12" s="261"/>
      <c r="W12" s="261"/>
      <c r="X12" s="262" t="s">
        <v>17</v>
      </c>
      <c r="Y12" s="263"/>
      <c r="Z12" s="272"/>
      <c r="AA12" s="273"/>
      <c r="AB12" s="273"/>
      <c r="AC12" s="273"/>
      <c r="AD12" s="273"/>
      <c r="AE12" s="274"/>
      <c r="AF12" s="279"/>
      <c r="AG12" s="280"/>
      <c r="AH12" s="280"/>
      <c r="AI12" s="280"/>
      <c r="AJ12" s="264" t="s">
        <v>18</v>
      </c>
      <c r="AK12" s="265"/>
      <c r="AL12" s="272"/>
      <c r="AM12" s="273"/>
      <c r="AN12" s="273"/>
      <c r="AO12" s="273"/>
      <c r="AP12" s="273"/>
      <c r="AQ12" s="274"/>
      <c r="AR12" s="260"/>
      <c r="AS12" s="261"/>
      <c r="AT12" s="261"/>
      <c r="AU12" s="261"/>
      <c r="AV12" s="261"/>
      <c r="AW12" s="261"/>
      <c r="AX12" s="262" t="s">
        <v>17</v>
      </c>
      <c r="AY12" s="263"/>
      <c r="AZ12" s="2"/>
      <c r="BA12" s="2"/>
      <c r="BB12" s="2"/>
      <c r="BC12" s="2"/>
      <c r="BD12" s="2"/>
      <c r="BE12" s="2"/>
      <c r="BF12" s="2"/>
      <c r="BG12" s="2"/>
      <c r="BH12" s="2"/>
      <c r="BI12" s="2"/>
      <c r="BJ12" s="2"/>
      <c r="BK12" s="2"/>
    </row>
    <row r="13" spans="1:63" ht="24" customHeight="1" thickBot="1">
      <c r="A13" s="267" t="s">
        <v>19</v>
      </c>
      <c r="B13" s="343"/>
      <c r="C13" s="343"/>
      <c r="D13" s="343"/>
      <c r="E13" s="343"/>
      <c r="F13" s="343"/>
      <c r="G13" s="343"/>
      <c r="H13" s="343"/>
      <c r="I13" s="343"/>
      <c r="J13" s="343"/>
      <c r="K13" s="343"/>
      <c r="L13" s="343"/>
      <c r="M13" s="9"/>
      <c r="N13" s="344" t="s">
        <v>20</v>
      </c>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45" t="s">
        <v>21</v>
      </c>
      <c r="AT14" s="346"/>
      <c r="AU14" s="346"/>
      <c r="AV14" s="346"/>
      <c r="AW14" s="347"/>
      <c r="AX14" s="354">
        <f>G10+AR11</f>
        <v>0</v>
      </c>
      <c r="AY14" s="355"/>
      <c r="AZ14" s="355"/>
      <c r="BA14" s="355"/>
      <c r="BB14" s="355"/>
      <c r="BC14" s="355"/>
      <c r="BD14" s="355"/>
      <c r="BE14" s="238" t="s">
        <v>112</v>
      </c>
      <c r="BF14" s="238"/>
      <c r="BG14" s="239"/>
      <c r="BH14" s="13"/>
      <c r="BI14" s="13"/>
      <c r="BJ14" s="13"/>
      <c r="BK14" s="13"/>
    </row>
    <row r="15" spans="1:63" ht="12.75" customHeight="1">
      <c r="A15" s="240"/>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
      <c r="AS15" s="348"/>
      <c r="AT15" s="349"/>
      <c r="AU15" s="349"/>
      <c r="AV15" s="349"/>
      <c r="AW15" s="350"/>
      <c r="AX15" s="258"/>
      <c r="AY15" s="356"/>
      <c r="AZ15" s="356"/>
      <c r="BA15" s="356"/>
      <c r="BB15" s="356"/>
      <c r="BC15" s="356"/>
      <c r="BD15" s="356"/>
      <c r="BE15" s="15"/>
      <c r="BF15" s="16"/>
      <c r="BG15" s="17"/>
      <c r="BH15" s="2"/>
      <c r="BI15" s="2"/>
      <c r="BJ15" s="2"/>
      <c r="BK15" s="2"/>
    </row>
    <row r="16" spans="1:63" ht="12.75" customHeight="1" thickBot="1">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18"/>
      <c r="AS16" s="351"/>
      <c r="AT16" s="352"/>
      <c r="AU16" s="352"/>
      <c r="AV16" s="352"/>
      <c r="AW16" s="353"/>
      <c r="AX16" s="357"/>
      <c r="AY16" s="358"/>
      <c r="AZ16" s="358"/>
      <c r="BA16" s="358"/>
      <c r="BB16" s="358"/>
      <c r="BC16" s="358"/>
      <c r="BD16" s="358"/>
      <c r="BE16" s="242" t="s">
        <v>17</v>
      </c>
      <c r="BF16" s="242"/>
      <c r="BG16" s="243"/>
      <c r="BH16" s="2"/>
      <c r="BI16" s="2"/>
      <c r="BJ16" s="2"/>
      <c r="BK16" s="2"/>
    </row>
    <row r="17" spans="1:63" ht="13.5" customHeight="1" thickTop="1">
      <c r="A17" s="11" t="s">
        <v>182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232" t="s">
        <v>22</v>
      </c>
      <c r="C18" s="233"/>
      <c r="D18" s="291" t="s">
        <v>23</v>
      </c>
      <c r="E18" s="360"/>
      <c r="F18" s="360"/>
      <c r="G18" s="360"/>
      <c r="H18" s="360"/>
      <c r="I18" s="233"/>
      <c r="J18" s="291" t="s">
        <v>24</v>
      </c>
      <c r="K18" s="360"/>
      <c r="L18" s="360"/>
      <c r="M18" s="360"/>
      <c r="N18" s="233"/>
      <c r="O18" s="365">
        <f>R4</f>
        <v>0</v>
      </c>
      <c r="P18" s="366"/>
      <c r="Q18" s="366"/>
      <c r="R18" s="366"/>
      <c r="S18" s="248" t="s">
        <v>113</v>
      </c>
      <c r="T18" s="248"/>
      <c r="U18" s="248"/>
      <c r="V18" s="248"/>
      <c r="W18" s="248"/>
      <c r="X18" s="248"/>
      <c r="Y18" s="248"/>
      <c r="Z18" s="248"/>
      <c r="AA18" s="248"/>
      <c r="AB18" s="248"/>
      <c r="AC18" s="248"/>
      <c r="AD18" s="248"/>
      <c r="AE18" s="248"/>
      <c r="AF18" s="248"/>
      <c r="AG18" s="248"/>
      <c r="AH18" s="248"/>
      <c r="AI18" s="248"/>
      <c r="AJ18" s="248"/>
      <c r="AK18" s="248"/>
      <c r="AL18" s="20"/>
      <c r="AM18" s="331" t="s">
        <v>25</v>
      </c>
      <c r="AN18" s="292"/>
      <c r="AO18" s="292"/>
      <c r="AP18" s="292"/>
      <c r="AQ18" s="292"/>
      <c r="AR18" s="292"/>
      <c r="AS18" s="292"/>
      <c r="AT18" s="292"/>
      <c r="AU18" s="292"/>
      <c r="AV18" s="292"/>
      <c r="AW18" s="292"/>
      <c r="AX18" s="292"/>
      <c r="AY18" s="292"/>
      <c r="AZ18" s="292"/>
      <c r="BA18" s="292"/>
      <c r="BB18" s="292"/>
      <c r="BC18" s="293"/>
      <c r="BD18" s="2"/>
      <c r="BE18" s="2"/>
      <c r="BF18" s="2"/>
      <c r="BG18" s="2"/>
      <c r="BH18" s="2"/>
      <c r="BI18" s="2"/>
      <c r="BJ18" s="2"/>
      <c r="BK18" s="2"/>
    </row>
    <row r="19" spans="1:63" ht="11.25" customHeight="1">
      <c r="A19" s="2"/>
      <c r="B19" s="234"/>
      <c r="C19" s="235"/>
      <c r="D19" s="234"/>
      <c r="E19" s="361"/>
      <c r="F19" s="361"/>
      <c r="G19" s="361"/>
      <c r="H19" s="361"/>
      <c r="I19" s="235"/>
      <c r="J19" s="234"/>
      <c r="K19" s="361"/>
      <c r="L19" s="361"/>
      <c r="M19" s="361"/>
      <c r="N19" s="235"/>
      <c r="O19" s="367"/>
      <c r="P19" s="368"/>
      <c r="Q19" s="368"/>
      <c r="R19" s="368"/>
      <c r="S19" s="249"/>
      <c r="T19" s="249"/>
      <c r="U19" s="249"/>
      <c r="V19" s="249"/>
      <c r="W19" s="249"/>
      <c r="X19" s="249"/>
      <c r="Y19" s="249"/>
      <c r="Z19" s="249"/>
      <c r="AA19" s="249"/>
      <c r="AB19" s="249"/>
      <c r="AC19" s="249"/>
      <c r="AD19" s="249"/>
      <c r="AE19" s="249"/>
      <c r="AF19" s="249"/>
      <c r="AG19" s="249"/>
      <c r="AH19" s="249"/>
      <c r="AI19" s="249"/>
      <c r="AJ19" s="249"/>
      <c r="AK19" s="249"/>
      <c r="AL19" s="21"/>
      <c r="AM19" s="332"/>
      <c r="AN19" s="333"/>
      <c r="AO19" s="333"/>
      <c r="AP19" s="333"/>
      <c r="AQ19" s="333"/>
      <c r="AR19" s="333"/>
      <c r="AS19" s="333"/>
      <c r="AT19" s="333"/>
      <c r="AU19" s="333"/>
      <c r="AV19" s="333"/>
      <c r="AW19" s="333"/>
      <c r="AX19" s="333"/>
      <c r="AY19" s="333"/>
      <c r="AZ19" s="333"/>
      <c r="BA19" s="333"/>
      <c r="BB19" s="333"/>
      <c r="BC19" s="334"/>
      <c r="BD19" s="2"/>
      <c r="BE19" s="2"/>
      <c r="BF19" s="2"/>
      <c r="BG19" s="2"/>
      <c r="BH19" s="2"/>
      <c r="BI19" s="2"/>
      <c r="BJ19" s="2"/>
      <c r="BK19" s="2"/>
    </row>
    <row r="20" spans="1:63" ht="11.25" customHeight="1">
      <c r="A20" s="2"/>
      <c r="B20" s="234"/>
      <c r="C20" s="235"/>
      <c r="D20" s="234"/>
      <c r="E20" s="361"/>
      <c r="F20" s="361"/>
      <c r="G20" s="361"/>
      <c r="H20" s="361"/>
      <c r="I20" s="235"/>
      <c r="J20" s="234"/>
      <c r="K20" s="361"/>
      <c r="L20" s="361"/>
      <c r="M20" s="361"/>
      <c r="N20" s="235"/>
      <c r="O20" s="335" t="s">
        <v>26</v>
      </c>
      <c r="P20" s="336"/>
      <c r="Q20" s="336"/>
      <c r="R20" s="336"/>
      <c r="S20" s="336"/>
      <c r="T20" s="336"/>
      <c r="U20" s="336"/>
      <c r="V20" s="336"/>
      <c r="W20" s="337"/>
      <c r="X20" s="340" t="s">
        <v>27</v>
      </c>
      <c r="Y20" s="336"/>
      <c r="Z20" s="336"/>
      <c r="AA20" s="336"/>
      <c r="AB20" s="336"/>
      <c r="AC20" s="336"/>
      <c r="AD20" s="336"/>
      <c r="AE20" s="336"/>
      <c r="AF20" s="337"/>
      <c r="AG20" s="340" t="s">
        <v>28</v>
      </c>
      <c r="AH20" s="336"/>
      <c r="AI20" s="336"/>
      <c r="AJ20" s="336"/>
      <c r="AK20" s="336"/>
      <c r="AL20" s="337"/>
      <c r="AM20" s="341" t="s">
        <v>29</v>
      </c>
      <c r="AN20" s="336"/>
      <c r="AO20" s="336"/>
      <c r="AP20" s="337"/>
      <c r="AQ20" s="359" t="s">
        <v>30</v>
      </c>
      <c r="AR20" s="349"/>
      <c r="AS20" s="349"/>
      <c r="AT20" s="349"/>
      <c r="AU20" s="349"/>
      <c r="AV20" s="349"/>
      <c r="AW20" s="349"/>
      <c r="AX20" s="349"/>
      <c r="AY20" s="349"/>
      <c r="AZ20" s="349"/>
      <c r="BA20" s="349"/>
      <c r="BB20" s="349"/>
      <c r="BC20" s="350"/>
      <c r="BD20" s="2"/>
      <c r="BE20" s="2"/>
      <c r="BF20" s="2"/>
      <c r="BG20" s="2"/>
      <c r="BH20" s="2"/>
      <c r="BI20" s="2"/>
      <c r="BJ20" s="2"/>
      <c r="BK20" s="2"/>
    </row>
    <row r="21" spans="1:63" ht="11.25" customHeight="1">
      <c r="A21" s="2"/>
      <c r="B21" s="234"/>
      <c r="C21" s="235"/>
      <c r="D21" s="234"/>
      <c r="E21" s="361"/>
      <c r="F21" s="361"/>
      <c r="G21" s="361"/>
      <c r="H21" s="361"/>
      <c r="I21" s="235"/>
      <c r="J21" s="234"/>
      <c r="K21" s="361"/>
      <c r="L21" s="361"/>
      <c r="M21" s="361"/>
      <c r="N21" s="235"/>
      <c r="O21" s="234"/>
      <c r="P21" s="338"/>
      <c r="Q21" s="338"/>
      <c r="R21" s="338"/>
      <c r="S21" s="338"/>
      <c r="T21" s="338"/>
      <c r="U21" s="338"/>
      <c r="V21" s="338"/>
      <c r="W21" s="339"/>
      <c r="X21" s="338"/>
      <c r="Y21" s="338"/>
      <c r="Z21" s="338"/>
      <c r="AA21" s="338"/>
      <c r="AB21" s="338"/>
      <c r="AC21" s="338"/>
      <c r="AD21" s="338"/>
      <c r="AE21" s="338"/>
      <c r="AF21" s="339"/>
      <c r="AG21" s="338"/>
      <c r="AH21" s="338"/>
      <c r="AI21" s="338"/>
      <c r="AJ21" s="338"/>
      <c r="AK21" s="338"/>
      <c r="AL21" s="339"/>
      <c r="AM21" s="342"/>
      <c r="AN21" s="338"/>
      <c r="AO21" s="338"/>
      <c r="AP21" s="339"/>
      <c r="AQ21" s="359"/>
      <c r="AR21" s="349"/>
      <c r="AS21" s="349"/>
      <c r="AT21" s="349"/>
      <c r="AU21" s="349"/>
      <c r="AV21" s="349"/>
      <c r="AW21" s="349"/>
      <c r="AX21" s="349"/>
      <c r="AY21" s="349"/>
      <c r="AZ21" s="349"/>
      <c r="BA21" s="349"/>
      <c r="BB21" s="349"/>
      <c r="BC21" s="350"/>
      <c r="BD21" s="2"/>
      <c r="BE21" s="2"/>
      <c r="BF21" s="2"/>
      <c r="BG21" s="2"/>
      <c r="BH21" s="2"/>
      <c r="BI21" s="2"/>
      <c r="BJ21" s="2"/>
      <c r="BK21" s="2"/>
    </row>
    <row r="22" spans="1:63" ht="11.25" customHeight="1" thickBot="1">
      <c r="A22" s="2"/>
      <c r="B22" s="236"/>
      <c r="C22" s="237"/>
      <c r="D22" s="362"/>
      <c r="E22" s="363"/>
      <c r="F22" s="363"/>
      <c r="G22" s="363"/>
      <c r="H22" s="363"/>
      <c r="I22" s="364"/>
      <c r="J22" s="362"/>
      <c r="K22" s="363"/>
      <c r="L22" s="363"/>
      <c r="M22" s="363"/>
      <c r="N22" s="364"/>
      <c r="O22" s="252" t="s">
        <v>31</v>
      </c>
      <c r="P22" s="250"/>
      <c r="Q22" s="250"/>
      <c r="R22" s="251"/>
      <c r="S22" s="250" t="s">
        <v>32</v>
      </c>
      <c r="T22" s="250"/>
      <c r="U22" s="250"/>
      <c r="V22" s="251"/>
      <c r="W22" s="22"/>
      <c r="X22" s="252" t="s">
        <v>31</v>
      </c>
      <c r="Y22" s="250"/>
      <c r="Z22" s="250"/>
      <c r="AA22" s="251"/>
      <c r="AB22" s="250" t="s">
        <v>32</v>
      </c>
      <c r="AC22" s="250"/>
      <c r="AD22" s="250"/>
      <c r="AE22" s="251"/>
      <c r="AF22" s="23"/>
      <c r="AG22" s="148"/>
      <c r="AH22" s="148"/>
      <c r="AI22" s="148"/>
      <c r="AJ22" s="148"/>
      <c r="AK22" s="148"/>
      <c r="AL22" s="23"/>
      <c r="AM22" s="24"/>
      <c r="AN22" s="148"/>
      <c r="AO22" s="148"/>
      <c r="AP22" s="23"/>
      <c r="AQ22" s="25"/>
      <c r="AR22" s="146"/>
      <c r="AS22" s="146"/>
      <c r="AT22" s="146"/>
      <c r="AU22" s="146"/>
      <c r="AV22" s="146"/>
      <c r="AW22" s="146"/>
      <c r="AX22" s="146"/>
      <c r="AY22" s="146"/>
      <c r="AZ22" s="146"/>
      <c r="BA22" s="146"/>
      <c r="BB22" s="146"/>
      <c r="BC22" s="147"/>
      <c r="BD22" s="2"/>
      <c r="BE22" s="2"/>
      <c r="BF22" s="2"/>
      <c r="BG22" s="2"/>
      <c r="BH22" s="2"/>
      <c r="BI22" s="2"/>
      <c r="BJ22" s="2"/>
      <c r="BK22" s="2"/>
    </row>
    <row r="23" spans="1:63" ht="12" customHeight="1" thickTop="1">
      <c r="A23" s="2"/>
      <c r="B23" s="221" t="s">
        <v>175</v>
      </c>
      <c r="C23" s="221"/>
      <c r="D23" s="224" t="s">
        <v>33</v>
      </c>
      <c r="E23" s="224"/>
      <c r="F23" s="224"/>
      <c r="G23" s="224"/>
      <c r="H23" s="224"/>
      <c r="I23" s="224"/>
      <c r="J23" s="226"/>
      <c r="K23" s="226"/>
      <c r="L23" s="226"/>
      <c r="M23" s="226"/>
      <c r="N23" s="228" t="s">
        <v>17</v>
      </c>
      <c r="O23" s="230"/>
      <c r="P23" s="230"/>
      <c r="Q23" s="230"/>
      <c r="R23" s="230"/>
      <c r="S23" s="230"/>
      <c r="T23" s="230"/>
      <c r="U23" s="230"/>
      <c r="V23" s="230"/>
      <c r="W23" s="228" t="s">
        <v>17</v>
      </c>
      <c r="X23" s="230"/>
      <c r="Y23" s="230"/>
      <c r="Z23" s="230"/>
      <c r="AA23" s="230"/>
      <c r="AB23" s="230"/>
      <c r="AC23" s="230"/>
      <c r="AD23" s="230"/>
      <c r="AE23" s="230"/>
      <c r="AF23" s="228" t="s">
        <v>17</v>
      </c>
      <c r="AG23" s="226"/>
      <c r="AH23" s="226"/>
      <c r="AI23" s="226"/>
      <c r="AJ23" s="226"/>
      <c r="AK23" s="226"/>
      <c r="AL23" s="228" t="s">
        <v>17</v>
      </c>
      <c r="AM23" s="322">
        <f>O23+S23+X23+AB23+AG23</f>
        <v>0</v>
      </c>
      <c r="AN23" s="322"/>
      <c r="AO23" s="322"/>
      <c r="AP23" s="322"/>
      <c r="AQ23" s="324" t="s">
        <v>114</v>
      </c>
      <c r="AR23" s="324"/>
      <c r="AS23" s="324"/>
      <c r="AT23" s="324"/>
      <c r="AU23" s="324"/>
      <c r="AV23" s="324"/>
      <c r="AW23" s="326">
        <f>ROUNDDOWN(AM23/3,1)</f>
        <v>0</v>
      </c>
      <c r="AX23" s="326"/>
      <c r="AY23" s="326"/>
      <c r="AZ23" s="326"/>
      <c r="BA23" s="328" t="s">
        <v>17</v>
      </c>
      <c r="BB23" s="328"/>
      <c r="BC23" s="329"/>
      <c r="BD23" s="2"/>
      <c r="BE23" s="2"/>
      <c r="BF23" s="2"/>
      <c r="BG23" s="2"/>
      <c r="BH23" s="2"/>
      <c r="BI23" s="2"/>
      <c r="BJ23" s="2"/>
      <c r="BK23" s="2"/>
    </row>
    <row r="24" spans="1:63" ht="12" customHeight="1">
      <c r="A24" s="2"/>
      <c r="B24" s="222"/>
      <c r="C24" s="222"/>
      <c r="D24" s="225"/>
      <c r="E24" s="225"/>
      <c r="F24" s="225"/>
      <c r="G24" s="225"/>
      <c r="H24" s="225"/>
      <c r="I24" s="225"/>
      <c r="J24" s="227"/>
      <c r="K24" s="227"/>
      <c r="L24" s="227"/>
      <c r="M24" s="227"/>
      <c r="N24" s="229"/>
      <c r="O24" s="231"/>
      <c r="P24" s="231"/>
      <c r="Q24" s="231"/>
      <c r="R24" s="231"/>
      <c r="S24" s="231"/>
      <c r="T24" s="231"/>
      <c r="U24" s="231"/>
      <c r="V24" s="231"/>
      <c r="W24" s="229"/>
      <c r="X24" s="231"/>
      <c r="Y24" s="231"/>
      <c r="Z24" s="231"/>
      <c r="AA24" s="231"/>
      <c r="AB24" s="231"/>
      <c r="AC24" s="231"/>
      <c r="AD24" s="231"/>
      <c r="AE24" s="231"/>
      <c r="AF24" s="229"/>
      <c r="AG24" s="227"/>
      <c r="AH24" s="227"/>
      <c r="AI24" s="227"/>
      <c r="AJ24" s="227"/>
      <c r="AK24" s="227"/>
      <c r="AL24" s="229"/>
      <c r="AM24" s="323"/>
      <c r="AN24" s="323"/>
      <c r="AO24" s="323"/>
      <c r="AP24" s="323"/>
      <c r="AQ24" s="325"/>
      <c r="AR24" s="325"/>
      <c r="AS24" s="325"/>
      <c r="AT24" s="325"/>
      <c r="AU24" s="325"/>
      <c r="AV24" s="325"/>
      <c r="AW24" s="327"/>
      <c r="AX24" s="327"/>
      <c r="AY24" s="327"/>
      <c r="AZ24" s="327"/>
      <c r="BA24" s="262"/>
      <c r="BB24" s="262"/>
      <c r="BC24" s="330"/>
      <c r="BD24" s="2"/>
      <c r="BE24" s="2"/>
      <c r="BF24" s="2"/>
      <c r="BG24" s="2"/>
      <c r="BH24" s="2"/>
      <c r="BI24" s="2"/>
      <c r="BJ24" s="2"/>
      <c r="BK24" s="2"/>
    </row>
    <row r="25" spans="1:63" ht="12" customHeight="1">
      <c r="A25" s="2"/>
      <c r="B25" s="222"/>
      <c r="C25" s="222"/>
      <c r="D25" s="225" t="s">
        <v>34</v>
      </c>
      <c r="E25" s="225"/>
      <c r="F25" s="225"/>
      <c r="G25" s="225"/>
      <c r="H25" s="225"/>
      <c r="I25" s="225"/>
      <c r="J25" s="227"/>
      <c r="K25" s="227"/>
      <c r="L25" s="227"/>
      <c r="M25" s="227"/>
      <c r="N25" s="229" t="s">
        <v>17</v>
      </c>
      <c r="O25" s="231"/>
      <c r="P25" s="231"/>
      <c r="Q25" s="231"/>
      <c r="R25" s="231"/>
      <c r="S25" s="231"/>
      <c r="T25" s="231"/>
      <c r="U25" s="231"/>
      <c r="V25" s="231"/>
      <c r="W25" s="229" t="s">
        <v>17</v>
      </c>
      <c r="X25" s="231"/>
      <c r="Y25" s="231"/>
      <c r="Z25" s="231"/>
      <c r="AA25" s="231"/>
      <c r="AB25" s="231"/>
      <c r="AC25" s="231"/>
      <c r="AD25" s="231"/>
      <c r="AE25" s="231"/>
      <c r="AF25" s="229" t="s">
        <v>17</v>
      </c>
      <c r="AG25" s="227"/>
      <c r="AH25" s="227"/>
      <c r="AI25" s="227"/>
      <c r="AJ25" s="227"/>
      <c r="AK25" s="227"/>
      <c r="AL25" s="229" t="s">
        <v>17</v>
      </c>
      <c r="AM25" s="323">
        <f>O25+S25+X25+AB25+AG25+O27+S27+X27+AB27+AG27</f>
        <v>0</v>
      </c>
      <c r="AN25" s="323"/>
      <c r="AO25" s="323"/>
      <c r="AP25" s="323"/>
      <c r="AQ25" s="325" t="s">
        <v>115</v>
      </c>
      <c r="AR25" s="325"/>
      <c r="AS25" s="325"/>
      <c r="AT25" s="325"/>
      <c r="AU25" s="325"/>
      <c r="AV25" s="325"/>
      <c r="AW25" s="327">
        <f>ROUNDDOWN(AM25/6,1)</f>
        <v>0</v>
      </c>
      <c r="AX25" s="327"/>
      <c r="AY25" s="327"/>
      <c r="AZ25" s="327"/>
      <c r="BA25" s="369" t="s">
        <v>35</v>
      </c>
      <c r="BB25" s="369"/>
      <c r="BC25" s="370"/>
      <c r="BD25" s="2"/>
      <c r="BE25" s="2"/>
      <c r="BF25" s="2"/>
      <c r="BG25" s="2"/>
      <c r="BH25" s="2"/>
      <c r="BI25" s="2"/>
      <c r="BJ25" s="2"/>
      <c r="BK25" s="2"/>
    </row>
    <row r="26" spans="1:63" ht="12" customHeight="1">
      <c r="A26" s="2"/>
      <c r="B26" s="222"/>
      <c r="C26" s="222"/>
      <c r="D26" s="225"/>
      <c r="E26" s="225"/>
      <c r="F26" s="225"/>
      <c r="G26" s="225"/>
      <c r="H26" s="225"/>
      <c r="I26" s="225"/>
      <c r="J26" s="227"/>
      <c r="K26" s="227"/>
      <c r="L26" s="227"/>
      <c r="M26" s="227"/>
      <c r="N26" s="229"/>
      <c r="O26" s="231"/>
      <c r="P26" s="231"/>
      <c r="Q26" s="231"/>
      <c r="R26" s="231"/>
      <c r="S26" s="231"/>
      <c r="T26" s="231"/>
      <c r="U26" s="231"/>
      <c r="V26" s="231"/>
      <c r="W26" s="229"/>
      <c r="X26" s="231"/>
      <c r="Y26" s="231"/>
      <c r="Z26" s="231"/>
      <c r="AA26" s="231"/>
      <c r="AB26" s="231"/>
      <c r="AC26" s="231"/>
      <c r="AD26" s="231"/>
      <c r="AE26" s="231"/>
      <c r="AF26" s="229"/>
      <c r="AG26" s="227"/>
      <c r="AH26" s="227"/>
      <c r="AI26" s="227"/>
      <c r="AJ26" s="227"/>
      <c r="AK26" s="227"/>
      <c r="AL26" s="229"/>
      <c r="AM26" s="323"/>
      <c r="AN26" s="323"/>
      <c r="AO26" s="323"/>
      <c r="AP26" s="323"/>
      <c r="AQ26" s="325"/>
      <c r="AR26" s="325"/>
      <c r="AS26" s="325"/>
      <c r="AT26" s="325"/>
      <c r="AU26" s="325"/>
      <c r="AV26" s="325"/>
      <c r="AW26" s="327"/>
      <c r="AX26" s="327"/>
      <c r="AY26" s="327"/>
      <c r="AZ26" s="327"/>
      <c r="BA26" s="371"/>
      <c r="BB26" s="371"/>
      <c r="BC26" s="372"/>
      <c r="BD26" s="2"/>
      <c r="BE26" s="2"/>
      <c r="BF26" s="2"/>
      <c r="BG26" s="2"/>
      <c r="BH26" s="2"/>
      <c r="BI26" s="2"/>
      <c r="BJ26" s="2"/>
      <c r="BK26" s="2"/>
    </row>
    <row r="27" spans="1:63" ht="12" customHeight="1">
      <c r="A27" s="2"/>
      <c r="B27" s="222"/>
      <c r="C27" s="222"/>
      <c r="D27" s="225" t="s">
        <v>36</v>
      </c>
      <c r="E27" s="225"/>
      <c r="F27" s="225"/>
      <c r="G27" s="225"/>
      <c r="H27" s="225"/>
      <c r="I27" s="225"/>
      <c r="J27" s="227"/>
      <c r="K27" s="227"/>
      <c r="L27" s="227"/>
      <c r="M27" s="227"/>
      <c r="N27" s="229" t="s">
        <v>17</v>
      </c>
      <c r="O27" s="231"/>
      <c r="P27" s="231"/>
      <c r="Q27" s="231"/>
      <c r="R27" s="231"/>
      <c r="S27" s="231"/>
      <c r="T27" s="231"/>
      <c r="U27" s="231"/>
      <c r="V27" s="231"/>
      <c r="W27" s="229" t="s">
        <v>17</v>
      </c>
      <c r="X27" s="231"/>
      <c r="Y27" s="231"/>
      <c r="Z27" s="231"/>
      <c r="AA27" s="231"/>
      <c r="AB27" s="231"/>
      <c r="AC27" s="231"/>
      <c r="AD27" s="231"/>
      <c r="AE27" s="231"/>
      <c r="AF27" s="229" t="s">
        <v>17</v>
      </c>
      <c r="AG27" s="227"/>
      <c r="AH27" s="227"/>
      <c r="AI27" s="227"/>
      <c r="AJ27" s="227"/>
      <c r="AK27" s="227"/>
      <c r="AL27" s="229" t="s">
        <v>17</v>
      </c>
      <c r="AM27" s="323"/>
      <c r="AN27" s="323"/>
      <c r="AO27" s="323"/>
      <c r="AP27" s="323"/>
      <c r="AQ27" s="325"/>
      <c r="AR27" s="325"/>
      <c r="AS27" s="325"/>
      <c r="AT27" s="325"/>
      <c r="AU27" s="325"/>
      <c r="AV27" s="325"/>
      <c r="AW27" s="327"/>
      <c r="AX27" s="327"/>
      <c r="AY27" s="327"/>
      <c r="AZ27" s="327"/>
      <c r="BA27" s="371"/>
      <c r="BB27" s="371"/>
      <c r="BC27" s="372"/>
      <c r="BD27" s="2"/>
      <c r="BE27" s="2"/>
      <c r="BF27" s="2"/>
      <c r="BG27" s="2"/>
      <c r="BH27" s="2"/>
      <c r="BI27" s="2"/>
      <c r="BJ27" s="2"/>
      <c r="BK27" s="2"/>
    </row>
    <row r="28" spans="1:63" ht="12" customHeight="1">
      <c r="A28" s="2"/>
      <c r="B28" s="222"/>
      <c r="C28" s="222"/>
      <c r="D28" s="225"/>
      <c r="E28" s="225"/>
      <c r="F28" s="225"/>
      <c r="G28" s="225"/>
      <c r="H28" s="225"/>
      <c r="I28" s="225"/>
      <c r="J28" s="227"/>
      <c r="K28" s="227"/>
      <c r="L28" s="227"/>
      <c r="M28" s="227"/>
      <c r="N28" s="229"/>
      <c r="O28" s="231"/>
      <c r="P28" s="231"/>
      <c r="Q28" s="231"/>
      <c r="R28" s="231"/>
      <c r="S28" s="231"/>
      <c r="T28" s="231"/>
      <c r="U28" s="231"/>
      <c r="V28" s="231"/>
      <c r="W28" s="229"/>
      <c r="X28" s="231"/>
      <c r="Y28" s="231"/>
      <c r="Z28" s="231"/>
      <c r="AA28" s="231"/>
      <c r="AB28" s="231"/>
      <c r="AC28" s="231"/>
      <c r="AD28" s="231"/>
      <c r="AE28" s="231"/>
      <c r="AF28" s="229"/>
      <c r="AG28" s="227"/>
      <c r="AH28" s="227"/>
      <c r="AI28" s="227"/>
      <c r="AJ28" s="227"/>
      <c r="AK28" s="227"/>
      <c r="AL28" s="229"/>
      <c r="AM28" s="323"/>
      <c r="AN28" s="323"/>
      <c r="AO28" s="323"/>
      <c r="AP28" s="323"/>
      <c r="AQ28" s="325"/>
      <c r="AR28" s="325"/>
      <c r="AS28" s="325"/>
      <c r="AT28" s="325"/>
      <c r="AU28" s="325"/>
      <c r="AV28" s="325"/>
      <c r="AW28" s="327"/>
      <c r="AX28" s="327"/>
      <c r="AY28" s="327"/>
      <c r="AZ28" s="327"/>
      <c r="BA28" s="373"/>
      <c r="BB28" s="373"/>
      <c r="BC28" s="374"/>
      <c r="BD28" s="2"/>
      <c r="BE28" s="2"/>
      <c r="BF28" s="2"/>
      <c r="BG28" s="2"/>
      <c r="BH28" s="2"/>
      <c r="BI28" s="2"/>
      <c r="BJ28" s="2"/>
      <c r="BK28" s="2"/>
    </row>
    <row r="29" spans="1:63" ht="12" customHeight="1">
      <c r="A29" s="2"/>
      <c r="B29" s="222"/>
      <c r="C29" s="222"/>
      <c r="D29" s="225" t="s">
        <v>37</v>
      </c>
      <c r="E29" s="253"/>
      <c r="F29" s="253"/>
      <c r="G29" s="253"/>
      <c r="H29" s="253"/>
      <c r="I29" s="253"/>
      <c r="J29" s="227"/>
      <c r="K29" s="227"/>
      <c r="L29" s="227"/>
      <c r="M29" s="227"/>
      <c r="N29" s="229" t="s">
        <v>17</v>
      </c>
      <c r="O29" s="231"/>
      <c r="P29" s="231"/>
      <c r="Q29" s="231"/>
      <c r="R29" s="231"/>
      <c r="S29" s="231"/>
      <c r="T29" s="231"/>
      <c r="U29" s="231"/>
      <c r="V29" s="231"/>
      <c r="W29" s="229" t="s">
        <v>17</v>
      </c>
      <c r="X29" s="231"/>
      <c r="Y29" s="231"/>
      <c r="Z29" s="231"/>
      <c r="AA29" s="231"/>
      <c r="AB29" s="231"/>
      <c r="AC29" s="231"/>
      <c r="AD29" s="231"/>
      <c r="AE29" s="231"/>
      <c r="AF29" s="229" t="s">
        <v>17</v>
      </c>
      <c r="AG29" s="227"/>
      <c r="AH29" s="227"/>
      <c r="AI29" s="227"/>
      <c r="AJ29" s="227"/>
      <c r="AK29" s="227"/>
      <c r="AL29" s="229" t="s">
        <v>17</v>
      </c>
      <c r="AM29" s="323">
        <f>O29+S29+X29+AB29+AG29</f>
        <v>0</v>
      </c>
      <c r="AN29" s="323"/>
      <c r="AO29" s="323"/>
      <c r="AP29" s="323"/>
      <c r="AQ29" s="325" t="s">
        <v>116</v>
      </c>
      <c r="AR29" s="375"/>
      <c r="AS29" s="375"/>
      <c r="AT29" s="375"/>
      <c r="AU29" s="375"/>
      <c r="AV29" s="375"/>
      <c r="AW29" s="327">
        <f>ROUNDDOWN(AM29/15,1)</f>
        <v>0</v>
      </c>
      <c r="AX29" s="327"/>
      <c r="AY29" s="327"/>
      <c r="AZ29" s="327"/>
      <c r="BA29" s="254" t="s">
        <v>17</v>
      </c>
      <c r="BB29" s="254"/>
      <c r="BC29" s="376"/>
      <c r="BD29" s="2"/>
      <c r="BE29" s="2"/>
      <c r="BF29" s="2"/>
      <c r="BG29" s="2"/>
      <c r="BH29" s="2"/>
      <c r="BI29" s="2"/>
      <c r="BJ29" s="2"/>
      <c r="BK29" s="2"/>
    </row>
    <row r="30" spans="1:63" ht="12" customHeight="1">
      <c r="A30" s="2"/>
      <c r="B30" s="222"/>
      <c r="C30" s="222"/>
      <c r="D30" s="253"/>
      <c r="E30" s="253"/>
      <c r="F30" s="253"/>
      <c r="G30" s="253"/>
      <c r="H30" s="253"/>
      <c r="I30" s="253"/>
      <c r="J30" s="227"/>
      <c r="K30" s="227"/>
      <c r="L30" s="227"/>
      <c r="M30" s="227"/>
      <c r="N30" s="229"/>
      <c r="O30" s="231"/>
      <c r="P30" s="231"/>
      <c r="Q30" s="231"/>
      <c r="R30" s="231"/>
      <c r="S30" s="231"/>
      <c r="T30" s="231"/>
      <c r="U30" s="231"/>
      <c r="V30" s="231"/>
      <c r="W30" s="229"/>
      <c r="X30" s="231"/>
      <c r="Y30" s="231"/>
      <c r="Z30" s="231"/>
      <c r="AA30" s="231"/>
      <c r="AB30" s="231"/>
      <c r="AC30" s="231"/>
      <c r="AD30" s="231"/>
      <c r="AE30" s="231"/>
      <c r="AF30" s="229"/>
      <c r="AG30" s="227"/>
      <c r="AH30" s="227"/>
      <c r="AI30" s="227"/>
      <c r="AJ30" s="227"/>
      <c r="AK30" s="227"/>
      <c r="AL30" s="229"/>
      <c r="AM30" s="323"/>
      <c r="AN30" s="323"/>
      <c r="AO30" s="323"/>
      <c r="AP30" s="323"/>
      <c r="AQ30" s="375"/>
      <c r="AR30" s="375"/>
      <c r="AS30" s="375"/>
      <c r="AT30" s="375"/>
      <c r="AU30" s="375"/>
      <c r="AV30" s="375"/>
      <c r="AW30" s="327"/>
      <c r="AX30" s="327"/>
      <c r="AY30" s="327"/>
      <c r="AZ30" s="327"/>
      <c r="BA30" s="262"/>
      <c r="BB30" s="262"/>
      <c r="BC30" s="330"/>
      <c r="BD30" s="2"/>
      <c r="BE30" s="2"/>
      <c r="BF30" s="2"/>
      <c r="BG30" s="2"/>
      <c r="BH30" s="2"/>
      <c r="BI30" s="2"/>
      <c r="BJ30" s="2"/>
      <c r="BK30" s="2"/>
    </row>
    <row r="31" spans="1:63" ht="12" customHeight="1">
      <c r="A31" s="2"/>
      <c r="B31" s="222"/>
      <c r="C31" s="222"/>
      <c r="D31" s="225" t="s">
        <v>38</v>
      </c>
      <c r="E31" s="253"/>
      <c r="F31" s="253"/>
      <c r="G31" s="253"/>
      <c r="H31" s="253"/>
      <c r="I31" s="253"/>
      <c r="J31" s="227"/>
      <c r="K31" s="227"/>
      <c r="L31" s="227"/>
      <c r="M31" s="227"/>
      <c r="N31" s="229" t="s">
        <v>17</v>
      </c>
      <c r="O31" s="231"/>
      <c r="P31" s="231"/>
      <c r="Q31" s="231"/>
      <c r="R31" s="231"/>
      <c r="S31" s="231"/>
      <c r="T31" s="231"/>
      <c r="U31" s="231"/>
      <c r="V31" s="231"/>
      <c r="W31" s="229" t="s">
        <v>17</v>
      </c>
      <c r="X31" s="231"/>
      <c r="Y31" s="231"/>
      <c r="Z31" s="231"/>
      <c r="AA31" s="231"/>
      <c r="AB31" s="231"/>
      <c r="AC31" s="231"/>
      <c r="AD31" s="231"/>
      <c r="AE31" s="231"/>
      <c r="AF31" s="229" t="s">
        <v>17</v>
      </c>
      <c r="AG31" s="227"/>
      <c r="AH31" s="227"/>
      <c r="AI31" s="227"/>
      <c r="AJ31" s="227"/>
      <c r="AK31" s="227"/>
      <c r="AL31" s="229" t="s">
        <v>17</v>
      </c>
      <c r="AM31" s="323">
        <f>O31+S31+X31+AB31+AG31</f>
        <v>0</v>
      </c>
      <c r="AN31" s="323"/>
      <c r="AO31" s="323"/>
      <c r="AP31" s="323"/>
      <c r="AQ31" s="325" t="s">
        <v>117</v>
      </c>
      <c r="AR31" s="375"/>
      <c r="AS31" s="375"/>
      <c r="AT31" s="375"/>
      <c r="AU31" s="375"/>
      <c r="AV31" s="375"/>
      <c r="AW31" s="327">
        <f>ROUNDDOWN(AM31/30,1)</f>
        <v>0</v>
      </c>
      <c r="AX31" s="327"/>
      <c r="AY31" s="327"/>
      <c r="AZ31" s="327"/>
      <c r="BA31" s="254" t="s">
        <v>17</v>
      </c>
      <c r="BB31" s="254"/>
      <c r="BC31" s="376"/>
      <c r="BD31" s="2"/>
      <c r="BE31" s="2"/>
      <c r="BF31" s="2"/>
      <c r="BG31" s="2"/>
      <c r="BH31" s="2"/>
      <c r="BI31" s="2"/>
      <c r="BJ31" s="2"/>
      <c r="BK31" s="2"/>
    </row>
    <row r="32" spans="1:63" ht="12" customHeight="1">
      <c r="A32" s="2"/>
      <c r="B32" s="222"/>
      <c r="C32" s="222"/>
      <c r="D32" s="253"/>
      <c r="E32" s="253"/>
      <c r="F32" s="253"/>
      <c r="G32" s="253"/>
      <c r="H32" s="253"/>
      <c r="I32" s="253"/>
      <c r="J32" s="227"/>
      <c r="K32" s="227"/>
      <c r="L32" s="227"/>
      <c r="M32" s="227"/>
      <c r="N32" s="229"/>
      <c r="O32" s="231"/>
      <c r="P32" s="231"/>
      <c r="Q32" s="231"/>
      <c r="R32" s="231"/>
      <c r="S32" s="231"/>
      <c r="T32" s="231"/>
      <c r="U32" s="231"/>
      <c r="V32" s="231"/>
      <c r="W32" s="229"/>
      <c r="X32" s="231"/>
      <c r="Y32" s="231"/>
      <c r="Z32" s="231"/>
      <c r="AA32" s="231"/>
      <c r="AB32" s="231"/>
      <c r="AC32" s="231"/>
      <c r="AD32" s="231"/>
      <c r="AE32" s="231"/>
      <c r="AF32" s="229"/>
      <c r="AG32" s="227"/>
      <c r="AH32" s="227"/>
      <c r="AI32" s="227"/>
      <c r="AJ32" s="227"/>
      <c r="AK32" s="227"/>
      <c r="AL32" s="229"/>
      <c r="AM32" s="323"/>
      <c r="AN32" s="323"/>
      <c r="AO32" s="323"/>
      <c r="AP32" s="323"/>
      <c r="AQ32" s="375"/>
      <c r="AR32" s="375"/>
      <c r="AS32" s="375"/>
      <c r="AT32" s="375"/>
      <c r="AU32" s="375"/>
      <c r="AV32" s="375"/>
      <c r="AW32" s="327"/>
      <c r="AX32" s="327"/>
      <c r="AY32" s="327"/>
      <c r="AZ32" s="327"/>
      <c r="BA32" s="262"/>
      <c r="BB32" s="262"/>
      <c r="BC32" s="330"/>
      <c r="BD32" s="2"/>
      <c r="BE32" s="2"/>
      <c r="BF32" s="2"/>
      <c r="BG32" s="2"/>
      <c r="BH32" s="2"/>
      <c r="BI32" s="2"/>
      <c r="BJ32" s="2"/>
      <c r="BK32" s="2"/>
    </row>
    <row r="33" spans="1:63" ht="12" customHeight="1">
      <c r="A33" s="2"/>
      <c r="B33" s="222"/>
      <c r="C33" s="222"/>
      <c r="D33" s="225" t="s">
        <v>39</v>
      </c>
      <c r="E33" s="253"/>
      <c r="F33" s="253"/>
      <c r="G33" s="253"/>
      <c r="H33" s="253"/>
      <c r="I33" s="253"/>
      <c r="J33" s="386">
        <f>SUM(J23:M32)</f>
        <v>0</v>
      </c>
      <c r="K33" s="386"/>
      <c r="L33" s="386"/>
      <c r="M33" s="386"/>
      <c r="N33" s="229" t="s">
        <v>17</v>
      </c>
      <c r="O33" s="321">
        <f>SUM(O23:R32)</f>
        <v>0</v>
      </c>
      <c r="P33" s="321"/>
      <c r="Q33" s="321"/>
      <c r="R33" s="321"/>
      <c r="S33" s="321">
        <f>SUM(S23:V32)</f>
        <v>0</v>
      </c>
      <c r="T33" s="321"/>
      <c r="U33" s="321"/>
      <c r="V33" s="321"/>
      <c r="W33" s="229" t="s">
        <v>17</v>
      </c>
      <c r="X33" s="321">
        <f>SUM(X23:AA32)</f>
        <v>0</v>
      </c>
      <c r="Y33" s="321"/>
      <c r="Z33" s="321"/>
      <c r="AA33" s="321"/>
      <c r="AB33" s="321">
        <f>SUM(AB23:AE32)</f>
        <v>0</v>
      </c>
      <c r="AC33" s="321"/>
      <c r="AD33" s="321"/>
      <c r="AE33" s="321"/>
      <c r="AF33" s="229" t="s">
        <v>17</v>
      </c>
      <c r="AG33" s="386">
        <f>SUM(AG23:AK32)</f>
        <v>0</v>
      </c>
      <c r="AH33" s="386"/>
      <c r="AI33" s="386"/>
      <c r="AJ33" s="386"/>
      <c r="AK33" s="386"/>
      <c r="AL33" s="229" t="s">
        <v>17</v>
      </c>
      <c r="AM33" s="323">
        <f>O33+S33+X33+AB33+AG33</f>
        <v>0</v>
      </c>
      <c r="AN33" s="323"/>
      <c r="AO33" s="323"/>
      <c r="AP33" s="323"/>
      <c r="AQ33" s="383" t="s">
        <v>118</v>
      </c>
      <c r="AR33" s="380"/>
      <c r="AS33" s="380"/>
      <c r="AT33" s="380"/>
      <c r="AU33" s="380"/>
      <c r="AV33" s="380"/>
      <c r="AW33" s="384">
        <f>ROUND(AW23+AW25+AW29+AW31,0)</f>
        <v>0</v>
      </c>
      <c r="AX33" s="384"/>
      <c r="AY33" s="384"/>
      <c r="AZ33" s="384"/>
      <c r="BA33" s="254" t="s">
        <v>17</v>
      </c>
      <c r="BB33" s="254"/>
      <c r="BC33" s="255" t="s">
        <v>119</v>
      </c>
      <c r="BD33" s="8" t="s">
        <v>40</v>
      </c>
      <c r="BE33" s="8"/>
      <c r="BF33" s="2"/>
      <c r="BG33" s="2"/>
      <c r="BH33" s="2"/>
      <c r="BI33" s="2"/>
      <c r="BJ33" s="2"/>
      <c r="BK33" s="2"/>
    </row>
    <row r="34" spans="1:63" ht="12" customHeight="1">
      <c r="A34" s="2"/>
      <c r="B34" s="222"/>
      <c r="C34" s="222"/>
      <c r="D34" s="387"/>
      <c r="E34" s="253"/>
      <c r="F34" s="253"/>
      <c r="G34" s="253"/>
      <c r="H34" s="253"/>
      <c r="I34" s="253"/>
      <c r="J34" s="386"/>
      <c r="K34" s="386"/>
      <c r="L34" s="386"/>
      <c r="M34" s="386"/>
      <c r="N34" s="229"/>
      <c r="O34" s="321"/>
      <c r="P34" s="321"/>
      <c r="Q34" s="321"/>
      <c r="R34" s="321"/>
      <c r="S34" s="321"/>
      <c r="T34" s="321"/>
      <c r="U34" s="321"/>
      <c r="V34" s="321"/>
      <c r="W34" s="229"/>
      <c r="X34" s="321"/>
      <c r="Y34" s="321"/>
      <c r="Z34" s="321"/>
      <c r="AA34" s="321"/>
      <c r="AB34" s="321"/>
      <c r="AC34" s="321"/>
      <c r="AD34" s="321"/>
      <c r="AE34" s="321"/>
      <c r="AF34" s="229"/>
      <c r="AG34" s="386"/>
      <c r="AH34" s="386"/>
      <c r="AI34" s="386"/>
      <c r="AJ34" s="386"/>
      <c r="AK34" s="386"/>
      <c r="AL34" s="229"/>
      <c r="AM34" s="323"/>
      <c r="AN34" s="323"/>
      <c r="AO34" s="323"/>
      <c r="AP34" s="323"/>
      <c r="AQ34" s="380"/>
      <c r="AR34" s="380"/>
      <c r="AS34" s="380"/>
      <c r="AT34" s="380"/>
      <c r="AU34" s="380"/>
      <c r="AV34" s="380"/>
      <c r="AW34" s="384"/>
      <c r="AX34" s="384"/>
      <c r="AY34" s="384"/>
      <c r="AZ34" s="384"/>
      <c r="BA34" s="262"/>
      <c r="BB34" s="262"/>
      <c r="BC34" s="263"/>
      <c r="BD34" s="8"/>
      <c r="BE34" s="8" t="s">
        <v>41</v>
      </c>
      <c r="BF34" s="2"/>
      <c r="BG34" s="2"/>
      <c r="BH34" s="2"/>
      <c r="BI34" s="2"/>
      <c r="BJ34" s="2"/>
      <c r="BK34" s="2"/>
    </row>
    <row r="35" spans="1:63" ht="12" customHeight="1">
      <c r="A35" s="2"/>
      <c r="B35" s="222"/>
      <c r="C35" s="223"/>
      <c r="D35" s="291"/>
      <c r="E35" s="246" t="s">
        <v>42</v>
      </c>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377">
        <f>IF(AND(J33&gt;=1,J33&lt;=90),1,0)</f>
        <v>0</v>
      </c>
      <c r="AN35" s="377"/>
      <c r="AO35" s="377"/>
      <c r="AP35" s="377"/>
      <c r="AQ35" s="377"/>
      <c r="AR35" s="377"/>
      <c r="AS35" s="377"/>
      <c r="AT35" s="377"/>
      <c r="AU35" s="377"/>
      <c r="AV35" s="377"/>
      <c r="AW35" s="377"/>
      <c r="AX35" s="377"/>
      <c r="AY35" s="377"/>
      <c r="AZ35" s="377"/>
      <c r="BA35" s="319" t="s">
        <v>17</v>
      </c>
      <c r="BB35" s="319"/>
      <c r="BC35" s="257" t="s">
        <v>120</v>
      </c>
      <c r="BD35" s="2"/>
      <c r="BE35" s="2"/>
      <c r="BF35" s="2"/>
      <c r="BG35" s="2"/>
      <c r="BH35" s="2"/>
      <c r="BI35" s="2"/>
      <c r="BJ35" s="2"/>
      <c r="BK35" s="2"/>
    </row>
    <row r="36" spans="1:63" ht="12" customHeight="1">
      <c r="A36" s="2"/>
      <c r="B36" s="222"/>
      <c r="C36" s="223"/>
      <c r="D36" s="385"/>
      <c r="E36" s="246"/>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377"/>
      <c r="AN36" s="377"/>
      <c r="AO36" s="377"/>
      <c r="AP36" s="377"/>
      <c r="AQ36" s="377"/>
      <c r="AR36" s="377"/>
      <c r="AS36" s="377"/>
      <c r="AT36" s="377"/>
      <c r="AU36" s="377"/>
      <c r="AV36" s="377"/>
      <c r="AW36" s="377"/>
      <c r="AX36" s="377"/>
      <c r="AY36" s="377"/>
      <c r="AZ36" s="377"/>
      <c r="BA36" s="319"/>
      <c r="BB36" s="319"/>
      <c r="BC36" s="257"/>
      <c r="BD36" s="2"/>
      <c r="BE36" s="2"/>
      <c r="BF36" s="2"/>
      <c r="BG36" s="2"/>
      <c r="BH36" s="2"/>
      <c r="BI36" s="2"/>
      <c r="BJ36" s="2"/>
      <c r="BK36" s="2"/>
    </row>
    <row r="37" spans="1:63" ht="12" customHeight="1">
      <c r="A37" s="2"/>
      <c r="B37" s="222"/>
      <c r="C37" s="223"/>
      <c r="D37" s="244"/>
      <c r="E37" s="246" t="s">
        <v>43</v>
      </c>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377">
        <f>IF(AND((O33+X33)&gt;=1),1,0)</f>
        <v>0</v>
      </c>
      <c r="AN37" s="377"/>
      <c r="AO37" s="377"/>
      <c r="AP37" s="377"/>
      <c r="AQ37" s="377"/>
      <c r="AR37" s="377"/>
      <c r="AS37" s="377"/>
      <c r="AT37" s="377"/>
      <c r="AU37" s="377"/>
      <c r="AV37" s="377"/>
      <c r="AW37" s="377"/>
      <c r="AX37" s="377"/>
      <c r="AY37" s="377"/>
      <c r="AZ37" s="377"/>
      <c r="BA37" s="254" t="s">
        <v>17</v>
      </c>
      <c r="BB37" s="254"/>
      <c r="BC37" s="255" t="s">
        <v>121</v>
      </c>
      <c r="BD37" s="2"/>
      <c r="BE37" s="2"/>
      <c r="BF37" s="2"/>
      <c r="BG37" s="2"/>
      <c r="BH37" s="2"/>
      <c r="BI37" s="2"/>
      <c r="BJ37" s="2"/>
      <c r="BK37" s="2"/>
    </row>
    <row r="38" spans="1:63" ht="12" customHeight="1">
      <c r="A38" s="2"/>
      <c r="B38" s="222"/>
      <c r="C38" s="223"/>
      <c r="D38" s="245"/>
      <c r="E38" s="246"/>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377"/>
      <c r="AN38" s="377"/>
      <c r="AO38" s="377"/>
      <c r="AP38" s="377"/>
      <c r="AQ38" s="377"/>
      <c r="AR38" s="377"/>
      <c r="AS38" s="377"/>
      <c r="AT38" s="377"/>
      <c r="AU38" s="377"/>
      <c r="AV38" s="377"/>
      <c r="AW38" s="377"/>
      <c r="AX38" s="377"/>
      <c r="AY38" s="377"/>
      <c r="AZ38" s="377"/>
      <c r="BA38" s="262"/>
      <c r="BB38" s="262"/>
      <c r="BC38" s="263"/>
      <c r="BD38" s="2"/>
      <c r="BE38" s="2"/>
      <c r="BF38" s="2"/>
      <c r="BG38" s="2"/>
      <c r="BH38" s="2"/>
      <c r="BI38" s="2"/>
      <c r="BJ38" s="2"/>
      <c r="BK38" s="2"/>
    </row>
    <row r="39" spans="1:63" ht="12" customHeight="1">
      <c r="A39" s="2"/>
      <c r="B39" s="222"/>
      <c r="C39" s="222"/>
      <c r="D39" s="378" t="s">
        <v>44</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81">
        <f>AW33+AM35+AM37</f>
        <v>0</v>
      </c>
      <c r="AN39" s="377"/>
      <c r="AO39" s="377"/>
      <c r="AP39" s="377"/>
      <c r="AQ39" s="377"/>
      <c r="AR39" s="377"/>
      <c r="AS39" s="377"/>
      <c r="AT39" s="377"/>
      <c r="AU39" s="377"/>
      <c r="AV39" s="377"/>
      <c r="AW39" s="377"/>
      <c r="AX39" s="377"/>
      <c r="AY39" s="377"/>
      <c r="AZ39" s="377"/>
      <c r="BA39" s="382" t="s">
        <v>17</v>
      </c>
      <c r="BB39" s="382"/>
      <c r="BC39" s="255" t="s">
        <v>122</v>
      </c>
      <c r="BD39" s="2"/>
      <c r="BE39" s="2"/>
      <c r="BF39" s="2"/>
      <c r="BG39" s="2"/>
      <c r="BH39" s="2"/>
      <c r="BI39" s="2"/>
      <c r="BJ39" s="2"/>
      <c r="BK39" s="2"/>
    </row>
    <row r="40" spans="1:63" ht="12" customHeight="1">
      <c r="A40" s="2"/>
      <c r="B40" s="222"/>
      <c r="C40" s="222"/>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77"/>
      <c r="AN40" s="377"/>
      <c r="AO40" s="377"/>
      <c r="AP40" s="377"/>
      <c r="AQ40" s="377"/>
      <c r="AR40" s="377"/>
      <c r="AS40" s="377"/>
      <c r="AT40" s="377"/>
      <c r="AU40" s="377"/>
      <c r="AV40" s="377"/>
      <c r="AW40" s="377"/>
      <c r="AX40" s="377"/>
      <c r="AY40" s="377"/>
      <c r="AZ40" s="377"/>
      <c r="BA40" s="262"/>
      <c r="BB40" s="262"/>
      <c r="BC40" s="263"/>
      <c r="BD40" s="26"/>
      <c r="BE40" s="2"/>
      <c r="BF40" s="2"/>
      <c r="BG40" s="2"/>
      <c r="BH40" s="2"/>
      <c r="BI40" s="2"/>
      <c r="BJ40" s="2"/>
      <c r="BK40" s="2"/>
    </row>
    <row r="41" spans="1:63" ht="12" customHeight="1">
      <c r="A41" s="2"/>
      <c r="B41" s="464" t="s">
        <v>45</v>
      </c>
      <c r="C41" s="465"/>
      <c r="D41" s="466"/>
      <c r="E41" s="467" t="s">
        <v>46</v>
      </c>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c r="AM41" s="471"/>
      <c r="AN41" s="471"/>
      <c r="AO41" s="471"/>
      <c r="AP41" s="471"/>
      <c r="AQ41" s="471"/>
      <c r="AR41" s="471"/>
      <c r="AS41" s="471"/>
      <c r="AT41" s="471"/>
      <c r="AU41" s="471"/>
      <c r="AV41" s="471"/>
      <c r="AW41" s="471"/>
      <c r="AX41" s="471"/>
      <c r="AY41" s="471"/>
      <c r="AZ41" s="472"/>
      <c r="BA41" s="319" t="s">
        <v>17</v>
      </c>
      <c r="BB41" s="319"/>
      <c r="BC41" s="443" t="s">
        <v>185</v>
      </c>
      <c r="BD41" s="150"/>
      <c r="BE41" s="150"/>
      <c r="BF41" s="150"/>
      <c r="BG41" s="150"/>
      <c r="BH41" s="150"/>
      <c r="BI41" s="150"/>
      <c r="BJ41" s="2"/>
      <c r="BK41" s="2"/>
    </row>
    <row r="42" spans="1:63" ht="12" customHeight="1">
      <c r="A42" s="2"/>
      <c r="B42" s="464"/>
      <c r="C42" s="465"/>
      <c r="D42" s="385"/>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70"/>
      <c r="AM42" s="473"/>
      <c r="AN42" s="473"/>
      <c r="AO42" s="473"/>
      <c r="AP42" s="473"/>
      <c r="AQ42" s="473"/>
      <c r="AR42" s="473"/>
      <c r="AS42" s="473"/>
      <c r="AT42" s="473"/>
      <c r="AU42" s="473"/>
      <c r="AV42" s="473"/>
      <c r="AW42" s="473"/>
      <c r="AX42" s="473"/>
      <c r="AY42" s="473"/>
      <c r="AZ42" s="474"/>
      <c r="BA42" s="475"/>
      <c r="BB42" s="475"/>
      <c r="BC42" s="476"/>
      <c r="BD42" s="150"/>
      <c r="BE42" s="150"/>
      <c r="BF42" s="150"/>
      <c r="BG42" s="150"/>
      <c r="BH42" s="150"/>
      <c r="BI42" s="150"/>
      <c r="BJ42" s="2"/>
      <c r="BK42" s="2"/>
    </row>
    <row r="43" spans="1:63" ht="12" customHeight="1">
      <c r="A43" s="2"/>
      <c r="B43" s="464"/>
      <c r="C43" s="465"/>
      <c r="D43" s="466"/>
      <c r="E43" s="478" t="s">
        <v>47</v>
      </c>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9"/>
      <c r="AM43" s="471"/>
      <c r="AN43" s="471"/>
      <c r="AO43" s="471"/>
      <c r="AP43" s="471"/>
      <c r="AQ43" s="471"/>
      <c r="AR43" s="471"/>
      <c r="AS43" s="471"/>
      <c r="AT43" s="471"/>
      <c r="AU43" s="471"/>
      <c r="AV43" s="471"/>
      <c r="AW43" s="471"/>
      <c r="AX43" s="471"/>
      <c r="AY43" s="471"/>
      <c r="AZ43" s="472"/>
      <c r="BA43" s="319" t="s">
        <v>17</v>
      </c>
      <c r="BB43" s="319"/>
      <c r="BC43" s="443" t="s">
        <v>123</v>
      </c>
      <c r="BD43" s="150"/>
      <c r="BE43" s="150"/>
      <c r="BF43" s="150"/>
      <c r="BG43" s="150"/>
      <c r="BH43" s="150"/>
      <c r="BI43" s="150"/>
      <c r="BJ43" s="2"/>
      <c r="BK43" s="2"/>
    </row>
    <row r="44" spans="1:63" ht="12" customHeight="1" thickBot="1">
      <c r="A44" s="2"/>
      <c r="B44" s="464"/>
      <c r="C44" s="465"/>
      <c r="D44" s="477"/>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1"/>
      <c r="AM44" s="482"/>
      <c r="AN44" s="482"/>
      <c r="AO44" s="482"/>
      <c r="AP44" s="482"/>
      <c r="AQ44" s="482"/>
      <c r="AR44" s="482"/>
      <c r="AS44" s="482"/>
      <c r="AT44" s="482"/>
      <c r="AU44" s="482"/>
      <c r="AV44" s="482"/>
      <c r="AW44" s="482"/>
      <c r="AX44" s="482"/>
      <c r="AY44" s="482"/>
      <c r="AZ44" s="483"/>
      <c r="BA44" s="484"/>
      <c r="BB44" s="484"/>
      <c r="BC44" s="444"/>
      <c r="BD44" s="150"/>
      <c r="BE44" s="150"/>
      <c r="BF44" s="150"/>
      <c r="BG44" s="150"/>
      <c r="BH44" s="150"/>
      <c r="BI44" s="150"/>
      <c r="BJ44" s="2"/>
      <c r="BK44" s="2"/>
    </row>
    <row r="45" spans="1:63" ht="12" customHeight="1">
      <c r="A45" s="2"/>
      <c r="B45" s="445" t="s">
        <v>186</v>
      </c>
      <c r="C45" s="446"/>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4"/>
      <c r="AM45" s="450">
        <f>AM39+AM41+AM43</f>
        <v>0</v>
      </c>
      <c r="AN45" s="322"/>
      <c r="AO45" s="322"/>
      <c r="AP45" s="322"/>
      <c r="AQ45" s="322"/>
      <c r="AR45" s="322"/>
      <c r="AS45" s="322"/>
      <c r="AT45" s="322"/>
      <c r="AU45" s="322"/>
      <c r="AV45" s="322"/>
      <c r="AW45" s="322"/>
      <c r="AX45" s="322"/>
      <c r="AY45" s="322"/>
      <c r="AZ45" s="451"/>
      <c r="BA45" s="319" t="s">
        <v>17</v>
      </c>
      <c r="BB45" s="319"/>
      <c r="BC45" s="455" t="s">
        <v>124</v>
      </c>
      <c r="BD45" s="150"/>
      <c r="BE45" s="150"/>
      <c r="BF45" s="150"/>
      <c r="BG45" s="150"/>
      <c r="BH45" s="150"/>
      <c r="BI45" s="150"/>
      <c r="BJ45" s="2"/>
      <c r="BK45" s="2"/>
    </row>
    <row r="46" spans="1:63" ht="12" customHeight="1" thickBot="1">
      <c r="A46" s="2"/>
      <c r="B46" s="447"/>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9"/>
      <c r="AM46" s="452"/>
      <c r="AN46" s="452"/>
      <c r="AO46" s="452"/>
      <c r="AP46" s="452"/>
      <c r="AQ46" s="452"/>
      <c r="AR46" s="452"/>
      <c r="AS46" s="452"/>
      <c r="AT46" s="452"/>
      <c r="AU46" s="452"/>
      <c r="AV46" s="452"/>
      <c r="AW46" s="452"/>
      <c r="AX46" s="452"/>
      <c r="AY46" s="452"/>
      <c r="AZ46" s="453"/>
      <c r="BA46" s="454"/>
      <c r="BB46" s="454"/>
      <c r="BC46" s="456"/>
      <c r="BD46" s="151" t="s">
        <v>189</v>
      </c>
      <c r="BE46" s="150"/>
      <c r="BF46" s="150"/>
      <c r="BG46" s="150"/>
      <c r="BH46" s="150"/>
      <c r="BI46" s="150"/>
      <c r="BJ46" s="2"/>
      <c r="BK46" s="2"/>
    </row>
    <row r="47" spans="1:63" ht="4.5" customHeight="1">
      <c r="A47" s="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132"/>
      <c r="AN47" s="132"/>
      <c r="AO47" s="132"/>
      <c r="AP47" s="132"/>
      <c r="AQ47" s="132"/>
      <c r="AR47" s="132"/>
      <c r="AS47" s="132"/>
      <c r="AT47" s="132"/>
      <c r="AU47" s="132"/>
      <c r="AV47" s="132"/>
      <c r="AW47" s="132"/>
      <c r="AX47" s="132"/>
      <c r="AY47" s="132"/>
      <c r="AZ47" s="132"/>
      <c r="BA47" s="27"/>
      <c r="BB47" s="27"/>
      <c r="BC47" s="27"/>
      <c r="BD47" s="26"/>
      <c r="BE47" s="2"/>
      <c r="BF47" s="2"/>
      <c r="BG47" s="2"/>
      <c r="BH47" s="2"/>
      <c r="BI47" s="2"/>
      <c r="BJ47" s="2"/>
      <c r="BK47" s="2"/>
    </row>
    <row r="48" spans="1:63" ht="15" customHeight="1">
      <c r="A48" s="2" t="s">
        <v>183</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9"/>
      <c r="AH48" s="29"/>
      <c r="AI48" s="29"/>
      <c r="AJ48" s="29"/>
      <c r="AK48" s="29"/>
      <c r="AL48" s="29"/>
      <c r="AM48" s="29"/>
      <c r="AN48" s="29"/>
      <c r="AO48" s="29"/>
      <c r="AP48" s="29"/>
      <c r="AQ48" s="29"/>
      <c r="AR48" s="2"/>
      <c r="AS48" s="2"/>
      <c r="AT48" s="2"/>
      <c r="AU48" s="2"/>
      <c r="AV48" s="2"/>
      <c r="AW48" s="2"/>
      <c r="AX48" s="2"/>
      <c r="AY48" s="2"/>
      <c r="AZ48" s="2"/>
      <c r="BA48" s="2"/>
      <c r="BB48" s="2"/>
      <c r="BC48" s="2"/>
      <c r="BD48" s="2"/>
      <c r="BE48" s="2"/>
      <c r="BF48" s="2"/>
      <c r="BG48" s="2"/>
      <c r="BH48" s="2"/>
      <c r="BI48" s="2"/>
      <c r="BJ48" s="2"/>
      <c r="BK48" s="2"/>
    </row>
    <row r="49" spans="1:63" ht="12" customHeight="1">
      <c r="A49" s="2"/>
      <c r="B49" s="232" t="s">
        <v>22</v>
      </c>
      <c r="C49" s="233"/>
      <c r="D49" s="291" t="s">
        <v>23</v>
      </c>
      <c r="E49" s="360"/>
      <c r="F49" s="360"/>
      <c r="G49" s="360"/>
      <c r="H49" s="360"/>
      <c r="I49" s="233"/>
      <c r="J49" s="232" t="s">
        <v>48</v>
      </c>
      <c r="K49" s="458"/>
      <c r="L49" s="458"/>
      <c r="M49" s="459"/>
      <c r="N49" s="388" t="s">
        <v>49</v>
      </c>
      <c r="O49" s="389"/>
      <c r="P49" s="389"/>
      <c r="Q49" s="389"/>
      <c r="R49" s="389"/>
      <c r="S49" s="389"/>
      <c r="T49" s="389"/>
      <c r="U49" s="389"/>
      <c r="V49" s="389"/>
      <c r="W49" s="389"/>
      <c r="X49" s="390"/>
      <c r="Y49" s="232" t="s">
        <v>48</v>
      </c>
      <c r="Z49" s="458"/>
      <c r="AA49" s="458"/>
      <c r="AB49" s="459"/>
      <c r="AC49" s="388" t="s">
        <v>50</v>
      </c>
      <c r="AD49" s="389"/>
      <c r="AE49" s="389"/>
      <c r="AF49" s="389"/>
      <c r="AG49" s="389"/>
      <c r="AH49" s="389"/>
      <c r="AI49" s="389"/>
      <c r="AJ49" s="389"/>
      <c r="AK49" s="389"/>
      <c r="AL49" s="390"/>
      <c r="AM49" s="394" t="s">
        <v>51</v>
      </c>
      <c r="AN49" s="394"/>
      <c r="AO49" s="394"/>
      <c r="AP49" s="394"/>
      <c r="AQ49" s="394"/>
      <c r="AR49" s="394"/>
      <c r="AS49" s="394"/>
      <c r="AT49" s="394"/>
      <c r="AU49" s="394"/>
      <c r="AV49" s="394"/>
      <c r="AW49" s="394"/>
      <c r="AX49" s="394"/>
      <c r="AY49" s="394"/>
      <c r="AZ49" s="394"/>
      <c r="BA49" s="394"/>
      <c r="BB49" s="394"/>
      <c r="BC49" s="394"/>
      <c r="BD49" s="2"/>
      <c r="BE49" s="2"/>
      <c r="BF49" s="2"/>
      <c r="BG49" s="2"/>
      <c r="BH49" s="2"/>
      <c r="BI49" s="2"/>
      <c r="BJ49" s="2"/>
      <c r="BK49" s="2"/>
    </row>
    <row r="50" spans="1:63" ht="12" customHeight="1">
      <c r="A50" s="2"/>
      <c r="B50" s="234"/>
      <c r="C50" s="235"/>
      <c r="D50" s="234"/>
      <c r="E50" s="338"/>
      <c r="F50" s="338"/>
      <c r="G50" s="338"/>
      <c r="H50" s="338"/>
      <c r="I50" s="235"/>
      <c r="J50" s="460"/>
      <c r="K50" s="349"/>
      <c r="L50" s="349"/>
      <c r="M50" s="461"/>
      <c r="N50" s="391"/>
      <c r="O50" s="392"/>
      <c r="P50" s="392"/>
      <c r="Q50" s="392"/>
      <c r="R50" s="392"/>
      <c r="S50" s="392"/>
      <c r="T50" s="392"/>
      <c r="U50" s="392"/>
      <c r="V50" s="392"/>
      <c r="W50" s="392"/>
      <c r="X50" s="393"/>
      <c r="Y50" s="460"/>
      <c r="Z50" s="349"/>
      <c r="AA50" s="349"/>
      <c r="AB50" s="461"/>
      <c r="AC50" s="391"/>
      <c r="AD50" s="392"/>
      <c r="AE50" s="392"/>
      <c r="AF50" s="392"/>
      <c r="AG50" s="392"/>
      <c r="AH50" s="392"/>
      <c r="AI50" s="392"/>
      <c r="AJ50" s="392"/>
      <c r="AK50" s="392"/>
      <c r="AL50" s="393"/>
      <c r="AM50" s="394"/>
      <c r="AN50" s="394"/>
      <c r="AO50" s="394"/>
      <c r="AP50" s="394"/>
      <c r="AQ50" s="394"/>
      <c r="AR50" s="394"/>
      <c r="AS50" s="394"/>
      <c r="AT50" s="394"/>
      <c r="AU50" s="394"/>
      <c r="AV50" s="394"/>
      <c r="AW50" s="394"/>
      <c r="AX50" s="394"/>
      <c r="AY50" s="394"/>
      <c r="AZ50" s="394"/>
      <c r="BA50" s="394"/>
      <c r="BB50" s="394"/>
      <c r="BC50" s="394"/>
      <c r="BD50" s="2"/>
      <c r="BE50" s="2"/>
      <c r="BF50" s="2"/>
      <c r="BG50" s="2"/>
      <c r="BH50" s="2"/>
      <c r="BI50" s="2"/>
      <c r="BJ50" s="2"/>
      <c r="BK50" s="2"/>
    </row>
    <row r="51" spans="1:63" ht="12" customHeight="1">
      <c r="A51" s="2"/>
      <c r="B51" s="234"/>
      <c r="C51" s="235"/>
      <c r="D51" s="234"/>
      <c r="E51" s="338"/>
      <c r="F51" s="338"/>
      <c r="G51" s="338"/>
      <c r="H51" s="338"/>
      <c r="I51" s="235"/>
      <c r="J51" s="460"/>
      <c r="K51" s="349"/>
      <c r="L51" s="349"/>
      <c r="M51" s="461"/>
      <c r="N51" s="396" t="s">
        <v>30</v>
      </c>
      <c r="O51" s="349"/>
      <c r="P51" s="349"/>
      <c r="Q51" s="349"/>
      <c r="R51" s="349"/>
      <c r="S51" s="349"/>
      <c r="T51" s="349"/>
      <c r="U51" s="349"/>
      <c r="V51" s="349"/>
      <c r="W51" s="349"/>
      <c r="X51" s="350"/>
      <c r="Y51" s="460"/>
      <c r="Z51" s="349"/>
      <c r="AA51" s="349"/>
      <c r="AB51" s="461"/>
      <c r="AC51" s="396" t="s">
        <v>30</v>
      </c>
      <c r="AD51" s="349"/>
      <c r="AE51" s="349"/>
      <c r="AF51" s="349"/>
      <c r="AG51" s="349"/>
      <c r="AH51" s="349"/>
      <c r="AI51" s="349"/>
      <c r="AJ51" s="349"/>
      <c r="AK51" s="349"/>
      <c r="AL51" s="350"/>
      <c r="AM51" s="394"/>
      <c r="AN51" s="394"/>
      <c r="AO51" s="394"/>
      <c r="AP51" s="394"/>
      <c r="AQ51" s="394"/>
      <c r="AR51" s="394"/>
      <c r="AS51" s="394"/>
      <c r="AT51" s="394"/>
      <c r="AU51" s="394"/>
      <c r="AV51" s="394"/>
      <c r="AW51" s="394"/>
      <c r="AX51" s="394"/>
      <c r="AY51" s="394"/>
      <c r="AZ51" s="394"/>
      <c r="BA51" s="394"/>
      <c r="BB51" s="394"/>
      <c r="BC51" s="394"/>
      <c r="BD51" s="2"/>
      <c r="BE51" s="2"/>
      <c r="BF51" s="2"/>
      <c r="BG51" s="2"/>
      <c r="BH51" s="2"/>
      <c r="BI51" s="2"/>
      <c r="BJ51" s="2"/>
      <c r="BK51" s="2"/>
    </row>
    <row r="52" spans="1:63" ht="12" customHeight="1" thickBot="1">
      <c r="A52" s="2"/>
      <c r="B52" s="236"/>
      <c r="C52" s="237"/>
      <c r="D52" s="236"/>
      <c r="E52" s="457"/>
      <c r="F52" s="457"/>
      <c r="G52" s="457"/>
      <c r="H52" s="457"/>
      <c r="I52" s="237"/>
      <c r="J52" s="462"/>
      <c r="K52" s="352"/>
      <c r="L52" s="352"/>
      <c r="M52" s="463"/>
      <c r="N52" s="397"/>
      <c r="O52" s="352"/>
      <c r="P52" s="352"/>
      <c r="Q52" s="352"/>
      <c r="R52" s="352"/>
      <c r="S52" s="352"/>
      <c r="T52" s="352"/>
      <c r="U52" s="352"/>
      <c r="V52" s="352"/>
      <c r="W52" s="352"/>
      <c r="X52" s="353"/>
      <c r="Y52" s="462"/>
      <c r="Z52" s="352"/>
      <c r="AA52" s="352"/>
      <c r="AB52" s="463"/>
      <c r="AC52" s="397"/>
      <c r="AD52" s="352"/>
      <c r="AE52" s="352"/>
      <c r="AF52" s="352"/>
      <c r="AG52" s="352"/>
      <c r="AH52" s="352"/>
      <c r="AI52" s="352"/>
      <c r="AJ52" s="352"/>
      <c r="AK52" s="352"/>
      <c r="AL52" s="353"/>
      <c r="AM52" s="395"/>
      <c r="AN52" s="395"/>
      <c r="AO52" s="395"/>
      <c r="AP52" s="395"/>
      <c r="AQ52" s="395"/>
      <c r="AR52" s="395"/>
      <c r="AS52" s="395"/>
      <c r="AT52" s="395"/>
      <c r="AU52" s="395"/>
      <c r="AV52" s="395"/>
      <c r="AW52" s="395"/>
      <c r="AX52" s="395"/>
      <c r="AY52" s="395"/>
      <c r="AZ52" s="395"/>
      <c r="BA52" s="395"/>
      <c r="BB52" s="395"/>
      <c r="BC52" s="395"/>
      <c r="BD52" s="2"/>
      <c r="BE52" s="2"/>
      <c r="BF52" s="2"/>
      <c r="BG52" s="2"/>
      <c r="BH52" s="2"/>
      <c r="BI52" s="2"/>
      <c r="BJ52" s="2"/>
      <c r="BK52" s="2"/>
    </row>
    <row r="53" spans="1:63" ht="12" customHeight="1" thickTop="1">
      <c r="A53" s="2"/>
      <c r="B53" s="398" t="s">
        <v>181</v>
      </c>
      <c r="C53" s="399"/>
      <c r="D53" s="403" t="s">
        <v>33</v>
      </c>
      <c r="E53" s="404"/>
      <c r="F53" s="404"/>
      <c r="G53" s="404"/>
      <c r="H53" s="404"/>
      <c r="I53" s="405"/>
      <c r="J53" s="409">
        <f>AM23</f>
        <v>0</v>
      </c>
      <c r="K53" s="410"/>
      <c r="L53" s="410"/>
      <c r="M53" s="411"/>
      <c r="N53" s="415" t="s">
        <v>114</v>
      </c>
      <c r="O53" s="416"/>
      <c r="P53" s="416"/>
      <c r="Q53" s="416"/>
      <c r="R53" s="416"/>
      <c r="S53" s="419">
        <f>ROUNDDOWN(J53/3,1)</f>
        <v>0</v>
      </c>
      <c r="T53" s="419"/>
      <c r="U53" s="419"/>
      <c r="V53" s="419"/>
      <c r="W53" s="421" t="s">
        <v>17</v>
      </c>
      <c r="X53" s="426"/>
      <c r="Y53" s="409">
        <f>AM23</f>
        <v>0</v>
      </c>
      <c r="Z53" s="410"/>
      <c r="AA53" s="410"/>
      <c r="AB53" s="411"/>
      <c r="AC53" s="439" t="s">
        <v>114</v>
      </c>
      <c r="AD53" s="440"/>
      <c r="AE53" s="440"/>
      <c r="AF53" s="440"/>
      <c r="AG53" s="440"/>
      <c r="AH53" s="441">
        <f>AW23</f>
        <v>0</v>
      </c>
      <c r="AI53" s="441"/>
      <c r="AJ53" s="441"/>
      <c r="AK53" s="496" t="s">
        <v>17</v>
      </c>
      <c r="AL53" s="426"/>
      <c r="AM53" s="437" t="s">
        <v>187</v>
      </c>
      <c r="AN53" s="437"/>
      <c r="AO53" s="437"/>
      <c r="AP53" s="437"/>
      <c r="AQ53" s="437"/>
      <c r="AR53" s="437"/>
      <c r="AS53" s="437"/>
      <c r="AT53" s="437"/>
      <c r="AU53" s="437"/>
      <c r="AV53" s="437"/>
      <c r="AW53" s="437"/>
      <c r="AX53" s="437"/>
      <c r="AY53" s="437"/>
      <c r="AZ53" s="437"/>
      <c r="BA53" s="437"/>
      <c r="BB53" s="437"/>
      <c r="BC53" s="437"/>
      <c r="BD53" s="150"/>
      <c r="BE53" s="150"/>
      <c r="BF53" s="150"/>
      <c r="BG53" s="150"/>
      <c r="BH53" s="150"/>
      <c r="BI53" s="150"/>
      <c r="BJ53" s="150"/>
      <c r="BK53" s="150"/>
    </row>
    <row r="54" spans="1:63" ht="12" customHeight="1">
      <c r="A54" s="2"/>
      <c r="B54" s="400"/>
      <c r="C54" s="401"/>
      <c r="D54" s="406"/>
      <c r="E54" s="407"/>
      <c r="F54" s="407"/>
      <c r="G54" s="407"/>
      <c r="H54" s="407"/>
      <c r="I54" s="408"/>
      <c r="J54" s="412"/>
      <c r="K54" s="413"/>
      <c r="L54" s="413"/>
      <c r="M54" s="414"/>
      <c r="N54" s="417"/>
      <c r="O54" s="418"/>
      <c r="P54" s="418"/>
      <c r="Q54" s="418"/>
      <c r="R54" s="418"/>
      <c r="S54" s="420"/>
      <c r="T54" s="420"/>
      <c r="U54" s="420"/>
      <c r="V54" s="420"/>
      <c r="W54" s="422"/>
      <c r="X54" s="436"/>
      <c r="Y54" s="412"/>
      <c r="Z54" s="413"/>
      <c r="AA54" s="413"/>
      <c r="AB54" s="414"/>
      <c r="AC54" s="417"/>
      <c r="AD54" s="418"/>
      <c r="AE54" s="418"/>
      <c r="AF54" s="418"/>
      <c r="AG54" s="418"/>
      <c r="AH54" s="442"/>
      <c r="AI54" s="442"/>
      <c r="AJ54" s="442"/>
      <c r="AK54" s="422"/>
      <c r="AL54" s="436"/>
      <c r="AM54" s="438"/>
      <c r="AN54" s="438"/>
      <c r="AO54" s="438"/>
      <c r="AP54" s="438"/>
      <c r="AQ54" s="438"/>
      <c r="AR54" s="438"/>
      <c r="AS54" s="438"/>
      <c r="AT54" s="438"/>
      <c r="AU54" s="438"/>
      <c r="AV54" s="438"/>
      <c r="AW54" s="438"/>
      <c r="AX54" s="438"/>
      <c r="AY54" s="438"/>
      <c r="AZ54" s="438"/>
      <c r="BA54" s="438"/>
      <c r="BB54" s="438"/>
      <c r="BC54" s="438"/>
      <c r="BD54" s="150"/>
      <c r="BE54" s="150"/>
      <c r="BF54" s="150"/>
      <c r="BG54" s="150"/>
      <c r="BH54" s="150"/>
      <c r="BI54" s="150"/>
      <c r="BJ54" s="150"/>
      <c r="BK54" s="150"/>
    </row>
    <row r="55" spans="1:63" ht="12" customHeight="1">
      <c r="A55" s="2"/>
      <c r="B55" s="400"/>
      <c r="C55" s="401"/>
      <c r="D55" s="427" t="s">
        <v>34</v>
      </c>
      <c r="E55" s="428"/>
      <c r="F55" s="428"/>
      <c r="G55" s="428"/>
      <c r="H55" s="428"/>
      <c r="I55" s="429"/>
      <c r="J55" s="430">
        <f>O25+S25+X25+AB25+AG25</f>
        <v>0</v>
      </c>
      <c r="K55" s="431"/>
      <c r="L55" s="431"/>
      <c r="M55" s="432"/>
      <c r="N55" s="433" t="s">
        <v>125</v>
      </c>
      <c r="O55" s="434"/>
      <c r="P55" s="434"/>
      <c r="Q55" s="434"/>
      <c r="R55" s="434"/>
      <c r="S55" s="435">
        <f>ROUNDDOWN(J55/4,1)</f>
        <v>0</v>
      </c>
      <c r="T55" s="435"/>
      <c r="U55" s="435"/>
      <c r="V55" s="435"/>
      <c r="W55" s="422" t="s">
        <v>17</v>
      </c>
      <c r="X55" s="425"/>
      <c r="Y55" s="490">
        <f>AM25</f>
        <v>0</v>
      </c>
      <c r="Z55" s="431"/>
      <c r="AA55" s="431"/>
      <c r="AB55" s="432"/>
      <c r="AC55" s="433" t="s">
        <v>115</v>
      </c>
      <c r="AD55" s="434"/>
      <c r="AE55" s="434"/>
      <c r="AF55" s="434"/>
      <c r="AG55" s="434"/>
      <c r="AH55" s="499">
        <f>AW25</f>
        <v>0</v>
      </c>
      <c r="AI55" s="499"/>
      <c r="AJ55" s="499"/>
      <c r="AK55" s="423" t="s">
        <v>17</v>
      </c>
      <c r="AL55" s="425"/>
      <c r="AM55" s="438"/>
      <c r="AN55" s="438"/>
      <c r="AO55" s="438"/>
      <c r="AP55" s="438"/>
      <c r="AQ55" s="438"/>
      <c r="AR55" s="438"/>
      <c r="AS55" s="438"/>
      <c r="AT55" s="438"/>
      <c r="AU55" s="438"/>
      <c r="AV55" s="438"/>
      <c r="AW55" s="438"/>
      <c r="AX55" s="438"/>
      <c r="AY55" s="438"/>
      <c r="AZ55" s="438"/>
      <c r="BA55" s="438"/>
      <c r="BB55" s="438"/>
      <c r="BC55" s="438"/>
      <c r="BD55" s="150"/>
      <c r="BE55" s="150"/>
      <c r="BF55" s="150"/>
      <c r="BG55" s="150"/>
      <c r="BH55" s="150"/>
      <c r="BI55" s="150"/>
      <c r="BJ55" s="150"/>
      <c r="BK55" s="150"/>
    </row>
    <row r="56" spans="1:63" ht="12" customHeight="1">
      <c r="A56" s="2"/>
      <c r="B56" s="400"/>
      <c r="C56" s="401"/>
      <c r="D56" s="406"/>
      <c r="E56" s="407"/>
      <c r="F56" s="407"/>
      <c r="G56" s="407"/>
      <c r="H56" s="407"/>
      <c r="I56" s="408"/>
      <c r="J56" s="412"/>
      <c r="K56" s="413"/>
      <c r="L56" s="413"/>
      <c r="M56" s="414"/>
      <c r="N56" s="417"/>
      <c r="O56" s="418"/>
      <c r="P56" s="418"/>
      <c r="Q56" s="418"/>
      <c r="R56" s="418"/>
      <c r="S56" s="420"/>
      <c r="T56" s="420"/>
      <c r="U56" s="420"/>
      <c r="V56" s="420"/>
      <c r="W56" s="422"/>
      <c r="X56" s="436"/>
      <c r="Y56" s="500"/>
      <c r="Z56" s="410"/>
      <c r="AA56" s="410"/>
      <c r="AB56" s="411"/>
      <c r="AC56" s="415"/>
      <c r="AD56" s="416"/>
      <c r="AE56" s="416"/>
      <c r="AF56" s="416"/>
      <c r="AG56" s="416"/>
      <c r="AH56" s="435"/>
      <c r="AI56" s="435"/>
      <c r="AJ56" s="435"/>
      <c r="AK56" s="424"/>
      <c r="AL56" s="426"/>
      <c r="AM56" s="438"/>
      <c r="AN56" s="438"/>
      <c r="AO56" s="438"/>
      <c r="AP56" s="438"/>
      <c r="AQ56" s="438"/>
      <c r="AR56" s="438"/>
      <c r="AS56" s="438"/>
      <c r="AT56" s="438"/>
      <c r="AU56" s="438"/>
      <c r="AV56" s="438"/>
      <c r="AW56" s="438"/>
      <c r="AX56" s="438"/>
      <c r="AY56" s="438"/>
      <c r="AZ56" s="438"/>
      <c r="BA56" s="438"/>
      <c r="BB56" s="438"/>
      <c r="BC56" s="438"/>
      <c r="BD56" s="150"/>
      <c r="BE56" s="150"/>
      <c r="BF56" s="150"/>
      <c r="BG56" s="150"/>
      <c r="BH56" s="150"/>
      <c r="BI56" s="150"/>
      <c r="BJ56" s="150"/>
      <c r="BK56" s="150"/>
    </row>
    <row r="57" spans="1:63" ht="12" customHeight="1">
      <c r="A57" s="2"/>
      <c r="B57" s="400"/>
      <c r="C57" s="401"/>
      <c r="D57" s="427" t="s">
        <v>36</v>
      </c>
      <c r="E57" s="428"/>
      <c r="F57" s="428"/>
      <c r="G57" s="428"/>
      <c r="H57" s="428"/>
      <c r="I57" s="429"/>
      <c r="J57" s="430">
        <f>O27+S27+X27+AB27+AG27</f>
        <v>0</v>
      </c>
      <c r="K57" s="431"/>
      <c r="L57" s="431"/>
      <c r="M57" s="432"/>
      <c r="N57" s="433" t="s">
        <v>126</v>
      </c>
      <c r="O57" s="434"/>
      <c r="P57" s="434"/>
      <c r="Q57" s="434"/>
      <c r="R57" s="434"/>
      <c r="S57" s="435">
        <f>ROUNDDOWN(J57/5,1)</f>
        <v>0</v>
      </c>
      <c r="T57" s="435"/>
      <c r="U57" s="435"/>
      <c r="V57" s="435"/>
      <c r="W57" s="422" t="s">
        <v>17</v>
      </c>
      <c r="X57" s="425"/>
      <c r="Y57" s="500"/>
      <c r="Z57" s="410"/>
      <c r="AA57" s="410"/>
      <c r="AB57" s="411"/>
      <c r="AC57" s="415"/>
      <c r="AD57" s="416"/>
      <c r="AE57" s="416"/>
      <c r="AF57" s="416"/>
      <c r="AG57" s="416"/>
      <c r="AH57" s="435"/>
      <c r="AI57" s="435"/>
      <c r="AJ57" s="435"/>
      <c r="AK57" s="424"/>
      <c r="AL57" s="426"/>
      <c r="AM57" s="438"/>
      <c r="AN57" s="438"/>
      <c r="AO57" s="438"/>
      <c r="AP57" s="438"/>
      <c r="AQ57" s="438"/>
      <c r="AR57" s="438"/>
      <c r="AS57" s="438"/>
      <c r="AT57" s="438"/>
      <c r="AU57" s="438"/>
      <c r="AV57" s="438"/>
      <c r="AW57" s="438"/>
      <c r="AX57" s="438"/>
      <c r="AY57" s="438"/>
      <c r="AZ57" s="438"/>
      <c r="BA57" s="438"/>
      <c r="BB57" s="438"/>
      <c r="BC57" s="438"/>
      <c r="BD57" s="150"/>
      <c r="BE57" s="150"/>
      <c r="BF57" s="150"/>
      <c r="BG57" s="150"/>
      <c r="BH57" s="150"/>
      <c r="BI57" s="150"/>
      <c r="BJ57" s="150"/>
      <c r="BK57" s="150"/>
    </row>
    <row r="58" spans="1:63" ht="12" customHeight="1">
      <c r="A58" s="2"/>
      <c r="B58" s="400"/>
      <c r="C58" s="401"/>
      <c r="D58" s="406"/>
      <c r="E58" s="407"/>
      <c r="F58" s="407"/>
      <c r="G58" s="407"/>
      <c r="H58" s="407"/>
      <c r="I58" s="408"/>
      <c r="J58" s="412"/>
      <c r="K58" s="413"/>
      <c r="L58" s="413"/>
      <c r="M58" s="414"/>
      <c r="N58" s="417"/>
      <c r="O58" s="418"/>
      <c r="P58" s="418"/>
      <c r="Q58" s="418"/>
      <c r="R58" s="418"/>
      <c r="S58" s="420"/>
      <c r="T58" s="420"/>
      <c r="U58" s="420"/>
      <c r="V58" s="420"/>
      <c r="W58" s="422"/>
      <c r="X58" s="436"/>
      <c r="Y58" s="491"/>
      <c r="Z58" s="413"/>
      <c r="AA58" s="413"/>
      <c r="AB58" s="414"/>
      <c r="AC58" s="417"/>
      <c r="AD58" s="418"/>
      <c r="AE58" s="418"/>
      <c r="AF58" s="418"/>
      <c r="AG58" s="418"/>
      <c r="AH58" s="420"/>
      <c r="AI58" s="420"/>
      <c r="AJ58" s="420"/>
      <c r="AK58" s="421"/>
      <c r="AL58" s="436"/>
      <c r="AM58" s="438"/>
      <c r="AN58" s="438"/>
      <c r="AO58" s="438"/>
      <c r="AP58" s="438"/>
      <c r="AQ58" s="438"/>
      <c r="AR58" s="438"/>
      <c r="AS58" s="438"/>
      <c r="AT58" s="438"/>
      <c r="AU58" s="438"/>
      <c r="AV58" s="438"/>
      <c r="AW58" s="438"/>
      <c r="AX58" s="438"/>
      <c r="AY58" s="438"/>
      <c r="AZ58" s="438"/>
      <c r="BA58" s="438"/>
      <c r="BB58" s="438"/>
      <c r="BC58" s="438"/>
      <c r="BD58" s="150"/>
      <c r="BE58" s="150"/>
      <c r="BF58" s="150"/>
      <c r="BG58" s="150"/>
      <c r="BH58" s="150"/>
      <c r="BI58" s="150"/>
      <c r="BJ58" s="150"/>
      <c r="BK58" s="150"/>
    </row>
    <row r="59" spans="1:63" ht="12" customHeight="1">
      <c r="A59" s="2"/>
      <c r="B59" s="400"/>
      <c r="C59" s="402"/>
      <c r="D59" s="427" t="s">
        <v>37</v>
      </c>
      <c r="E59" s="485"/>
      <c r="F59" s="485"/>
      <c r="G59" s="485"/>
      <c r="H59" s="485"/>
      <c r="I59" s="486"/>
      <c r="J59" s="490">
        <f>AM29</f>
        <v>0</v>
      </c>
      <c r="K59" s="431"/>
      <c r="L59" s="431"/>
      <c r="M59" s="432"/>
      <c r="N59" s="492" t="s">
        <v>116</v>
      </c>
      <c r="O59" s="493"/>
      <c r="P59" s="493"/>
      <c r="Q59" s="493"/>
      <c r="R59" s="493"/>
      <c r="S59" s="435">
        <f>ROUNDDOWN(J59/15,1)</f>
        <v>0</v>
      </c>
      <c r="T59" s="435"/>
      <c r="U59" s="435"/>
      <c r="V59" s="435"/>
      <c r="W59" s="423" t="s">
        <v>17</v>
      </c>
      <c r="X59" s="425"/>
      <c r="Y59" s="490">
        <f>AM29</f>
        <v>0</v>
      </c>
      <c r="Z59" s="431"/>
      <c r="AA59" s="431"/>
      <c r="AB59" s="432"/>
      <c r="AC59" s="498" t="s">
        <v>116</v>
      </c>
      <c r="AD59" s="497"/>
      <c r="AE59" s="497"/>
      <c r="AF59" s="497"/>
      <c r="AG59" s="497"/>
      <c r="AH59" s="499">
        <f>AW29</f>
        <v>0</v>
      </c>
      <c r="AI59" s="499"/>
      <c r="AJ59" s="499"/>
      <c r="AK59" s="423" t="s">
        <v>17</v>
      </c>
      <c r="AL59" s="425"/>
      <c r="AM59" s="438"/>
      <c r="AN59" s="438"/>
      <c r="AO59" s="438"/>
      <c r="AP59" s="438"/>
      <c r="AQ59" s="438"/>
      <c r="AR59" s="438"/>
      <c r="AS59" s="438"/>
      <c r="AT59" s="438"/>
      <c r="AU59" s="438"/>
      <c r="AV59" s="438"/>
      <c r="AW59" s="438"/>
      <c r="AX59" s="438"/>
      <c r="AY59" s="438"/>
      <c r="AZ59" s="438"/>
      <c r="BA59" s="438"/>
      <c r="BB59" s="438"/>
      <c r="BC59" s="438"/>
      <c r="BD59" s="150"/>
      <c r="BE59" s="150"/>
      <c r="BF59" s="150"/>
      <c r="BG59" s="150"/>
      <c r="BH59" s="150"/>
      <c r="BI59" s="150"/>
      <c r="BJ59" s="150"/>
      <c r="BK59" s="150"/>
    </row>
    <row r="60" spans="1:63" ht="12" customHeight="1">
      <c r="A60" s="2"/>
      <c r="B60" s="400"/>
      <c r="C60" s="402"/>
      <c r="D60" s="487"/>
      <c r="E60" s="488"/>
      <c r="F60" s="488"/>
      <c r="G60" s="488"/>
      <c r="H60" s="488"/>
      <c r="I60" s="489"/>
      <c r="J60" s="491"/>
      <c r="K60" s="413"/>
      <c r="L60" s="413"/>
      <c r="M60" s="414"/>
      <c r="N60" s="494"/>
      <c r="O60" s="495"/>
      <c r="P60" s="495"/>
      <c r="Q60" s="495"/>
      <c r="R60" s="495"/>
      <c r="S60" s="420"/>
      <c r="T60" s="420"/>
      <c r="U60" s="420"/>
      <c r="V60" s="420"/>
      <c r="W60" s="421"/>
      <c r="X60" s="436"/>
      <c r="Y60" s="491"/>
      <c r="Z60" s="413"/>
      <c r="AA60" s="413"/>
      <c r="AB60" s="414"/>
      <c r="AC60" s="494"/>
      <c r="AD60" s="495"/>
      <c r="AE60" s="495"/>
      <c r="AF60" s="495"/>
      <c r="AG60" s="495"/>
      <c r="AH60" s="420"/>
      <c r="AI60" s="420"/>
      <c r="AJ60" s="420"/>
      <c r="AK60" s="421"/>
      <c r="AL60" s="436"/>
      <c r="AM60" s="438"/>
      <c r="AN60" s="438"/>
      <c r="AO60" s="438"/>
      <c r="AP60" s="438"/>
      <c r="AQ60" s="438"/>
      <c r="AR60" s="438"/>
      <c r="AS60" s="438"/>
      <c r="AT60" s="438"/>
      <c r="AU60" s="438"/>
      <c r="AV60" s="438"/>
      <c r="AW60" s="438"/>
      <c r="AX60" s="438"/>
      <c r="AY60" s="438"/>
      <c r="AZ60" s="438"/>
      <c r="BA60" s="438"/>
      <c r="BB60" s="438"/>
      <c r="BC60" s="438"/>
      <c r="BD60" s="150"/>
      <c r="BE60" s="150"/>
      <c r="BF60" s="150"/>
      <c r="BG60" s="150"/>
      <c r="BH60" s="150"/>
      <c r="BI60" s="150"/>
      <c r="BJ60" s="150"/>
      <c r="BK60" s="150"/>
    </row>
    <row r="61" spans="1:63" ht="12" customHeight="1">
      <c r="A61" s="2"/>
      <c r="B61" s="400"/>
      <c r="C61" s="401"/>
      <c r="D61" s="403" t="s">
        <v>52</v>
      </c>
      <c r="E61" s="501"/>
      <c r="F61" s="501"/>
      <c r="G61" s="501"/>
      <c r="H61" s="501"/>
      <c r="I61" s="502"/>
      <c r="J61" s="409">
        <f>AM31</f>
        <v>0</v>
      </c>
      <c r="K61" s="410"/>
      <c r="L61" s="410"/>
      <c r="M61" s="411"/>
      <c r="N61" s="492" t="s">
        <v>127</v>
      </c>
      <c r="O61" s="493"/>
      <c r="P61" s="493"/>
      <c r="Q61" s="493"/>
      <c r="R61" s="493"/>
      <c r="S61" s="435">
        <f>ROUNDDOWN(J61/24,1)</f>
        <v>0</v>
      </c>
      <c r="T61" s="435"/>
      <c r="U61" s="435"/>
      <c r="V61" s="435"/>
      <c r="W61" s="422" t="s">
        <v>17</v>
      </c>
      <c r="X61" s="426"/>
      <c r="Y61" s="409">
        <f>AM31</f>
        <v>0</v>
      </c>
      <c r="Z61" s="410"/>
      <c r="AA61" s="410"/>
      <c r="AB61" s="411"/>
      <c r="AC61" s="492" t="s">
        <v>117</v>
      </c>
      <c r="AD61" s="497"/>
      <c r="AE61" s="497"/>
      <c r="AF61" s="497"/>
      <c r="AG61" s="493"/>
      <c r="AH61" s="442">
        <f>AW31</f>
        <v>0</v>
      </c>
      <c r="AI61" s="442"/>
      <c r="AJ61" s="442"/>
      <c r="AK61" s="422" t="s">
        <v>17</v>
      </c>
      <c r="AL61" s="426"/>
      <c r="AM61" s="438"/>
      <c r="AN61" s="438"/>
      <c r="AO61" s="438"/>
      <c r="AP61" s="438"/>
      <c r="AQ61" s="438"/>
      <c r="AR61" s="438"/>
      <c r="AS61" s="438"/>
      <c r="AT61" s="438"/>
      <c r="AU61" s="438"/>
      <c r="AV61" s="438"/>
      <c r="AW61" s="438"/>
      <c r="AX61" s="438"/>
      <c r="AY61" s="438"/>
      <c r="AZ61" s="438"/>
      <c r="BA61" s="438"/>
      <c r="BB61" s="438"/>
      <c r="BC61" s="438"/>
      <c r="BD61" s="150"/>
      <c r="BE61" s="150"/>
      <c r="BF61" s="150"/>
      <c r="BG61" s="150"/>
      <c r="BH61" s="150"/>
      <c r="BI61" s="150"/>
      <c r="BJ61" s="150"/>
      <c r="BK61" s="150"/>
    </row>
    <row r="62" spans="1:63" ht="12" customHeight="1">
      <c r="A62" s="2"/>
      <c r="B62" s="400"/>
      <c r="C62" s="401"/>
      <c r="D62" s="487"/>
      <c r="E62" s="488"/>
      <c r="F62" s="488"/>
      <c r="G62" s="488"/>
      <c r="H62" s="488"/>
      <c r="I62" s="489"/>
      <c r="J62" s="412"/>
      <c r="K62" s="413"/>
      <c r="L62" s="413"/>
      <c r="M62" s="414"/>
      <c r="N62" s="494"/>
      <c r="O62" s="495"/>
      <c r="P62" s="495"/>
      <c r="Q62" s="495"/>
      <c r="R62" s="495"/>
      <c r="S62" s="420"/>
      <c r="T62" s="420"/>
      <c r="U62" s="420"/>
      <c r="V62" s="420"/>
      <c r="W62" s="422"/>
      <c r="X62" s="436"/>
      <c r="Y62" s="412"/>
      <c r="Z62" s="413"/>
      <c r="AA62" s="413"/>
      <c r="AB62" s="414"/>
      <c r="AC62" s="494"/>
      <c r="AD62" s="495"/>
      <c r="AE62" s="495"/>
      <c r="AF62" s="495"/>
      <c r="AG62" s="495"/>
      <c r="AH62" s="442"/>
      <c r="AI62" s="442"/>
      <c r="AJ62" s="442"/>
      <c r="AK62" s="422"/>
      <c r="AL62" s="436"/>
      <c r="AM62" s="438"/>
      <c r="AN62" s="438"/>
      <c r="AO62" s="438"/>
      <c r="AP62" s="438"/>
      <c r="AQ62" s="438"/>
      <c r="AR62" s="438"/>
      <c r="AS62" s="438"/>
      <c r="AT62" s="438"/>
      <c r="AU62" s="438"/>
      <c r="AV62" s="438"/>
      <c r="AW62" s="438"/>
      <c r="AX62" s="438"/>
      <c r="AY62" s="438"/>
      <c r="AZ62" s="438"/>
      <c r="BA62" s="438"/>
      <c r="BB62" s="438"/>
      <c r="BC62" s="438"/>
      <c r="BD62" s="150"/>
      <c r="BE62" s="150"/>
      <c r="BF62" s="150"/>
      <c r="BG62" s="150"/>
      <c r="BH62" s="150"/>
      <c r="BI62" s="150"/>
      <c r="BJ62" s="150"/>
      <c r="BK62" s="150"/>
    </row>
    <row r="63" spans="1:63" ht="12" customHeight="1">
      <c r="A63" s="2"/>
      <c r="B63" s="400"/>
      <c r="C63" s="401"/>
      <c r="D63" s="527" t="s">
        <v>53</v>
      </c>
      <c r="E63" s="434"/>
      <c r="F63" s="434"/>
      <c r="G63" s="434"/>
      <c r="H63" s="434"/>
      <c r="I63" s="434"/>
      <c r="J63" s="512"/>
      <c r="K63" s="513"/>
      <c r="L63" s="513"/>
      <c r="M63" s="514"/>
      <c r="N63" s="433" t="s">
        <v>118</v>
      </c>
      <c r="O63" s="434"/>
      <c r="P63" s="434"/>
      <c r="Q63" s="434"/>
      <c r="R63" s="434"/>
      <c r="S63" s="524">
        <f>ROUND(S53+S55+S57+S59+S61,0)</f>
        <v>0</v>
      </c>
      <c r="T63" s="524"/>
      <c r="U63" s="524"/>
      <c r="V63" s="524"/>
      <c r="W63" s="422" t="s">
        <v>17</v>
      </c>
      <c r="X63" s="511" t="s">
        <v>128</v>
      </c>
      <c r="Y63" s="512"/>
      <c r="Z63" s="513"/>
      <c r="AA63" s="513"/>
      <c r="AB63" s="514"/>
      <c r="AC63" s="433" t="s">
        <v>118</v>
      </c>
      <c r="AD63" s="434"/>
      <c r="AE63" s="434"/>
      <c r="AF63" s="434"/>
      <c r="AG63" s="434"/>
      <c r="AH63" s="520">
        <f>AW33</f>
        <v>0</v>
      </c>
      <c r="AI63" s="520"/>
      <c r="AJ63" s="520"/>
      <c r="AK63" s="422" t="s">
        <v>17</v>
      </c>
      <c r="AL63" s="511" t="s">
        <v>184</v>
      </c>
      <c r="AM63" s="523">
        <f>S63-AH63</f>
        <v>0</v>
      </c>
      <c r="AN63" s="524"/>
      <c r="AO63" s="524"/>
      <c r="AP63" s="524"/>
      <c r="AQ63" s="524"/>
      <c r="AR63" s="524"/>
      <c r="AS63" s="524"/>
      <c r="AT63" s="524"/>
      <c r="AU63" s="524"/>
      <c r="AV63" s="524"/>
      <c r="AW63" s="524"/>
      <c r="AX63" s="524"/>
      <c r="AY63" s="524"/>
      <c r="AZ63" s="524"/>
      <c r="BA63" s="152"/>
      <c r="BB63" s="424" t="s">
        <v>17</v>
      </c>
      <c r="BC63" s="504" t="s">
        <v>129</v>
      </c>
      <c r="BD63" s="153" t="s">
        <v>40</v>
      </c>
      <c r="BE63" s="153"/>
      <c r="BF63" s="150"/>
      <c r="BG63" s="150"/>
      <c r="BH63" s="150"/>
      <c r="BI63" s="150"/>
      <c r="BJ63" s="150"/>
      <c r="BK63" s="150"/>
    </row>
    <row r="64" spans="1:63" ht="12" customHeight="1" thickBot="1">
      <c r="A64" s="2"/>
      <c r="B64" s="400"/>
      <c r="C64" s="401"/>
      <c r="D64" s="528"/>
      <c r="E64" s="519"/>
      <c r="F64" s="519"/>
      <c r="G64" s="519"/>
      <c r="H64" s="519"/>
      <c r="I64" s="519"/>
      <c r="J64" s="515"/>
      <c r="K64" s="516"/>
      <c r="L64" s="516"/>
      <c r="M64" s="517"/>
      <c r="N64" s="518"/>
      <c r="O64" s="519"/>
      <c r="P64" s="519"/>
      <c r="Q64" s="519"/>
      <c r="R64" s="519"/>
      <c r="S64" s="526"/>
      <c r="T64" s="526"/>
      <c r="U64" s="526"/>
      <c r="V64" s="526"/>
      <c r="W64" s="522"/>
      <c r="X64" s="505"/>
      <c r="Y64" s="515"/>
      <c r="Z64" s="516"/>
      <c r="AA64" s="516"/>
      <c r="AB64" s="517"/>
      <c r="AC64" s="518"/>
      <c r="AD64" s="519"/>
      <c r="AE64" s="519"/>
      <c r="AF64" s="519"/>
      <c r="AG64" s="519"/>
      <c r="AH64" s="521"/>
      <c r="AI64" s="521"/>
      <c r="AJ64" s="521"/>
      <c r="AK64" s="522"/>
      <c r="AL64" s="505"/>
      <c r="AM64" s="525"/>
      <c r="AN64" s="526"/>
      <c r="AO64" s="526"/>
      <c r="AP64" s="526"/>
      <c r="AQ64" s="526"/>
      <c r="AR64" s="526"/>
      <c r="AS64" s="526"/>
      <c r="AT64" s="526"/>
      <c r="AU64" s="526"/>
      <c r="AV64" s="526"/>
      <c r="AW64" s="526"/>
      <c r="AX64" s="526"/>
      <c r="AY64" s="526"/>
      <c r="AZ64" s="526"/>
      <c r="BA64" s="154"/>
      <c r="BB64" s="503"/>
      <c r="BC64" s="505"/>
      <c r="BD64" s="153"/>
      <c r="BE64" s="153" t="s">
        <v>41</v>
      </c>
      <c r="BF64" s="150"/>
      <c r="BG64" s="150"/>
      <c r="BH64" s="150"/>
      <c r="BI64" s="150"/>
      <c r="BJ64" s="150"/>
      <c r="BK64" s="150"/>
    </row>
    <row r="65" spans="1:69" ht="12" customHeight="1">
      <c r="A65" s="2"/>
      <c r="B65" s="614" t="s">
        <v>54</v>
      </c>
      <c r="C65" s="615"/>
      <c r="D65" s="506"/>
      <c r="E65" s="508" t="s">
        <v>190</v>
      </c>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9"/>
      <c r="AM65" s="510"/>
      <c r="AN65" s="510"/>
      <c r="AO65" s="510"/>
      <c r="AP65" s="510"/>
      <c r="AQ65" s="510"/>
      <c r="AR65" s="510"/>
      <c r="AS65" s="510"/>
      <c r="AT65" s="510"/>
      <c r="AU65" s="510"/>
      <c r="AV65" s="510"/>
      <c r="AW65" s="510"/>
      <c r="AX65" s="510"/>
      <c r="AY65" s="510"/>
      <c r="AZ65" s="510"/>
      <c r="BA65" s="423" t="s">
        <v>17</v>
      </c>
      <c r="BB65" s="423"/>
      <c r="BC65" s="511" t="s">
        <v>130</v>
      </c>
      <c r="BD65" s="150"/>
      <c r="BE65" s="150"/>
      <c r="BF65" s="150"/>
      <c r="BG65" s="150"/>
      <c r="BH65" s="150"/>
      <c r="BI65" s="150"/>
      <c r="BJ65" s="150"/>
      <c r="BK65" s="150"/>
      <c r="BM65" s="30"/>
    </row>
    <row r="66" spans="1:69" ht="12" customHeight="1" thickBot="1">
      <c r="A66" s="2"/>
      <c r="B66" s="616"/>
      <c r="C66" s="617"/>
      <c r="D66" s="507"/>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9"/>
      <c r="AM66" s="510"/>
      <c r="AN66" s="510"/>
      <c r="AO66" s="510"/>
      <c r="AP66" s="510"/>
      <c r="AQ66" s="510"/>
      <c r="AR66" s="510"/>
      <c r="AS66" s="510"/>
      <c r="AT66" s="510"/>
      <c r="AU66" s="510"/>
      <c r="AV66" s="510"/>
      <c r="AW66" s="510"/>
      <c r="AX66" s="510"/>
      <c r="AY66" s="510"/>
      <c r="AZ66" s="510"/>
      <c r="BA66" s="424"/>
      <c r="BB66" s="424"/>
      <c r="BC66" s="504"/>
      <c r="BD66" s="150"/>
      <c r="BE66" s="150"/>
      <c r="BF66" s="150"/>
      <c r="BG66" s="150"/>
      <c r="BH66" s="150"/>
      <c r="BI66" s="150"/>
      <c r="BJ66" s="150"/>
      <c r="BK66" s="150"/>
      <c r="BM66" s="30"/>
      <c r="BN66" s="30"/>
    </row>
    <row r="67" spans="1:69" ht="12" customHeight="1" thickTop="1">
      <c r="A67" s="2"/>
      <c r="B67" s="616"/>
      <c r="C67" s="617"/>
      <c r="D67" s="535"/>
      <c r="E67" s="537" t="s">
        <v>191</v>
      </c>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8"/>
      <c r="AL67" s="538"/>
      <c r="AM67" s="529"/>
      <c r="AN67" s="529"/>
      <c r="AO67" s="529"/>
      <c r="AP67" s="529"/>
      <c r="AQ67" s="529"/>
      <c r="AR67" s="529"/>
      <c r="AS67" s="529"/>
      <c r="AT67" s="529"/>
      <c r="AU67" s="529"/>
      <c r="AV67" s="529"/>
      <c r="AW67" s="529"/>
      <c r="AX67" s="529"/>
      <c r="AY67" s="529"/>
      <c r="AZ67" s="529"/>
      <c r="BA67" s="531" t="s">
        <v>17</v>
      </c>
      <c r="BB67" s="531"/>
      <c r="BC67" s="533" t="s">
        <v>188</v>
      </c>
      <c r="BD67" s="150"/>
      <c r="BE67" s="150"/>
      <c r="BF67" s="150"/>
      <c r="BG67" s="150"/>
      <c r="BH67" s="150"/>
      <c r="BI67" s="150"/>
      <c r="BJ67" s="150"/>
      <c r="BK67" s="150"/>
    </row>
    <row r="68" spans="1:69" ht="12" customHeight="1" thickBot="1">
      <c r="A68" s="2"/>
      <c r="B68" s="616"/>
      <c r="C68" s="617"/>
      <c r="D68" s="536"/>
      <c r="E68" s="539"/>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30"/>
      <c r="AN68" s="530"/>
      <c r="AO68" s="530"/>
      <c r="AP68" s="530"/>
      <c r="AQ68" s="530"/>
      <c r="AR68" s="530"/>
      <c r="AS68" s="530"/>
      <c r="AT68" s="530"/>
      <c r="AU68" s="530"/>
      <c r="AV68" s="530"/>
      <c r="AW68" s="530"/>
      <c r="AX68" s="530"/>
      <c r="AY68" s="530"/>
      <c r="AZ68" s="530"/>
      <c r="BA68" s="532"/>
      <c r="BB68" s="532"/>
      <c r="BC68" s="534"/>
      <c r="BD68" s="150"/>
      <c r="BE68" s="150"/>
      <c r="BF68" s="150"/>
      <c r="BG68" s="150"/>
      <c r="BH68" s="150"/>
      <c r="BI68" s="150"/>
      <c r="BJ68" s="150"/>
      <c r="BK68" s="150"/>
      <c r="BM68" s="30"/>
      <c r="BN68" s="30"/>
    </row>
    <row r="69" spans="1:69" ht="12" customHeight="1" thickTop="1" thickBot="1">
      <c r="A69" s="2"/>
      <c r="B69" s="616"/>
      <c r="C69" s="617"/>
      <c r="D69" s="618"/>
      <c r="E69" s="620" t="s">
        <v>180</v>
      </c>
      <c r="F69" s="620"/>
      <c r="G69" s="620"/>
      <c r="H69" s="620"/>
      <c r="I69" s="620"/>
      <c r="J69" s="620"/>
      <c r="K69" s="620"/>
      <c r="L69" s="620"/>
      <c r="M69" s="620"/>
      <c r="N69" s="620"/>
      <c r="O69" s="620"/>
      <c r="P69" s="620"/>
      <c r="Q69" s="620"/>
      <c r="R69" s="620"/>
      <c r="S69" s="620"/>
      <c r="T69" s="620"/>
      <c r="U69" s="155"/>
      <c r="V69" s="155"/>
      <c r="W69" s="155"/>
      <c r="X69" s="622" t="s">
        <v>55</v>
      </c>
      <c r="Y69" s="622"/>
      <c r="Z69" s="622"/>
      <c r="AA69" s="622"/>
      <c r="AB69" s="622"/>
      <c r="AC69" s="622"/>
      <c r="AD69" s="623" t="e">
        <f>LOOKUP(J33,BP70:BP73,BQ70:BQ73)</f>
        <v>#N/A</v>
      </c>
      <c r="AE69" s="623"/>
      <c r="AF69" s="623"/>
      <c r="AG69" s="623"/>
      <c r="AH69" s="622" t="s">
        <v>17</v>
      </c>
      <c r="AI69" s="622"/>
      <c r="AJ69" s="155"/>
      <c r="AK69" s="155"/>
      <c r="AL69" s="156"/>
      <c r="AM69" s="625"/>
      <c r="AN69" s="625"/>
      <c r="AO69" s="625"/>
      <c r="AP69" s="625"/>
      <c r="AQ69" s="625"/>
      <c r="AR69" s="625"/>
      <c r="AS69" s="625"/>
      <c r="AT69" s="625"/>
      <c r="AU69" s="625"/>
      <c r="AV69" s="625"/>
      <c r="AW69" s="625"/>
      <c r="AX69" s="625"/>
      <c r="AY69" s="625"/>
      <c r="AZ69" s="625"/>
      <c r="BA69" s="626" t="s">
        <v>17</v>
      </c>
      <c r="BB69" s="626"/>
      <c r="BC69" s="627" t="s">
        <v>131</v>
      </c>
      <c r="BD69" s="150"/>
      <c r="BE69" s="150"/>
      <c r="BF69" s="150"/>
      <c r="BG69" s="150"/>
      <c r="BH69" s="150"/>
      <c r="BI69" s="150"/>
      <c r="BJ69" s="150"/>
      <c r="BK69" s="150"/>
      <c r="BP69" s="31"/>
      <c r="BQ69" s="31"/>
    </row>
    <row r="70" spans="1:69" ht="27.75" customHeight="1" thickTop="1" thickBot="1">
      <c r="A70" s="2"/>
      <c r="B70" s="616"/>
      <c r="C70" s="617"/>
      <c r="D70" s="619"/>
      <c r="E70" s="621"/>
      <c r="F70" s="621"/>
      <c r="G70" s="621"/>
      <c r="H70" s="621"/>
      <c r="I70" s="621"/>
      <c r="J70" s="621"/>
      <c r="K70" s="621"/>
      <c r="L70" s="621"/>
      <c r="M70" s="621"/>
      <c r="N70" s="621"/>
      <c r="O70" s="621"/>
      <c r="P70" s="621"/>
      <c r="Q70" s="621"/>
      <c r="R70" s="621"/>
      <c r="S70" s="621"/>
      <c r="T70" s="621"/>
      <c r="U70" s="157"/>
      <c r="V70" s="157"/>
      <c r="W70" s="157"/>
      <c r="X70" s="497"/>
      <c r="Y70" s="497"/>
      <c r="Z70" s="497"/>
      <c r="AA70" s="497"/>
      <c r="AB70" s="497"/>
      <c r="AC70" s="497"/>
      <c r="AD70" s="624"/>
      <c r="AE70" s="624"/>
      <c r="AF70" s="624"/>
      <c r="AG70" s="624"/>
      <c r="AH70" s="497"/>
      <c r="AI70" s="497"/>
      <c r="AJ70" s="157"/>
      <c r="AK70" s="157"/>
      <c r="AL70" s="158"/>
      <c r="AM70" s="529"/>
      <c r="AN70" s="529"/>
      <c r="AO70" s="529"/>
      <c r="AP70" s="529"/>
      <c r="AQ70" s="529"/>
      <c r="AR70" s="529"/>
      <c r="AS70" s="529"/>
      <c r="AT70" s="529"/>
      <c r="AU70" s="529"/>
      <c r="AV70" s="529"/>
      <c r="AW70" s="529"/>
      <c r="AX70" s="529"/>
      <c r="AY70" s="529"/>
      <c r="AZ70" s="529"/>
      <c r="BA70" s="531"/>
      <c r="BB70" s="531"/>
      <c r="BC70" s="533"/>
      <c r="BD70" s="150"/>
      <c r="BE70" s="150"/>
      <c r="BF70" s="150"/>
      <c r="BG70" s="150"/>
      <c r="BH70" s="150"/>
      <c r="BI70" s="150"/>
      <c r="BJ70" s="150"/>
      <c r="BK70" s="150"/>
      <c r="BP70" s="32">
        <v>1</v>
      </c>
      <c r="BQ70" s="33">
        <v>2</v>
      </c>
    </row>
    <row r="71" spans="1:69" ht="12" customHeight="1">
      <c r="A71" s="2"/>
      <c r="B71" s="605" t="s">
        <v>192</v>
      </c>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8">
        <f>AM45+AM63+AM65+AM67+AM69</f>
        <v>0</v>
      </c>
      <c r="AN71" s="609"/>
      <c r="AO71" s="609"/>
      <c r="AP71" s="609"/>
      <c r="AQ71" s="609"/>
      <c r="AR71" s="609"/>
      <c r="AS71" s="609"/>
      <c r="AT71" s="609"/>
      <c r="AU71" s="609"/>
      <c r="AV71" s="609"/>
      <c r="AW71" s="609"/>
      <c r="AX71" s="609"/>
      <c r="AY71" s="609"/>
      <c r="AZ71" s="609"/>
      <c r="BA71" s="612" t="s">
        <v>17</v>
      </c>
      <c r="BB71" s="612"/>
      <c r="BC71" s="613" t="s">
        <v>132</v>
      </c>
      <c r="BD71" s="150"/>
      <c r="BE71" s="150"/>
      <c r="BF71" s="150"/>
      <c r="BG71" s="150"/>
      <c r="BH71" s="150"/>
      <c r="BI71" s="150"/>
      <c r="BJ71" s="150"/>
      <c r="BK71" s="150"/>
      <c r="BP71" s="32">
        <v>31</v>
      </c>
      <c r="BQ71" s="33">
        <v>3</v>
      </c>
    </row>
    <row r="72" spans="1:69" ht="12" customHeight="1" thickBot="1">
      <c r="A72" s="2"/>
      <c r="B72" s="607"/>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610"/>
      <c r="AN72" s="611"/>
      <c r="AO72" s="611"/>
      <c r="AP72" s="611"/>
      <c r="AQ72" s="611"/>
      <c r="AR72" s="611"/>
      <c r="AS72" s="611"/>
      <c r="AT72" s="611"/>
      <c r="AU72" s="611"/>
      <c r="AV72" s="611"/>
      <c r="AW72" s="611"/>
      <c r="AX72" s="611"/>
      <c r="AY72" s="611"/>
      <c r="AZ72" s="611"/>
      <c r="BA72" s="503"/>
      <c r="BB72" s="503"/>
      <c r="BC72" s="456"/>
      <c r="BD72" s="151" t="s">
        <v>193</v>
      </c>
      <c r="BE72" s="150"/>
      <c r="BF72" s="150"/>
      <c r="BG72" s="150"/>
      <c r="BH72" s="150"/>
      <c r="BI72" s="150"/>
      <c r="BJ72" s="150"/>
      <c r="BK72" s="150"/>
      <c r="BP72" s="32">
        <v>61</v>
      </c>
      <c r="BQ72" s="33">
        <v>4</v>
      </c>
    </row>
    <row r="73" spans="1:69" s="36" customFormat="1" ht="12" customHeight="1">
      <c r="A73" s="34"/>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34"/>
      <c r="AN73" s="134"/>
      <c r="AO73" s="134"/>
      <c r="AP73" s="134"/>
      <c r="AQ73" s="134"/>
      <c r="AR73" s="134"/>
      <c r="AS73" s="134"/>
      <c r="AT73" s="134"/>
      <c r="AU73" s="134"/>
      <c r="AV73" s="134"/>
      <c r="AW73" s="134"/>
      <c r="AX73" s="134"/>
      <c r="AY73" s="134"/>
      <c r="AZ73" s="134"/>
      <c r="BA73" s="120"/>
      <c r="BB73" s="120"/>
      <c r="BC73" s="120"/>
      <c r="BD73" s="35"/>
      <c r="BE73" s="34"/>
      <c r="BF73" s="34"/>
      <c r="BG73" s="34"/>
      <c r="BH73" s="34"/>
      <c r="BI73" s="34"/>
      <c r="BJ73" s="34"/>
      <c r="BK73" s="34"/>
      <c r="BP73" s="135">
        <v>91</v>
      </c>
      <c r="BQ73" s="136">
        <v>5</v>
      </c>
    </row>
    <row r="74" spans="1:69" s="36" customFormat="1" ht="12" customHeight="1">
      <c r="A74" s="34"/>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38"/>
      <c r="AN74" s="137"/>
      <c r="AO74" s="137"/>
      <c r="AP74" s="137"/>
      <c r="AQ74" s="137"/>
      <c r="AR74" s="137"/>
      <c r="AS74" s="137"/>
      <c r="AT74" s="137"/>
      <c r="AU74" s="137"/>
      <c r="AV74" s="137"/>
      <c r="AW74" s="137"/>
      <c r="AX74" s="137"/>
      <c r="AY74" s="137"/>
      <c r="AZ74" s="137"/>
      <c r="BA74" s="141"/>
      <c r="BB74" s="141"/>
      <c r="BC74" s="141"/>
      <c r="BD74" s="139"/>
      <c r="BE74" s="34"/>
      <c r="BF74" s="34"/>
      <c r="BG74" s="34"/>
      <c r="BH74" s="34"/>
      <c r="BI74" s="34"/>
      <c r="BJ74" s="34"/>
      <c r="BK74" s="34"/>
      <c r="BP74" s="32"/>
      <c r="BQ74" s="33"/>
    </row>
    <row r="75" spans="1:69" ht="15" customHeight="1">
      <c r="A75" s="2" t="s">
        <v>56</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137"/>
      <c r="AN75" s="137"/>
      <c r="AO75" s="137"/>
      <c r="AP75" s="137"/>
      <c r="AQ75" s="137"/>
      <c r="AR75" s="137"/>
      <c r="AS75" s="137"/>
      <c r="AT75" s="137"/>
      <c r="AU75" s="137"/>
      <c r="AV75" s="137"/>
      <c r="AW75" s="137"/>
      <c r="AX75" s="137"/>
      <c r="AY75" s="137"/>
      <c r="AZ75" s="137"/>
      <c r="BA75" s="141"/>
      <c r="BB75" s="141"/>
      <c r="BC75" s="141"/>
      <c r="BD75" s="140"/>
      <c r="BE75" s="2"/>
      <c r="BF75" s="2"/>
      <c r="BG75" s="2"/>
      <c r="BH75" s="2"/>
      <c r="BI75" s="2"/>
      <c r="BJ75" s="2"/>
      <c r="BK75" s="2"/>
    </row>
    <row r="76" spans="1:69" ht="15" customHeight="1">
      <c r="A76" s="2"/>
      <c r="B76" s="2" t="s">
        <v>57</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1:69" ht="15" customHeight="1">
      <c r="A77" s="2"/>
      <c r="B77" s="6"/>
      <c r="C77" s="38"/>
      <c r="D77" s="582" t="s">
        <v>58</v>
      </c>
      <c r="E77" s="583"/>
      <c r="F77" s="583"/>
      <c r="G77" s="583"/>
      <c r="H77" s="583"/>
      <c r="I77" s="583"/>
      <c r="J77" s="583"/>
      <c r="K77" s="583"/>
      <c r="L77" s="583"/>
      <c r="M77" s="291" t="s">
        <v>59</v>
      </c>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3"/>
      <c r="AN77" s="587" t="s">
        <v>60</v>
      </c>
      <c r="AO77" s="588"/>
      <c r="AP77" s="588"/>
      <c r="AQ77" s="588"/>
      <c r="AR77" s="588"/>
      <c r="AS77" s="589"/>
      <c r="AT77" s="596" t="s">
        <v>61</v>
      </c>
      <c r="AU77" s="597"/>
      <c r="AV77" s="597"/>
      <c r="AW77" s="597"/>
      <c r="AX77" s="597"/>
      <c r="AY77" s="598"/>
      <c r="AZ77" s="587" t="s">
        <v>62</v>
      </c>
      <c r="BA77" s="588"/>
      <c r="BB77" s="588"/>
      <c r="BC77" s="588"/>
      <c r="BD77" s="588"/>
      <c r="BE77" s="589"/>
      <c r="BF77" s="2"/>
      <c r="BG77" s="2"/>
      <c r="BH77" s="2"/>
      <c r="BI77" s="2"/>
      <c r="BJ77" s="2"/>
      <c r="BK77" s="2"/>
    </row>
    <row r="78" spans="1:69" ht="15" customHeight="1">
      <c r="A78" s="2"/>
      <c r="B78" s="6"/>
      <c r="C78" s="38"/>
      <c r="D78" s="583"/>
      <c r="E78" s="583"/>
      <c r="F78" s="583"/>
      <c r="G78" s="583"/>
      <c r="H78" s="583"/>
      <c r="I78" s="583"/>
      <c r="J78" s="583"/>
      <c r="K78" s="583"/>
      <c r="L78" s="583"/>
      <c r="M78" s="584"/>
      <c r="N78" s="585"/>
      <c r="O78" s="585"/>
      <c r="P78" s="585"/>
      <c r="Q78" s="585"/>
      <c r="R78" s="585"/>
      <c r="S78" s="585"/>
      <c r="T78" s="585"/>
      <c r="U78" s="585"/>
      <c r="V78" s="585"/>
      <c r="W78" s="585"/>
      <c r="X78" s="585"/>
      <c r="Y78" s="585"/>
      <c r="Z78" s="585"/>
      <c r="AA78" s="585"/>
      <c r="AB78" s="585"/>
      <c r="AC78" s="585"/>
      <c r="AD78" s="585"/>
      <c r="AE78" s="585"/>
      <c r="AF78" s="585"/>
      <c r="AG78" s="585"/>
      <c r="AH78" s="585"/>
      <c r="AI78" s="585"/>
      <c r="AJ78" s="585"/>
      <c r="AK78" s="585"/>
      <c r="AL78" s="585"/>
      <c r="AM78" s="586"/>
      <c r="AN78" s="590"/>
      <c r="AO78" s="591"/>
      <c r="AP78" s="591"/>
      <c r="AQ78" s="591"/>
      <c r="AR78" s="591"/>
      <c r="AS78" s="592"/>
      <c r="AT78" s="599"/>
      <c r="AU78" s="600"/>
      <c r="AV78" s="600"/>
      <c r="AW78" s="600"/>
      <c r="AX78" s="600"/>
      <c r="AY78" s="601"/>
      <c r="AZ78" s="590"/>
      <c r="BA78" s="591"/>
      <c r="BB78" s="591"/>
      <c r="BC78" s="591"/>
      <c r="BD78" s="591"/>
      <c r="BE78" s="592"/>
      <c r="BF78" s="2"/>
      <c r="BG78" s="2"/>
      <c r="BH78" s="2"/>
      <c r="BI78" s="2"/>
      <c r="BJ78" s="2"/>
      <c r="BK78" s="2"/>
    </row>
    <row r="79" spans="1:69" ht="15" customHeight="1">
      <c r="A79" s="2"/>
      <c r="B79" s="6"/>
      <c r="C79" s="38"/>
      <c r="D79" s="583"/>
      <c r="E79" s="583"/>
      <c r="F79" s="583"/>
      <c r="G79" s="583"/>
      <c r="H79" s="583"/>
      <c r="I79" s="583"/>
      <c r="J79" s="583"/>
      <c r="K79" s="583"/>
      <c r="L79" s="583"/>
      <c r="M79" s="294" t="s">
        <v>133</v>
      </c>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6"/>
      <c r="AN79" s="593"/>
      <c r="AO79" s="594"/>
      <c r="AP79" s="594"/>
      <c r="AQ79" s="594"/>
      <c r="AR79" s="594"/>
      <c r="AS79" s="595"/>
      <c r="AT79" s="602"/>
      <c r="AU79" s="603"/>
      <c r="AV79" s="603"/>
      <c r="AW79" s="603"/>
      <c r="AX79" s="603"/>
      <c r="AY79" s="604"/>
      <c r="AZ79" s="593"/>
      <c r="BA79" s="594"/>
      <c r="BB79" s="594"/>
      <c r="BC79" s="594"/>
      <c r="BD79" s="594"/>
      <c r="BE79" s="595"/>
      <c r="BF79" s="2"/>
      <c r="BG79" s="2"/>
      <c r="BH79" s="2"/>
      <c r="BI79" s="2"/>
      <c r="BJ79" s="2"/>
      <c r="BK79" s="2"/>
    </row>
    <row r="80" spans="1:69" ht="15" customHeight="1">
      <c r="A80" s="2"/>
      <c r="B80" s="6"/>
      <c r="C80" s="38"/>
      <c r="D80" s="541"/>
      <c r="E80" s="389"/>
      <c r="F80" s="389"/>
      <c r="G80" s="389"/>
      <c r="H80" s="389"/>
      <c r="I80" s="389"/>
      <c r="J80" s="389"/>
      <c r="K80" s="389"/>
      <c r="L80" s="390"/>
      <c r="M80" s="542"/>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3"/>
      <c r="AM80" s="544"/>
      <c r="AN80" s="548"/>
      <c r="AO80" s="549"/>
      <c r="AP80" s="549"/>
      <c r="AQ80" s="549"/>
      <c r="AR80" s="549"/>
      <c r="AS80" s="550"/>
      <c r="AT80" s="557"/>
      <c r="AU80" s="558"/>
      <c r="AV80" s="558"/>
      <c r="AW80" s="558"/>
      <c r="AX80" s="558"/>
      <c r="AY80" s="559"/>
      <c r="AZ80" s="566">
        <f>AN80*AT80</f>
        <v>0</v>
      </c>
      <c r="BA80" s="567"/>
      <c r="BB80" s="567"/>
      <c r="BC80" s="567"/>
      <c r="BD80" s="567"/>
      <c r="BE80" s="568"/>
      <c r="BF80" s="2"/>
      <c r="BG80" s="2"/>
      <c r="BH80" s="2"/>
      <c r="BI80" s="2"/>
      <c r="BJ80" s="2"/>
      <c r="BK80" s="2"/>
    </row>
    <row r="81" spans="1:63" ht="15" customHeight="1">
      <c r="A81" s="2"/>
      <c r="B81" s="6"/>
      <c r="C81" s="38"/>
      <c r="D81" s="575"/>
      <c r="E81" s="392"/>
      <c r="F81" s="392"/>
      <c r="G81" s="392"/>
      <c r="H81" s="392"/>
      <c r="I81" s="392"/>
      <c r="J81" s="392"/>
      <c r="K81" s="392"/>
      <c r="L81" s="393"/>
      <c r="M81" s="545"/>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7"/>
      <c r="AN81" s="551"/>
      <c r="AO81" s="552"/>
      <c r="AP81" s="552"/>
      <c r="AQ81" s="552"/>
      <c r="AR81" s="552"/>
      <c r="AS81" s="553"/>
      <c r="AT81" s="560"/>
      <c r="AU81" s="561"/>
      <c r="AV81" s="561"/>
      <c r="AW81" s="561"/>
      <c r="AX81" s="561"/>
      <c r="AY81" s="562"/>
      <c r="AZ81" s="569"/>
      <c r="BA81" s="570"/>
      <c r="BB81" s="570"/>
      <c r="BC81" s="570"/>
      <c r="BD81" s="570"/>
      <c r="BE81" s="571"/>
      <c r="BF81" s="2"/>
      <c r="BG81" s="2"/>
      <c r="BH81" s="2"/>
      <c r="BI81" s="2"/>
      <c r="BJ81" s="2"/>
      <c r="BK81" s="2"/>
    </row>
    <row r="82" spans="1:63" ht="15" customHeight="1">
      <c r="A82" s="2"/>
      <c r="B82" s="6"/>
      <c r="C82" s="38"/>
      <c r="D82" s="576" t="s">
        <v>134</v>
      </c>
      <c r="E82" s="577"/>
      <c r="F82" s="577"/>
      <c r="G82" s="577"/>
      <c r="H82" s="577"/>
      <c r="I82" s="577"/>
      <c r="J82" s="577"/>
      <c r="K82" s="577"/>
      <c r="L82" s="578"/>
      <c r="M82" s="579"/>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1"/>
      <c r="AN82" s="554"/>
      <c r="AO82" s="555"/>
      <c r="AP82" s="555"/>
      <c r="AQ82" s="555"/>
      <c r="AR82" s="555"/>
      <c r="AS82" s="556"/>
      <c r="AT82" s="563"/>
      <c r="AU82" s="564"/>
      <c r="AV82" s="564"/>
      <c r="AW82" s="564"/>
      <c r="AX82" s="564"/>
      <c r="AY82" s="565"/>
      <c r="AZ82" s="572"/>
      <c r="BA82" s="573"/>
      <c r="BB82" s="573"/>
      <c r="BC82" s="573"/>
      <c r="BD82" s="573"/>
      <c r="BE82" s="574"/>
      <c r="BF82" s="2"/>
      <c r="BG82" s="2"/>
      <c r="BH82" s="2"/>
      <c r="BI82" s="2"/>
      <c r="BJ82" s="2"/>
      <c r="BK82" s="2"/>
    </row>
    <row r="83" spans="1:63" ht="15" customHeight="1">
      <c r="A83" s="2"/>
      <c r="B83" s="6"/>
      <c r="C83" s="6"/>
      <c r="D83" s="634" t="s">
        <v>195</v>
      </c>
      <c r="E83" s="635"/>
      <c r="F83" s="635"/>
      <c r="G83" s="635"/>
      <c r="H83" s="635"/>
      <c r="I83" s="635"/>
      <c r="J83" s="635"/>
      <c r="K83" s="635"/>
      <c r="L83" s="636"/>
      <c r="M83" s="637" t="s">
        <v>196</v>
      </c>
      <c r="N83" s="637"/>
      <c r="O83" s="637"/>
      <c r="P83" s="637"/>
      <c r="Q83" s="637"/>
      <c r="R83" s="637"/>
      <c r="S83" s="637"/>
      <c r="T83" s="637"/>
      <c r="U83" s="637"/>
      <c r="V83" s="637"/>
      <c r="W83" s="637"/>
      <c r="X83" s="637"/>
      <c r="Y83" s="638" t="s">
        <v>63</v>
      </c>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39"/>
      <c r="AZ83" s="639"/>
      <c r="BA83" s="639"/>
      <c r="BB83" s="639"/>
      <c r="BC83" s="639"/>
      <c r="BD83" s="639"/>
      <c r="BE83" s="640"/>
      <c r="BF83" s="2"/>
      <c r="BG83" s="2"/>
      <c r="BH83" s="2"/>
      <c r="BI83" s="2"/>
      <c r="BJ83" s="2"/>
      <c r="BK83" s="2"/>
    </row>
    <row r="84" spans="1:63" ht="27.75" customHeight="1">
      <c r="A84" s="2"/>
      <c r="B84" s="6"/>
      <c r="C84" s="6"/>
      <c r="D84" s="715"/>
      <c r="E84" s="716"/>
      <c r="F84" s="716"/>
      <c r="G84" s="716"/>
      <c r="H84" s="716"/>
      <c r="I84" s="716"/>
      <c r="J84" s="716"/>
      <c r="K84" s="716"/>
      <c r="L84" s="717"/>
      <c r="M84" s="718"/>
      <c r="N84" s="718"/>
      <c r="O84" s="718"/>
      <c r="P84" s="718"/>
      <c r="Q84" s="718"/>
      <c r="R84" s="718"/>
      <c r="S84" s="718"/>
      <c r="T84" s="718"/>
      <c r="U84" s="718"/>
      <c r="V84" s="718"/>
      <c r="W84" s="718"/>
      <c r="X84" s="718"/>
      <c r="Y84" s="641"/>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c r="BE84" s="643"/>
      <c r="BF84" s="2"/>
      <c r="BG84" s="2"/>
      <c r="BH84" s="2"/>
      <c r="BI84" s="2"/>
      <c r="BJ84" s="2"/>
      <c r="BK84" s="2"/>
    </row>
    <row r="85" spans="1:63" ht="15" customHeight="1">
      <c r="A85" s="2"/>
      <c r="B85" s="6"/>
      <c r="C85" s="6"/>
      <c r="D85" s="125"/>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2"/>
    </row>
    <row r="86" spans="1:63" s="37" customFormat="1">
      <c r="A86" s="2"/>
      <c r="B86" s="2" t="s">
        <v>64</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39"/>
      <c r="BI86" s="2"/>
      <c r="BJ86" s="2"/>
      <c r="BK86" s="2"/>
    </row>
    <row r="88" spans="1:63" ht="15.75" customHeight="1">
      <c r="A88" s="2"/>
      <c r="B88" s="6"/>
      <c r="C88" s="38"/>
      <c r="D88" s="232" t="s">
        <v>58</v>
      </c>
      <c r="E88" s="458"/>
      <c r="F88" s="458"/>
      <c r="G88" s="458"/>
      <c r="H88" s="458"/>
      <c r="I88" s="458"/>
      <c r="J88" s="458"/>
      <c r="K88" s="458"/>
      <c r="L88" s="458"/>
      <c r="M88" s="671"/>
      <c r="N88" s="232" t="s">
        <v>65</v>
      </c>
      <c r="O88" s="458"/>
      <c r="P88" s="458"/>
      <c r="Q88" s="458"/>
      <c r="R88" s="458"/>
      <c r="S88" s="458"/>
      <c r="T88" s="458"/>
      <c r="U88" s="458"/>
      <c r="V88" s="458"/>
      <c r="W88" s="458"/>
      <c r="X88" s="458"/>
      <c r="Y88" s="458"/>
      <c r="Z88" s="458"/>
      <c r="AA88" s="671"/>
      <c r="AB88" s="678" t="s">
        <v>135</v>
      </c>
      <c r="AC88" s="679"/>
      <c r="AD88" s="679"/>
      <c r="AE88" s="679"/>
      <c r="AF88" s="679"/>
      <c r="AG88" s="680"/>
      <c r="AH88" s="587" t="s">
        <v>66</v>
      </c>
      <c r="AI88" s="687"/>
      <c r="AJ88" s="687"/>
      <c r="AK88" s="687"/>
      <c r="AL88" s="687"/>
      <c r="AM88" s="688"/>
      <c r="AN88" s="596" t="s">
        <v>61</v>
      </c>
      <c r="AO88" s="695"/>
      <c r="AP88" s="695"/>
      <c r="AQ88" s="695"/>
      <c r="AR88" s="695"/>
      <c r="AS88" s="696"/>
      <c r="AT88" s="587" t="s">
        <v>62</v>
      </c>
      <c r="AU88" s="588"/>
      <c r="AV88" s="588"/>
      <c r="AW88" s="588"/>
      <c r="AX88" s="588"/>
      <c r="AY88" s="589"/>
      <c r="AZ88" s="628" t="s">
        <v>67</v>
      </c>
      <c r="BA88" s="629"/>
      <c r="BB88" s="629"/>
      <c r="BC88" s="629"/>
      <c r="BD88" s="629"/>
      <c r="BE88" s="629"/>
      <c r="BF88" s="629"/>
      <c r="BG88" s="629"/>
      <c r="BH88" s="629"/>
      <c r="BI88" s="629"/>
      <c r="BJ88" s="630"/>
      <c r="BK88" s="2"/>
    </row>
    <row r="89" spans="1:63" ht="15.75" customHeight="1">
      <c r="A89" s="2"/>
      <c r="B89" s="6"/>
      <c r="C89" s="38"/>
      <c r="D89" s="460"/>
      <c r="E89" s="349"/>
      <c r="F89" s="349"/>
      <c r="G89" s="349"/>
      <c r="H89" s="349"/>
      <c r="I89" s="349"/>
      <c r="J89" s="349"/>
      <c r="K89" s="349"/>
      <c r="L89" s="349"/>
      <c r="M89" s="350"/>
      <c r="N89" s="675"/>
      <c r="O89" s="676"/>
      <c r="P89" s="676"/>
      <c r="Q89" s="676"/>
      <c r="R89" s="676"/>
      <c r="S89" s="676"/>
      <c r="T89" s="676"/>
      <c r="U89" s="676"/>
      <c r="V89" s="676"/>
      <c r="W89" s="676"/>
      <c r="X89" s="676"/>
      <c r="Y89" s="676"/>
      <c r="Z89" s="676"/>
      <c r="AA89" s="677"/>
      <c r="AB89" s="681"/>
      <c r="AC89" s="682"/>
      <c r="AD89" s="682"/>
      <c r="AE89" s="682"/>
      <c r="AF89" s="682"/>
      <c r="AG89" s="683"/>
      <c r="AH89" s="689"/>
      <c r="AI89" s="690"/>
      <c r="AJ89" s="690"/>
      <c r="AK89" s="690"/>
      <c r="AL89" s="690"/>
      <c r="AM89" s="691"/>
      <c r="AN89" s="697"/>
      <c r="AO89" s="698"/>
      <c r="AP89" s="698"/>
      <c r="AQ89" s="698"/>
      <c r="AR89" s="698"/>
      <c r="AS89" s="699"/>
      <c r="AT89" s="590"/>
      <c r="AU89" s="591"/>
      <c r="AV89" s="591"/>
      <c r="AW89" s="591"/>
      <c r="AX89" s="591"/>
      <c r="AY89" s="592"/>
      <c r="AZ89" s="631"/>
      <c r="BA89" s="632"/>
      <c r="BB89" s="632"/>
      <c r="BC89" s="632"/>
      <c r="BD89" s="632"/>
      <c r="BE89" s="632"/>
      <c r="BF89" s="632"/>
      <c r="BG89" s="632"/>
      <c r="BH89" s="632"/>
      <c r="BI89" s="632"/>
      <c r="BJ89" s="633"/>
      <c r="BK89" s="2"/>
    </row>
    <row r="90" spans="1:63" ht="15.75" customHeight="1">
      <c r="A90" s="2"/>
      <c r="B90" s="6"/>
      <c r="C90" s="38"/>
      <c r="D90" s="672"/>
      <c r="E90" s="673"/>
      <c r="F90" s="673"/>
      <c r="G90" s="673"/>
      <c r="H90" s="673"/>
      <c r="I90" s="673"/>
      <c r="J90" s="673"/>
      <c r="K90" s="673"/>
      <c r="L90" s="673"/>
      <c r="M90" s="674"/>
      <c r="N90" s="722" t="s">
        <v>68</v>
      </c>
      <c r="O90" s="723"/>
      <c r="P90" s="723"/>
      <c r="Q90" s="723"/>
      <c r="R90" s="723"/>
      <c r="S90" s="723"/>
      <c r="T90" s="723"/>
      <c r="U90" s="723"/>
      <c r="V90" s="723"/>
      <c r="W90" s="723"/>
      <c r="X90" s="723"/>
      <c r="Y90" s="723"/>
      <c r="Z90" s="723"/>
      <c r="AA90" s="724"/>
      <c r="AB90" s="684"/>
      <c r="AC90" s="685"/>
      <c r="AD90" s="685"/>
      <c r="AE90" s="685"/>
      <c r="AF90" s="685"/>
      <c r="AG90" s="686"/>
      <c r="AH90" s="692"/>
      <c r="AI90" s="693"/>
      <c r="AJ90" s="693"/>
      <c r="AK90" s="693"/>
      <c r="AL90" s="693"/>
      <c r="AM90" s="694"/>
      <c r="AN90" s="700"/>
      <c r="AO90" s="701"/>
      <c r="AP90" s="701"/>
      <c r="AQ90" s="701"/>
      <c r="AR90" s="701"/>
      <c r="AS90" s="702"/>
      <c r="AT90" s="593"/>
      <c r="AU90" s="594"/>
      <c r="AV90" s="594"/>
      <c r="AW90" s="594"/>
      <c r="AX90" s="594"/>
      <c r="AY90" s="595"/>
      <c r="AZ90" s="725" t="s">
        <v>69</v>
      </c>
      <c r="BA90" s="645"/>
      <c r="BB90" s="726"/>
      <c r="BC90" s="644" t="s">
        <v>70</v>
      </c>
      <c r="BD90" s="645"/>
      <c r="BE90" s="645"/>
      <c r="BF90" s="645"/>
      <c r="BG90" s="645"/>
      <c r="BH90" s="645"/>
      <c r="BI90" s="645"/>
      <c r="BJ90" s="646"/>
      <c r="BK90" s="2"/>
    </row>
    <row r="91" spans="1:63" ht="15.75" customHeight="1">
      <c r="B91" s="40"/>
      <c r="C91" s="41"/>
      <c r="D91" s="647"/>
      <c r="E91" s="648"/>
      <c r="F91" s="648"/>
      <c r="G91" s="648"/>
      <c r="H91" s="648"/>
      <c r="I91" s="648"/>
      <c r="J91" s="648"/>
      <c r="K91" s="648"/>
      <c r="L91" s="648"/>
      <c r="M91" s="649"/>
      <c r="N91" s="542"/>
      <c r="O91" s="543"/>
      <c r="P91" s="543"/>
      <c r="Q91" s="543"/>
      <c r="R91" s="543"/>
      <c r="S91" s="543"/>
      <c r="T91" s="543"/>
      <c r="U91" s="543"/>
      <c r="V91" s="543"/>
      <c r="W91" s="543"/>
      <c r="X91" s="543"/>
      <c r="Y91" s="543"/>
      <c r="Z91" s="543"/>
      <c r="AA91" s="544"/>
      <c r="AB91" s="653"/>
      <c r="AC91" s="654"/>
      <c r="AD91" s="654"/>
      <c r="AE91" s="654"/>
      <c r="AF91" s="654"/>
      <c r="AG91" s="655"/>
      <c r="AH91" s="548"/>
      <c r="AI91" s="549"/>
      <c r="AJ91" s="549"/>
      <c r="AK91" s="549"/>
      <c r="AL91" s="549"/>
      <c r="AM91" s="550"/>
      <c r="AN91" s="557"/>
      <c r="AO91" s="558"/>
      <c r="AP91" s="558"/>
      <c r="AQ91" s="558"/>
      <c r="AR91" s="558"/>
      <c r="AS91" s="559"/>
      <c r="AT91" s="662">
        <f>AH91*AN91</f>
        <v>0</v>
      </c>
      <c r="AU91" s="663"/>
      <c r="AV91" s="663"/>
      <c r="AW91" s="663"/>
      <c r="AX91" s="663"/>
      <c r="AY91" s="664"/>
      <c r="AZ91" s="712"/>
      <c r="BA91" s="704"/>
      <c r="BB91" s="704"/>
      <c r="BC91" s="703"/>
      <c r="BD91" s="704"/>
      <c r="BE91" s="704"/>
      <c r="BF91" s="704"/>
      <c r="BG91" s="704"/>
      <c r="BH91" s="704"/>
      <c r="BI91" s="704"/>
      <c r="BJ91" s="705"/>
    </row>
    <row r="92" spans="1:63" ht="15.75" customHeight="1">
      <c r="B92" s="40"/>
      <c r="C92" s="41"/>
      <c r="D92" s="650"/>
      <c r="E92" s="651"/>
      <c r="F92" s="651"/>
      <c r="G92" s="651"/>
      <c r="H92" s="651"/>
      <c r="I92" s="651"/>
      <c r="J92" s="651"/>
      <c r="K92" s="651"/>
      <c r="L92" s="651"/>
      <c r="M92" s="652"/>
      <c r="N92" s="545"/>
      <c r="O92" s="546"/>
      <c r="P92" s="546"/>
      <c r="Q92" s="546"/>
      <c r="R92" s="546"/>
      <c r="S92" s="546"/>
      <c r="T92" s="546"/>
      <c r="U92" s="546"/>
      <c r="V92" s="546"/>
      <c r="W92" s="546"/>
      <c r="X92" s="546"/>
      <c r="Y92" s="546"/>
      <c r="Z92" s="546"/>
      <c r="AA92" s="547"/>
      <c r="AB92" s="656"/>
      <c r="AC92" s="657"/>
      <c r="AD92" s="657"/>
      <c r="AE92" s="657"/>
      <c r="AF92" s="657"/>
      <c r="AG92" s="658"/>
      <c r="AH92" s="551"/>
      <c r="AI92" s="552"/>
      <c r="AJ92" s="552"/>
      <c r="AK92" s="552"/>
      <c r="AL92" s="552"/>
      <c r="AM92" s="553"/>
      <c r="AN92" s="560"/>
      <c r="AO92" s="561"/>
      <c r="AP92" s="561"/>
      <c r="AQ92" s="561"/>
      <c r="AR92" s="561"/>
      <c r="AS92" s="562"/>
      <c r="AT92" s="665"/>
      <c r="AU92" s="666"/>
      <c r="AV92" s="666"/>
      <c r="AW92" s="666"/>
      <c r="AX92" s="666"/>
      <c r="AY92" s="667"/>
      <c r="AZ92" s="713"/>
      <c r="BA92" s="707"/>
      <c r="BB92" s="707"/>
      <c r="BC92" s="706"/>
      <c r="BD92" s="707"/>
      <c r="BE92" s="707"/>
      <c r="BF92" s="707"/>
      <c r="BG92" s="707"/>
      <c r="BH92" s="707"/>
      <c r="BI92" s="707"/>
      <c r="BJ92" s="708"/>
    </row>
    <row r="93" spans="1:63" ht="15.75" customHeight="1">
      <c r="B93" s="40"/>
      <c r="C93" s="41"/>
      <c r="D93" s="576"/>
      <c r="E93" s="577"/>
      <c r="F93" s="577"/>
      <c r="G93" s="577"/>
      <c r="H93" s="577"/>
      <c r="I93" s="577"/>
      <c r="J93" s="577"/>
      <c r="K93" s="577"/>
      <c r="L93" s="577"/>
      <c r="M93" s="578"/>
      <c r="N93" s="719"/>
      <c r="O93" s="720"/>
      <c r="P93" s="720"/>
      <c r="Q93" s="720"/>
      <c r="R93" s="720"/>
      <c r="S93" s="720"/>
      <c r="T93" s="720"/>
      <c r="U93" s="720"/>
      <c r="V93" s="720"/>
      <c r="W93" s="720"/>
      <c r="X93" s="720"/>
      <c r="Y93" s="720"/>
      <c r="Z93" s="720"/>
      <c r="AA93" s="721"/>
      <c r="AB93" s="659"/>
      <c r="AC93" s="660"/>
      <c r="AD93" s="660"/>
      <c r="AE93" s="660"/>
      <c r="AF93" s="660"/>
      <c r="AG93" s="661"/>
      <c r="AH93" s="554"/>
      <c r="AI93" s="555"/>
      <c r="AJ93" s="555"/>
      <c r="AK93" s="555"/>
      <c r="AL93" s="555"/>
      <c r="AM93" s="556"/>
      <c r="AN93" s="563"/>
      <c r="AO93" s="564"/>
      <c r="AP93" s="564"/>
      <c r="AQ93" s="564"/>
      <c r="AR93" s="564"/>
      <c r="AS93" s="565"/>
      <c r="AT93" s="668"/>
      <c r="AU93" s="669"/>
      <c r="AV93" s="669"/>
      <c r="AW93" s="669"/>
      <c r="AX93" s="669"/>
      <c r="AY93" s="670"/>
      <c r="AZ93" s="714"/>
      <c r="BA93" s="710"/>
      <c r="BB93" s="710"/>
      <c r="BC93" s="709"/>
      <c r="BD93" s="710"/>
      <c r="BE93" s="710"/>
      <c r="BF93" s="710"/>
      <c r="BG93" s="710"/>
      <c r="BH93" s="710"/>
      <c r="BI93" s="710"/>
      <c r="BJ93" s="711"/>
    </row>
    <row r="94" spans="1:63" ht="15.75" customHeight="1">
      <c r="B94" s="40"/>
      <c r="C94" s="41"/>
      <c r="D94" s="647"/>
      <c r="E94" s="648"/>
      <c r="F94" s="648"/>
      <c r="G94" s="648"/>
      <c r="H94" s="648"/>
      <c r="I94" s="648"/>
      <c r="J94" s="648"/>
      <c r="K94" s="648"/>
      <c r="L94" s="648"/>
      <c r="M94" s="649"/>
      <c r="N94" s="542"/>
      <c r="O94" s="543"/>
      <c r="P94" s="543"/>
      <c r="Q94" s="543"/>
      <c r="R94" s="543"/>
      <c r="S94" s="543"/>
      <c r="T94" s="543"/>
      <c r="U94" s="543"/>
      <c r="V94" s="543"/>
      <c r="W94" s="543"/>
      <c r="X94" s="543"/>
      <c r="Y94" s="543"/>
      <c r="Z94" s="543"/>
      <c r="AA94" s="544"/>
      <c r="AB94" s="653"/>
      <c r="AC94" s="654"/>
      <c r="AD94" s="654"/>
      <c r="AE94" s="654"/>
      <c r="AF94" s="654"/>
      <c r="AG94" s="655"/>
      <c r="AH94" s="548"/>
      <c r="AI94" s="549"/>
      <c r="AJ94" s="549"/>
      <c r="AK94" s="549"/>
      <c r="AL94" s="549"/>
      <c r="AM94" s="550"/>
      <c r="AN94" s="557"/>
      <c r="AO94" s="558"/>
      <c r="AP94" s="558"/>
      <c r="AQ94" s="558"/>
      <c r="AR94" s="558"/>
      <c r="AS94" s="559"/>
      <c r="AT94" s="662">
        <f>AH94*AN94</f>
        <v>0</v>
      </c>
      <c r="AU94" s="663"/>
      <c r="AV94" s="663"/>
      <c r="AW94" s="663"/>
      <c r="AX94" s="663"/>
      <c r="AY94" s="664"/>
      <c r="AZ94" s="712"/>
      <c r="BA94" s="704"/>
      <c r="BB94" s="704"/>
      <c r="BC94" s="703"/>
      <c r="BD94" s="704"/>
      <c r="BE94" s="704"/>
      <c r="BF94" s="704"/>
      <c r="BG94" s="704"/>
      <c r="BH94" s="704"/>
      <c r="BI94" s="704"/>
      <c r="BJ94" s="705"/>
    </row>
    <row r="95" spans="1:63" ht="15.75" customHeight="1">
      <c r="B95" s="40"/>
      <c r="C95" s="41"/>
      <c r="D95" s="650"/>
      <c r="E95" s="651"/>
      <c r="F95" s="651"/>
      <c r="G95" s="651"/>
      <c r="H95" s="651"/>
      <c r="I95" s="651"/>
      <c r="J95" s="651"/>
      <c r="K95" s="651"/>
      <c r="L95" s="651"/>
      <c r="M95" s="652"/>
      <c r="N95" s="545"/>
      <c r="O95" s="546"/>
      <c r="P95" s="546"/>
      <c r="Q95" s="546"/>
      <c r="R95" s="546"/>
      <c r="S95" s="546"/>
      <c r="T95" s="546"/>
      <c r="U95" s="546"/>
      <c r="V95" s="546"/>
      <c r="W95" s="546"/>
      <c r="X95" s="546"/>
      <c r="Y95" s="546"/>
      <c r="Z95" s="546"/>
      <c r="AA95" s="547"/>
      <c r="AB95" s="656"/>
      <c r="AC95" s="657"/>
      <c r="AD95" s="657"/>
      <c r="AE95" s="657"/>
      <c r="AF95" s="657"/>
      <c r="AG95" s="658"/>
      <c r="AH95" s="551"/>
      <c r="AI95" s="552"/>
      <c r="AJ95" s="552"/>
      <c r="AK95" s="552"/>
      <c r="AL95" s="552"/>
      <c r="AM95" s="553"/>
      <c r="AN95" s="560"/>
      <c r="AO95" s="561"/>
      <c r="AP95" s="561"/>
      <c r="AQ95" s="561"/>
      <c r="AR95" s="561"/>
      <c r="AS95" s="562"/>
      <c r="AT95" s="665"/>
      <c r="AU95" s="666"/>
      <c r="AV95" s="666"/>
      <c r="AW95" s="666"/>
      <c r="AX95" s="666"/>
      <c r="AY95" s="667"/>
      <c r="AZ95" s="713"/>
      <c r="BA95" s="707"/>
      <c r="BB95" s="707"/>
      <c r="BC95" s="706"/>
      <c r="BD95" s="707"/>
      <c r="BE95" s="707"/>
      <c r="BF95" s="707"/>
      <c r="BG95" s="707"/>
      <c r="BH95" s="707"/>
      <c r="BI95" s="707"/>
      <c r="BJ95" s="708"/>
    </row>
    <row r="96" spans="1:63" ht="15.75" customHeight="1">
      <c r="B96" s="40"/>
      <c r="C96" s="41"/>
      <c r="D96" s="576"/>
      <c r="E96" s="577"/>
      <c r="F96" s="577"/>
      <c r="G96" s="577"/>
      <c r="H96" s="577"/>
      <c r="I96" s="577"/>
      <c r="J96" s="577"/>
      <c r="K96" s="577"/>
      <c r="L96" s="577"/>
      <c r="M96" s="578"/>
      <c r="N96" s="719"/>
      <c r="O96" s="720"/>
      <c r="P96" s="720"/>
      <c r="Q96" s="720"/>
      <c r="R96" s="720"/>
      <c r="S96" s="720"/>
      <c r="T96" s="720"/>
      <c r="U96" s="720"/>
      <c r="V96" s="720"/>
      <c r="W96" s="720"/>
      <c r="X96" s="720"/>
      <c r="Y96" s="720"/>
      <c r="Z96" s="720"/>
      <c r="AA96" s="721"/>
      <c r="AB96" s="659"/>
      <c r="AC96" s="660"/>
      <c r="AD96" s="660"/>
      <c r="AE96" s="660"/>
      <c r="AF96" s="660"/>
      <c r="AG96" s="661"/>
      <c r="AH96" s="554"/>
      <c r="AI96" s="555"/>
      <c r="AJ96" s="555"/>
      <c r="AK96" s="555"/>
      <c r="AL96" s="555"/>
      <c r="AM96" s="556"/>
      <c r="AN96" s="563"/>
      <c r="AO96" s="564"/>
      <c r="AP96" s="564"/>
      <c r="AQ96" s="564"/>
      <c r="AR96" s="564"/>
      <c r="AS96" s="565"/>
      <c r="AT96" s="668"/>
      <c r="AU96" s="669"/>
      <c r="AV96" s="669"/>
      <c r="AW96" s="669"/>
      <c r="AX96" s="669"/>
      <c r="AY96" s="670"/>
      <c r="AZ96" s="714"/>
      <c r="BA96" s="710"/>
      <c r="BB96" s="710"/>
      <c r="BC96" s="709"/>
      <c r="BD96" s="710"/>
      <c r="BE96" s="710"/>
      <c r="BF96" s="710"/>
      <c r="BG96" s="710"/>
      <c r="BH96" s="710"/>
      <c r="BI96" s="710"/>
      <c r="BJ96" s="711"/>
    </row>
    <row r="97" spans="2:62" ht="15.75" customHeight="1">
      <c r="B97" s="40"/>
      <c r="C97" s="41"/>
      <c r="D97" s="647"/>
      <c r="E97" s="648"/>
      <c r="F97" s="648"/>
      <c r="G97" s="648"/>
      <c r="H97" s="648"/>
      <c r="I97" s="648"/>
      <c r="J97" s="648"/>
      <c r="K97" s="648"/>
      <c r="L97" s="648"/>
      <c r="M97" s="649"/>
      <c r="N97" s="542"/>
      <c r="O97" s="543"/>
      <c r="P97" s="543"/>
      <c r="Q97" s="543"/>
      <c r="R97" s="543"/>
      <c r="S97" s="543"/>
      <c r="T97" s="543"/>
      <c r="U97" s="543"/>
      <c r="V97" s="543"/>
      <c r="W97" s="543"/>
      <c r="X97" s="543"/>
      <c r="Y97" s="543"/>
      <c r="Z97" s="543"/>
      <c r="AA97" s="544"/>
      <c r="AB97" s="653"/>
      <c r="AC97" s="654"/>
      <c r="AD97" s="654"/>
      <c r="AE97" s="654"/>
      <c r="AF97" s="654"/>
      <c r="AG97" s="655"/>
      <c r="AH97" s="548"/>
      <c r="AI97" s="549"/>
      <c r="AJ97" s="549"/>
      <c r="AK97" s="549"/>
      <c r="AL97" s="549"/>
      <c r="AM97" s="550"/>
      <c r="AN97" s="557"/>
      <c r="AO97" s="558"/>
      <c r="AP97" s="558"/>
      <c r="AQ97" s="558"/>
      <c r="AR97" s="558"/>
      <c r="AS97" s="559"/>
      <c r="AT97" s="662">
        <f>AH97*AN97</f>
        <v>0</v>
      </c>
      <c r="AU97" s="663"/>
      <c r="AV97" s="663"/>
      <c r="AW97" s="663"/>
      <c r="AX97" s="663"/>
      <c r="AY97" s="664"/>
      <c r="AZ97" s="712"/>
      <c r="BA97" s="704"/>
      <c r="BB97" s="704"/>
      <c r="BC97" s="703"/>
      <c r="BD97" s="704"/>
      <c r="BE97" s="704"/>
      <c r="BF97" s="704"/>
      <c r="BG97" s="704"/>
      <c r="BH97" s="704"/>
      <c r="BI97" s="704"/>
      <c r="BJ97" s="705"/>
    </row>
    <row r="98" spans="2:62" ht="15.75" customHeight="1">
      <c r="B98" s="40"/>
      <c r="C98" s="41"/>
      <c r="D98" s="650"/>
      <c r="E98" s="651"/>
      <c r="F98" s="651"/>
      <c r="G98" s="651"/>
      <c r="H98" s="651"/>
      <c r="I98" s="651"/>
      <c r="J98" s="651"/>
      <c r="K98" s="651"/>
      <c r="L98" s="651"/>
      <c r="M98" s="652"/>
      <c r="N98" s="545"/>
      <c r="O98" s="546"/>
      <c r="P98" s="546"/>
      <c r="Q98" s="546"/>
      <c r="R98" s="546"/>
      <c r="S98" s="546"/>
      <c r="T98" s="546"/>
      <c r="U98" s="546"/>
      <c r="V98" s="546"/>
      <c r="W98" s="546"/>
      <c r="X98" s="546"/>
      <c r="Y98" s="546"/>
      <c r="Z98" s="546"/>
      <c r="AA98" s="547"/>
      <c r="AB98" s="656"/>
      <c r="AC98" s="657"/>
      <c r="AD98" s="657"/>
      <c r="AE98" s="657"/>
      <c r="AF98" s="657"/>
      <c r="AG98" s="658"/>
      <c r="AH98" s="551"/>
      <c r="AI98" s="552"/>
      <c r="AJ98" s="552"/>
      <c r="AK98" s="552"/>
      <c r="AL98" s="552"/>
      <c r="AM98" s="553"/>
      <c r="AN98" s="560"/>
      <c r="AO98" s="561"/>
      <c r="AP98" s="561"/>
      <c r="AQ98" s="561"/>
      <c r="AR98" s="561"/>
      <c r="AS98" s="562"/>
      <c r="AT98" s="665"/>
      <c r="AU98" s="666"/>
      <c r="AV98" s="666"/>
      <c r="AW98" s="666"/>
      <c r="AX98" s="666"/>
      <c r="AY98" s="667"/>
      <c r="AZ98" s="713"/>
      <c r="BA98" s="707"/>
      <c r="BB98" s="707"/>
      <c r="BC98" s="706"/>
      <c r="BD98" s="707"/>
      <c r="BE98" s="707"/>
      <c r="BF98" s="707"/>
      <c r="BG98" s="707"/>
      <c r="BH98" s="707"/>
      <c r="BI98" s="707"/>
      <c r="BJ98" s="708"/>
    </row>
    <row r="99" spans="2:62" ht="15.75" customHeight="1">
      <c r="B99" s="40"/>
      <c r="C99" s="41"/>
      <c r="D99" s="576"/>
      <c r="E99" s="577"/>
      <c r="F99" s="577"/>
      <c r="G99" s="577"/>
      <c r="H99" s="577"/>
      <c r="I99" s="577"/>
      <c r="J99" s="577"/>
      <c r="K99" s="577"/>
      <c r="L99" s="577"/>
      <c r="M99" s="578"/>
      <c r="N99" s="719"/>
      <c r="O99" s="720"/>
      <c r="P99" s="720"/>
      <c r="Q99" s="720"/>
      <c r="R99" s="720"/>
      <c r="S99" s="720"/>
      <c r="T99" s="720"/>
      <c r="U99" s="720"/>
      <c r="V99" s="720"/>
      <c r="W99" s="720"/>
      <c r="X99" s="720"/>
      <c r="Y99" s="720"/>
      <c r="Z99" s="720"/>
      <c r="AA99" s="721"/>
      <c r="AB99" s="659"/>
      <c r="AC99" s="660"/>
      <c r="AD99" s="660"/>
      <c r="AE99" s="660"/>
      <c r="AF99" s="660"/>
      <c r="AG99" s="661"/>
      <c r="AH99" s="554"/>
      <c r="AI99" s="555"/>
      <c r="AJ99" s="555"/>
      <c r="AK99" s="555"/>
      <c r="AL99" s="555"/>
      <c r="AM99" s="556"/>
      <c r="AN99" s="563"/>
      <c r="AO99" s="564"/>
      <c r="AP99" s="564"/>
      <c r="AQ99" s="564"/>
      <c r="AR99" s="564"/>
      <c r="AS99" s="565"/>
      <c r="AT99" s="668"/>
      <c r="AU99" s="669"/>
      <c r="AV99" s="669"/>
      <c r="AW99" s="669"/>
      <c r="AX99" s="669"/>
      <c r="AY99" s="670"/>
      <c r="AZ99" s="714"/>
      <c r="BA99" s="710"/>
      <c r="BB99" s="710"/>
      <c r="BC99" s="709"/>
      <c r="BD99" s="710"/>
      <c r="BE99" s="710"/>
      <c r="BF99" s="710"/>
      <c r="BG99" s="710"/>
      <c r="BH99" s="710"/>
      <c r="BI99" s="710"/>
      <c r="BJ99" s="711"/>
    </row>
    <row r="100" spans="2:62" ht="15.75" customHeight="1">
      <c r="B100" s="40"/>
      <c r="C100" s="41"/>
      <c r="D100" s="647"/>
      <c r="E100" s="648"/>
      <c r="F100" s="648"/>
      <c r="G100" s="648"/>
      <c r="H100" s="648"/>
      <c r="I100" s="648"/>
      <c r="J100" s="648"/>
      <c r="K100" s="648"/>
      <c r="L100" s="648"/>
      <c r="M100" s="649"/>
      <c r="N100" s="542"/>
      <c r="O100" s="543"/>
      <c r="P100" s="543"/>
      <c r="Q100" s="543"/>
      <c r="R100" s="543"/>
      <c r="S100" s="543"/>
      <c r="T100" s="543"/>
      <c r="U100" s="543"/>
      <c r="V100" s="543"/>
      <c r="W100" s="543"/>
      <c r="X100" s="543"/>
      <c r="Y100" s="543"/>
      <c r="Z100" s="543"/>
      <c r="AA100" s="544"/>
      <c r="AB100" s="653"/>
      <c r="AC100" s="654"/>
      <c r="AD100" s="654"/>
      <c r="AE100" s="654"/>
      <c r="AF100" s="654"/>
      <c r="AG100" s="655"/>
      <c r="AH100" s="548"/>
      <c r="AI100" s="549"/>
      <c r="AJ100" s="549"/>
      <c r="AK100" s="549"/>
      <c r="AL100" s="549"/>
      <c r="AM100" s="550"/>
      <c r="AN100" s="557"/>
      <c r="AO100" s="558"/>
      <c r="AP100" s="558"/>
      <c r="AQ100" s="558"/>
      <c r="AR100" s="558"/>
      <c r="AS100" s="559"/>
      <c r="AT100" s="662">
        <f>AH100*AN100</f>
        <v>0</v>
      </c>
      <c r="AU100" s="663"/>
      <c r="AV100" s="663"/>
      <c r="AW100" s="663"/>
      <c r="AX100" s="663"/>
      <c r="AY100" s="664"/>
      <c r="AZ100" s="712"/>
      <c r="BA100" s="704"/>
      <c r="BB100" s="704"/>
      <c r="BC100" s="703"/>
      <c r="BD100" s="704"/>
      <c r="BE100" s="704"/>
      <c r="BF100" s="704"/>
      <c r="BG100" s="704"/>
      <c r="BH100" s="704"/>
      <c r="BI100" s="704"/>
      <c r="BJ100" s="705"/>
    </row>
    <row r="101" spans="2:62" ht="15.75" customHeight="1">
      <c r="B101" s="40"/>
      <c r="C101" s="41"/>
      <c r="D101" s="650"/>
      <c r="E101" s="651"/>
      <c r="F101" s="651"/>
      <c r="G101" s="651"/>
      <c r="H101" s="651"/>
      <c r="I101" s="651"/>
      <c r="J101" s="651"/>
      <c r="K101" s="651"/>
      <c r="L101" s="651"/>
      <c r="M101" s="652"/>
      <c r="N101" s="545"/>
      <c r="O101" s="546"/>
      <c r="P101" s="546"/>
      <c r="Q101" s="546"/>
      <c r="R101" s="546"/>
      <c r="S101" s="546"/>
      <c r="T101" s="546"/>
      <c r="U101" s="546"/>
      <c r="V101" s="546"/>
      <c r="W101" s="546"/>
      <c r="X101" s="546"/>
      <c r="Y101" s="546"/>
      <c r="Z101" s="546"/>
      <c r="AA101" s="547"/>
      <c r="AB101" s="656"/>
      <c r="AC101" s="657"/>
      <c r="AD101" s="657"/>
      <c r="AE101" s="657"/>
      <c r="AF101" s="657"/>
      <c r="AG101" s="658"/>
      <c r="AH101" s="551"/>
      <c r="AI101" s="552"/>
      <c r="AJ101" s="552"/>
      <c r="AK101" s="552"/>
      <c r="AL101" s="552"/>
      <c r="AM101" s="553"/>
      <c r="AN101" s="560"/>
      <c r="AO101" s="561"/>
      <c r="AP101" s="561"/>
      <c r="AQ101" s="561"/>
      <c r="AR101" s="561"/>
      <c r="AS101" s="562"/>
      <c r="AT101" s="665"/>
      <c r="AU101" s="666"/>
      <c r="AV101" s="666"/>
      <c r="AW101" s="666"/>
      <c r="AX101" s="666"/>
      <c r="AY101" s="667"/>
      <c r="AZ101" s="713"/>
      <c r="BA101" s="707"/>
      <c r="BB101" s="707"/>
      <c r="BC101" s="706"/>
      <c r="BD101" s="707"/>
      <c r="BE101" s="707"/>
      <c r="BF101" s="707"/>
      <c r="BG101" s="707"/>
      <c r="BH101" s="707"/>
      <c r="BI101" s="707"/>
      <c r="BJ101" s="708"/>
    </row>
    <row r="102" spans="2:62" ht="15.75" customHeight="1">
      <c r="B102" s="40"/>
      <c r="C102" s="41"/>
      <c r="D102" s="576"/>
      <c r="E102" s="577"/>
      <c r="F102" s="577"/>
      <c r="G102" s="577"/>
      <c r="H102" s="577"/>
      <c r="I102" s="577"/>
      <c r="J102" s="577"/>
      <c r="K102" s="577"/>
      <c r="L102" s="577"/>
      <c r="M102" s="578"/>
      <c r="N102" s="719"/>
      <c r="O102" s="720"/>
      <c r="P102" s="720"/>
      <c r="Q102" s="720"/>
      <c r="R102" s="720"/>
      <c r="S102" s="720"/>
      <c r="T102" s="720"/>
      <c r="U102" s="720"/>
      <c r="V102" s="720"/>
      <c r="W102" s="720"/>
      <c r="X102" s="720"/>
      <c r="Y102" s="720"/>
      <c r="Z102" s="720"/>
      <c r="AA102" s="721"/>
      <c r="AB102" s="659"/>
      <c r="AC102" s="660"/>
      <c r="AD102" s="660"/>
      <c r="AE102" s="660"/>
      <c r="AF102" s="660"/>
      <c r="AG102" s="661"/>
      <c r="AH102" s="554"/>
      <c r="AI102" s="555"/>
      <c r="AJ102" s="555"/>
      <c r="AK102" s="555"/>
      <c r="AL102" s="555"/>
      <c r="AM102" s="556"/>
      <c r="AN102" s="563"/>
      <c r="AO102" s="564"/>
      <c r="AP102" s="564"/>
      <c r="AQ102" s="564"/>
      <c r="AR102" s="564"/>
      <c r="AS102" s="565"/>
      <c r="AT102" s="668"/>
      <c r="AU102" s="669"/>
      <c r="AV102" s="669"/>
      <c r="AW102" s="669"/>
      <c r="AX102" s="669"/>
      <c r="AY102" s="670"/>
      <c r="AZ102" s="714"/>
      <c r="BA102" s="710"/>
      <c r="BB102" s="710"/>
      <c r="BC102" s="709"/>
      <c r="BD102" s="710"/>
      <c r="BE102" s="710"/>
      <c r="BF102" s="710"/>
      <c r="BG102" s="710"/>
      <c r="BH102" s="710"/>
      <c r="BI102" s="710"/>
      <c r="BJ102" s="711"/>
    </row>
    <row r="103" spans="2:62" ht="15.75" customHeight="1">
      <c r="B103" s="40"/>
      <c r="C103" s="41"/>
      <c r="D103" s="647"/>
      <c r="E103" s="648"/>
      <c r="F103" s="648"/>
      <c r="G103" s="648"/>
      <c r="H103" s="648"/>
      <c r="I103" s="648"/>
      <c r="J103" s="648"/>
      <c r="K103" s="648"/>
      <c r="L103" s="648"/>
      <c r="M103" s="649"/>
      <c r="N103" s="542"/>
      <c r="O103" s="543"/>
      <c r="P103" s="543"/>
      <c r="Q103" s="543"/>
      <c r="R103" s="543"/>
      <c r="S103" s="543"/>
      <c r="T103" s="543"/>
      <c r="U103" s="543"/>
      <c r="V103" s="543"/>
      <c r="W103" s="543"/>
      <c r="X103" s="543"/>
      <c r="Y103" s="543"/>
      <c r="Z103" s="543"/>
      <c r="AA103" s="544"/>
      <c r="AB103" s="653"/>
      <c r="AC103" s="654"/>
      <c r="AD103" s="654"/>
      <c r="AE103" s="654"/>
      <c r="AF103" s="654"/>
      <c r="AG103" s="655"/>
      <c r="AH103" s="548"/>
      <c r="AI103" s="549"/>
      <c r="AJ103" s="549"/>
      <c r="AK103" s="549"/>
      <c r="AL103" s="549"/>
      <c r="AM103" s="550"/>
      <c r="AN103" s="557"/>
      <c r="AO103" s="558"/>
      <c r="AP103" s="558"/>
      <c r="AQ103" s="558"/>
      <c r="AR103" s="558"/>
      <c r="AS103" s="559"/>
      <c r="AT103" s="662">
        <f>AH103*AN103</f>
        <v>0</v>
      </c>
      <c r="AU103" s="663"/>
      <c r="AV103" s="663"/>
      <c r="AW103" s="663"/>
      <c r="AX103" s="663"/>
      <c r="AY103" s="664"/>
      <c r="AZ103" s="712"/>
      <c r="BA103" s="704"/>
      <c r="BB103" s="704"/>
      <c r="BC103" s="703"/>
      <c r="BD103" s="704"/>
      <c r="BE103" s="704"/>
      <c r="BF103" s="704"/>
      <c r="BG103" s="704"/>
      <c r="BH103" s="704"/>
      <c r="BI103" s="704"/>
      <c r="BJ103" s="705"/>
    </row>
    <row r="104" spans="2:62" ht="15.75" customHeight="1">
      <c r="B104" s="40"/>
      <c r="C104" s="41"/>
      <c r="D104" s="650"/>
      <c r="E104" s="651"/>
      <c r="F104" s="651"/>
      <c r="G104" s="651"/>
      <c r="H104" s="651"/>
      <c r="I104" s="651"/>
      <c r="J104" s="651"/>
      <c r="K104" s="651"/>
      <c r="L104" s="651"/>
      <c r="M104" s="652"/>
      <c r="N104" s="545"/>
      <c r="O104" s="546"/>
      <c r="P104" s="546"/>
      <c r="Q104" s="546"/>
      <c r="R104" s="546"/>
      <c r="S104" s="546"/>
      <c r="T104" s="546"/>
      <c r="U104" s="546"/>
      <c r="V104" s="546"/>
      <c r="W104" s="546"/>
      <c r="X104" s="546"/>
      <c r="Y104" s="546"/>
      <c r="Z104" s="546"/>
      <c r="AA104" s="547"/>
      <c r="AB104" s="656"/>
      <c r="AC104" s="657"/>
      <c r="AD104" s="657"/>
      <c r="AE104" s="657"/>
      <c r="AF104" s="657"/>
      <c r="AG104" s="658"/>
      <c r="AH104" s="551"/>
      <c r="AI104" s="552"/>
      <c r="AJ104" s="552"/>
      <c r="AK104" s="552"/>
      <c r="AL104" s="552"/>
      <c r="AM104" s="553"/>
      <c r="AN104" s="560"/>
      <c r="AO104" s="561"/>
      <c r="AP104" s="561"/>
      <c r="AQ104" s="561"/>
      <c r="AR104" s="561"/>
      <c r="AS104" s="562"/>
      <c r="AT104" s="665"/>
      <c r="AU104" s="666"/>
      <c r="AV104" s="666"/>
      <c r="AW104" s="666"/>
      <c r="AX104" s="666"/>
      <c r="AY104" s="667"/>
      <c r="AZ104" s="713"/>
      <c r="BA104" s="707"/>
      <c r="BB104" s="707"/>
      <c r="BC104" s="706"/>
      <c r="BD104" s="707"/>
      <c r="BE104" s="707"/>
      <c r="BF104" s="707"/>
      <c r="BG104" s="707"/>
      <c r="BH104" s="707"/>
      <c r="BI104" s="707"/>
      <c r="BJ104" s="708"/>
    </row>
    <row r="105" spans="2:62" ht="15.75" customHeight="1">
      <c r="B105" s="40"/>
      <c r="C105" s="41"/>
      <c r="D105" s="576"/>
      <c r="E105" s="577"/>
      <c r="F105" s="577"/>
      <c r="G105" s="577"/>
      <c r="H105" s="577"/>
      <c r="I105" s="577"/>
      <c r="J105" s="577"/>
      <c r="K105" s="577"/>
      <c r="L105" s="577"/>
      <c r="M105" s="578"/>
      <c r="N105" s="719"/>
      <c r="O105" s="720"/>
      <c r="P105" s="720"/>
      <c r="Q105" s="720"/>
      <c r="R105" s="720"/>
      <c r="S105" s="720"/>
      <c r="T105" s="720"/>
      <c r="U105" s="720"/>
      <c r="V105" s="720"/>
      <c r="W105" s="720"/>
      <c r="X105" s="720"/>
      <c r="Y105" s="720"/>
      <c r="Z105" s="720"/>
      <c r="AA105" s="721"/>
      <c r="AB105" s="659"/>
      <c r="AC105" s="660"/>
      <c r="AD105" s="660"/>
      <c r="AE105" s="660"/>
      <c r="AF105" s="660"/>
      <c r="AG105" s="661"/>
      <c r="AH105" s="554"/>
      <c r="AI105" s="555"/>
      <c r="AJ105" s="555"/>
      <c r="AK105" s="555"/>
      <c r="AL105" s="555"/>
      <c r="AM105" s="556"/>
      <c r="AN105" s="563"/>
      <c r="AO105" s="564"/>
      <c r="AP105" s="564"/>
      <c r="AQ105" s="564"/>
      <c r="AR105" s="564"/>
      <c r="AS105" s="565"/>
      <c r="AT105" s="668"/>
      <c r="AU105" s="669"/>
      <c r="AV105" s="669"/>
      <c r="AW105" s="669"/>
      <c r="AX105" s="669"/>
      <c r="AY105" s="670"/>
      <c r="AZ105" s="714"/>
      <c r="BA105" s="710"/>
      <c r="BB105" s="710"/>
      <c r="BC105" s="709"/>
      <c r="BD105" s="710"/>
      <c r="BE105" s="710"/>
      <c r="BF105" s="710"/>
      <c r="BG105" s="710"/>
      <c r="BH105" s="710"/>
      <c r="BI105" s="710"/>
      <c r="BJ105" s="711"/>
    </row>
    <row r="106" spans="2:62" ht="15.75" customHeight="1">
      <c r="B106" s="40"/>
      <c r="C106" s="41"/>
      <c r="D106" s="647"/>
      <c r="E106" s="648"/>
      <c r="F106" s="648"/>
      <c r="G106" s="648"/>
      <c r="H106" s="648"/>
      <c r="I106" s="648"/>
      <c r="J106" s="648"/>
      <c r="K106" s="648"/>
      <c r="L106" s="648"/>
      <c r="M106" s="649"/>
      <c r="N106" s="542"/>
      <c r="O106" s="543"/>
      <c r="P106" s="543"/>
      <c r="Q106" s="543"/>
      <c r="R106" s="543"/>
      <c r="S106" s="543"/>
      <c r="T106" s="543"/>
      <c r="U106" s="543"/>
      <c r="V106" s="543"/>
      <c r="W106" s="543"/>
      <c r="X106" s="543"/>
      <c r="Y106" s="543"/>
      <c r="Z106" s="543"/>
      <c r="AA106" s="544"/>
      <c r="AB106" s="653"/>
      <c r="AC106" s="654"/>
      <c r="AD106" s="654"/>
      <c r="AE106" s="654"/>
      <c r="AF106" s="654"/>
      <c r="AG106" s="655"/>
      <c r="AH106" s="548"/>
      <c r="AI106" s="549"/>
      <c r="AJ106" s="549"/>
      <c r="AK106" s="549"/>
      <c r="AL106" s="549"/>
      <c r="AM106" s="550"/>
      <c r="AN106" s="557"/>
      <c r="AO106" s="558"/>
      <c r="AP106" s="558"/>
      <c r="AQ106" s="558"/>
      <c r="AR106" s="558"/>
      <c r="AS106" s="559"/>
      <c r="AT106" s="662">
        <f>AH106*AN106</f>
        <v>0</v>
      </c>
      <c r="AU106" s="663"/>
      <c r="AV106" s="663"/>
      <c r="AW106" s="663"/>
      <c r="AX106" s="663"/>
      <c r="AY106" s="664"/>
      <c r="AZ106" s="712"/>
      <c r="BA106" s="704"/>
      <c r="BB106" s="704"/>
      <c r="BC106" s="703"/>
      <c r="BD106" s="704"/>
      <c r="BE106" s="704"/>
      <c r="BF106" s="704"/>
      <c r="BG106" s="704"/>
      <c r="BH106" s="704"/>
      <c r="BI106" s="704"/>
      <c r="BJ106" s="705"/>
    </row>
    <row r="107" spans="2:62" ht="15.75" customHeight="1">
      <c r="B107" s="40"/>
      <c r="C107" s="41"/>
      <c r="D107" s="650"/>
      <c r="E107" s="651"/>
      <c r="F107" s="651"/>
      <c r="G107" s="651"/>
      <c r="H107" s="651"/>
      <c r="I107" s="651"/>
      <c r="J107" s="651"/>
      <c r="K107" s="651"/>
      <c r="L107" s="651"/>
      <c r="M107" s="652"/>
      <c r="N107" s="545"/>
      <c r="O107" s="546"/>
      <c r="P107" s="546"/>
      <c r="Q107" s="546"/>
      <c r="R107" s="546"/>
      <c r="S107" s="546"/>
      <c r="T107" s="546"/>
      <c r="U107" s="546"/>
      <c r="V107" s="546"/>
      <c r="W107" s="546"/>
      <c r="X107" s="546"/>
      <c r="Y107" s="546"/>
      <c r="Z107" s="546"/>
      <c r="AA107" s="547"/>
      <c r="AB107" s="656"/>
      <c r="AC107" s="657"/>
      <c r="AD107" s="657"/>
      <c r="AE107" s="657"/>
      <c r="AF107" s="657"/>
      <c r="AG107" s="658"/>
      <c r="AH107" s="551"/>
      <c r="AI107" s="552"/>
      <c r="AJ107" s="552"/>
      <c r="AK107" s="552"/>
      <c r="AL107" s="552"/>
      <c r="AM107" s="553"/>
      <c r="AN107" s="560"/>
      <c r="AO107" s="561"/>
      <c r="AP107" s="561"/>
      <c r="AQ107" s="561"/>
      <c r="AR107" s="561"/>
      <c r="AS107" s="562"/>
      <c r="AT107" s="665"/>
      <c r="AU107" s="666"/>
      <c r="AV107" s="666"/>
      <c r="AW107" s="666"/>
      <c r="AX107" s="666"/>
      <c r="AY107" s="667"/>
      <c r="AZ107" s="713"/>
      <c r="BA107" s="707"/>
      <c r="BB107" s="707"/>
      <c r="BC107" s="706"/>
      <c r="BD107" s="707"/>
      <c r="BE107" s="707"/>
      <c r="BF107" s="707"/>
      <c r="BG107" s="707"/>
      <c r="BH107" s="707"/>
      <c r="BI107" s="707"/>
      <c r="BJ107" s="708"/>
    </row>
    <row r="108" spans="2:62" ht="15.75" customHeight="1">
      <c r="B108" s="40"/>
      <c r="C108" s="41"/>
      <c r="D108" s="576"/>
      <c r="E108" s="577"/>
      <c r="F108" s="577"/>
      <c r="G108" s="577"/>
      <c r="H108" s="577"/>
      <c r="I108" s="577"/>
      <c r="J108" s="577"/>
      <c r="K108" s="577"/>
      <c r="L108" s="577"/>
      <c r="M108" s="578"/>
      <c r="N108" s="719"/>
      <c r="O108" s="720"/>
      <c r="P108" s="720"/>
      <c r="Q108" s="720"/>
      <c r="R108" s="720"/>
      <c r="S108" s="720"/>
      <c r="T108" s="720"/>
      <c r="U108" s="720"/>
      <c r="V108" s="720"/>
      <c r="W108" s="720"/>
      <c r="X108" s="720"/>
      <c r="Y108" s="720"/>
      <c r="Z108" s="720"/>
      <c r="AA108" s="721"/>
      <c r="AB108" s="659"/>
      <c r="AC108" s="660"/>
      <c r="AD108" s="660"/>
      <c r="AE108" s="660"/>
      <c r="AF108" s="660"/>
      <c r="AG108" s="661"/>
      <c r="AH108" s="554"/>
      <c r="AI108" s="555"/>
      <c r="AJ108" s="555"/>
      <c r="AK108" s="555"/>
      <c r="AL108" s="555"/>
      <c r="AM108" s="556"/>
      <c r="AN108" s="563"/>
      <c r="AO108" s="564"/>
      <c r="AP108" s="564"/>
      <c r="AQ108" s="564"/>
      <c r="AR108" s="564"/>
      <c r="AS108" s="565"/>
      <c r="AT108" s="668"/>
      <c r="AU108" s="669"/>
      <c r="AV108" s="669"/>
      <c r="AW108" s="669"/>
      <c r="AX108" s="669"/>
      <c r="AY108" s="670"/>
      <c r="AZ108" s="714"/>
      <c r="BA108" s="710"/>
      <c r="BB108" s="710"/>
      <c r="BC108" s="709"/>
      <c r="BD108" s="710"/>
      <c r="BE108" s="710"/>
      <c r="BF108" s="710"/>
      <c r="BG108" s="710"/>
      <c r="BH108" s="710"/>
      <c r="BI108" s="710"/>
      <c r="BJ108" s="711"/>
    </row>
    <row r="109" spans="2:62" ht="15.75" customHeight="1">
      <c r="B109" s="40"/>
      <c r="C109" s="41"/>
      <c r="D109" s="647"/>
      <c r="E109" s="648"/>
      <c r="F109" s="648"/>
      <c r="G109" s="648"/>
      <c r="H109" s="648"/>
      <c r="I109" s="648"/>
      <c r="J109" s="648"/>
      <c r="K109" s="648"/>
      <c r="L109" s="648"/>
      <c r="M109" s="649"/>
      <c r="N109" s="542"/>
      <c r="O109" s="543"/>
      <c r="P109" s="543"/>
      <c r="Q109" s="543"/>
      <c r="R109" s="543"/>
      <c r="S109" s="543"/>
      <c r="T109" s="543"/>
      <c r="U109" s="543"/>
      <c r="V109" s="543"/>
      <c r="W109" s="543"/>
      <c r="X109" s="543"/>
      <c r="Y109" s="543"/>
      <c r="Z109" s="543"/>
      <c r="AA109" s="544"/>
      <c r="AB109" s="653"/>
      <c r="AC109" s="654"/>
      <c r="AD109" s="654"/>
      <c r="AE109" s="654"/>
      <c r="AF109" s="654"/>
      <c r="AG109" s="655"/>
      <c r="AH109" s="548"/>
      <c r="AI109" s="549"/>
      <c r="AJ109" s="549"/>
      <c r="AK109" s="549"/>
      <c r="AL109" s="549"/>
      <c r="AM109" s="550"/>
      <c r="AN109" s="557"/>
      <c r="AO109" s="558"/>
      <c r="AP109" s="558"/>
      <c r="AQ109" s="558"/>
      <c r="AR109" s="558"/>
      <c r="AS109" s="559"/>
      <c r="AT109" s="662">
        <f>AH109*AN109</f>
        <v>0</v>
      </c>
      <c r="AU109" s="663"/>
      <c r="AV109" s="663"/>
      <c r="AW109" s="663"/>
      <c r="AX109" s="663"/>
      <c r="AY109" s="664"/>
      <c r="AZ109" s="712"/>
      <c r="BA109" s="704"/>
      <c r="BB109" s="704"/>
      <c r="BC109" s="703"/>
      <c r="BD109" s="704"/>
      <c r="BE109" s="704"/>
      <c r="BF109" s="704"/>
      <c r="BG109" s="704"/>
      <c r="BH109" s="704"/>
      <c r="BI109" s="704"/>
      <c r="BJ109" s="705"/>
    </row>
    <row r="110" spans="2:62" ht="15.75" customHeight="1">
      <c r="B110" s="40"/>
      <c r="C110" s="41"/>
      <c r="D110" s="650"/>
      <c r="E110" s="651"/>
      <c r="F110" s="651"/>
      <c r="G110" s="651"/>
      <c r="H110" s="651"/>
      <c r="I110" s="651"/>
      <c r="J110" s="651"/>
      <c r="K110" s="651"/>
      <c r="L110" s="651"/>
      <c r="M110" s="652"/>
      <c r="N110" s="545"/>
      <c r="O110" s="546"/>
      <c r="P110" s="546"/>
      <c r="Q110" s="546"/>
      <c r="R110" s="546"/>
      <c r="S110" s="546"/>
      <c r="T110" s="546"/>
      <c r="U110" s="546"/>
      <c r="V110" s="546"/>
      <c r="W110" s="546"/>
      <c r="X110" s="546"/>
      <c r="Y110" s="546"/>
      <c r="Z110" s="546"/>
      <c r="AA110" s="547"/>
      <c r="AB110" s="656"/>
      <c r="AC110" s="657"/>
      <c r="AD110" s="657"/>
      <c r="AE110" s="657"/>
      <c r="AF110" s="657"/>
      <c r="AG110" s="658"/>
      <c r="AH110" s="551"/>
      <c r="AI110" s="552"/>
      <c r="AJ110" s="552"/>
      <c r="AK110" s="552"/>
      <c r="AL110" s="552"/>
      <c r="AM110" s="553"/>
      <c r="AN110" s="560"/>
      <c r="AO110" s="561"/>
      <c r="AP110" s="561"/>
      <c r="AQ110" s="561"/>
      <c r="AR110" s="561"/>
      <c r="AS110" s="562"/>
      <c r="AT110" s="665"/>
      <c r="AU110" s="666"/>
      <c r="AV110" s="666"/>
      <c r="AW110" s="666"/>
      <c r="AX110" s="666"/>
      <c r="AY110" s="667"/>
      <c r="AZ110" s="713"/>
      <c r="BA110" s="707"/>
      <c r="BB110" s="707"/>
      <c r="BC110" s="706"/>
      <c r="BD110" s="707"/>
      <c r="BE110" s="707"/>
      <c r="BF110" s="707"/>
      <c r="BG110" s="707"/>
      <c r="BH110" s="707"/>
      <c r="BI110" s="707"/>
      <c r="BJ110" s="708"/>
    </row>
    <row r="111" spans="2:62" ht="15.75" customHeight="1">
      <c r="B111" s="40"/>
      <c r="C111" s="41"/>
      <c r="D111" s="576"/>
      <c r="E111" s="577"/>
      <c r="F111" s="577"/>
      <c r="G111" s="577"/>
      <c r="H111" s="577"/>
      <c r="I111" s="577"/>
      <c r="J111" s="577"/>
      <c r="K111" s="577"/>
      <c r="L111" s="577"/>
      <c r="M111" s="578"/>
      <c r="N111" s="719"/>
      <c r="O111" s="720"/>
      <c r="P111" s="720"/>
      <c r="Q111" s="720"/>
      <c r="R111" s="720"/>
      <c r="S111" s="720"/>
      <c r="T111" s="720"/>
      <c r="U111" s="720"/>
      <c r="V111" s="720"/>
      <c r="W111" s="720"/>
      <c r="X111" s="720"/>
      <c r="Y111" s="720"/>
      <c r="Z111" s="720"/>
      <c r="AA111" s="721"/>
      <c r="AB111" s="659"/>
      <c r="AC111" s="660"/>
      <c r="AD111" s="660"/>
      <c r="AE111" s="660"/>
      <c r="AF111" s="660"/>
      <c r="AG111" s="661"/>
      <c r="AH111" s="554"/>
      <c r="AI111" s="555"/>
      <c r="AJ111" s="555"/>
      <c r="AK111" s="555"/>
      <c r="AL111" s="555"/>
      <c r="AM111" s="556"/>
      <c r="AN111" s="563"/>
      <c r="AO111" s="564"/>
      <c r="AP111" s="564"/>
      <c r="AQ111" s="564"/>
      <c r="AR111" s="564"/>
      <c r="AS111" s="565"/>
      <c r="AT111" s="668"/>
      <c r="AU111" s="669"/>
      <c r="AV111" s="669"/>
      <c r="AW111" s="669"/>
      <c r="AX111" s="669"/>
      <c r="AY111" s="670"/>
      <c r="AZ111" s="714"/>
      <c r="BA111" s="710"/>
      <c r="BB111" s="710"/>
      <c r="BC111" s="709"/>
      <c r="BD111" s="710"/>
      <c r="BE111" s="710"/>
      <c r="BF111" s="710"/>
      <c r="BG111" s="710"/>
      <c r="BH111" s="710"/>
      <c r="BI111" s="710"/>
      <c r="BJ111" s="711"/>
    </row>
    <row r="112" spans="2:62" ht="15.75" customHeight="1">
      <c r="B112" s="40"/>
      <c r="C112" s="41"/>
      <c r="D112" s="647"/>
      <c r="E112" s="648"/>
      <c r="F112" s="648"/>
      <c r="G112" s="648"/>
      <c r="H112" s="648"/>
      <c r="I112" s="648"/>
      <c r="J112" s="648"/>
      <c r="K112" s="648"/>
      <c r="L112" s="648"/>
      <c r="M112" s="649"/>
      <c r="N112" s="542"/>
      <c r="O112" s="543"/>
      <c r="P112" s="543"/>
      <c r="Q112" s="543"/>
      <c r="R112" s="543"/>
      <c r="S112" s="543"/>
      <c r="T112" s="543"/>
      <c r="U112" s="543"/>
      <c r="V112" s="543"/>
      <c r="W112" s="543"/>
      <c r="X112" s="543"/>
      <c r="Y112" s="543"/>
      <c r="Z112" s="543"/>
      <c r="AA112" s="544"/>
      <c r="AB112" s="653"/>
      <c r="AC112" s="654"/>
      <c r="AD112" s="654"/>
      <c r="AE112" s="654"/>
      <c r="AF112" s="654"/>
      <c r="AG112" s="655"/>
      <c r="AH112" s="548"/>
      <c r="AI112" s="549"/>
      <c r="AJ112" s="549"/>
      <c r="AK112" s="549"/>
      <c r="AL112" s="549"/>
      <c r="AM112" s="550"/>
      <c r="AN112" s="557"/>
      <c r="AO112" s="558"/>
      <c r="AP112" s="558"/>
      <c r="AQ112" s="558"/>
      <c r="AR112" s="558"/>
      <c r="AS112" s="559"/>
      <c r="AT112" s="662">
        <f>AH112*AN112</f>
        <v>0</v>
      </c>
      <c r="AU112" s="663"/>
      <c r="AV112" s="663"/>
      <c r="AW112" s="663"/>
      <c r="AX112" s="663"/>
      <c r="AY112" s="664"/>
      <c r="AZ112" s="712"/>
      <c r="BA112" s="704"/>
      <c r="BB112" s="704"/>
      <c r="BC112" s="703"/>
      <c r="BD112" s="704"/>
      <c r="BE112" s="704"/>
      <c r="BF112" s="704"/>
      <c r="BG112" s="704"/>
      <c r="BH112" s="704"/>
      <c r="BI112" s="704"/>
      <c r="BJ112" s="705"/>
    </row>
    <row r="113" spans="1:63" ht="15.75" customHeight="1">
      <c r="B113" s="40"/>
      <c r="C113" s="41"/>
      <c r="D113" s="650"/>
      <c r="E113" s="651"/>
      <c r="F113" s="651"/>
      <c r="G113" s="651"/>
      <c r="H113" s="651"/>
      <c r="I113" s="651"/>
      <c r="J113" s="651"/>
      <c r="K113" s="651"/>
      <c r="L113" s="651"/>
      <c r="M113" s="652"/>
      <c r="N113" s="545"/>
      <c r="O113" s="546"/>
      <c r="P113" s="546"/>
      <c r="Q113" s="546"/>
      <c r="R113" s="546"/>
      <c r="S113" s="546"/>
      <c r="T113" s="546"/>
      <c r="U113" s="546"/>
      <c r="V113" s="546"/>
      <c r="W113" s="546"/>
      <c r="X113" s="546"/>
      <c r="Y113" s="546"/>
      <c r="Z113" s="546"/>
      <c r="AA113" s="547"/>
      <c r="AB113" s="656"/>
      <c r="AC113" s="657"/>
      <c r="AD113" s="657"/>
      <c r="AE113" s="657"/>
      <c r="AF113" s="657"/>
      <c r="AG113" s="658"/>
      <c r="AH113" s="551"/>
      <c r="AI113" s="552"/>
      <c r="AJ113" s="552"/>
      <c r="AK113" s="552"/>
      <c r="AL113" s="552"/>
      <c r="AM113" s="553"/>
      <c r="AN113" s="560"/>
      <c r="AO113" s="561"/>
      <c r="AP113" s="561"/>
      <c r="AQ113" s="561"/>
      <c r="AR113" s="561"/>
      <c r="AS113" s="562"/>
      <c r="AT113" s="665"/>
      <c r="AU113" s="666"/>
      <c r="AV113" s="666"/>
      <c r="AW113" s="666"/>
      <c r="AX113" s="666"/>
      <c r="AY113" s="667"/>
      <c r="AZ113" s="713"/>
      <c r="BA113" s="707"/>
      <c r="BB113" s="707"/>
      <c r="BC113" s="706"/>
      <c r="BD113" s="707"/>
      <c r="BE113" s="707"/>
      <c r="BF113" s="707"/>
      <c r="BG113" s="707"/>
      <c r="BH113" s="707"/>
      <c r="BI113" s="707"/>
      <c r="BJ113" s="708"/>
    </row>
    <row r="114" spans="1:63" ht="15.75" customHeight="1">
      <c r="B114" s="40"/>
      <c r="C114" s="41"/>
      <c r="D114" s="576"/>
      <c r="E114" s="577"/>
      <c r="F114" s="577"/>
      <c r="G114" s="577"/>
      <c r="H114" s="577"/>
      <c r="I114" s="577"/>
      <c r="J114" s="577"/>
      <c r="K114" s="577"/>
      <c r="L114" s="577"/>
      <c r="M114" s="578"/>
      <c r="N114" s="719"/>
      <c r="O114" s="720"/>
      <c r="P114" s="720"/>
      <c r="Q114" s="720"/>
      <c r="R114" s="720"/>
      <c r="S114" s="720"/>
      <c r="T114" s="720"/>
      <c r="U114" s="720"/>
      <c r="V114" s="720"/>
      <c r="W114" s="720"/>
      <c r="X114" s="720"/>
      <c r="Y114" s="720"/>
      <c r="Z114" s="720"/>
      <c r="AA114" s="721"/>
      <c r="AB114" s="659"/>
      <c r="AC114" s="660"/>
      <c r="AD114" s="660"/>
      <c r="AE114" s="660"/>
      <c r="AF114" s="660"/>
      <c r="AG114" s="661"/>
      <c r="AH114" s="554"/>
      <c r="AI114" s="555"/>
      <c r="AJ114" s="555"/>
      <c r="AK114" s="555"/>
      <c r="AL114" s="555"/>
      <c r="AM114" s="556"/>
      <c r="AN114" s="563"/>
      <c r="AO114" s="564"/>
      <c r="AP114" s="564"/>
      <c r="AQ114" s="564"/>
      <c r="AR114" s="564"/>
      <c r="AS114" s="565"/>
      <c r="AT114" s="668"/>
      <c r="AU114" s="669"/>
      <c r="AV114" s="669"/>
      <c r="AW114" s="669"/>
      <c r="AX114" s="669"/>
      <c r="AY114" s="670"/>
      <c r="AZ114" s="714"/>
      <c r="BA114" s="710"/>
      <c r="BB114" s="710"/>
      <c r="BC114" s="709"/>
      <c r="BD114" s="710"/>
      <c r="BE114" s="710"/>
      <c r="BF114" s="710"/>
      <c r="BG114" s="710"/>
      <c r="BH114" s="710"/>
      <c r="BI114" s="710"/>
      <c r="BJ114" s="711"/>
    </row>
    <row r="115" spans="1:63" ht="15.75" customHeight="1">
      <c r="B115" s="40"/>
      <c r="C115" s="41"/>
      <c r="D115" s="647"/>
      <c r="E115" s="648"/>
      <c r="F115" s="648"/>
      <c r="G115" s="648"/>
      <c r="H115" s="648"/>
      <c r="I115" s="648"/>
      <c r="J115" s="648"/>
      <c r="K115" s="648"/>
      <c r="L115" s="648"/>
      <c r="M115" s="649"/>
      <c r="N115" s="542"/>
      <c r="O115" s="543"/>
      <c r="P115" s="543"/>
      <c r="Q115" s="543"/>
      <c r="R115" s="543"/>
      <c r="S115" s="543"/>
      <c r="T115" s="543"/>
      <c r="U115" s="543"/>
      <c r="V115" s="543"/>
      <c r="W115" s="543"/>
      <c r="X115" s="543"/>
      <c r="Y115" s="543"/>
      <c r="Z115" s="543"/>
      <c r="AA115" s="544"/>
      <c r="AB115" s="653"/>
      <c r="AC115" s="654"/>
      <c r="AD115" s="654"/>
      <c r="AE115" s="654"/>
      <c r="AF115" s="654"/>
      <c r="AG115" s="655"/>
      <c r="AH115" s="548"/>
      <c r="AI115" s="549"/>
      <c r="AJ115" s="549"/>
      <c r="AK115" s="549"/>
      <c r="AL115" s="549"/>
      <c r="AM115" s="550"/>
      <c r="AN115" s="557"/>
      <c r="AO115" s="558"/>
      <c r="AP115" s="558"/>
      <c r="AQ115" s="558"/>
      <c r="AR115" s="558"/>
      <c r="AS115" s="559"/>
      <c r="AT115" s="662">
        <f>AH115*AN115</f>
        <v>0</v>
      </c>
      <c r="AU115" s="663"/>
      <c r="AV115" s="663"/>
      <c r="AW115" s="663"/>
      <c r="AX115" s="663"/>
      <c r="AY115" s="664"/>
      <c r="AZ115" s="712"/>
      <c r="BA115" s="704"/>
      <c r="BB115" s="704"/>
      <c r="BC115" s="703"/>
      <c r="BD115" s="704"/>
      <c r="BE115" s="704"/>
      <c r="BF115" s="704"/>
      <c r="BG115" s="704"/>
      <c r="BH115" s="704"/>
      <c r="BI115" s="704"/>
      <c r="BJ115" s="705"/>
    </row>
    <row r="116" spans="1:63" ht="15.75" customHeight="1">
      <c r="B116" s="40"/>
      <c r="C116" s="41"/>
      <c r="D116" s="650"/>
      <c r="E116" s="651"/>
      <c r="F116" s="651"/>
      <c r="G116" s="651"/>
      <c r="H116" s="651"/>
      <c r="I116" s="651"/>
      <c r="J116" s="651"/>
      <c r="K116" s="651"/>
      <c r="L116" s="651"/>
      <c r="M116" s="652"/>
      <c r="N116" s="545"/>
      <c r="O116" s="546"/>
      <c r="P116" s="546"/>
      <c r="Q116" s="546"/>
      <c r="R116" s="546"/>
      <c r="S116" s="546"/>
      <c r="T116" s="546"/>
      <c r="U116" s="546"/>
      <c r="V116" s="546"/>
      <c r="W116" s="546"/>
      <c r="X116" s="546"/>
      <c r="Y116" s="546"/>
      <c r="Z116" s="546"/>
      <c r="AA116" s="547"/>
      <c r="AB116" s="656"/>
      <c r="AC116" s="657"/>
      <c r="AD116" s="657"/>
      <c r="AE116" s="657"/>
      <c r="AF116" s="657"/>
      <c r="AG116" s="658"/>
      <c r="AH116" s="551"/>
      <c r="AI116" s="552"/>
      <c r="AJ116" s="552"/>
      <c r="AK116" s="552"/>
      <c r="AL116" s="552"/>
      <c r="AM116" s="553"/>
      <c r="AN116" s="560"/>
      <c r="AO116" s="561"/>
      <c r="AP116" s="561"/>
      <c r="AQ116" s="561"/>
      <c r="AR116" s="561"/>
      <c r="AS116" s="562"/>
      <c r="AT116" s="665"/>
      <c r="AU116" s="666"/>
      <c r="AV116" s="666"/>
      <c r="AW116" s="666"/>
      <c r="AX116" s="666"/>
      <c r="AY116" s="667"/>
      <c r="AZ116" s="713"/>
      <c r="BA116" s="707"/>
      <c r="BB116" s="707"/>
      <c r="BC116" s="706"/>
      <c r="BD116" s="707"/>
      <c r="BE116" s="707"/>
      <c r="BF116" s="707"/>
      <c r="BG116" s="707"/>
      <c r="BH116" s="707"/>
      <c r="BI116" s="707"/>
      <c r="BJ116" s="708"/>
    </row>
    <row r="117" spans="1:63" ht="15.75" customHeight="1">
      <c r="B117" s="40"/>
      <c r="C117" s="41"/>
      <c r="D117" s="576"/>
      <c r="E117" s="577"/>
      <c r="F117" s="577"/>
      <c r="G117" s="577"/>
      <c r="H117" s="577"/>
      <c r="I117" s="577"/>
      <c r="J117" s="577"/>
      <c r="K117" s="577"/>
      <c r="L117" s="577"/>
      <c r="M117" s="578"/>
      <c r="N117" s="719"/>
      <c r="O117" s="720"/>
      <c r="P117" s="720"/>
      <c r="Q117" s="720"/>
      <c r="R117" s="720"/>
      <c r="S117" s="720"/>
      <c r="T117" s="720"/>
      <c r="U117" s="720"/>
      <c r="V117" s="720"/>
      <c r="W117" s="720"/>
      <c r="X117" s="720"/>
      <c r="Y117" s="720"/>
      <c r="Z117" s="720"/>
      <c r="AA117" s="721"/>
      <c r="AB117" s="659"/>
      <c r="AC117" s="660"/>
      <c r="AD117" s="660"/>
      <c r="AE117" s="660"/>
      <c r="AF117" s="660"/>
      <c r="AG117" s="661"/>
      <c r="AH117" s="554"/>
      <c r="AI117" s="555"/>
      <c r="AJ117" s="555"/>
      <c r="AK117" s="555"/>
      <c r="AL117" s="555"/>
      <c r="AM117" s="556"/>
      <c r="AN117" s="563"/>
      <c r="AO117" s="564"/>
      <c r="AP117" s="564"/>
      <c r="AQ117" s="564"/>
      <c r="AR117" s="564"/>
      <c r="AS117" s="565"/>
      <c r="AT117" s="668"/>
      <c r="AU117" s="669"/>
      <c r="AV117" s="669"/>
      <c r="AW117" s="669"/>
      <c r="AX117" s="669"/>
      <c r="AY117" s="670"/>
      <c r="AZ117" s="714"/>
      <c r="BA117" s="710"/>
      <c r="BB117" s="710"/>
      <c r="BC117" s="709"/>
      <c r="BD117" s="710"/>
      <c r="BE117" s="710"/>
      <c r="BF117" s="710"/>
      <c r="BG117" s="710"/>
      <c r="BH117" s="710"/>
      <c r="BI117" s="710"/>
      <c r="BJ117" s="711"/>
    </row>
    <row r="118" spans="1:63" ht="15.75" customHeight="1">
      <c r="B118" s="40"/>
      <c r="C118" s="41"/>
      <c r="D118" s="647"/>
      <c r="E118" s="648"/>
      <c r="F118" s="648"/>
      <c r="G118" s="648"/>
      <c r="H118" s="648"/>
      <c r="I118" s="648"/>
      <c r="J118" s="648"/>
      <c r="K118" s="648"/>
      <c r="L118" s="648"/>
      <c r="M118" s="649"/>
      <c r="N118" s="542"/>
      <c r="O118" s="543"/>
      <c r="P118" s="543"/>
      <c r="Q118" s="543"/>
      <c r="R118" s="543"/>
      <c r="S118" s="543"/>
      <c r="T118" s="543"/>
      <c r="U118" s="543"/>
      <c r="V118" s="543"/>
      <c r="W118" s="543"/>
      <c r="X118" s="543"/>
      <c r="Y118" s="543"/>
      <c r="Z118" s="543"/>
      <c r="AA118" s="544"/>
      <c r="AB118" s="653"/>
      <c r="AC118" s="654"/>
      <c r="AD118" s="654"/>
      <c r="AE118" s="654"/>
      <c r="AF118" s="654"/>
      <c r="AG118" s="655"/>
      <c r="AH118" s="548"/>
      <c r="AI118" s="549"/>
      <c r="AJ118" s="549"/>
      <c r="AK118" s="549"/>
      <c r="AL118" s="549"/>
      <c r="AM118" s="550"/>
      <c r="AN118" s="557"/>
      <c r="AO118" s="558"/>
      <c r="AP118" s="558"/>
      <c r="AQ118" s="558"/>
      <c r="AR118" s="558"/>
      <c r="AS118" s="559"/>
      <c r="AT118" s="662">
        <f>AH118*AN118</f>
        <v>0</v>
      </c>
      <c r="AU118" s="663"/>
      <c r="AV118" s="663"/>
      <c r="AW118" s="663"/>
      <c r="AX118" s="663"/>
      <c r="AY118" s="664"/>
      <c r="AZ118" s="712"/>
      <c r="BA118" s="704"/>
      <c r="BB118" s="704"/>
      <c r="BC118" s="703"/>
      <c r="BD118" s="704"/>
      <c r="BE118" s="704"/>
      <c r="BF118" s="704"/>
      <c r="BG118" s="704"/>
      <c r="BH118" s="704"/>
      <c r="BI118" s="704"/>
      <c r="BJ118" s="705"/>
    </row>
    <row r="119" spans="1:63" ht="15.75" customHeight="1">
      <c r="B119" s="40"/>
      <c r="C119" s="41"/>
      <c r="D119" s="650"/>
      <c r="E119" s="651"/>
      <c r="F119" s="651"/>
      <c r="G119" s="651"/>
      <c r="H119" s="651"/>
      <c r="I119" s="651"/>
      <c r="J119" s="651"/>
      <c r="K119" s="651"/>
      <c r="L119" s="651"/>
      <c r="M119" s="652"/>
      <c r="N119" s="545"/>
      <c r="O119" s="546"/>
      <c r="P119" s="546"/>
      <c r="Q119" s="546"/>
      <c r="R119" s="546"/>
      <c r="S119" s="546"/>
      <c r="T119" s="546"/>
      <c r="U119" s="546"/>
      <c r="V119" s="546"/>
      <c r="W119" s="546"/>
      <c r="X119" s="546"/>
      <c r="Y119" s="546"/>
      <c r="Z119" s="546"/>
      <c r="AA119" s="547"/>
      <c r="AB119" s="656"/>
      <c r="AC119" s="657"/>
      <c r="AD119" s="657"/>
      <c r="AE119" s="657"/>
      <c r="AF119" s="657"/>
      <c r="AG119" s="658"/>
      <c r="AH119" s="551"/>
      <c r="AI119" s="552"/>
      <c r="AJ119" s="552"/>
      <c r="AK119" s="552"/>
      <c r="AL119" s="552"/>
      <c r="AM119" s="553"/>
      <c r="AN119" s="560"/>
      <c r="AO119" s="561"/>
      <c r="AP119" s="561"/>
      <c r="AQ119" s="561"/>
      <c r="AR119" s="561"/>
      <c r="AS119" s="562"/>
      <c r="AT119" s="665"/>
      <c r="AU119" s="666"/>
      <c r="AV119" s="666"/>
      <c r="AW119" s="666"/>
      <c r="AX119" s="666"/>
      <c r="AY119" s="667"/>
      <c r="AZ119" s="713"/>
      <c r="BA119" s="707"/>
      <c r="BB119" s="707"/>
      <c r="BC119" s="706"/>
      <c r="BD119" s="707"/>
      <c r="BE119" s="707"/>
      <c r="BF119" s="707"/>
      <c r="BG119" s="707"/>
      <c r="BH119" s="707"/>
      <c r="BI119" s="707"/>
      <c r="BJ119" s="708"/>
    </row>
    <row r="120" spans="1:63" ht="15.75" customHeight="1">
      <c r="B120" s="40"/>
      <c r="C120" s="41"/>
      <c r="D120" s="576"/>
      <c r="E120" s="577"/>
      <c r="F120" s="577"/>
      <c r="G120" s="577"/>
      <c r="H120" s="577"/>
      <c r="I120" s="577"/>
      <c r="J120" s="577"/>
      <c r="K120" s="577"/>
      <c r="L120" s="577"/>
      <c r="M120" s="578"/>
      <c r="N120" s="719"/>
      <c r="O120" s="720"/>
      <c r="P120" s="720"/>
      <c r="Q120" s="720"/>
      <c r="R120" s="720"/>
      <c r="S120" s="720"/>
      <c r="T120" s="720"/>
      <c r="U120" s="720"/>
      <c r="V120" s="720"/>
      <c r="W120" s="720"/>
      <c r="X120" s="720"/>
      <c r="Y120" s="720"/>
      <c r="Z120" s="720"/>
      <c r="AA120" s="721"/>
      <c r="AB120" s="659"/>
      <c r="AC120" s="660"/>
      <c r="AD120" s="660"/>
      <c r="AE120" s="660"/>
      <c r="AF120" s="660"/>
      <c r="AG120" s="661"/>
      <c r="AH120" s="554"/>
      <c r="AI120" s="555"/>
      <c r="AJ120" s="555"/>
      <c r="AK120" s="555"/>
      <c r="AL120" s="555"/>
      <c r="AM120" s="556"/>
      <c r="AN120" s="563"/>
      <c r="AO120" s="564"/>
      <c r="AP120" s="564"/>
      <c r="AQ120" s="564"/>
      <c r="AR120" s="564"/>
      <c r="AS120" s="565"/>
      <c r="AT120" s="668"/>
      <c r="AU120" s="669"/>
      <c r="AV120" s="669"/>
      <c r="AW120" s="669"/>
      <c r="AX120" s="669"/>
      <c r="AY120" s="670"/>
      <c r="AZ120" s="714"/>
      <c r="BA120" s="710"/>
      <c r="BB120" s="710"/>
      <c r="BC120" s="709"/>
      <c r="BD120" s="710"/>
      <c r="BE120" s="710"/>
      <c r="BF120" s="710"/>
      <c r="BG120" s="710"/>
      <c r="BH120" s="710"/>
      <c r="BI120" s="710"/>
      <c r="BJ120" s="711"/>
    </row>
    <row r="121" spans="1:63" ht="12" customHeight="1">
      <c r="A121" s="2"/>
      <c r="B121" s="2"/>
      <c r="C121" s="2"/>
      <c r="D121" s="728"/>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29"/>
      <c r="AA121" s="42"/>
      <c r="AB121" s="291" t="s">
        <v>29</v>
      </c>
      <c r="AC121" s="292"/>
      <c r="AD121" s="292"/>
      <c r="AE121" s="292"/>
      <c r="AF121" s="292"/>
      <c r="AG121" s="293"/>
      <c r="AH121" s="732"/>
      <c r="AI121" s="732"/>
      <c r="AJ121" s="732"/>
      <c r="AK121" s="733"/>
      <c r="AL121" s="738" t="s">
        <v>17</v>
      </c>
      <c r="AM121" s="293"/>
      <c r="AN121" s="291" t="s">
        <v>71</v>
      </c>
      <c r="AO121" s="360"/>
      <c r="AP121" s="360"/>
      <c r="AQ121" s="360"/>
      <c r="AR121" s="360"/>
      <c r="AS121" s="360"/>
      <c r="AT121" s="360"/>
      <c r="AU121" s="360"/>
      <c r="AV121" s="360"/>
      <c r="AW121" s="360"/>
      <c r="AX121" s="360"/>
      <c r="AY121" s="233"/>
      <c r="AZ121" s="743">
        <f>SUM(AT91:AY120)</f>
        <v>0</v>
      </c>
      <c r="BA121" s="744"/>
      <c r="BB121" s="744"/>
      <c r="BC121" s="744"/>
      <c r="BD121" s="744"/>
      <c r="BE121" s="744"/>
      <c r="BF121" s="744"/>
      <c r="BG121" s="744"/>
      <c r="BH121" s="744"/>
      <c r="BI121" s="744"/>
      <c r="BJ121" s="745"/>
      <c r="BK121" s="2"/>
    </row>
    <row r="122" spans="1:63" ht="12" customHeight="1">
      <c r="A122" s="2"/>
      <c r="B122" s="2"/>
      <c r="C122" s="2"/>
      <c r="D122" s="730"/>
      <c r="E122" s="730"/>
      <c r="F122" s="730"/>
      <c r="G122" s="730"/>
      <c r="H122" s="730"/>
      <c r="I122" s="730"/>
      <c r="J122" s="730"/>
      <c r="K122" s="730"/>
      <c r="L122" s="730"/>
      <c r="M122" s="730"/>
      <c r="N122" s="730"/>
      <c r="O122" s="730"/>
      <c r="P122" s="730"/>
      <c r="Q122" s="730"/>
      <c r="R122" s="730"/>
      <c r="S122" s="730"/>
      <c r="T122" s="730"/>
      <c r="U122" s="730"/>
      <c r="V122" s="730"/>
      <c r="W122" s="730"/>
      <c r="X122" s="730"/>
      <c r="Y122" s="730"/>
      <c r="Z122" s="731"/>
      <c r="AA122" s="38"/>
      <c r="AB122" s="466"/>
      <c r="AC122" s="333"/>
      <c r="AD122" s="333"/>
      <c r="AE122" s="333"/>
      <c r="AF122" s="333"/>
      <c r="AG122" s="334"/>
      <c r="AH122" s="734"/>
      <c r="AI122" s="734"/>
      <c r="AJ122" s="734"/>
      <c r="AK122" s="735"/>
      <c r="AL122" s="739"/>
      <c r="AM122" s="334"/>
      <c r="AN122" s="466"/>
      <c r="AO122" s="338"/>
      <c r="AP122" s="338"/>
      <c r="AQ122" s="338"/>
      <c r="AR122" s="338"/>
      <c r="AS122" s="338"/>
      <c r="AT122" s="338"/>
      <c r="AU122" s="338"/>
      <c r="AV122" s="338"/>
      <c r="AW122" s="338"/>
      <c r="AX122" s="338"/>
      <c r="AY122" s="235"/>
      <c r="AZ122" s="746"/>
      <c r="BA122" s="747"/>
      <c r="BB122" s="747"/>
      <c r="BC122" s="747"/>
      <c r="BD122" s="747"/>
      <c r="BE122" s="747"/>
      <c r="BF122" s="747"/>
      <c r="BG122" s="747"/>
      <c r="BH122" s="747"/>
      <c r="BI122" s="747"/>
      <c r="BJ122" s="748"/>
      <c r="BK122" s="2"/>
    </row>
    <row r="123" spans="1:63"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6"/>
      <c r="Y123" s="6"/>
      <c r="Z123" s="6"/>
      <c r="AA123" s="38"/>
      <c r="AB123" s="294"/>
      <c r="AC123" s="295"/>
      <c r="AD123" s="295"/>
      <c r="AE123" s="295"/>
      <c r="AF123" s="295"/>
      <c r="AG123" s="296"/>
      <c r="AH123" s="736"/>
      <c r="AI123" s="736"/>
      <c r="AJ123" s="736"/>
      <c r="AK123" s="737"/>
      <c r="AL123" s="740"/>
      <c r="AM123" s="296"/>
      <c r="AN123" s="385"/>
      <c r="AO123" s="741"/>
      <c r="AP123" s="741"/>
      <c r="AQ123" s="741"/>
      <c r="AR123" s="741"/>
      <c r="AS123" s="741"/>
      <c r="AT123" s="741"/>
      <c r="AU123" s="741"/>
      <c r="AV123" s="741"/>
      <c r="AW123" s="741"/>
      <c r="AX123" s="741"/>
      <c r="AY123" s="742"/>
      <c r="AZ123" s="749"/>
      <c r="BA123" s="750"/>
      <c r="BB123" s="750"/>
      <c r="BC123" s="750"/>
      <c r="BD123" s="750"/>
      <c r="BE123" s="750"/>
      <c r="BF123" s="750"/>
      <c r="BG123" s="750"/>
      <c r="BH123" s="750"/>
      <c r="BI123" s="750"/>
      <c r="BJ123" s="751"/>
      <c r="BK123" s="2"/>
    </row>
    <row r="124" spans="1:63" ht="3.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ht="12" customHeight="1">
      <c r="A125" s="2"/>
      <c r="B125" s="2" t="s">
        <v>72</v>
      </c>
      <c r="C125" s="2"/>
      <c r="D125" s="39"/>
      <c r="E125" s="39"/>
      <c r="F125" s="39"/>
      <c r="G125" s="39"/>
      <c r="H125" s="39"/>
      <c r="I125" s="39"/>
      <c r="J125" s="39"/>
      <c r="K125" s="39"/>
      <c r="L125" s="39"/>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ht="15.75" customHeight="1">
      <c r="A126" s="2"/>
      <c r="B126" s="6"/>
      <c r="C126" s="38"/>
      <c r="D126" s="232" t="s">
        <v>58</v>
      </c>
      <c r="E126" s="458"/>
      <c r="F126" s="458"/>
      <c r="G126" s="458"/>
      <c r="H126" s="458"/>
      <c r="I126" s="458"/>
      <c r="J126" s="458"/>
      <c r="K126" s="458"/>
      <c r="L126" s="458"/>
      <c r="M126" s="671"/>
      <c r="N126" s="582" t="s">
        <v>65</v>
      </c>
      <c r="O126" s="582"/>
      <c r="P126" s="582"/>
      <c r="Q126" s="582"/>
      <c r="R126" s="582"/>
      <c r="S126" s="582"/>
      <c r="T126" s="582"/>
      <c r="U126" s="582"/>
      <c r="V126" s="582"/>
      <c r="W126" s="582"/>
      <c r="X126" s="582"/>
      <c r="Y126" s="582"/>
      <c r="Z126" s="582"/>
      <c r="AA126" s="582"/>
      <c r="AB126" s="678" t="s">
        <v>135</v>
      </c>
      <c r="AC126" s="679"/>
      <c r="AD126" s="679"/>
      <c r="AE126" s="679"/>
      <c r="AF126" s="679"/>
      <c r="AG126" s="680"/>
      <c r="AH126" s="458" t="s">
        <v>58</v>
      </c>
      <c r="AI126" s="458"/>
      <c r="AJ126" s="458"/>
      <c r="AK126" s="458"/>
      <c r="AL126" s="458"/>
      <c r="AM126" s="458"/>
      <c r="AN126" s="458"/>
      <c r="AO126" s="458"/>
      <c r="AP126" s="458"/>
      <c r="AQ126" s="671"/>
      <c r="AR126" s="582" t="s">
        <v>65</v>
      </c>
      <c r="AS126" s="582"/>
      <c r="AT126" s="582"/>
      <c r="AU126" s="582"/>
      <c r="AV126" s="582"/>
      <c r="AW126" s="582"/>
      <c r="AX126" s="582"/>
      <c r="AY126" s="582"/>
      <c r="AZ126" s="582"/>
      <c r="BA126" s="582"/>
      <c r="BB126" s="582"/>
      <c r="BC126" s="582"/>
      <c r="BD126" s="582"/>
      <c r="BE126" s="582"/>
      <c r="BF126" s="678" t="s">
        <v>135</v>
      </c>
      <c r="BG126" s="679"/>
      <c r="BH126" s="679"/>
      <c r="BI126" s="679"/>
      <c r="BJ126" s="679"/>
      <c r="BK126" s="680"/>
    </row>
    <row r="127" spans="1:63" ht="15.75" customHeight="1">
      <c r="A127" s="2"/>
      <c r="B127" s="6"/>
      <c r="C127" s="38"/>
      <c r="D127" s="460"/>
      <c r="E127" s="349"/>
      <c r="F127" s="349"/>
      <c r="G127" s="349"/>
      <c r="H127" s="349"/>
      <c r="I127" s="349"/>
      <c r="J127" s="349"/>
      <c r="K127" s="349"/>
      <c r="L127" s="349"/>
      <c r="M127" s="350"/>
      <c r="N127" s="727"/>
      <c r="O127" s="727"/>
      <c r="P127" s="727"/>
      <c r="Q127" s="727"/>
      <c r="R127" s="727"/>
      <c r="S127" s="727"/>
      <c r="T127" s="727"/>
      <c r="U127" s="727"/>
      <c r="V127" s="727"/>
      <c r="W127" s="727"/>
      <c r="X127" s="727"/>
      <c r="Y127" s="727"/>
      <c r="Z127" s="727"/>
      <c r="AA127" s="727"/>
      <c r="AB127" s="681"/>
      <c r="AC127" s="682"/>
      <c r="AD127" s="682"/>
      <c r="AE127" s="682"/>
      <c r="AF127" s="682"/>
      <c r="AG127" s="683"/>
      <c r="AH127" s="349"/>
      <c r="AI127" s="349"/>
      <c r="AJ127" s="349"/>
      <c r="AK127" s="349"/>
      <c r="AL127" s="349"/>
      <c r="AM127" s="349"/>
      <c r="AN127" s="349"/>
      <c r="AO127" s="349"/>
      <c r="AP127" s="349"/>
      <c r="AQ127" s="350"/>
      <c r="AR127" s="727"/>
      <c r="AS127" s="727"/>
      <c r="AT127" s="727"/>
      <c r="AU127" s="727"/>
      <c r="AV127" s="727"/>
      <c r="AW127" s="727"/>
      <c r="AX127" s="727"/>
      <c r="AY127" s="727"/>
      <c r="AZ127" s="727"/>
      <c r="BA127" s="727"/>
      <c r="BB127" s="727"/>
      <c r="BC127" s="727"/>
      <c r="BD127" s="727"/>
      <c r="BE127" s="727"/>
      <c r="BF127" s="681"/>
      <c r="BG127" s="682"/>
      <c r="BH127" s="682"/>
      <c r="BI127" s="682"/>
      <c r="BJ127" s="682"/>
      <c r="BK127" s="683"/>
    </row>
    <row r="128" spans="1:63" ht="15.75" customHeight="1">
      <c r="A128" s="2"/>
      <c r="B128" s="6"/>
      <c r="C128" s="38"/>
      <c r="D128" s="672"/>
      <c r="E128" s="673"/>
      <c r="F128" s="673"/>
      <c r="G128" s="673"/>
      <c r="H128" s="673"/>
      <c r="I128" s="673"/>
      <c r="J128" s="673"/>
      <c r="K128" s="673"/>
      <c r="L128" s="673"/>
      <c r="M128" s="674"/>
      <c r="N128" s="722" t="s">
        <v>68</v>
      </c>
      <c r="O128" s="723"/>
      <c r="P128" s="723"/>
      <c r="Q128" s="723"/>
      <c r="R128" s="723"/>
      <c r="S128" s="723"/>
      <c r="T128" s="723"/>
      <c r="U128" s="723"/>
      <c r="V128" s="723"/>
      <c r="W128" s="723"/>
      <c r="X128" s="723"/>
      <c r="Y128" s="723"/>
      <c r="Z128" s="723"/>
      <c r="AA128" s="724"/>
      <c r="AB128" s="684"/>
      <c r="AC128" s="685"/>
      <c r="AD128" s="685"/>
      <c r="AE128" s="685"/>
      <c r="AF128" s="685"/>
      <c r="AG128" s="686"/>
      <c r="AH128" s="673"/>
      <c r="AI128" s="673"/>
      <c r="AJ128" s="673"/>
      <c r="AK128" s="673"/>
      <c r="AL128" s="673"/>
      <c r="AM128" s="673"/>
      <c r="AN128" s="673"/>
      <c r="AO128" s="673"/>
      <c r="AP128" s="673"/>
      <c r="AQ128" s="674"/>
      <c r="AR128" s="722" t="s">
        <v>68</v>
      </c>
      <c r="AS128" s="723"/>
      <c r="AT128" s="723"/>
      <c r="AU128" s="723"/>
      <c r="AV128" s="723"/>
      <c r="AW128" s="723"/>
      <c r="AX128" s="723"/>
      <c r="AY128" s="723"/>
      <c r="AZ128" s="723"/>
      <c r="BA128" s="723"/>
      <c r="BB128" s="723"/>
      <c r="BC128" s="723"/>
      <c r="BD128" s="723"/>
      <c r="BE128" s="724"/>
      <c r="BF128" s="684"/>
      <c r="BG128" s="685"/>
      <c r="BH128" s="685"/>
      <c r="BI128" s="685"/>
      <c r="BJ128" s="685"/>
      <c r="BK128" s="686"/>
    </row>
    <row r="129" spans="2:63" ht="15.75" customHeight="1">
      <c r="B129" s="40"/>
      <c r="C129" s="41"/>
      <c r="D129" s="647"/>
      <c r="E129" s="648"/>
      <c r="F129" s="648"/>
      <c r="G129" s="648"/>
      <c r="H129" s="648"/>
      <c r="I129" s="648"/>
      <c r="J129" s="648"/>
      <c r="K129" s="648"/>
      <c r="L129" s="648"/>
      <c r="M129" s="649"/>
      <c r="N129" s="752"/>
      <c r="O129" s="753"/>
      <c r="P129" s="753"/>
      <c r="Q129" s="753"/>
      <c r="R129" s="753"/>
      <c r="S129" s="753"/>
      <c r="T129" s="753"/>
      <c r="U129" s="753"/>
      <c r="V129" s="753"/>
      <c r="W129" s="753"/>
      <c r="X129" s="753"/>
      <c r="Y129" s="753"/>
      <c r="Z129" s="753"/>
      <c r="AA129" s="754"/>
      <c r="AB129" s="758"/>
      <c r="AC129" s="759"/>
      <c r="AD129" s="759"/>
      <c r="AE129" s="759"/>
      <c r="AF129" s="759"/>
      <c r="AG129" s="760"/>
      <c r="AH129" s="647"/>
      <c r="AI129" s="648"/>
      <c r="AJ129" s="648"/>
      <c r="AK129" s="648"/>
      <c r="AL129" s="648"/>
      <c r="AM129" s="648"/>
      <c r="AN129" s="648"/>
      <c r="AO129" s="648"/>
      <c r="AP129" s="648"/>
      <c r="AQ129" s="649"/>
      <c r="AR129" s="767"/>
      <c r="AS129" s="767"/>
      <c r="AT129" s="767"/>
      <c r="AU129" s="767"/>
      <c r="AV129" s="767"/>
      <c r="AW129" s="767"/>
      <c r="AX129" s="767"/>
      <c r="AY129" s="767"/>
      <c r="AZ129" s="767"/>
      <c r="BA129" s="767"/>
      <c r="BB129" s="767"/>
      <c r="BC129" s="767"/>
      <c r="BD129" s="767"/>
      <c r="BE129" s="767"/>
      <c r="BF129" s="758"/>
      <c r="BG129" s="759"/>
      <c r="BH129" s="759"/>
      <c r="BI129" s="759"/>
      <c r="BJ129" s="759"/>
      <c r="BK129" s="760"/>
    </row>
    <row r="130" spans="2:63" ht="15.75" customHeight="1">
      <c r="B130" s="40"/>
      <c r="C130" s="41"/>
      <c r="D130" s="650"/>
      <c r="E130" s="651"/>
      <c r="F130" s="651"/>
      <c r="G130" s="651"/>
      <c r="H130" s="651"/>
      <c r="I130" s="651"/>
      <c r="J130" s="651"/>
      <c r="K130" s="651"/>
      <c r="L130" s="651"/>
      <c r="M130" s="652"/>
      <c r="N130" s="755"/>
      <c r="O130" s="756"/>
      <c r="P130" s="756"/>
      <c r="Q130" s="756"/>
      <c r="R130" s="756"/>
      <c r="S130" s="756"/>
      <c r="T130" s="756"/>
      <c r="U130" s="756"/>
      <c r="V130" s="756"/>
      <c r="W130" s="756"/>
      <c r="X130" s="756"/>
      <c r="Y130" s="756"/>
      <c r="Z130" s="756"/>
      <c r="AA130" s="757"/>
      <c r="AB130" s="761"/>
      <c r="AC130" s="762"/>
      <c r="AD130" s="762"/>
      <c r="AE130" s="762"/>
      <c r="AF130" s="762"/>
      <c r="AG130" s="763"/>
      <c r="AH130" s="650"/>
      <c r="AI130" s="651"/>
      <c r="AJ130" s="651"/>
      <c r="AK130" s="651"/>
      <c r="AL130" s="651"/>
      <c r="AM130" s="651"/>
      <c r="AN130" s="651"/>
      <c r="AO130" s="651"/>
      <c r="AP130" s="651"/>
      <c r="AQ130" s="652"/>
      <c r="AR130" s="768"/>
      <c r="AS130" s="768"/>
      <c r="AT130" s="768"/>
      <c r="AU130" s="768"/>
      <c r="AV130" s="768"/>
      <c r="AW130" s="768"/>
      <c r="AX130" s="768"/>
      <c r="AY130" s="768"/>
      <c r="AZ130" s="768"/>
      <c r="BA130" s="768"/>
      <c r="BB130" s="768"/>
      <c r="BC130" s="768"/>
      <c r="BD130" s="768"/>
      <c r="BE130" s="768"/>
      <c r="BF130" s="761"/>
      <c r="BG130" s="762"/>
      <c r="BH130" s="762"/>
      <c r="BI130" s="762"/>
      <c r="BJ130" s="762"/>
      <c r="BK130" s="763"/>
    </row>
    <row r="131" spans="2:63" ht="15.75" customHeight="1">
      <c r="B131" s="40"/>
      <c r="C131" s="41"/>
      <c r="D131" s="576"/>
      <c r="E131" s="577"/>
      <c r="F131" s="577"/>
      <c r="G131" s="577"/>
      <c r="H131" s="577"/>
      <c r="I131" s="577"/>
      <c r="J131" s="577"/>
      <c r="K131" s="577"/>
      <c r="L131" s="577"/>
      <c r="M131" s="578"/>
      <c r="N131" s="719"/>
      <c r="O131" s="720"/>
      <c r="P131" s="720"/>
      <c r="Q131" s="720"/>
      <c r="R131" s="720"/>
      <c r="S131" s="720"/>
      <c r="T131" s="720"/>
      <c r="U131" s="720"/>
      <c r="V131" s="720"/>
      <c r="W131" s="720"/>
      <c r="X131" s="720"/>
      <c r="Y131" s="720"/>
      <c r="Z131" s="720"/>
      <c r="AA131" s="721"/>
      <c r="AB131" s="764"/>
      <c r="AC131" s="765"/>
      <c r="AD131" s="765"/>
      <c r="AE131" s="765"/>
      <c r="AF131" s="765"/>
      <c r="AG131" s="766"/>
      <c r="AH131" s="576"/>
      <c r="AI131" s="577"/>
      <c r="AJ131" s="577"/>
      <c r="AK131" s="577"/>
      <c r="AL131" s="577"/>
      <c r="AM131" s="577"/>
      <c r="AN131" s="577"/>
      <c r="AO131" s="577"/>
      <c r="AP131" s="577"/>
      <c r="AQ131" s="578"/>
      <c r="AR131" s="769"/>
      <c r="AS131" s="769"/>
      <c r="AT131" s="769"/>
      <c r="AU131" s="769"/>
      <c r="AV131" s="769"/>
      <c r="AW131" s="769"/>
      <c r="AX131" s="769"/>
      <c r="AY131" s="769"/>
      <c r="AZ131" s="769"/>
      <c r="BA131" s="769"/>
      <c r="BB131" s="769"/>
      <c r="BC131" s="769"/>
      <c r="BD131" s="769"/>
      <c r="BE131" s="769"/>
      <c r="BF131" s="764"/>
      <c r="BG131" s="765"/>
      <c r="BH131" s="765"/>
      <c r="BI131" s="765"/>
      <c r="BJ131" s="765"/>
      <c r="BK131" s="766"/>
    </row>
    <row r="132" spans="2:63" ht="15.75" customHeight="1">
      <c r="B132" s="40"/>
      <c r="C132" s="41"/>
      <c r="D132" s="647"/>
      <c r="E132" s="648"/>
      <c r="F132" s="648"/>
      <c r="G132" s="648"/>
      <c r="H132" s="648"/>
      <c r="I132" s="648"/>
      <c r="J132" s="648"/>
      <c r="K132" s="648"/>
      <c r="L132" s="648"/>
      <c r="M132" s="649"/>
      <c r="N132" s="752"/>
      <c r="O132" s="753"/>
      <c r="P132" s="753"/>
      <c r="Q132" s="753"/>
      <c r="R132" s="753"/>
      <c r="S132" s="753"/>
      <c r="T132" s="753"/>
      <c r="U132" s="753"/>
      <c r="V132" s="753"/>
      <c r="W132" s="753"/>
      <c r="X132" s="753"/>
      <c r="Y132" s="753"/>
      <c r="Z132" s="753"/>
      <c r="AA132" s="754"/>
      <c r="AB132" s="758"/>
      <c r="AC132" s="759"/>
      <c r="AD132" s="759"/>
      <c r="AE132" s="759"/>
      <c r="AF132" s="759"/>
      <c r="AG132" s="760"/>
      <c r="AH132" s="647"/>
      <c r="AI132" s="648"/>
      <c r="AJ132" s="648"/>
      <c r="AK132" s="648"/>
      <c r="AL132" s="648"/>
      <c r="AM132" s="648"/>
      <c r="AN132" s="648"/>
      <c r="AO132" s="648"/>
      <c r="AP132" s="648"/>
      <c r="AQ132" s="649"/>
      <c r="AR132" s="767"/>
      <c r="AS132" s="767"/>
      <c r="AT132" s="767"/>
      <c r="AU132" s="767"/>
      <c r="AV132" s="767"/>
      <c r="AW132" s="767"/>
      <c r="AX132" s="767"/>
      <c r="AY132" s="767"/>
      <c r="AZ132" s="767"/>
      <c r="BA132" s="767"/>
      <c r="BB132" s="767"/>
      <c r="BC132" s="767"/>
      <c r="BD132" s="767"/>
      <c r="BE132" s="767"/>
      <c r="BF132" s="758"/>
      <c r="BG132" s="759"/>
      <c r="BH132" s="759"/>
      <c r="BI132" s="759"/>
      <c r="BJ132" s="759"/>
      <c r="BK132" s="760"/>
    </row>
    <row r="133" spans="2:63" ht="15.75" customHeight="1">
      <c r="B133" s="40"/>
      <c r="C133" s="41"/>
      <c r="D133" s="650"/>
      <c r="E133" s="651"/>
      <c r="F133" s="651"/>
      <c r="G133" s="651"/>
      <c r="H133" s="651"/>
      <c r="I133" s="651"/>
      <c r="J133" s="651"/>
      <c r="K133" s="651"/>
      <c r="L133" s="651"/>
      <c r="M133" s="652"/>
      <c r="N133" s="755"/>
      <c r="O133" s="756"/>
      <c r="P133" s="756"/>
      <c r="Q133" s="756"/>
      <c r="R133" s="756"/>
      <c r="S133" s="756"/>
      <c r="T133" s="756"/>
      <c r="U133" s="756"/>
      <c r="V133" s="756"/>
      <c r="W133" s="756"/>
      <c r="X133" s="756"/>
      <c r="Y133" s="756"/>
      <c r="Z133" s="756"/>
      <c r="AA133" s="757"/>
      <c r="AB133" s="761"/>
      <c r="AC133" s="762"/>
      <c r="AD133" s="762"/>
      <c r="AE133" s="762"/>
      <c r="AF133" s="762"/>
      <c r="AG133" s="763"/>
      <c r="AH133" s="650"/>
      <c r="AI133" s="651"/>
      <c r="AJ133" s="651"/>
      <c r="AK133" s="651"/>
      <c r="AL133" s="651"/>
      <c r="AM133" s="651"/>
      <c r="AN133" s="651"/>
      <c r="AO133" s="651"/>
      <c r="AP133" s="651"/>
      <c r="AQ133" s="652"/>
      <c r="AR133" s="768"/>
      <c r="AS133" s="768"/>
      <c r="AT133" s="768"/>
      <c r="AU133" s="768"/>
      <c r="AV133" s="768"/>
      <c r="AW133" s="768"/>
      <c r="AX133" s="768"/>
      <c r="AY133" s="768"/>
      <c r="AZ133" s="768"/>
      <c r="BA133" s="768"/>
      <c r="BB133" s="768"/>
      <c r="BC133" s="768"/>
      <c r="BD133" s="768"/>
      <c r="BE133" s="768"/>
      <c r="BF133" s="761"/>
      <c r="BG133" s="762"/>
      <c r="BH133" s="762"/>
      <c r="BI133" s="762"/>
      <c r="BJ133" s="762"/>
      <c r="BK133" s="763"/>
    </row>
    <row r="134" spans="2:63" ht="15.75" customHeight="1">
      <c r="B134" s="40"/>
      <c r="C134" s="41"/>
      <c r="D134" s="576"/>
      <c r="E134" s="577"/>
      <c r="F134" s="577"/>
      <c r="G134" s="577"/>
      <c r="H134" s="577"/>
      <c r="I134" s="577"/>
      <c r="J134" s="577"/>
      <c r="K134" s="577"/>
      <c r="L134" s="577"/>
      <c r="M134" s="578"/>
      <c r="N134" s="719"/>
      <c r="O134" s="720"/>
      <c r="P134" s="720"/>
      <c r="Q134" s="720"/>
      <c r="R134" s="720"/>
      <c r="S134" s="720"/>
      <c r="T134" s="720"/>
      <c r="U134" s="720"/>
      <c r="V134" s="720"/>
      <c r="W134" s="720"/>
      <c r="X134" s="720"/>
      <c r="Y134" s="720"/>
      <c r="Z134" s="720"/>
      <c r="AA134" s="721"/>
      <c r="AB134" s="764"/>
      <c r="AC134" s="765"/>
      <c r="AD134" s="765"/>
      <c r="AE134" s="765"/>
      <c r="AF134" s="765"/>
      <c r="AG134" s="766"/>
      <c r="AH134" s="576"/>
      <c r="AI134" s="577"/>
      <c r="AJ134" s="577"/>
      <c r="AK134" s="577"/>
      <c r="AL134" s="577"/>
      <c r="AM134" s="577"/>
      <c r="AN134" s="577"/>
      <c r="AO134" s="577"/>
      <c r="AP134" s="577"/>
      <c r="AQ134" s="578"/>
      <c r="AR134" s="769"/>
      <c r="AS134" s="769"/>
      <c r="AT134" s="769"/>
      <c r="AU134" s="769"/>
      <c r="AV134" s="769"/>
      <c r="AW134" s="769"/>
      <c r="AX134" s="769"/>
      <c r="AY134" s="769"/>
      <c r="AZ134" s="769"/>
      <c r="BA134" s="769"/>
      <c r="BB134" s="769"/>
      <c r="BC134" s="769"/>
      <c r="BD134" s="769"/>
      <c r="BE134" s="769"/>
      <c r="BF134" s="764"/>
      <c r="BG134" s="765"/>
      <c r="BH134" s="765"/>
      <c r="BI134" s="765"/>
      <c r="BJ134" s="765"/>
      <c r="BK134" s="766"/>
    </row>
    <row r="135" spans="2:63" ht="15.75" customHeight="1">
      <c r="B135" s="40"/>
      <c r="C135" s="41"/>
      <c r="D135" s="647"/>
      <c r="E135" s="648"/>
      <c r="F135" s="648"/>
      <c r="G135" s="648"/>
      <c r="H135" s="648"/>
      <c r="I135" s="648"/>
      <c r="J135" s="648"/>
      <c r="K135" s="648"/>
      <c r="L135" s="648"/>
      <c r="M135" s="649"/>
      <c r="N135" s="752"/>
      <c r="O135" s="753"/>
      <c r="P135" s="753"/>
      <c r="Q135" s="753"/>
      <c r="R135" s="753"/>
      <c r="S135" s="753"/>
      <c r="T135" s="753"/>
      <c r="U135" s="753"/>
      <c r="V135" s="753"/>
      <c r="W135" s="753"/>
      <c r="X135" s="753"/>
      <c r="Y135" s="753"/>
      <c r="Z135" s="753"/>
      <c r="AA135" s="754"/>
      <c r="AB135" s="758"/>
      <c r="AC135" s="759"/>
      <c r="AD135" s="759"/>
      <c r="AE135" s="759"/>
      <c r="AF135" s="759"/>
      <c r="AG135" s="760"/>
      <c r="AH135" s="647"/>
      <c r="AI135" s="648"/>
      <c r="AJ135" s="648"/>
      <c r="AK135" s="648"/>
      <c r="AL135" s="648"/>
      <c r="AM135" s="648"/>
      <c r="AN135" s="648"/>
      <c r="AO135" s="648"/>
      <c r="AP135" s="648"/>
      <c r="AQ135" s="649"/>
      <c r="AR135" s="767"/>
      <c r="AS135" s="767"/>
      <c r="AT135" s="767"/>
      <c r="AU135" s="767"/>
      <c r="AV135" s="767"/>
      <c r="AW135" s="767"/>
      <c r="AX135" s="767"/>
      <c r="AY135" s="767"/>
      <c r="AZ135" s="767"/>
      <c r="BA135" s="767"/>
      <c r="BB135" s="767"/>
      <c r="BC135" s="767"/>
      <c r="BD135" s="767"/>
      <c r="BE135" s="767"/>
      <c r="BF135" s="758"/>
      <c r="BG135" s="759"/>
      <c r="BH135" s="759"/>
      <c r="BI135" s="759"/>
      <c r="BJ135" s="759"/>
      <c r="BK135" s="760"/>
    </row>
    <row r="136" spans="2:63" ht="15.75" customHeight="1">
      <c r="B136" s="40"/>
      <c r="C136" s="41"/>
      <c r="D136" s="650"/>
      <c r="E136" s="651"/>
      <c r="F136" s="651"/>
      <c r="G136" s="651"/>
      <c r="H136" s="651"/>
      <c r="I136" s="651"/>
      <c r="J136" s="651"/>
      <c r="K136" s="651"/>
      <c r="L136" s="651"/>
      <c r="M136" s="652"/>
      <c r="N136" s="755"/>
      <c r="O136" s="756"/>
      <c r="P136" s="756"/>
      <c r="Q136" s="756"/>
      <c r="R136" s="756"/>
      <c r="S136" s="756"/>
      <c r="T136" s="756"/>
      <c r="U136" s="756"/>
      <c r="V136" s="756"/>
      <c r="W136" s="756"/>
      <c r="X136" s="756"/>
      <c r="Y136" s="756"/>
      <c r="Z136" s="756"/>
      <c r="AA136" s="757"/>
      <c r="AB136" s="761"/>
      <c r="AC136" s="762"/>
      <c r="AD136" s="762"/>
      <c r="AE136" s="762"/>
      <c r="AF136" s="762"/>
      <c r="AG136" s="763"/>
      <c r="AH136" s="650"/>
      <c r="AI136" s="651"/>
      <c r="AJ136" s="651"/>
      <c r="AK136" s="651"/>
      <c r="AL136" s="651"/>
      <c r="AM136" s="651"/>
      <c r="AN136" s="651"/>
      <c r="AO136" s="651"/>
      <c r="AP136" s="651"/>
      <c r="AQ136" s="652"/>
      <c r="AR136" s="768"/>
      <c r="AS136" s="768"/>
      <c r="AT136" s="768"/>
      <c r="AU136" s="768"/>
      <c r="AV136" s="768"/>
      <c r="AW136" s="768"/>
      <c r="AX136" s="768"/>
      <c r="AY136" s="768"/>
      <c r="AZ136" s="768"/>
      <c r="BA136" s="768"/>
      <c r="BB136" s="768"/>
      <c r="BC136" s="768"/>
      <c r="BD136" s="768"/>
      <c r="BE136" s="768"/>
      <c r="BF136" s="761"/>
      <c r="BG136" s="762"/>
      <c r="BH136" s="762"/>
      <c r="BI136" s="762"/>
      <c r="BJ136" s="762"/>
      <c r="BK136" s="763"/>
    </row>
    <row r="137" spans="2:63" ht="15.75" customHeight="1">
      <c r="B137" s="40"/>
      <c r="C137" s="41"/>
      <c r="D137" s="576"/>
      <c r="E137" s="577"/>
      <c r="F137" s="577"/>
      <c r="G137" s="577"/>
      <c r="H137" s="577"/>
      <c r="I137" s="577"/>
      <c r="J137" s="577"/>
      <c r="K137" s="577"/>
      <c r="L137" s="577"/>
      <c r="M137" s="578"/>
      <c r="N137" s="719"/>
      <c r="O137" s="720"/>
      <c r="P137" s="720"/>
      <c r="Q137" s="720"/>
      <c r="R137" s="720"/>
      <c r="S137" s="720"/>
      <c r="T137" s="720"/>
      <c r="U137" s="720"/>
      <c r="V137" s="720"/>
      <c r="W137" s="720"/>
      <c r="X137" s="720"/>
      <c r="Y137" s="720"/>
      <c r="Z137" s="720"/>
      <c r="AA137" s="721"/>
      <c r="AB137" s="764"/>
      <c r="AC137" s="765"/>
      <c r="AD137" s="765"/>
      <c r="AE137" s="765"/>
      <c r="AF137" s="765"/>
      <c r="AG137" s="766"/>
      <c r="AH137" s="576"/>
      <c r="AI137" s="577"/>
      <c r="AJ137" s="577"/>
      <c r="AK137" s="577"/>
      <c r="AL137" s="577"/>
      <c r="AM137" s="577"/>
      <c r="AN137" s="577"/>
      <c r="AO137" s="577"/>
      <c r="AP137" s="577"/>
      <c r="AQ137" s="578"/>
      <c r="AR137" s="769"/>
      <c r="AS137" s="769"/>
      <c r="AT137" s="769"/>
      <c r="AU137" s="769"/>
      <c r="AV137" s="769"/>
      <c r="AW137" s="769"/>
      <c r="AX137" s="769"/>
      <c r="AY137" s="769"/>
      <c r="AZ137" s="769"/>
      <c r="BA137" s="769"/>
      <c r="BB137" s="769"/>
      <c r="BC137" s="769"/>
      <c r="BD137" s="769"/>
      <c r="BE137" s="769"/>
      <c r="BF137" s="764"/>
      <c r="BG137" s="765"/>
      <c r="BH137" s="765"/>
      <c r="BI137" s="765"/>
      <c r="BJ137" s="765"/>
      <c r="BK137" s="766"/>
    </row>
    <row r="138" spans="2:63" ht="15.75" customHeight="1">
      <c r="B138" s="40"/>
      <c r="C138" s="41"/>
      <c r="D138" s="647"/>
      <c r="E138" s="648"/>
      <c r="F138" s="648"/>
      <c r="G138" s="648"/>
      <c r="H138" s="648"/>
      <c r="I138" s="648"/>
      <c r="J138" s="648"/>
      <c r="K138" s="648"/>
      <c r="L138" s="648"/>
      <c r="M138" s="649"/>
      <c r="N138" s="752"/>
      <c r="O138" s="753"/>
      <c r="P138" s="753"/>
      <c r="Q138" s="753"/>
      <c r="R138" s="753"/>
      <c r="S138" s="753"/>
      <c r="T138" s="753"/>
      <c r="U138" s="753"/>
      <c r="V138" s="753"/>
      <c r="W138" s="753"/>
      <c r="X138" s="753"/>
      <c r="Y138" s="753"/>
      <c r="Z138" s="753"/>
      <c r="AA138" s="754"/>
      <c r="AB138" s="758"/>
      <c r="AC138" s="759"/>
      <c r="AD138" s="759"/>
      <c r="AE138" s="759"/>
      <c r="AF138" s="759"/>
      <c r="AG138" s="760"/>
      <c r="AH138" s="647"/>
      <c r="AI138" s="648"/>
      <c r="AJ138" s="648"/>
      <c r="AK138" s="648"/>
      <c r="AL138" s="648"/>
      <c r="AM138" s="648"/>
      <c r="AN138" s="648"/>
      <c r="AO138" s="648"/>
      <c r="AP138" s="648"/>
      <c r="AQ138" s="649"/>
      <c r="AR138" s="767"/>
      <c r="AS138" s="767"/>
      <c r="AT138" s="767"/>
      <c r="AU138" s="767"/>
      <c r="AV138" s="767"/>
      <c r="AW138" s="767"/>
      <c r="AX138" s="767"/>
      <c r="AY138" s="767"/>
      <c r="AZ138" s="767"/>
      <c r="BA138" s="767"/>
      <c r="BB138" s="767"/>
      <c r="BC138" s="767"/>
      <c r="BD138" s="767"/>
      <c r="BE138" s="767"/>
      <c r="BF138" s="770"/>
      <c r="BG138" s="654"/>
      <c r="BH138" s="654"/>
      <c r="BI138" s="654"/>
      <c r="BJ138" s="654"/>
      <c r="BK138" s="655"/>
    </row>
    <row r="139" spans="2:63" ht="15.75" customHeight="1">
      <c r="B139" s="40"/>
      <c r="C139" s="41"/>
      <c r="D139" s="650"/>
      <c r="E139" s="651"/>
      <c r="F139" s="651"/>
      <c r="G139" s="651"/>
      <c r="H139" s="651"/>
      <c r="I139" s="651"/>
      <c r="J139" s="651"/>
      <c r="K139" s="651"/>
      <c r="L139" s="651"/>
      <c r="M139" s="652"/>
      <c r="N139" s="755"/>
      <c r="O139" s="756"/>
      <c r="P139" s="756"/>
      <c r="Q139" s="756"/>
      <c r="R139" s="756"/>
      <c r="S139" s="756"/>
      <c r="T139" s="756"/>
      <c r="U139" s="756"/>
      <c r="V139" s="756"/>
      <c r="W139" s="756"/>
      <c r="X139" s="756"/>
      <c r="Y139" s="756"/>
      <c r="Z139" s="756"/>
      <c r="AA139" s="757"/>
      <c r="AB139" s="761"/>
      <c r="AC139" s="762"/>
      <c r="AD139" s="762"/>
      <c r="AE139" s="762"/>
      <c r="AF139" s="762"/>
      <c r="AG139" s="763"/>
      <c r="AH139" s="650"/>
      <c r="AI139" s="651"/>
      <c r="AJ139" s="651"/>
      <c r="AK139" s="651"/>
      <c r="AL139" s="651"/>
      <c r="AM139" s="651"/>
      <c r="AN139" s="651"/>
      <c r="AO139" s="651"/>
      <c r="AP139" s="651"/>
      <c r="AQ139" s="652"/>
      <c r="AR139" s="768"/>
      <c r="AS139" s="768"/>
      <c r="AT139" s="768"/>
      <c r="AU139" s="768"/>
      <c r="AV139" s="768"/>
      <c r="AW139" s="768"/>
      <c r="AX139" s="768"/>
      <c r="AY139" s="768"/>
      <c r="AZ139" s="768"/>
      <c r="BA139" s="768"/>
      <c r="BB139" s="768"/>
      <c r="BC139" s="768"/>
      <c r="BD139" s="768"/>
      <c r="BE139" s="768"/>
      <c r="BF139" s="656"/>
      <c r="BG139" s="657"/>
      <c r="BH139" s="657"/>
      <c r="BI139" s="657"/>
      <c r="BJ139" s="657"/>
      <c r="BK139" s="658"/>
    </row>
    <row r="140" spans="2:63" ht="15.75" customHeight="1">
      <c r="B140" s="40"/>
      <c r="C140" s="41"/>
      <c r="D140" s="576"/>
      <c r="E140" s="577"/>
      <c r="F140" s="577"/>
      <c r="G140" s="577"/>
      <c r="H140" s="577"/>
      <c r="I140" s="577"/>
      <c r="J140" s="577"/>
      <c r="K140" s="577"/>
      <c r="L140" s="577"/>
      <c r="M140" s="578"/>
      <c r="N140" s="719"/>
      <c r="O140" s="720"/>
      <c r="P140" s="720"/>
      <c r="Q140" s="720"/>
      <c r="R140" s="720"/>
      <c r="S140" s="720"/>
      <c r="T140" s="720"/>
      <c r="U140" s="720"/>
      <c r="V140" s="720"/>
      <c r="W140" s="720"/>
      <c r="X140" s="720"/>
      <c r="Y140" s="720"/>
      <c r="Z140" s="720"/>
      <c r="AA140" s="721"/>
      <c r="AB140" s="764"/>
      <c r="AC140" s="765"/>
      <c r="AD140" s="765"/>
      <c r="AE140" s="765"/>
      <c r="AF140" s="765"/>
      <c r="AG140" s="766"/>
      <c r="AH140" s="576"/>
      <c r="AI140" s="577"/>
      <c r="AJ140" s="577"/>
      <c r="AK140" s="577"/>
      <c r="AL140" s="577"/>
      <c r="AM140" s="577"/>
      <c r="AN140" s="577"/>
      <c r="AO140" s="577"/>
      <c r="AP140" s="577"/>
      <c r="AQ140" s="578"/>
      <c r="AR140" s="769"/>
      <c r="AS140" s="769"/>
      <c r="AT140" s="769"/>
      <c r="AU140" s="769"/>
      <c r="AV140" s="769"/>
      <c r="AW140" s="769"/>
      <c r="AX140" s="769"/>
      <c r="AY140" s="769"/>
      <c r="AZ140" s="769"/>
      <c r="BA140" s="769"/>
      <c r="BB140" s="769"/>
      <c r="BC140" s="769"/>
      <c r="BD140" s="769"/>
      <c r="BE140" s="769"/>
      <c r="BF140" s="659"/>
      <c r="BG140" s="660"/>
      <c r="BH140" s="660"/>
      <c r="BI140" s="660"/>
      <c r="BJ140" s="660"/>
      <c r="BK140" s="661"/>
    </row>
    <row r="141" spans="2:63" ht="15.75" customHeight="1">
      <c r="B141" s="40"/>
      <c r="C141" s="41"/>
      <c r="D141" s="647"/>
      <c r="E141" s="648"/>
      <c r="F141" s="648"/>
      <c r="G141" s="648"/>
      <c r="H141" s="648"/>
      <c r="I141" s="648"/>
      <c r="J141" s="648"/>
      <c r="K141" s="648"/>
      <c r="L141" s="648"/>
      <c r="M141" s="649"/>
      <c r="N141" s="752"/>
      <c r="O141" s="753"/>
      <c r="P141" s="753"/>
      <c r="Q141" s="753"/>
      <c r="R141" s="753"/>
      <c r="S141" s="753"/>
      <c r="T141" s="753"/>
      <c r="U141" s="753"/>
      <c r="V141" s="753"/>
      <c r="W141" s="753"/>
      <c r="X141" s="753"/>
      <c r="Y141" s="753"/>
      <c r="Z141" s="753"/>
      <c r="AA141" s="754"/>
      <c r="AB141" s="758"/>
      <c r="AC141" s="759"/>
      <c r="AD141" s="759"/>
      <c r="AE141" s="759"/>
      <c r="AF141" s="759"/>
      <c r="AG141" s="760"/>
      <c r="AH141" s="647"/>
      <c r="AI141" s="648"/>
      <c r="AJ141" s="648"/>
      <c r="AK141" s="648"/>
      <c r="AL141" s="648"/>
      <c r="AM141" s="648"/>
      <c r="AN141" s="648"/>
      <c r="AO141" s="648"/>
      <c r="AP141" s="648"/>
      <c r="AQ141" s="649"/>
      <c r="AR141" s="767"/>
      <c r="AS141" s="767"/>
      <c r="AT141" s="767"/>
      <c r="AU141" s="767"/>
      <c r="AV141" s="767"/>
      <c r="AW141" s="767"/>
      <c r="AX141" s="767"/>
      <c r="AY141" s="767"/>
      <c r="AZ141" s="767"/>
      <c r="BA141" s="767"/>
      <c r="BB141" s="767"/>
      <c r="BC141" s="767"/>
      <c r="BD141" s="767"/>
      <c r="BE141" s="767"/>
      <c r="BF141" s="770"/>
      <c r="BG141" s="654"/>
      <c r="BH141" s="654"/>
      <c r="BI141" s="654"/>
      <c r="BJ141" s="654"/>
      <c r="BK141" s="655"/>
    </row>
    <row r="142" spans="2:63" ht="15.75" customHeight="1">
      <c r="B142" s="40"/>
      <c r="C142" s="41"/>
      <c r="D142" s="650"/>
      <c r="E142" s="651"/>
      <c r="F142" s="651"/>
      <c r="G142" s="651"/>
      <c r="H142" s="651"/>
      <c r="I142" s="651"/>
      <c r="J142" s="651"/>
      <c r="K142" s="651"/>
      <c r="L142" s="651"/>
      <c r="M142" s="652"/>
      <c r="N142" s="755"/>
      <c r="O142" s="756"/>
      <c r="P142" s="756"/>
      <c r="Q142" s="756"/>
      <c r="R142" s="756"/>
      <c r="S142" s="756"/>
      <c r="T142" s="756"/>
      <c r="U142" s="756"/>
      <c r="V142" s="756"/>
      <c r="W142" s="756"/>
      <c r="X142" s="756"/>
      <c r="Y142" s="756"/>
      <c r="Z142" s="756"/>
      <c r="AA142" s="757"/>
      <c r="AB142" s="761"/>
      <c r="AC142" s="762"/>
      <c r="AD142" s="762"/>
      <c r="AE142" s="762"/>
      <c r="AF142" s="762"/>
      <c r="AG142" s="763"/>
      <c r="AH142" s="650"/>
      <c r="AI142" s="651"/>
      <c r="AJ142" s="651"/>
      <c r="AK142" s="651"/>
      <c r="AL142" s="651"/>
      <c r="AM142" s="651"/>
      <c r="AN142" s="651"/>
      <c r="AO142" s="651"/>
      <c r="AP142" s="651"/>
      <c r="AQ142" s="652"/>
      <c r="AR142" s="768"/>
      <c r="AS142" s="768"/>
      <c r="AT142" s="768"/>
      <c r="AU142" s="768"/>
      <c r="AV142" s="768"/>
      <c r="AW142" s="768"/>
      <c r="AX142" s="768"/>
      <c r="AY142" s="768"/>
      <c r="AZ142" s="768"/>
      <c r="BA142" s="768"/>
      <c r="BB142" s="768"/>
      <c r="BC142" s="768"/>
      <c r="BD142" s="768"/>
      <c r="BE142" s="768"/>
      <c r="BF142" s="656"/>
      <c r="BG142" s="657"/>
      <c r="BH142" s="657"/>
      <c r="BI142" s="657"/>
      <c r="BJ142" s="657"/>
      <c r="BK142" s="658"/>
    </row>
    <row r="143" spans="2:63" ht="15.75" customHeight="1">
      <c r="B143" s="40"/>
      <c r="C143" s="41"/>
      <c r="D143" s="576"/>
      <c r="E143" s="577"/>
      <c r="F143" s="577"/>
      <c r="G143" s="577"/>
      <c r="H143" s="577"/>
      <c r="I143" s="577"/>
      <c r="J143" s="577"/>
      <c r="K143" s="577"/>
      <c r="L143" s="577"/>
      <c r="M143" s="578"/>
      <c r="N143" s="719"/>
      <c r="O143" s="720"/>
      <c r="P143" s="720"/>
      <c r="Q143" s="720"/>
      <c r="R143" s="720"/>
      <c r="S143" s="720"/>
      <c r="T143" s="720"/>
      <c r="U143" s="720"/>
      <c r="V143" s="720"/>
      <c r="W143" s="720"/>
      <c r="X143" s="720"/>
      <c r="Y143" s="720"/>
      <c r="Z143" s="720"/>
      <c r="AA143" s="721"/>
      <c r="AB143" s="764"/>
      <c r="AC143" s="765"/>
      <c r="AD143" s="765"/>
      <c r="AE143" s="765"/>
      <c r="AF143" s="765"/>
      <c r="AG143" s="766"/>
      <c r="AH143" s="576"/>
      <c r="AI143" s="577"/>
      <c r="AJ143" s="577"/>
      <c r="AK143" s="577"/>
      <c r="AL143" s="577"/>
      <c r="AM143" s="577"/>
      <c r="AN143" s="577"/>
      <c r="AO143" s="577"/>
      <c r="AP143" s="577"/>
      <c r="AQ143" s="578"/>
      <c r="AR143" s="769"/>
      <c r="AS143" s="769"/>
      <c r="AT143" s="769"/>
      <c r="AU143" s="769"/>
      <c r="AV143" s="769"/>
      <c r="AW143" s="769"/>
      <c r="AX143" s="769"/>
      <c r="AY143" s="769"/>
      <c r="AZ143" s="769"/>
      <c r="BA143" s="769"/>
      <c r="BB143" s="769"/>
      <c r="BC143" s="769"/>
      <c r="BD143" s="769"/>
      <c r="BE143" s="769"/>
      <c r="BF143" s="659"/>
      <c r="BG143" s="660"/>
      <c r="BH143" s="660"/>
      <c r="BI143" s="660"/>
      <c r="BJ143" s="660"/>
      <c r="BK143" s="661"/>
    </row>
    <row r="144" spans="2:63" ht="15.75" customHeight="1">
      <c r="B144" s="40"/>
      <c r="C144" s="41"/>
      <c r="D144" s="647"/>
      <c r="E144" s="648"/>
      <c r="F144" s="648"/>
      <c r="G144" s="648"/>
      <c r="H144" s="648"/>
      <c r="I144" s="648"/>
      <c r="J144" s="648"/>
      <c r="K144" s="648"/>
      <c r="L144" s="648"/>
      <c r="M144" s="649"/>
      <c r="N144" s="752"/>
      <c r="O144" s="753"/>
      <c r="P144" s="753"/>
      <c r="Q144" s="753"/>
      <c r="R144" s="753"/>
      <c r="S144" s="753"/>
      <c r="T144" s="753"/>
      <c r="U144" s="753"/>
      <c r="V144" s="753"/>
      <c r="W144" s="753"/>
      <c r="X144" s="753"/>
      <c r="Y144" s="753"/>
      <c r="Z144" s="753"/>
      <c r="AA144" s="754"/>
      <c r="AB144" s="758"/>
      <c r="AC144" s="759"/>
      <c r="AD144" s="759"/>
      <c r="AE144" s="759"/>
      <c r="AF144" s="759"/>
      <c r="AG144" s="760"/>
      <c r="AH144" s="647"/>
      <c r="AI144" s="648"/>
      <c r="AJ144" s="648"/>
      <c r="AK144" s="648"/>
      <c r="AL144" s="648"/>
      <c r="AM144" s="648"/>
      <c r="AN144" s="648"/>
      <c r="AO144" s="648"/>
      <c r="AP144" s="648"/>
      <c r="AQ144" s="649"/>
      <c r="AR144" s="767"/>
      <c r="AS144" s="767"/>
      <c r="AT144" s="767"/>
      <c r="AU144" s="767"/>
      <c r="AV144" s="767"/>
      <c r="AW144" s="767"/>
      <c r="AX144" s="767"/>
      <c r="AY144" s="767"/>
      <c r="AZ144" s="767"/>
      <c r="BA144" s="767"/>
      <c r="BB144" s="767"/>
      <c r="BC144" s="767"/>
      <c r="BD144" s="767"/>
      <c r="BE144" s="767"/>
      <c r="BF144" s="770"/>
      <c r="BG144" s="654"/>
      <c r="BH144" s="654"/>
      <c r="BI144" s="654"/>
      <c r="BJ144" s="654"/>
      <c r="BK144" s="655"/>
    </row>
    <row r="145" spans="2:63" ht="15.75" customHeight="1">
      <c r="B145" s="40"/>
      <c r="C145" s="41"/>
      <c r="D145" s="650"/>
      <c r="E145" s="651"/>
      <c r="F145" s="651"/>
      <c r="G145" s="651"/>
      <c r="H145" s="651"/>
      <c r="I145" s="651"/>
      <c r="J145" s="651"/>
      <c r="K145" s="651"/>
      <c r="L145" s="651"/>
      <c r="M145" s="652"/>
      <c r="N145" s="755"/>
      <c r="O145" s="756"/>
      <c r="P145" s="756"/>
      <c r="Q145" s="756"/>
      <c r="R145" s="756"/>
      <c r="S145" s="756"/>
      <c r="T145" s="756"/>
      <c r="U145" s="756"/>
      <c r="V145" s="756"/>
      <c r="W145" s="756"/>
      <c r="X145" s="756"/>
      <c r="Y145" s="756"/>
      <c r="Z145" s="756"/>
      <c r="AA145" s="757"/>
      <c r="AB145" s="761"/>
      <c r="AC145" s="762"/>
      <c r="AD145" s="762"/>
      <c r="AE145" s="762"/>
      <c r="AF145" s="762"/>
      <c r="AG145" s="763"/>
      <c r="AH145" s="650"/>
      <c r="AI145" s="651"/>
      <c r="AJ145" s="651"/>
      <c r="AK145" s="651"/>
      <c r="AL145" s="651"/>
      <c r="AM145" s="651"/>
      <c r="AN145" s="651"/>
      <c r="AO145" s="651"/>
      <c r="AP145" s="651"/>
      <c r="AQ145" s="652"/>
      <c r="AR145" s="768"/>
      <c r="AS145" s="768"/>
      <c r="AT145" s="768"/>
      <c r="AU145" s="768"/>
      <c r="AV145" s="768"/>
      <c r="AW145" s="768"/>
      <c r="AX145" s="768"/>
      <c r="AY145" s="768"/>
      <c r="AZ145" s="768"/>
      <c r="BA145" s="768"/>
      <c r="BB145" s="768"/>
      <c r="BC145" s="768"/>
      <c r="BD145" s="768"/>
      <c r="BE145" s="768"/>
      <c r="BF145" s="656"/>
      <c r="BG145" s="657"/>
      <c r="BH145" s="657"/>
      <c r="BI145" s="657"/>
      <c r="BJ145" s="657"/>
      <c r="BK145" s="658"/>
    </row>
    <row r="146" spans="2:63" ht="15.75" customHeight="1">
      <c r="B146" s="40"/>
      <c r="C146" s="41"/>
      <c r="D146" s="576"/>
      <c r="E146" s="577"/>
      <c r="F146" s="577"/>
      <c r="G146" s="577"/>
      <c r="H146" s="577"/>
      <c r="I146" s="577"/>
      <c r="J146" s="577"/>
      <c r="K146" s="577"/>
      <c r="L146" s="577"/>
      <c r="M146" s="578"/>
      <c r="N146" s="719"/>
      <c r="O146" s="720"/>
      <c r="P146" s="720"/>
      <c r="Q146" s="720"/>
      <c r="R146" s="720"/>
      <c r="S146" s="720"/>
      <c r="T146" s="720"/>
      <c r="U146" s="720"/>
      <c r="V146" s="720"/>
      <c r="W146" s="720"/>
      <c r="X146" s="720"/>
      <c r="Y146" s="720"/>
      <c r="Z146" s="720"/>
      <c r="AA146" s="721"/>
      <c r="AB146" s="764"/>
      <c r="AC146" s="765"/>
      <c r="AD146" s="765"/>
      <c r="AE146" s="765"/>
      <c r="AF146" s="765"/>
      <c r="AG146" s="766"/>
      <c r="AH146" s="576"/>
      <c r="AI146" s="577"/>
      <c r="AJ146" s="577"/>
      <c r="AK146" s="577"/>
      <c r="AL146" s="577"/>
      <c r="AM146" s="577"/>
      <c r="AN146" s="577"/>
      <c r="AO146" s="577"/>
      <c r="AP146" s="577"/>
      <c r="AQ146" s="578"/>
      <c r="AR146" s="769"/>
      <c r="AS146" s="769"/>
      <c r="AT146" s="769"/>
      <c r="AU146" s="769"/>
      <c r="AV146" s="769"/>
      <c r="AW146" s="769"/>
      <c r="AX146" s="769"/>
      <c r="AY146" s="769"/>
      <c r="AZ146" s="769"/>
      <c r="BA146" s="769"/>
      <c r="BB146" s="769"/>
      <c r="BC146" s="769"/>
      <c r="BD146" s="769"/>
      <c r="BE146" s="769"/>
      <c r="BF146" s="659"/>
      <c r="BG146" s="660"/>
      <c r="BH146" s="660"/>
      <c r="BI146" s="660"/>
      <c r="BJ146" s="660"/>
      <c r="BK146" s="661"/>
    </row>
    <row r="147" spans="2:63" ht="15.75" customHeight="1">
      <c r="B147" s="40"/>
      <c r="C147" s="41"/>
      <c r="D147" s="647"/>
      <c r="E147" s="648"/>
      <c r="F147" s="648"/>
      <c r="G147" s="648"/>
      <c r="H147" s="648"/>
      <c r="I147" s="648"/>
      <c r="J147" s="648"/>
      <c r="K147" s="648"/>
      <c r="L147" s="648"/>
      <c r="M147" s="649"/>
      <c r="N147" s="752"/>
      <c r="O147" s="753"/>
      <c r="P147" s="753"/>
      <c r="Q147" s="753"/>
      <c r="R147" s="753"/>
      <c r="S147" s="753"/>
      <c r="T147" s="753"/>
      <c r="U147" s="753"/>
      <c r="V147" s="753"/>
      <c r="W147" s="753"/>
      <c r="X147" s="753"/>
      <c r="Y147" s="753"/>
      <c r="Z147" s="753"/>
      <c r="AA147" s="754"/>
      <c r="AB147" s="758"/>
      <c r="AC147" s="759"/>
      <c r="AD147" s="759"/>
      <c r="AE147" s="759"/>
      <c r="AF147" s="759"/>
      <c r="AG147" s="760"/>
      <c r="AH147" s="647"/>
      <c r="AI147" s="648"/>
      <c r="AJ147" s="648"/>
      <c r="AK147" s="648"/>
      <c r="AL147" s="648"/>
      <c r="AM147" s="648"/>
      <c r="AN147" s="648"/>
      <c r="AO147" s="648"/>
      <c r="AP147" s="648"/>
      <c r="AQ147" s="649"/>
      <c r="AR147" s="767"/>
      <c r="AS147" s="767"/>
      <c r="AT147" s="767"/>
      <c r="AU147" s="767"/>
      <c r="AV147" s="767"/>
      <c r="AW147" s="767"/>
      <c r="AX147" s="767"/>
      <c r="AY147" s="767"/>
      <c r="AZ147" s="767"/>
      <c r="BA147" s="767"/>
      <c r="BB147" s="767"/>
      <c r="BC147" s="767"/>
      <c r="BD147" s="767"/>
      <c r="BE147" s="767"/>
      <c r="BF147" s="770"/>
      <c r="BG147" s="654"/>
      <c r="BH147" s="654"/>
      <c r="BI147" s="654"/>
      <c r="BJ147" s="654"/>
      <c r="BK147" s="655"/>
    </row>
    <row r="148" spans="2:63" ht="15.75" customHeight="1">
      <c r="B148" s="40"/>
      <c r="C148" s="41"/>
      <c r="D148" s="650"/>
      <c r="E148" s="651"/>
      <c r="F148" s="651"/>
      <c r="G148" s="651"/>
      <c r="H148" s="651"/>
      <c r="I148" s="651"/>
      <c r="J148" s="651"/>
      <c r="K148" s="651"/>
      <c r="L148" s="651"/>
      <c r="M148" s="652"/>
      <c r="N148" s="755"/>
      <c r="O148" s="756"/>
      <c r="P148" s="756"/>
      <c r="Q148" s="756"/>
      <c r="R148" s="756"/>
      <c r="S148" s="756"/>
      <c r="T148" s="756"/>
      <c r="U148" s="756"/>
      <c r="V148" s="756"/>
      <c r="W148" s="756"/>
      <c r="X148" s="756"/>
      <c r="Y148" s="756"/>
      <c r="Z148" s="756"/>
      <c r="AA148" s="757"/>
      <c r="AB148" s="761"/>
      <c r="AC148" s="762"/>
      <c r="AD148" s="762"/>
      <c r="AE148" s="762"/>
      <c r="AF148" s="762"/>
      <c r="AG148" s="763"/>
      <c r="AH148" s="650"/>
      <c r="AI148" s="651"/>
      <c r="AJ148" s="651"/>
      <c r="AK148" s="651"/>
      <c r="AL148" s="651"/>
      <c r="AM148" s="651"/>
      <c r="AN148" s="651"/>
      <c r="AO148" s="651"/>
      <c r="AP148" s="651"/>
      <c r="AQ148" s="652"/>
      <c r="AR148" s="768"/>
      <c r="AS148" s="768"/>
      <c r="AT148" s="768"/>
      <c r="AU148" s="768"/>
      <c r="AV148" s="768"/>
      <c r="AW148" s="768"/>
      <c r="AX148" s="768"/>
      <c r="AY148" s="768"/>
      <c r="AZ148" s="768"/>
      <c r="BA148" s="768"/>
      <c r="BB148" s="768"/>
      <c r="BC148" s="768"/>
      <c r="BD148" s="768"/>
      <c r="BE148" s="768"/>
      <c r="BF148" s="656"/>
      <c r="BG148" s="657"/>
      <c r="BH148" s="657"/>
      <c r="BI148" s="657"/>
      <c r="BJ148" s="657"/>
      <c r="BK148" s="658"/>
    </row>
    <row r="149" spans="2:63" ht="15.75" customHeight="1">
      <c r="B149" s="40"/>
      <c r="C149" s="41"/>
      <c r="D149" s="576"/>
      <c r="E149" s="577"/>
      <c r="F149" s="577"/>
      <c r="G149" s="577"/>
      <c r="H149" s="577"/>
      <c r="I149" s="577"/>
      <c r="J149" s="577"/>
      <c r="K149" s="577"/>
      <c r="L149" s="577"/>
      <c r="M149" s="578"/>
      <c r="N149" s="719"/>
      <c r="O149" s="720"/>
      <c r="P149" s="720"/>
      <c r="Q149" s="720"/>
      <c r="R149" s="720"/>
      <c r="S149" s="720"/>
      <c r="T149" s="720"/>
      <c r="U149" s="720"/>
      <c r="V149" s="720"/>
      <c r="W149" s="720"/>
      <c r="X149" s="720"/>
      <c r="Y149" s="720"/>
      <c r="Z149" s="720"/>
      <c r="AA149" s="721"/>
      <c r="AB149" s="764"/>
      <c r="AC149" s="765"/>
      <c r="AD149" s="765"/>
      <c r="AE149" s="765"/>
      <c r="AF149" s="765"/>
      <c r="AG149" s="766"/>
      <c r="AH149" s="576"/>
      <c r="AI149" s="577"/>
      <c r="AJ149" s="577"/>
      <c r="AK149" s="577"/>
      <c r="AL149" s="577"/>
      <c r="AM149" s="577"/>
      <c r="AN149" s="577"/>
      <c r="AO149" s="577"/>
      <c r="AP149" s="577"/>
      <c r="AQ149" s="578"/>
      <c r="AR149" s="769"/>
      <c r="AS149" s="769"/>
      <c r="AT149" s="769"/>
      <c r="AU149" s="769"/>
      <c r="AV149" s="769"/>
      <c r="AW149" s="769"/>
      <c r="AX149" s="769"/>
      <c r="AY149" s="769"/>
      <c r="AZ149" s="769"/>
      <c r="BA149" s="769"/>
      <c r="BB149" s="769"/>
      <c r="BC149" s="769"/>
      <c r="BD149" s="769"/>
      <c r="BE149" s="769"/>
      <c r="BF149" s="659"/>
      <c r="BG149" s="660"/>
      <c r="BH149" s="660"/>
      <c r="BI149" s="660"/>
      <c r="BJ149" s="660"/>
      <c r="BK149" s="661"/>
    </row>
    <row r="150" spans="2:63" ht="15.75" customHeight="1">
      <c r="B150" s="40"/>
      <c r="C150" s="41"/>
      <c r="D150" s="647"/>
      <c r="E150" s="648"/>
      <c r="F150" s="648"/>
      <c r="G150" s="648"/>
      <c r="H150" s="648"/>
      <c r="I150" s="648"/>
      <c r="J150" s="648"/>
      <c r="K150" s="648"/>
      <c r="L150" s="648"/>
      <c r="M150" s="649"/>
      <c r="N150" s="752"/>
      <c r="O150" s="753"/>
      <c r="P150" s="753"/>
      <c r="Q150" s="753"/>
      <c r="R150" s="753"/>
      <c r="S150" s="753"/>
      <c r="T150" s="753"/>
      <c r="U150" s="753"/>
      <c r="V150" s="753"/>
      <c r="W150" s="753"/>
      <c r="X150" s="753"/>
      <c r="Y150" s="753"/>
      <c r="Z150" s="753"/>
      <c r="AA150" s="754"/>
      <c r="AB150" s="758"/>
      <c r="AC150" s="759"/>
      <c r="AD150" s="759"/>
      <c r="AE150" s="759"/>
      <c r="AF150" s="759"/>
      <c r="AG150" s="760"/>
      <c r="AH150" s="647"/>
      <c r="AI150" s="648"/>
      <c r="AJ150" s="648"/>
      <c r="AK150" s="648"/>
      <c r="AL150" s="648"/>
      <c r="AM150" s="648"/>
      <c r="AN150" s="648"/>
      <c r="AO150" s="648"/>
      <c r="AP150" s="648"/>
      <c r="AQ150" s="649"/>
      <c r="AR150" s="767"/>
      <c r="AS150" s="767"/>
      <c r="AT150" s="767"/>
      <c r="AU150" s="767"/>
      <c r="AV150" s="767"/>
      <c r="AW150" s="767"/>
      <c r="AX150" s="767"/>
      <c r="AY150" s="767"/>
      <c r="AZ150" s="767"/>
      <c r="BA150" s="767"/>
      <c r="BB150" s="767"/>
      <c r="BC150" s="767"/>
      <c r="BD150" s="767"/>
      <c r="BE150" s="767"/>
      <c r="BF150" s="770"/>
      <c r="BG150" s="654"/>
      <c r="BH150" s="654"/>
      <c r="BI150" s="654"/>
      <c r="BJ150" s="654"/>
      <c r="BK150" s="655"/>
    </row>
    <row r="151" spans="2:63" ht="15.75" customHeight="1">
      <c r="B151" s="40"/>
      <c r="C151" s="41"/>
      <c r="D151" s="650"/>
      <c r="E151" s="651"/>
      <c r="F151" s="651"/>
      <c r="G151" s="651"/>
      <c r="H151" s="651"/>
      <c r="I151" s="651"/>
      <c r="J151" s="651"/>
      <c r="K151" s="651"/>
      <c r="L151" s="651"/>
      <c r="M151" s="652"/>
      <c r="N151" s="755"/>
      <c r="O151" s="756"/>
      <c r="P151" s="756"/>
      <c r="Q151" s="756"/>
      <c r="R151" s="756"/>
      <c r="S151" s="756"/>
      <c r="T151" s="756"/>
      <c r="U151" s="756"/>
      <c r="V151" s="756"/>
      <c r="W151" s="756"/>
      <c r="X151" s="756"/>
      <c r="Y151" s="756"/>
      <c r="Z151" s="756"/>
      <c r="AA151" s="757"/>
      <c r="AB151" s="761"/>
      <c r="AC151" s="762"/>
      <c r="AD151" s="762"/>
      <c r="AE151" s="762"/>
      <c r="AF151" s="762"/>
      <c r="AG151" s="763"/>
      <c r="AH151" s="650"/>
      <c r="AI151" s="651"/>
      <c r="AJ151" s="651"/>
      <c r="AK151" s="651"/>
      <c r="AL151" s="651"/>
      <c r="AM151" s="651"/>
      <c r="AN151" s="651"/>
      <c r="AO151" s="651"/>
      <c r="AP151" s="651"/>
      <c r="AQ151" s="652"/>
      <c r="AR151" s="768"/>
      <c r="AS151" s="768"/>
      <c r="AT151" s="768"/>
      <c r="AU151" s="768"/>
      <c r="AV151" s="768"/>
      <c r="AW151" s="768"/>
      <c r="AX151" s="768"/>
      <c r="AY151" s="768"/>
      <c r="AZ151" s="768"/>
      <c r="BA151" s="768"/>
      <c r="BB151" s="768"/>
      <c r="BC151" s="768"/>
      <c r="BD151" s="768"/>
      <c r="BE151" s="768"/>
      <c r="BF151" s="656"/>
      <c r="BG151" s="657"/>
      <c r="BH151" s="657"/>
      <c r="BI151" s="657"/>
      <c r="BJ151" s="657"/>
      <c r="BK151" s="658"/>
    </row>
    <row r="152" spans="2:63" ht="15.75" customHeight="1">
      <c r="B152" s="40"/>
      <c r="C152" s="41"/>
      <c r="D152" s="576"/>
      <c r="E152" s="577"/>
      <c r="F152" s="577"/>
      <c r="G152" s="577"/>
      <c r="H152" s="577"/>
      <c r="I152" s="577"/>
      <c r="J152" s="577"/>
      <c r="K152" s="577"/>
      <c r="L152" s="577"/>
      <c r="M152" s="578"/>
      <c r="N152" s="719"/>
      <c r="O152" s="720"/>
      <c r="P152" s="720"/>
      <c r="Q152" s="720"/>
      <c r="R152" s="720"/>
      <c r="S152" s="720"/>
      <c r="T152" s="720"/>
      <c r="U152" s="720"/>
      <c r="V152" s="720"/>
      <c r="W152" s="720"/>
      <c r="X152" s="720"/>
      <c r="Y152" s="720"/>
      <c r="Z152" s="720"/>
      <c r="AA152" s="721"/>
      <c r="AB152" s="764"/>
      <c r="AC152" s="765"/>
      <c r="AD152" s="765"/>
      <c r="AE152" s="765"/>
      <c r="AF152" s="765"/>
      <c r="AG152" s="766"/>
      <c r="AH152" s="576"/>
      <c r="AI152" s="577"/>
      <c r="AJ152" s="577"/>
      <c r="AK152" s="577"/>
      <c r="AL152" s="577"/>
      <c r="AM152" s="577"/>
      <c r="AN152" s="577"/>
      <c r="AO152" s="577"/>
      <c r="AP152" s="577"/>
      <c r="AQ152" s="578"/>
      <c r="AR152" s="769"/>
      <c r="AS152" s="769"/>
      <c r="AT152" s="769"/>
      <c r="AU152" s="769"/>
      <c r="AV152" s="769"/>
      <c r="AW152" s="769"/>
      <c r="AX152" s="769"/>
      <c r="AY152" s="769"/>
      <c r="AZ152" s="769"/>
      <c r="BA152" s="769"/>
      <c r="BB152" s="769"/>
      <c r="BC152" s="769"/>
      <c r="BD152" s="769"/>
      <c r="BE152" s="769"/>
      <c r="BF152" s="659"/>
      <c r="BG152" s="660"/>
      <c r="BH152" s="660"/>
      <c r="BI152" s="660"/>
      <c r="BJ152" s="660"/>
      <c r="BK152" s="661"/>
    </row>
    <row r="153" spans="2:63" ht="15.75" customHeight="1">
      <c r="B153" s="40"/>
      <c r="C153" s="41"/>
      <c r="D153" s="647"/>
      <c r="E153" s="648"/>
      <c r="F153" s="648"/>
      <c r="G153" s="648"/>
      <c r="H153" s="648"/>
      <c r="I153" s="648"/>
      <c r="J153" s="648"/>
      <c r="K153" s="648"/>
      <c r="L153" s="648"/>
      <c r="M153" s="649"/>
      <c r="N153" s="752"/>
      <c r="O153" s="753"/>
      <c r="P153" s="753"/>
      <c r="Q153" s="753"/>
      <c r="R153" s="753"/>
      <c r="S153" s="753"/>
      <c r="T153" s="753"/>
      <c r="U153" s="753"/>
      <c r="V153" s="753"/>
      <c r="W153" s="753"/>
      <c r="X153" s="753"/>
      <c r="Y153" s="753"/>
      <c r="Z153" s="753"/>
      <c r="AA153" s="754"/>
      <c r="AB153" s="758"/>
      <c r="AC153" s="759"/>
      <c r="AD153" s="759"/>
      <c r="AE153" s="759"/>
      <c r="AF153" s="759"/>
      <c r="AG153" s="760"/>
      <c r="AH153" s="647"/>
      <c r="AI153" s="648"/>
      <c r="AJ153" s="648"/>
      <c r="AK153" s="648"/>
      <c r="AL153" s="648"/>
      <c r="AM153" s="648"/>
      <c r="AN153" s="648"/>
      <c r="AO153" s="648"/>
      <c r="AP153" s="648"/>
      <c r="AQ153" s="649"/>
      <c r="AR153" s="767"/>
      <c r="AS153" s="767"/>
      <c r="AT153" s="767"/>
      <c r="AU153" s="767"/>
      <c r="AV153" s="767"/>
      <c r="AW153" s="767"/>
      <c r="AX153" s="767"/>
      <c r="AY153" s="767"/>
      <c r="AZ153" s="767"/>
      <c r="BA153" s="767"/>
      <c r="BB153" s="767"/>
      <c r="BC153" s="767"/>
      <c r="BD153" s="767"/>
      <c r="BE153" s="767"/>
      <c r="BF153" s="770"/>
      <c r="BG153" s="654"/>
      <c r="BH153" s="654"/>
      <c r="BI153" s="654"/>
      <c r="BJ153" s="654"/>
      <c r="BK153" s="655"/>
    </row>
    <row r="154" spans="2:63" ht="15.75" customHeight="1">
      <c r="B154" s="40"/>
      <c r="C154" s="41"/>
      <c r="D154" s="650"/>
      <c r="E154" s="651"/>
      <c r="F154" s="651"/>
      <c r="G154" s="651"/>
      <c r="H154" s="651"/>
      <c r="I154" s="651"/>
      <c r="J154" s="651"/>
      <c r="K154" s="651"/>
      <c r="L154" s="651"/>
      <c r="M154" s="652"/>
      <c r="N154" s="755"/>
      <c r="O154" s="756"/>
      <c r="P154" s="756"/>
      <c r="Q154" s="756"/>
      <c r="R154" s="756"/>
      <c r="S154" s="756"/>
      <c r="T154" s="756"/>
      <c r="U154" s="756"/>
      <c r="V154" s="756"/>
      <c r="W154" s="756"/>
      <c r="X154" s="756"/>
      <c r="Y154" s="756"/>
      <c r="Z154" s="756"/>
      <c r="AA154" s="757"/>
      <c r="AB154" s="761"/>
      <c r="AC154" s="762"/>
      <c r="AD154" s="762"/>
      <c r="AE154" s="762"/>
      <c r="AF154" s="762"/>
      <c r="AG154" s="763"/>
      <c r="AH154" s="650"/>
      <c r="AI154" s="651"/>
      <c r="AJ154" s="651"/>
      <c r="AK154" s="651"/>
      <c r="AL154" s="651"/>
      <c r="AM154" s="651"/>
      <c r="AN154" s="651"/>
      <c r="AO154" s="651"/>
      <c r="AP154" s="651"/>
      <c r="AQ154" s="652"/>
      <c r="AR154" s="768"/>
      <c r="AS154" s="768"/>
      <c r="AT154" s="768"/>
      <c r="AU154" s="768"/>
      <c r="AV154" s="768"/>
      <c r="AW154" s="768"/>
      <c r="AX154" s="768"/>
      <c r="AY154" s="768"/>
      <c r="AZ154" s="768"/>
      <c r="BA154" s="768"/>
      <c r="BB154" s="768"/>
      <c r="BC154" s="768"/>
      <c r="BD154" s="768"/>
      <c r="BE154" s="768"/>
      <c r="BF154" s="656"/>
      <c r="BG154" s="657"/>
      <c r="BH154" s="657"/>
      <c r="BI154" s="657"/>
      <c r="BJ154" s="657"/>
      <c r="BK154" s="658"/>
    </row>
    <row r="155" spans="2:63" ht="15.75" customHeight="1">
      <c r="B155" s="40"/>
      <c r="C155" s="41"/>
      <c r="D155" s="576"/>
      <c r="E155" s="577"/>
      <c r="F155" s="577"/>
      <c r="G155" s="577"/>
      <c r="H155" s="577"/>
      <c r="I155" s="577"/>
      <c r="J155" s="577"/>
      <c r="K155" s="577"/>
      <c r="L155" s="577"/>
      <c r="M155" s="578"/>
      <c r="N155" s="719"/>
      <c r="O155" s="720"/>
      <c r="P155" s="720"/>
      <c r="Q155" s="720"/>
      <c r="R155" s="720"/>
      <c r="S155" s="720"/>
      <c r="T155" s="720"/>
      <c r="U155" s="720"/>
      <c r="V155" s="720"/>
      <c r="W155" s="720"/>
      <c r="X155" s="720"/>
      <c r="Y155" s="720"/>
      <c r="Z155" s="720"/>
      <c r="AA155" s="721"/>
      <c r="AB155" s="764"/>
      <c r="AC155" s="765"/>
      <c r="AD155" s="765"/>
      <c r="AE155" s="765"/>
      <c r="AF155" s="765"/>
      <c r="AG155" s="766"/>
      <c r="AH155" s="576"/>
      <c r="AI155" s="577"/>
      <c r="AJ155" s="577"/>
      <c r="AK155" s="577"/>
      <c r="AL155" s="577"/>
      <c r="AM155" s="577"/>
      <c r="AN155" s="577"/>
      <c r="AO155" s="577"/>
      <c r="AP155" s="577"/>
      <c r="AQ155" s="578"/>
      <c r="AR155" s="769"/>
      <c r="AS155" s="769"/>
      <c r="AT155" s="769"/>
      <c r="AU155" s="769"/>
      <c r="AV155" s="769"/>
      <c r="AW155" s="769"/>
      <c r="AX155" s="769"/>
      <c r="AY155" s="769"/>
      <c r="AZ155" s="769"/>
      <c r="BA155" s="769"/>
      <c r="BB155" s="769"/>
      <c r="BC155" s="769"/>
      <c r="BD155" s="769"/>
      <c r="BE155" s="769"/>
      <c r="BF155" s="659"/>
      <c r="BG155" s="660"/>
      <c r="BH155" s="660"/>
      <c r="BI155" s="660"/>
      <c r="BJ155" s="660"/>
      <c r="BK155" s="661"/>
    </row>
    <row r="156" spans="2:63" ht="15.75" customHeight="1">
      <c r="B156" s="40"/>
      <c r="C156" s="41"/>
      <c r="D156" s="647"/>
      <c r="E156" s="648"/>
      <c r="F156" s="648"/>
      <c r="G156" s="648"/>
      <c r="H156" s="648"/>
      <c r="I156" s="648"/>
      <c r="J156" s="648"/>
      <c r="K156" s="648"/>
      <c r="L156" s="648"/>
      <c r="M156" s="649"/>
      <c r="N156" s="752"/>
      <c r="O156" s="753"/>
      <c r="P156" s="753"/>
      <c r="Q156" s="753"/>
      <c r="R156" s="753"/>
      <c r="S156" s="753"/>
      <c r="T156" s="753"/>
      <c r="U156" s="753"/>
      <c r="V156" s="753"/>
      <c r="W156" s="753"/>
      <c r="X156" s="753"/>
      <c r="Y156" s="753"/>
      <c r="Z156" s="753"/>
      <c r="AA156" s="754"/>
      <c r="AB156" s="758"/>
      <c r="AC156" s="759"/>
      <c r="AD156" s="759"/>
      <c r="AE156" s="759"/>
      <c r="AF156" s="759"/>
      <c r="AG156" s="760"/>
      <c r="AH156" s="647"/>
      <c r="AI156" s="648"/>
      <c r="AJ156" s="648"/>
      <c r="AK156" s="648"/>
      <c r="AL156" s="648"/>
      <c r="AM156" s="648"/>
      <c r="AN156" s="648"/>
      <c r="AO156" s="648"/>
      <c r="AP156" s="648"/>
      <c r="AQ156" s="649"/>
      <c r="AR156" s="767"/>
      <c r="AS156" s="767"/>
      <c r="AT156" s="767"/>
      <c r="AU156" s="767"/>
      <c r="AV156" s="767"/>
      <c r="AW156" s="767"/>
      <c r="AX156" s="767"/>
      <c r="AY156" s="767"/>
      <c r="AZ156" s="767"/>
      <c r="BA156" s="767"/>
      <c r="BB156" s="767"/>
      <c r="BC156" s="767"/>
      <c r="BD156" s="767"/>
      <c r="BE156" s="767"/>
      <c r="BF156" s="770"/>
      <c r="BG156" s="654"/>
      <c r="BH156" s="654"/>
      <c r="BI156" s="654"/>
      <c r="BJ156" s="654"/>
      <c r="BK156" s="655"/>
    </row>
    <row r="157" spans="2:63" ht="15.75" customHeight="1">
      <c r="B157" s="40"/>
      <c r="C157" s="41"/>
      <c r="D157" s="650"/>
      <c r="E157" s="651"/>
      <c r="F157" s="651"/>
      <c r="G157" s="651"/>
      <c r="H157" s="651"/>
      <c r="I157" s="651"/>
      <c r="J157" s="651"/>
      <c r="K157" s="651"/>
      <c r="L157" s="651"/>
      <c r="M157" s="652"/>
      <c r="N157" s="755"/>
      <c r="O157" s="756"/>
      <c r="P157" s="756"/>
      <c r="Q157" s="756"/>
      <c r="R157" s="756"/>
      <c r="S157" s="756"/>
      <c r="T157" s="756"/>
      <c r="U157" s="756"/>
      <c r="V157" s="756"/>
      <c r="W157" s="756"/>
      <c r="X157" s="756"/>
      <c r="Y157" s="756"/>
      <c r="Z157" s="756"/>
      <c r="AA157" s="757"/>
      <c r="AB157" s="761"/>
      <c r="AC157" s="762"/>
      <c r="AD157" s="762"/>
      <c r="AE157" s="762"/>
      <c r="AF157" s="762"/>
      <c r="AG157" s="763"/>
      <c r="AH157" s="650"/>
      <c r="AI157" s="651"/>
      <c r="AJ157" s="651"/>
      <c r="AK157" s="651"/>
      <c r="AL157" s="651"/>
      <c r="AM157" s="651"/>
      <c r="AN157" s="651"/>
      <c r="AO157" s="651"/>
      <c r="AP157" s="651"/>
      <c r="AQ157" s="652"/>
      <c r="AR157" s="768"/>
      <c r="AS157" s="768"/>
      <c r="AT157" s="768"/>
      <c r="AU157" s="768"/>
      <c r="AV157" s="768"/>
      <c r="AW157" s="768"/>
      <c r="AX157" s="768"/>
      <c r="AY157" s="768"/>
      <c r="AZ157" s="768"/>
      <c r="BA157" s="768"/>
      <c r="BB157" s="768"/>
      <c r="BC157" s="768"/>
      <c r="BD157" s="768"/>
      <c r="BE157" s="768"/>
      <c r="BF157" s="656"/>
      <c r="BG157" s="657"/>
      <c r="BH157" s="657"/>
      <c r="BI157" s="657"/>
      <c r="BJ157" s="657"/>
      <c r="BK157" s="658"/>
    </row>
    <row r="158" spans="2:63" ht="15.75" customHeight="1">
      <c r="B158" s="40"/>
      <c r="C158" s="41"/>
      <c r="D158" s="576"/>
      <c r="E158" s="577"/>
      <c r="F158" s="577"/>
      <c r="G158" s="577"/>
      <c r="H158" s="577"/>
      <c r="I158" s="577"/>
      <c r="J158" s="577"/>
      <c r="K158" s="577"/>
      <c r="L158" s="577"/>
      <c r="M158" s="578"/>
      <c r="N158" s="719"/>
      <c r="O158" s="720"/>
      <c r="P158" s="720"/>
      <c r="Q158" s="720"/>
      <c r="R158" s="720"/>
      <c r="S158" s="720"/>
      <c r="T158" s="720"/>
      <c r="U158" s="720"/>
      <c r="V158" s="720"/>
      <c r="W158" s="720"/>
      <c r="X158" s="720"/>
      <c r="Y158" s="720"/>
      <c r="Z158" s="720"/>
      <c r="AA158" s="721"/>
      <c r="AB158" s="764"/>
      <c r="AC158" s="765"/>
      <c r="AD158" s="765"/>
      <c r="AE158" s="765"/>
      <c r="AF158" s="765"/>
      <c r="AG158" s="766"/>
      <c r="AH158" s="576"/>
      <c r="AI158" s="577"/>
      <c r="AJ158" s="577"/>
      <c r="AK158" s="577"/>
      <c r="AL158" s="577"/>
      <c r="AM158" s="577"/>
      <c r="AN158" s="577"/>
      <c r="AO158" s="577"/>
      <c r="AP158" s="577"/>
      <c r="AQ158" s="578"/>
      <c r="AR158" s="769"/>
      <c r="AS158" s="769"/>
      <c r="AT158" s="769"/>
      <c r="AU158" s="769"/>
      <c r="AV158" s="769"/>
      <c r="AW158" s="769"/>
      <c r="AX158" s="769"/>
      <c r="AY158" s="769"/>
      <c r="AZ158" s="769"/>
      <c r="BA158" s="769"/>
      <c r="BB158" s="769"/>
      <c r="BC158" s="769"/>
      <c r="BD158" s="769"/>
      <c r="BE158" s="769"/>
      <c r="BF158" s="659"/>
      <c r="BG158" s="660"/>
      <c r="BH158" s="660"/>
      <c r="BI158" s="660"/>
      <c r="BJ158" s="660"/>
      <c r="BK158" s="661"/>
    </row>
    <row r="159" spans="2:63" ht="15.75" customHeight="1">
      <c r="B159" s="40"/>
      <c r="C159" s="41"/>
      <c r="D159" s="647"/>
      <c r="E159" s="648"/>
      <c r="F159" s="648"/>
      <c r="G159" s="648"/>
      <c r="H159" s="648"/>
      <c r="I159" s="648"/>
      <c r="J159" s="648"/>
      <c r="K159" s="648"/>
      <c r="L159" s="648"/>
      <c r="M159" s="649"/>
      <c r="N159" s="752"/>
      <c r="O159" s="753"/>
      <c r="P159" s="753"/>
      <c r="Q159" s="753"/>
      <c r="R159" s="753"/>
      <c r="S159" s="753"/>
      <c r="T159" s="753"/>
      <c r="U159" s="753"/>
      <c r="V159" s="753"/>
      <c r="W159" s="753"/>
      <c r="X159" s="753"/>
      <c r="Y159" s="753"/>
      <c r="Z159" s="753"/>
      <c r="AA159" s="754"/>
      <c r="AB159" s="758"/>
      <c r="AC159" s="759"/>
      <c r="AD159" s="759"/>
      <c r="AE159" s="759"/>
      <c r="AF159" s="759"/>
      <c r="AG159" s="760"/>
      <c r="AH159" s="647"/>
      <c r="AI159" s="648"/>
      <c r="AJ159" s="648"/>
      <c r="AK159" s="648"/>
      <c r="AL159" s="648"/>
      <c r="AM159" s="648"/>
      <c r="AN159" s="648"/>
      <c r="AO159" s="648"/>
      <c r="AP159" s="648"/>
      <c r="AQ159" s="649"/>
      <c r="AR159" s="767"/>
      <c r="AS159" s="767"/>
      <c r="AT159" s="767"/>
      <c r="AU159" s="767"/>
      <c r="AV159" s="767"/>
      <c r="AW159" s="767"/>
      <c r="AX159" s="767"/>
      <c r="AY159" s="767"/>
      <c r="AZ159" s="767"/>
      <c r="BA159" s="767"/>
      <c r="BB159" s="767"/>
      <c r="BC159" s="767"/>
      <c r="BD159" s="767"/>
      <c r="BE159" s="767"/>
      <c r="BF159" s="770"/>
      <c r="BG159" s="654"/>
      <c r="BH159" s="654"/>
      <c r="BI159" s="654"/>
      <c r="BJ159" s="654"/>
      <c r="BK159" s="655"/>
    </row>
    <row r="160" spans="2:63" ht="15.75" customHeight="1">
      <c r="B160" s="40"/>
      <c r="C160" s="41"/>
      <c r="D160" s="650"/>
      <c r="E160" s="651"/>
      <c r="F160" s="651"/>
      <c r="G160" s="651"/>
      <c r="H160" s="651"/>
      <c r="I160" s="651"/>
      <c r="J160" s="651"/>
      <c r="K160" s="651"/>
      <c r="L160" s="651"/>
      <c r="M160" s="652"/>
      <c r="N160" s="755"/>
      <c r="O160" s="756"/>
      <c r="P160" s="756"/>
      <c r="Q160" s="756"/>
      <c r="R160" s="756"/>
      <c r="S160" s="756"/>
      <c r="T160" s="756"/>
      <c r="U160" s="756"/>
      <c r="V160" s="756"/>
      <c r="W160" s="756"/>
      <c r="X160" s="756"/>
      <c r="Y160" s="756"/>
      <c r="Z160" s="756"/>
      <c r="AA160" s="757"/>
      <c r="AB160" s="761"/>
      <c r="AC160" s="762"/>
      <c r="AD160" s="762"/>
      <c r="AE160" s="762"/>
      <c r="AF160" s="762"/>
      <c r="AG160" s="763"/>
      <c r="AH160" s="650"/>
      <c r="AI160" s="651"/>
      <c r="AJ160" s="651"/>
      <c r="AK160" s="651"/>
      <c r="AL160" s="651"/>
      <c r="AM160" s="651"/>
      <c r="AN160" s="651"/>
      <c r="AO160" s="651"/>
      <c r="AP160" s="651"/>
      <c r="AQ160" s="652"/>
      <c r="AR160" s="768"/>
      <c r="AS160" s="768"/>
      <c r="AT160" s="768"/>
      <c r="AU160" s="768"/>
      <c r="AV160" s="768"/>
      <c r="AW160" s="768"/>
      <c r="AX160" s="768"/>
      <c r="AY160" s="768"/>
      <c r="AZ160" s="768"/>
      <c r="BA160" s="768"/>
      <c r="BB160" s="768"/>
      <c r="BC160" s="768"/>
      <c r="BD160" s="768"/>
      <c r="BE160" s="768"/>
      <c r="BF160" s="656"/>
      <c r="BG160" s="657"/>
      <c r="BH160" s="657"/>
      <c r="BI160" s="657"/>
      <c r="BJ160" s="657"/>
      <c r="BK160" s="658"/>
    </row>
    <row r="161" spans="1:63" ht="15.75" customHeight="1">
      <c r="B161" s="40"/>
      <c r="C161" s="41"/>
      <c r="D161" s="576"/>
      <c r="E161" s="577"/>
      <c r="F161" s="577"/>
      <c r="G161" s="577"/>
      <c r="H161" s="577"/>
      <c r="I161" s="577"/>
      <c r="J161" s="577"/>
      <c r="K161" s="577"/>
      <c r="L161" s="577"/>
      <c r="M161" s="578"/>
      <c r="N161" s="719"/>
      <c r="O161" s="720"/>
      <c r="P161" s="720"/>
      <c r="Q161" s="720"/>
      <c r="R161" s="720"/>
      <c r="S161" s="720"/>
      <c r="T161" s="720"/>
      <c r="U161" s="720"/>
      <c r="V161" s="720"/>
      <c r="W161" s="720"/>
      <c r="X161" s="720"/>
      <c r="Y161" s="720"/>
      <c r="Z161" s="720"/>
      <c r="AA161" s="721"/>
      <c r="AB161" s="764"/>
      <c r="AC161" s="765"/>
      <c r="AD161" s="765"/>
      <c r="AE161" s="765"/>
      <c r="AF161" s="765"/>
      <c r="AG161" s="766"/>
      <c r="AH161" s="576"/>
      <c r="AI161" s="577"/>
      <c r="AJ161" s="577"/>
      <c r="AK161" s="577"/>
      <c r="AL161" s="577"/>
      <c r="AM161" s="577"/>
      <c r="AN161" s="577"/>
      <c r="AO161" s="577"/>
      <c r="AP161" s="577"/>
      <c r="AQ161" s="578"/>
      <c r="AR161" s="769"/>
      <c r="AS161" s="769"/>
      <c r="AT161" s="769"/>
      <c r="AU161" s="769"/>
      <c r="AV161" s="769"/>
      <c r="AW161" s="769"/>
      <c r="AX161" s="769"/>
      <c r="AY161" s="769"/>
      <c r="AZ161" s="769"/>
      <c r="BA161" s="769"/>
      <c r="BB161" s="769"/>
      <c r="BC161" s="769"/>
      <c r="BD161" s="769"/>
      <c r="BE161" s="769"/>
      <c r="BF161" s="659"/>
      <c r="BG161" s="660"/>
      <c r="BH161" s="660"/>
      <c r="BI161" s="660"/>
      <c r="BJ161" s="660"/>
      <c r="BK161" s="661"/>
    </row>
    <row r="162" spans="1:63" ht="15.75" customHeight="1">
      <c r="B162" s="40"/>
      <c r="C162" s="41"/>
      <c r="D162" s="647"/>
      <c r="E162" s="648"/>
      <c r="F162" s="648"/>
      <c r="G162" s="648"/>
      <c r="H162" s="648"/>
      <c r="I162" s="648"/>
      <c r="J162" s="648"/>
      <c r="K162" s="648"/>
      <c r="L162" s="648"/>
      <c r="M162" s="649"/>
      <c r="N162" s="752"/>
      <c r="O162" s="753"/>
      <c r="P162" s="753"/>
      <c r="Q162" s="753"/>
      <c r="R162" s="753"/>
      <c r="S162" s="753"/>
      <c r="T162" s="753"/>
      <c r="U162" s="753"/>
      <c r="V162" s="753"/>
      <c r="W162" s="753"/>
      <c r="X162" s="753"/>
      <c r="Y162" s="753"/>
      <c r="Z162" s="753"/>
      <c r="AA162" s="754"/>
      <c r="AB162" s="758"/>
      <c r="AC162" s="759"/>
      <c r="AD162" s="759"/>
      <c r="AE162" s="759"/>
      <c r="AF162" s="759"/>
      <c r="AG162" s="760"/>
      <c r="AH162" s="647"/>
      <c r="AI162" s="648"/>
      <c r="AJ162" s="648"/>
      <c r="AK162" s="648"/>
      <c r="AL162" s="648"/>
      <c r="AM162" s="648"/>
      <c r="AN162" s="648"/>
      <c r="AO162" s="648"/>
      <c r="AP162" s="648"/>
      <c r="AQ162" s="649"/>
      <c r="AR162" s="767"/>
      <c r="AS162" s="767"/>
      <c r="AT162" s="767"/>
      <c r="AU162" s="767"/>
      <c r="AV162" s="767"/>
      <c r="AW162" s="767"/>
      <c r="AX162" s="767"/>
      <c r="AY162" s="767"/>
      <c r="AZ162" s="767"/>
      <c r="BA162" s="767"/>
      <c r="BB162" s="767"/>
      <c r="BC162" s="767"/>
      <c r="BD162" s="767"/>
      <c r="BE162" s="767"/>
      <c r="BF162" s="770"/>
      <c r="BG162" s="654"/>
      <c r="BH162" s="654"/>
      <c r="BI162" s="654"/>
      <c r="BJ162" s="654"/>
      <c r="BK162" s="655"/>
    </row>
    <row r="163" spans="1:63" ht="15.75" customHeight="1">
      <c r="B163" s="40"/>
      <c r="C163" s="41"/>
      <c r="D163" s="650"/>
      <c r="E163" s="651"/>
      <c r="F163" s="651"/>
      <c r="G163" s="651"/>
      <c r="H163" s="651"/>
      <c r="I163" s="651"/>
      <c r="J163" s="651"/>
      <c r="K163" s="651"/>
      <c r="L163" s="651"/>
      <c r="M163" s="652"/>
      <c r="N163" s="755"/>
      <c r="O163" s="756"/>
      <c r="P163" s="756"/>
      <c r="Q163" s="756"/>
      <c r="R163" s="756"/>
      <c r="S163" s="756"/>
      <c r="T163" s="756"/>
      <c r="U163" s="756"/>
      <c r="V163" s="756"/>
      <c r="W163" s="756"/>
      <c r="X163" s="756"/>
      <c r="Y163" s="756"/>
      <c r="Z163" s="756"/>
      <c r="AA163" s="757"/>
      <c r="AB163" s="761"/>
      <c r="AC163" s="762"/>
      <c r="AD163" s="762"/>
      <c r="AE163" s="762"/>
      <c r="AF163" s="762"/>
      <c r="AG163" s="763"/>
      <c r="AH163" s="650"/>
      <c r="AI163" s="651"/>
      <c r="AJ163" s="651"/>
      <c r="AK163" s="651"/>
      <c r="AL163" s="651"/>
      <c r="AM163" s="651"/>
      <c r="AN163" s="651"/>
      <c r="AO163" s="651"/>
      <c r="AP163" s="651"/>
      <c r="AQ163" s="652"/>
      <c r="AR163" s="768"/>
      <c r="AS163" s="768"/>
      <c r="AT163" s="768"/>
      <c r="AU163" s="768"/>
      <c r="AV163" s="768"/>
      <c r="AW163" s="768"/>
      <c r="AX163" s="768"/>
      <c r="AY163" s="768"/>
      <c r="AZ163" s="768"/>
      <c r="BA163" s="768"/>
      <c r="BB163" s="768"/>
      <c r="BC163" s="768"/>
      <c r="BD163" s="768"/>
      <c r="BE163" s="768"/>
      <c r="BF163" s="656"/>
      <c r="BG163" s="657"/>
      <c r="BH163" s="657"/>
      <c r="BI163" s="657"/>
      <c r="BJ163" s="657"/>
      <c r="BK163" s="658"/>
    </row>
    <row r="164" spans="1:63" ht="15.75" customHeight="1">
      <c r="B164" s="40"/>
      <c r="C164" s="41"/>
      <c r="D164" s="576"/>
      <c r="E164" s="577"/>
      <c r="F164" s="577"/>
      <c r="G164" s="577"/>
      <c r="H164" s="577"/>
      <c r="I164" s="577"/>
      <c r="J164" s="577"/>
      <c r="K164" s="577"/>
      <c r="L164" s="577"/>
      <c r="M164" s="578"/>
      <c r="N164" s="719"/>
      <c r="O164" s="720"/>
      <c r="P164" s="720"/>
      <c r="Q164" s="720"/>
      <c r="R164" s="720"/>
      <c r="S164" s="720"/>
      <c r="T164" s="720"/>
      <c r="U164" s="720"/>
      <c r="V164" s="720"/>
      <c r="W164" s="720"/>
      <c r="X164" s="720"/>
      <c r="Y164" s="720"/>
      <c r="Z164" s="720"/>
      <c r="AA164" s="721"/>
      <c r="AB164" s="764"/>
      <c r="AC164" s="765"/>
      <c r="AD164" s="765"/>
      <c r="AE164" s="765"/>
      <c r="AF164" s="765"/>
      <c r="AG164" s="766"/>
      <c r="AH164" s="576"/>
      <c r="AI164" s="577"/>
      <c r="AJ164" s="577"/>
      <c r="AK164" s="577"/>
      <c r="AL164" s="577"/>
      <c r="AM164" s="577"/>
      <c r="AN164" s="577"/>
      <c r="AO164" s="577"/>
      <c r="AP164" s="577"/>
      <c r="AQ164" s="578"/>
      <c r="AR164" s="769"/>
      <c r="AS164" s="769"/>
      <c r="AT164" s="769"/>
      <c r="AU164" s="769"/>
      <c r="AV164" s="769"/>
      <c r="AW164" s="769"/>
      <c r="AX164" s="769"/>
      <c r="AY164" s="769"/>
      <c r="AZ164" s="769"/>
      <c r="BA164" s="769"/>
      <c r="BB164" s="769"/>
      <c r="BC164" s="769"/>
      <c r="BD164" s="769"/>
      <c r="BE164" s="769"/>
      <c r="BF164" s="659"/>
      <c r="BG164" s="660"/>
      <c r="BH164" s="660"/>
      <c r="BI164" s="660"/>
      <c r="BJ164" s="660"/>
      <c r="BK164" s="661"/>
    </row>
    <row r="165" spans="1:63" ht="12" customHeight="1">
      <c r="A165" s="2"/>
      <c r="B165" s="2"/>
      <c r="C165" s="2"/>
      <c r="AY165" s="795" t="s">
        <v>73</v>
      </c>
      <c r="AZ165" s="360"/>
      <c r="BA165" s="360"/>
      <c r="BB165" s="360"/>
      <c r="BC165" s="360"/>
      <c r="BD165" s="360"/>
      <c r="BE165" s="233"/>
      <c r="BF165" s="796"/>
      <c r="BG165" s="797"/>
      <c r="BH165" s="797"/>
      <c r="BI165" s="797"/>
      <c r="BJ165" s="798"/>
      <c r="BK165" s="805" t="s">
        <v>17</v>
      </c>
    </row>
    <row r="166" spans="1:63" ht="12" customHeight="1">
      <c r="A166" s="2"/>
      <c r="B166" s="2"/>
      <c r="C166" s="2"/>
      <c r="AY166" s="234"/>
      <c r="AZ166" s="338"/>
      <c r="BA166" s="338"/>
      <c r="BB166" s="338"/>
      <c r="BC166" s="338"/>
      <c r="BD166" s="338"/>
      <c r="BE166" s="235"/>
      <c r="BF166" s="799"/>
      <c r="BG166" s="800"/>
      <c r="BH166" s="800"/>
      <c r="BI166" s="800"/>
      <c r="BJ166" s="801"/>
      <c r="BK166" s="806"/>
    </row>
    <row r="167" spans="1:63" ht="9" customHeight="1">
      <c r="A167" s="2"/>
      <c r="B167" s="2"/>
      <c r="C167" s="2"/>
      <c r="AY167" s="385"/>
      <c r="AZ167" s="741"/>
      <c r="BA167" s="741"/>
      <c r="BB167" s="741"/>
      <c r="BC167" s="741"/>
      <c r="BD167" s="741"/>
      <c r="BE167" s="742"/>
      <c r="BF167" s="802"/>
      <c r="BG167" s="803"/>
      <c r="BH167" s="803"/>
      <c r="BI167" s="803"/>
      <c r="BJ167" s="804"/>
      <c r="BK167" s="807"/>
    </row>
    <row r="168" spans="1:63" ht="14.25" customHeight="1">
      <c r="A168" s="2" t="s">
        <v>74</v>
      </c>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c r="B169" s="3" t="s">
        <v>222</v>
      </c>
    </row>
    <row r="171" spans="1:63" ht="15.75" customHeight="1">
      <c r="A171" s="2"/>
      <c r="B171" s="6"/>
      <c r="C171" s="6"/>
      <c r="D171" s="582" t="s">
        <v>65</v>
      </c>
      <c r="E171" s="582"/>
      <c r="F171" s="582"/>
      <c r="G171" s="582"/>
      <c r="H171" s="582"/>
      <c r="I171" s="582"/>
      <c r="J171" s="582"/>
      <c r="K171" s="582"/>
      <c r="L171" s="582"/>
      <c r="M171" s="582"/>
      <c r="N171" s="582"/>
      <c r="O171" s="582"/>
      <c r="P171" s="582"/>
      <c r="Q171" s="582"/>
      <c r="R171" s="582"/>
      <c r="S171" s="582"/>
      <c r="T171" s="582"/>
      <c r="U171" s="582"/>
      <c r="V171" s="582"/>
      <c r="W171" s="582"/>
      <c r="X171" s="232" t="s">
        <v>135</v>
      </c>
      <c r="Y171" s="458"/>
      <c r="Z171" s="458"/>
      <c r="AA171" s="458"/>
      <c r="AB171" s="458"/>
      <c r="AC171" s="458"/>
      <c r="AD171" s="671"/>
      <c r="AE171" s="587" t="s">
        <v>75</v>
      </c>
      <c r="AF171" s="687"/>
      <c r="AG171" s="687"/>
      <c r="AH171" s="687"/>
      <c r="AI171" s="687"/>
      <c r="AJ171" s="687"/>
      <c r="AK171" s="687"/>
      <c r="AL171" s="687"/>
      <c r="AM171" s="688"/>
      <c r="AN171" s="587" t="s">
        <v>66</v>
      </c>
      <c r="AO171" s="687"/>
      <c r="AP171" s="687"/>
      <c r="AQ171" s="687"/>
      <c r="AR171" s="687"/>
      <c r="AS171" s="688"/>
      <c r="AT171" s="596" t="s">
        <v>61</v>
      </c>
      <c r="AU171" s="808"/>
      <c r="AV171" s="808"/>
      <c r="AW171" s="808"/>
      <c r="AX171" s="808"/>
      <c r="AY171" s="809"/>
      <c r="AZ171" s="587" t="s">
        <v>62</v>
      </c>
      <c r="BA171" s="687"/>
      <c r="BB171" s="687"/>
      <c r="BC171" s="687"/>
      <c r="BD171" s="687"/>
      <c r="BE171" s="688"/>
      <c r="BF171" s="583" t="s">
        <v>76</v>
      </c>
      <c r="BG171" s="583"/>
      <c r="BH171" s="583"/>
      <c r="BI171" s="583"/>
      <c r="BJ171" s="583"/>
      <c r="BK171" s="583"/>
    </row>
    <row r="172" spans="1:63" ht="15.75" customHeight="1">
      <c r="A172" s="2"/>
      <c r="B172" s="6"/>
      <c r="C172" s="6"/>
      <c r="D172" s="582"/>
      <c r="E172" s="582"/>
      <c r="F172" s="582"/>
      <c r="G172" s="582"/>
      <c r="H172" s="582"/>
      <c r="I172" s="582"/>
      <c r="J172" s="582"/>
      <c r="K172" s="582"/>
      <c r="L172" s="582"/>
      <c r="M172" s="582"/>
      <c r="N172" s="582"/>
      <c r="O172" s="582"/>
      <c r="P172" s="582"/>
      <c r="Q172" s="582"/>
      <c r="R172" s="582"/>
      <c r="S172" s="582"/>
      <c r="T172" s="582"/>
      <c r="U172" s="582"/>
      <c r="V172" s="582"/>
      <c r="W172" s="582"/>
      <c r="X172" s="460"/>
      <c r="Y172" s="349"/>
      <c r="Z172" s="349"/>
      <c r="AA172" s="349"/>
      <c r="AB172" s="349"/>
      <c r="AC172" s="349"/>
      <c r="AD172" s="350"/>
      <c r="AE172" s="689"/>
      <c r="AF172" s="690"/>
      <c r="AG172" s="690"/>
      <c r="AH172" s="690"/>
      <c r="AI172" s="690"/>
      <c r="AJ172" s="690"/>
      <c r="AK172" s="690"/>
      <c r="AL172" s="690"/>
      <c r="AM172" s="691"/>
      <c r="AN172" s="689"/>
      <c r="AO172" s="690"/>
      <c r="AP172" s="690"/>
      <c r="AQ172" s="690"/>
      <c r="AR172" s="690"/>
      <c r="AS172" s="691"/>
      <c r="AT172" s="810"/>
      <c r="AU172" s="811"/>
      <c r="AV172" s="811"/>
      <c r="AW172" s="811"/>
      <c r="AX172" s="811"/>
      <c r="AY172" s="812"/>
      <c r="AZ172" s="689"/>
      <c r="BA172" s="690"/>
      <c r="BB172" s="690"/>
      <c r="BC172" s="690"/>
      <c r="BD172" s="690"/>
      <c r="BE172" s="691"/>
      <c r="BF172" s="583"/>
      <c r="BG172" s="583"/>
      <c r="BH172" s="583"/>
      <c r="BI172" s="583"/>
      <c r="BJ172" s="583"/>
      <c r="BK172" s="583"/>
    </row>
    <row r="173" spans="1:63" ht="15.75" customHeight="1">
      <c r="A173" s="2"/>
      <c r="B173" s="6"/>
      <c r="C173" s="6"/>
      <c r="D173" s="394" t="s">
        <v>77</v>
      </c>
      <c r="E173" s="394"/>
      <c r="F173" s="394"/>
      <c r="G173" s="394"/>
      <c r="H173" s="394"/>
      <c r="I173" s="394"/>
      <c r="J173" s="394"/>
      <c r="K173" s="394"/>
      <c r="L173" s="394"/>
      <c r="M173" s="394"/>
      <c r="N173" s="394"/>
      <c r="O173" s="394"/>
      <c r="P173" s="394"/>
      <c r="Q173" s="394"/>
      <c r="R173" s="394"/>
      <c r="S173" s="394"/>
      <c r="T173" s="394"/>
      <c r="U173" s="394"/>
      <c r="V173" s="394"/>
      <c r="W173" s="394"/>
      <c r="X173" s="672"/>
      <c r="Y173" s="673"/>
      <c r="Z173" s="673"/>
      <c r="AA173" s="673"/>
      <c r="AB173" s="673"/>
      <c r="AC173" s="673"/>
      <c r="AD173" s="674"/>
      <c r="AE173" s="692"/>
      <c r="AF173" s="693"/>
      <c r="AG173" s="693"/>
      <c r="AH173" s="693"/>
      <c r="AI173" s="693"/>
      <c r="AJ173" s="693"/>
      <c r="AK173" s="693"/>
      <c r="AL173" s="693"/>
      <c r="AM173" s="694"/>
      <c r="AN173" s="692"/>
      <c r="AO173" s="693"/>
      <c r="AP173" s="693"/>
      <c r="AQ173" s="693"/>
      <c r="AR173" s="693"/>
      <c r="AS173" s="694"/>
      <c r="AT173" s="813"/>
      <c r="AU173" s="814"/>
      <c r="AV173" s="814"/>
      <c r="AW173" s="814"/>
      <c r="AX173" s="814"/>
      <c r="AY173" s="815"/>
      <c r="AZ173" s="692"/>
      <c r="BA173" s="693"/>
      <c r="BB173" s="693"/>
      <c r="BC173" s="693"/>
      <c r="BD173" s="693"/>
      <c r="BE173" s="694"/>
      <c r="BF173" s="583"/>
      <c r="BG173" s="583"/>
      <c r="BH173" s="583"/>
      <c r="BI173" s="583"/>
      <c r="BJ173" s="583"/>
      <c r="BK173" s="583"/>
    </row>
    <row r="174" spans="1:63" ht="15.75" customHeight="1">
      <c r="B174" s="40"/>
      <c r="C174" s="40"/>
      <c r="D174" s="647"/>
      <c r="E174" s="648"/>
      <c r="F174" s="648"/>
      <c r="G174" s="648"/>
      <c r="H174" s="648"/>
      <c r="I174" s="648"/>
      <c r="J174" s="648"/>
      <c r="K174" s="648"/>
      <c r="L174" s="648"/>
      <c r="M174" s="648"/>
      <c r="N174" s="648"/>
      <c r="O174" s="648"/>
      <c r="P174" s="648"/>
      <c r="Q174" s="648"/>
      <c r="R174" s="648"/>
      <c r="S174" s="648"/>
      <c r="T174" s="648"/>
      <c r="U174" s="648"/>
      <c r="V174" s="648"/>
      <c r="W174" s="649"/>
      <c r="X174" s="774"/>
      <c r="Y174" s="775"/>
      <c r="Z174" s="775"/>
      <c r="AA174" s="775"/>
      <c r="AB174" s="775"/>
      <c r="AC174" s="775"/>
      <c r="AD174" s="776"/>
      <c r="AE174" s="783" t="s">
        <v>78</v>
      </c>
      <c r="AF174" s="784"/>
      <c r="AG174" s="784"/>
      <c r="AH174" s="784"/>
      <c r="AI174" s="785"/>
      <c r="AJ174" s="786"/>
      <c r="AK174" s="787"/>
      <c r="AL174" s="788"/>
      <c r="AM174" s="789" t="s">
        <v>18</v>
      </c>
      <c r="AN174" s="548"/>
      <c r="AO174" s="549"/>
      <c r="AP174" s="549"/>
      <c r="AQ174" s="549"/>
      <c r="AR174" s="549"/>
      <c r="AS174" s="550"/>
      <c r="AT174" s="557"/>
      <c r="AU174" s="558"/>
      <c r="AV174" s="558"/>
      <c r="AW174" s="558"/>
      <c r="AX174" s="558"/>
      <c r="AY174" s="559"/>
      <c r="AZ174" s="662">
        <f>AN174*AT174</f>
        <v>0</v>
      </c>
      <c r="BA174" s="663"/>
      <c r="BB174" s="663"/>
      <c r="BC174" s="663"/>
      <c r="BD174" s="663"/>
      <c r="BE174" s="664"/>
      <c r="BF174" s="816"/>
      <c r="BG174" s="817"/>
      <c r="BH174" s="817"/>
      <c r="BI174" s="817"/>
      <c r="BJ174" s="817"/>
      <c r="BK174" s="818"/>
    </row>
    <row r="175" spans="1:63" ht="15.75" customHeight="1">
      <c r="B175" s="40"/>
      <c r="C175" s="40"/>
      <c r="D175" s="771"/>
      <c r="E175" s="772"/>
      <c r="F175" s="772"/>
      <c r="G175" s="772"/>
      <c r="H175" s="772"/>
      <c r="I175" s="772"/>
      <c r="J175" s="772"/>
      <c r="K175" s="772"/>
      <c r="L175" s="772"/>
      <c r="M175" s="772"/>
      <c r="N175" s="772"/>
      <c r="O175" s="772"/>
      <c r="P175" s="772"/>
      <c r="Q175" s="772"/>
      <c r="R175" s="772"/>
      <c r="S175" s="772"/>
      <c r="T175" s="772"/>
      <c r="U175" s="772"/>
      <c r="V175" s="772"/>
      <c r="W175" s="773"/>
      <c r="X175" s="777"/>
      <c r="Y175" s="778"/>
      <c r="Z175" s="778"/>
      <c r="AA175" s="778"/>
      <c r="AB175" s="778"/>
      <c r="AC175" s="778"/>
      <c r="AD175" s="779"/>
      <c r="AE175" s="822" t="s">
        <v>78</v>
      </c>
      <c r="AF175" s="823"/>
      <c r="AG175" s="823"/>
      <c r="AH175" s="823"/>
      <c r="AI175" s="824"/>
      <c r="AJ175" s="825"/>
      <c r="AK175" s="826"/>
      <c r="AL175" s="827"/>
      <c r="AM175" s="790"/>
      <c r="AN175" s="551"/>
      <c r="AO175" s="552"/>
      <c r="AP175" s="552"/>
      <c r="AQ175" s="552"/>
      <c r="AR175" s="552"/>
      <c r="AS175" s="553"/>
      <c r="AT175" s="560"/>
      <c r="AU175" s="561"/>
      <c r="AV175" s="561"/>
      <c r="AW175" s="561"/>
      <c r="AX175" s="561"/>
      <c r="AY175" s="562"/>
      <c r="AZ175" s="665"/>
      <c r="BA175" s="666"/>
      <c r="BB175" s="666"/>
      <c r="BC175" s="666"/>
      <c r="BD175" s="666"/>
      <c r="BE175" s="667"/>
      <c r="BF175" s="819"/>
      <c r="BG175" s="820"/>
      <c r="BH175" s="820"/>
      <c r="BI175" s="820"/>
      <c r="BJ175" s="820"/>
      <c r="BK175" s="821"/>
    </row>
    <row r="176" spans="1:63" ht="15.75" customHeight="1">
      <c r="B176" s="40"/>
      <c r="C176" s="40"/>
      <c r="D176" s="792"/>
      <c r="E176" s="793"/>
      <c r="F176" s="793"/>
      <c r="G176" s="793"/>
      <c r="H176" s="793"/>
      <c r="I176" s="793"/>
      <c r="J176" s="793"/>
      <c r="K176" s="793"/>
      <c r="L176" s="793"/>
      <c r="M176" s="793"/>
      <c r="N176" s="793"/>
      <c r="O176" s="793"/>
      <c r="P176" s="793"/>
      <c r="Q176" s="793"/>
      <c r="R176" s="793"/>
      <c r="S176" s="793"/>
      <c r="T176" s="793"/>
      <c r="U176" s="793"/>
      <c r="V176" s="793"/>
      <c r="W176" s="794"/>
      <c r="X176" s="780"/>
      <c r="Y176" s="781"/>
      <c r="Z176" s="781"/>
      <c r="AA176" s="781"/>
      <c r="AB176" s="781"/>
      <c r="AC176" s="781"/>
      <c r="AD176" s="782"/>
      <c r="AE176" s="828" t="s">
        <v>78</v>
      </c>
      <c r="AF176" s="829"/>
      <c r="AG176" s="829"/>
      <c r="AH176" s="829"/>
      <c r="AI176" s="830"/>
      <c r="AJ176" s="831"/>
      <c r="AK176" s="832"/>
      <c r="AL176" s="833"/>
      <c r="AM176" s="791"/>
      <c r="AN176" s="554"/>
      <c r="AO176" s="555"/>
      <c r="AP176" s="555"/>
      <c r="AQ176" s="555"/>
      <c r="AR176" s="555"/>
      <c r="AS176" s="556"/>
      <c r="AT176" s="563"/>
      <c r="AU176" s="564"/>
      <c r="AV176" s="564"/>
      <c r="AW176" s="564"/>
      <c r="AX176" s="564"/>
      <c r="AY176" s="565"/>
      <c r="AZ176" s="668"/>
      <c r="BA176" s="669"/>
      <c r="BB176" s="669"/>
      <c r="BC176" s="669"/>
      <c r="BD176" s="669"/>
      <c r="BE176" s="670"/>
      <c r="BF176" s="294" t="s">
        <v>79</v>
      </c>
      <c r="BG176" s="295"/>
      <c r="BH176" s="295"/>
      <c r="BI176" s="295"/>
      <c r="BJ176" s="295"/>
      <c r="BK176" s="296"/>
    </row>
    <row r="177" spans="1:66" ht="15.75" customHeight="1">
      <c r="B177" s="40"/>
      <c r="C177" s="40"/>
      <c r="D177" s="647"/>
      <c r="E177" s="648"/>
      <c r="F177" s="648"/>
      <c r="G177" s="648"/>
      <c r="H177" s="648"/>
      <c r="I177" s="648"/>
      <c r="J177" s="648"/>
      <c r="K177" s="648"/>
      <c r="L177" s="648"/>
      <c r="M177" s="648"/>
      <c r="N177" s="648"/>
      <c r="O177" s="648"/>
      <c r="P177" s="648"/>
      <c r="Q177" s="648"/>
      <c r="R177" s="648"/>
      <c r="S177" s="648"/>
      <c r="T177" s="648"/>
      <c r="U177" s="648"/>
      <c r="V177" s="648"/>
      <c r="W177" s="649"/>
      <c r="X177" s="774"/>
      <c r="Y177" s="775"/>
      <c r="Z177" s="775"/>
      <c r="AA177" s="775"/>
      <c r="AB177" s="775"/>
      <c r="AC177" s="775"/>
      <c r="AD177" s="776"/>
      <c r="AE177" s="783" t="s">
        <v>78</v>
      </c>
      <c r="AF177" s="784"/>
      <c r="AG177" s="784"/>
      <c r="AH177" s="784"/>
      <c r="AI177" s="785"/>
      <c r="AJ177" s="786"/>
      <c r="AK177" s="787"/>
      <c r="AL177" s="788"/>
      <c r="AM177" s="789" t="s">
        <v>18</v>
      </c>
      <c r="AN177" s="548"/>
      <c r="AO177" s="549"/>
      <c r="AP177" s="549"/>
      <c r="AQ177" s="549"/>
      <c r="AR177" s="549"/>
      <c r="AS177" s="550"/>
      <c r="AT177" s="557"/>
      <c r="AU177" s="558"/>
      <c r="AV177" s="558"/>
      <c r="AW177" s="558"/>
      <c r="AX177" s="558"/>
      <c r="AY177" s="559"/>
      <c r="AZ177" s="662">
        <f>AN177*AT177</f>
        <v>0</v>
      </c>
      <c r="BA177" s="663"/>
      <c r="BB177" s="663"/>
      <c r="BC177" s="663"/>
      <c r="BD177" s="663"/>
      <c r="BE177" s="664"/>
      <c r="BF177" s="816"/>
      <c r="BG177" s="817"/>
      <c r="BH177" s="817"/>
      <c r="BI177" s="817"/>
      <c r="BJ177" s="817"/>
      <c r="BK177" s="818"/>
      <c r="BL177" s="43"/>
      <c r="BM177" s="44"/>
    </row>
    <row r="178" spans="1:66" ht="15.75" customHeight="1">
      <c r="B178" s="40"/>
      <c r="C178" s="40"/>
      <c r="D178" s="771"/>
      <c r="E178" s="772"/>
      <c r="F178" s="772"/>
      <c r="G178" s="772"/>
      <c r="H178" s="772"/>
      <c r="I178" s="772"/>
      <c r="J178" s="772"/>
      <c r="K178" s="772"/>
      <c r="L178" s="772"/>
      <c r="M178" s="772"/>
      <c r="N178" s="772"/>
      <c r="O178" s="772"/>
      <c r="P178" s="772"/>
      <c r="Q178" s="772"/>
      <c r="R178" s="772"/>
      <c r="S178" s="772"/>
      <c r="T178" s="772"/>
      <c r="U178" s="772"/>
      <c r="V178" s="772"/>
      <c r="W178" s="773"/>
      <c r="X178" s="777"/>
      <c r="Y178" s="778"/>
      <c r="Z178" s="778"/>
      <c r="AA178" s="778"/>
      <c r="AB178" s="778"/>
      <c r="AC178" s="778"/>
      <c r="AD178" s="779"/>
      <c r="AE178" s="822" t="s">
        <v>78</v>
      </c>
      <c r="AF178" s="823"/>
      <c r="AG178" s="823"/>
      <c r="AH178" s="823"/>
      <c r="AI178" s="824"/>
      <c r="AJ178" s="825"/>
      <c r="AK178" s="826"/>
      <c r="AL178" s="827"/>
      <c r="AM178" s="790"/>
      <c r="AN178" s="551"/>
      <c r="AO178" s="552"/>
      <c r="AP178" s="552"/>
      <c r="AQ178" s="552"/>
      <c r="AR178" s="552"/>
      <c r="AS178" s="553"/>
      <c r="AT178" s="560"/>
      <c r="AU178" s="561"/>
      <c r="AV178" s="561"/>
      <c r="AW178" s="561"/>
      <c r="AX178" s="561"/>
      <c r="AY178" s="562"/>
      <c r="AZ178" s="665"/>
      <c r="BA178" s="666"/>
      <c r="BB178" s="666"/>
      <c r="BC178" s="666"/>
      <c r="BD178" s="666"/>
      <c r="BE178" s="667"/>
      <c r="BF178" s="819"/>
      <c r="BG178" s="820"/>
      <c r="BH178" s="820"/>
      <c r="BI178" s="820"/>
      <c r="BJ178" s="820"/>
      <c r="BK178" s="821"/>
      <c r="BL178" s="43"/>
      <c r="BM178" s="44"/>
    </row>
    <row r="179" spans="1:66" ht="15.75" customHeight="1">
      <c r="B179" s="40"/>
      <c r="C179" s="40"/>
      <c r="D179" s="792"/>
      <c r="E179" s="793"/>
      <c r="F179" s="793"/>
      <c r="G179" s="793"/>
      <c r="H179" s="793"/>
      <c r="I179" s="793"/>
      <c r="J179" s="793"/>
      <c r="K179" s="793"/>
      <c r="L179" s="793"/>
      <c r="M179" s="793"/>
      <c r="N179" s="793"/>
      <c r="O179" s="793"/>
      <c r="P179" s="793"/>
      <c r="Q179" s="793"/>
      <c r="R179" s="793"/>
      <c r="S179" s="793"/>
      <c r="T179" s="793"/>
      <c r="U179" s="793"/>
      <c r="V179" s="793"/>
      <c r="W179" s="794"/>
      <c r="X179" s="780"/>
      <c r="Y179" s="781"/>
      <c r="Z179" s="781"/>
      <c r="AA179" s="781"/>
      <c r="AB179" s="781"/>
      <c r="AC179" s="781"/>
      <c r="AD179" s="782"/>
      <c r="AE179" s="828" t="s">
        <v>78</v>
      </c>
      <c r="AF179" s="829"/>
      <c r="AG179" s="829"/>
      <c r="AH179" s="829"/>
      <c r="AI179" s="830"/>
      <c r="AJ179" s="831"/>
      <c r="AK179" s="832"/>
      <c r="AL179" s="833"/>
      <c r="AM179" s="791"/>
      <c r="AN179" s="554"/>
      <c r="AO179" s="555"/>
      <c r="AP179" s="555"/>
      <c r="AQ179" s="555"/>
      <c r="AR179" s="555"/>
      <c r="AS179" s="556"/>
      <c r="AT179" s="563"/>
      <c r="AU179" s="564"/>
      <c r="AV179" s="564"/>
      <c r="AW179" s="564"/>
      <c r="AX179" s="564"/>
      <c r="AY179" s="565"/>
      <c r="AZ179" s="668"/>
      <c r="BA179" s="669"/>
      <c r="BB179" s="669"/>
      <c r="BC179" s="669"/>
      <c r="BD179" s="669"/>
      <c r="BE179" s="670"/>
      <c r="BF179" s="294" t="s">
        <v>79</v>
      </c>
      <c r="BG179" s="295"/>
      <c r="BH179" s="295"/>
      <c r="BI179" s="295"/>
      <c r="BJ179" s="295"/>
      <c r="BK179" s="296"/>
      <c r="BL179" s="45"/>
      <c r="BM179" s="46"/>
      <c r="BN179" s="37"/>
    </row>
    <row r="180" spans="1:66" ht="15.75" customHeight="1">
      <c r="B180" s="40"/>
      <c r="C180" s="40"/>
      <c r="D180" s="647"/>
      <c r="E180" s="648"/>
      <c r="F180" s="648"/>
      <c r="G180" s="648"/>
      <c r="H180" s="648"/>
      <c r="I180" s="648"/>
      <c r="J180" s="648"/>
      <c r="K180" s="648"/>
      <c r="L180" s="648"/>
      <c r="M180" s="648"/>
      <c r="N180" s="648"/>
      <c r="O180" s="648"/>
      <c r="P180" s="648"/>
      <c r="Q180" s="648"/>
      <c r="R180" s="648"/>
      <c r="S180" s="648"/>
      <c r="T180" s="648"/>
      <c r="U180" s="648"/>
      <c r="V180" s="648"/>
      <c r="W180" s="649"/>
      <c r="X180" s="839"/>
      <c r="Y180" s="840"/>
      <c r="Z180" s="840"/>
      <c r="AA180" s="840"/>
      <c r="AB180" s="840"/>
      <c r="AC180" s="840"/>
      <c r="AD180" s="841"/>
      <c r="AE180" s="783" t="s">
        <v>78</v>
      </c>
      <c r="AF180" s="784"/>
      <c r="AG180" s="784"/>
      <c r="AH180" s="784"/>
      <c r="AI180" s="785"/>
      <c r="AJ180" s="786"/>
      <c r="AK180" s="787"/>
      <c r="AL180" s="788"/>
      <c r="AM180" s="789" t="s">
        <v>18</v>
      </c>
      <c r="AN180" s="548"/>
      <c r="AO180" s="549"/>
      <c r="AP180" s="549"/>
      <c r="AQ180" s="549"/>
      <c r="AR180" s="549"/>
      <c r="AS180" s="550"/>
      <c r="AT180" s="557"/>
      <c r="AU180" s="558"/>
      <c r="AV180" s="558"/>
      <c r="AW180" s="558"/>
      <c r="AX180" s="558"/>
      <c r="AY180" s="559"/>
      <c r="AZ180" s="662">
        <f>AN180*AT180</f>
        <v>0</v>
      </c>
      <c r="BA180" s="663"/>
      <c r="BB180" s="663"/>
      <c r="BC180" s="663"/>
      <c r="BD180" s="663"/>
      <c r="BE180" s="664"/>
      <c r="BF180" s="816"/>
      <c r="BG180" s="817"/>
      <c r="BH180" s="817"/>
      <c r="BI180" s="817"/>
      <c r="BJ180" s="817"/>
      <c r="BK180" s="818"/>
      <c r="BL180" s="47"/>
      <c r="BM180" s="47"/>
      <c r="BN180" s="37"/>
    </row>
    <row r="181" spans="1:66" ht="15.75" customHeight="1">
      <c r="B181" s="40"/>
      <c r="C181" s="40"/>
      <c r="D181" s="771"/>
      <c r="E181" s="772"/>
      <c r="F181" s="772"/>
      <c r="G181" s="772"/>
      <c r="H181" s="772"/>
      <c r="I181" s="772"/>
      <c r="J181" s="772"/>
      <c r="K181" s="772"/>
      <c r="L181" s="772"/>
      <c r="M181" s="772"/>
      <c r="N181" s="772"/>
      <c r="O181" s="772"/>
      <c r="P181" s="772"/>
      <c r="Q181" s="772"/>
      <c r="R181" s="772"/>
      <c r="S181" s="772"/>
      <c r="T181" s="772"/>
      <c r="U181" s="772"/>
      <c r="V181" s="772"/>
      <c r="W181" s="773"/>
      <c r="X181" s="842"/>
      <c r="Y181" s="843"/>
      <c r="Z181" s="843"/>
      <c r="AA181" s="843"/>
      <c r="AB181" s="843"/>
      <c r="AC181" s="843"/>
      <c r="AD181" s="844"/>
      <c r="AE181" s="822" t="s">
        <v>78</v>
      </c>
      <c r="AF181" s="823"/>
      <c r="AG181" s="823"/>
      <c r="AH181" s="823"/>
      <c r="AI181" s="824"/>
      <c r="AJ181" s="825"/>
      <c r="AK181" s="826"/>
      <c r="AL181" s="827"/>
      <c r="AM181" s="790"/>
      <c r="AN181" s="551"/>
      <c r="AO181" s="552"/>
      <c r="AP181" s="552"/>
      <c r="AQ181" s="552"/>
      <c r="AR181" s="552"/>
      <c r="AS181" s="553"/>
      <c r="AT181" s="560"/>
      <c r="AU181" s="561"/>
      <c r="AV181" s="561"/>
      <c r="AW181" s="561"/>
      <c r="AX181" s="561"/>
      <c r="AY181" s="562"/>
      <c r="AZ181" s="665"/>
      <c r="BA181" s="666"/>
      <c r="BB181" s="666"/>
      <c r="BC181" s="666"/>
      <c r="BD181" s="666"/>
      <c r="BE181" s="667"/>
      <c r="BF181" s="819"/>
      <c r="BG181" s="820"/>
      <c r="BH181" s="820"/>
      <c r="BI181" s="820"/>
      <c r="BJ181" s="820"/>
      <c r="BK181" s="821"/>
      <c r="BL181" s="47"/>
      <c r="BM181" s="47"/>
      <c r="BN181" s="37"/>
    </row>
    <row r="182" spans="1:66" ht="15.75" customHeight="1">
      <c r="B182" s="40"/>
      <c r="C182" s="40"/>
      <c r="D182" s="792"/>
      <c r="E182" s="793"/>
      <c r="F182" s="793"/>
      <c r="G182" s="793"/>
      <c r="H182" s="793"/>
      <c r="I182" s="793"/>
      <c r="J182" s="793"/>
      <c r="K182" s="793"/>
      <c r="L182" s="793"/>
      <c r="M182" s="793"/>
      <c r="N182" s="793"/>
      <c r="O182" s="793"/>
      <c r="P182" s="793"/>
      <c r="Q182" s="793"/>
      <c r="R182" s="793"/>
      <c r="S182" s="793"/>
      <c r="T182" s="793"/>
      <c r="U182" s="793"/>
      <c r="V182" s="793"/>
      <c r="W182" s="794"/>
      <c r="X182" s="845"/>
      <c r="Y182" s="846"/>
      <c r="Z182" s="846"/>
      <c r="AA182" s="846"/>
      <c r="AB182" s="846"/>
      <c r="AC182" s="846"/>
      <c r="AD182" s="847"/>
      <c r="AE182" s="828" t="s">
        <v>78</v>
      </c>
      <c r="AF182" s="829"/>
      <c r="AG182" s="829"/>
      <c r="AH182" s="829"/>
      <c r="AI182" s="830"/>
      <c r="AJ182" s="831"/>
      <c r="AK182" s="832"/>
      <c r="AL182" s="833"/>
      <c r="AM182" s="791"/>
      <c r="AN182" s="554"/>
      <c r="AO182" s="555"/>
      <c r="AP182" s="555"/>
      <c r="AQ182" s="555"/>
      <c r="AR182" s="555"/>
      <c r="AS182" s="556"/>
      <c r="AT182" s="563"/>
      <c r="AU182" s="564"/>
      <c r="AV182" s="564"/>
      <c r="AW182" s="564"/>
      <c r="AX182" s="564"/>
      <c r="AY182" s="565"/>
      <c r="AZ182" s="668"/>
      <c r="BA182" s="669"/>
      <c r="BB182" s="669"/>
      <c r="BC182" s="669"/>
      <c r="BD182" s="669"/>
      <c r="BE182" s="670"/>
      <c r="BF182" s="294" t="s">
        <v>79</v>
      </c>
      <c r="BG182" s="295"/>
      <c r="BH182" s="295"/>
      <c r="BI182" s="295"/>
      <c r="BJ182" s="295"/>
      <c r="BK182" s="296"/>
      <c r="BL182" s="37"/>
      <c r="BM182" s="37"/>
      <c r="BN182" s="37"/>
    </row>
    <row r="183" spans="1:66" ht="15.75" customHeight="1">
      <c r="A183" s="2"/>
      <c r="B183" s="6"/>
      <c r="C183" s="6"/>
      <c r="D183" s="834"/>
      <c r="E183" s="834"/>
      <c r="F183" s="834"/>
      <c r="G183" s="834"/>
      <c r="H183" s="834"/>
      <c r="I183" s="834"/>
      <c r="J183" s="835"/>
      <c r="K183" s="835"/>
      <c r="L183" s="835"/>
      <c r="M183" s="835"/>
      <c r="N183" s="835"/>
      <c r="O183" s="835"/>
      <c r="P183" s="835"/>
      <c r="Q183" s="835"/>
      <c r="R183" s="835"/>
      <c r="S183" s="835"/>
      <c r="T183" s="835"/>
      <c r="U183" s="835"/>
      <c r="V183" s="835"/>
      <c r="W183" s="835"/>
      <c r="X183" s="835"/>
      <c r="Y183" s="835"/>
      <c r="Z183" s="835"/>
      <c r="AA183" s="835"/>
      <c r="AB183" s="835"/>
      <c r="AC183" s="835"/>
      <c r="AD183" s="835"/>
      <c r="AE183" s="835"/>
      <c r="AF183" s="835"/>
      <c r="AG183" s="835"/>
      <c r="AH183" s="835"/>
      <c r="AI183" s="835"/>
      <c r="AJ183" s="835"/>
      <c r="AK183" s="835"/>
      <c r="AL183" s="835"/>
      <c r="AM183" s="835"/>
      <c r="AN183" s="835"/>
      <c r="AO183" s="835"/>
      <c r="AP183" s="835"/>
      <c r="AQ183" s="835"/>
      <c r="AR183" s="835"/>
      <c r="AS183" s="836"/>
      <c r="AT183" s="582" t="s">
        <v>80</v>
      </c>
      <c r="AU183" s="582"/>
      <c r="AV183" s="582"/>
      <c r="AW183" s="582"/>
      <c r="AX183" s="582"/>
      <c r="AY183" s="582"/>
      <c r="AZ183" s="837">
        <f>SUM(AZ174:BE182)</f>
        <v>0</v>
      </c>
      <c r="BA183" s="837"/>
      <c r="BB183" s="837"/>
      <c r="BC183" s="837"/>
      <c r="BD183" s="837"/>
      <c r="BE183" s="837"/>
      <c r="BF183" s="837"/>
      <c r="BG183" s="837"/>
      <c r="BH183" s="837"/>
      <c r="BI183" s="837"/>
      <c r="BJ183" s="837"/>
      <c r="BK183" s="837"/>
    </row>
    <row r="184" spans="1:66" ht="15.75" customHeight="1">
      <c r="A184" s="2"/>
      <c r="B184" s="6"/>
      <c r="C184" s="6"/>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34"/>
      <c r="AM184" s="834"/>
      <c r="AN184" s="834"/>
      <c r="AO184" s="834"/>
      <c r="AP184" s="834"/>
      <c r="AQ184" s="834"/>
      <c r="AR184" s="834"/>
      <c r="AS184" s="838"/>
      <c r="AT184" s="582"/>
      <c r="AU184" s="582"/>
      <c r="AV184" s="582"/>
      <c r="AW184" s="582"/>
      <c r="AX184" s="582"/>
      <c r="AY184" s="582"/>
      <c r="AZ184" s="837"/>
      <c r="BA184" s="837"/>
      <c r="BB184" s="837"/>
      <c r="BC184" s="837"/>
      <c r="BD184" s="837"/>
      <c r="BE184" s="837"/>
      <c r="BF184" s="837"/>
      <c r="BG184" s="837"/>
      <c r="BH184" s="837"/>
      <c r="BI184" s="837"/>
      <c r="BJ184" s="837"/>
      <c r="BK184" s="837"/>
    </row>
    <row r="185" spans="1:66" ht="15" customHeight="1">
      <c r="A185" s="2" t="s">
        <v>141</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6" ht="9"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6" ht="15" customHeight="1">
      <c r="A188" s="110" t="s">
        <v>142</v>
      </c>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row>
    <row r="189" spans="1:66" ht="15" customHeight="1">
      <c r="A189" s="110"/>
      <c r="B189" s="93" t="s">
        <v>143</v>
      </c>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row>
    <row r="190" spans="1:66" ht="10.5" customHeight="1">
      <c r="A190" s="110"/>
      <c r="B190" s="93"/>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row>
    <row r="191" spans="1:66" s="37" customFormat="1">
      <c r="A191" s="2"/>
      <c r="C191" s="131" t="s">
        <v>81</v>
      </c>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39"/>
      <c r="BI191" s="2"/>
      <c r="BJ191" s="2"/>
      <c r="BK191" s="2"/>
    </row>
    <row r="193" spans="1:68" ht="14.25" customHeight="1">
      <c r="A193" s="2"/>
      <c r="B193" s="6"/>
      <c r="C193" s="38"/>
      <c r="D193" s="232" t="s">
        <v>58</v>
      </c>
      <c r="E193" s="458"/>
      <c r="F193" s="458"/>
      <c r="G193" s="458"/>
      <c r="H193" s="458"/>
      <c r="I193" s="671"/>
      <c r="J193" s="291" t="s">
        <v>59</v>
      </c>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3"/>
      <c r="AG193" s="678" t="s">
        <v>135</v>
      </c>
      <c r="AH193" s="679"/>
      <c r="AI193" s="679"/>
      <c r="AJ193" s="679"/>
      <c r="AK193" s="679"/>
      <c r="AL193" s="680"/>
      <c r="AM193" s="587" t="s">
        <v>60</v>
      </c>
      <c r="AN193" s="588"/>
      <c r="AO193" s="588"/>
      <c r="AP193" s="588"/>
      <c r="AQ193" s="588"/>
      <c r="AR193" s="589"/>
      <c r="AS193" s="596" t="s">
        <v>61</v>
      </c>
      <c r="AT193" s="597"/>
      <c r="AU193" s="597"/>
      <c r="AV193" s="597"/>
      <c r="AW193" s="597"/>
      <c r="AX193" s="598"/>
      <c r="AY193" s="587" t="s">
        <v>62</v>
      </c>
      <c r="AZ193" s="588"/>
      <c r="BA193" s="588"/>
      <c r="BB193" s="588"/>
      <c r="BC193" s="588"/>
      <c r="BD193" s="589"/>
      <c r="BE193" s="2"/>
      <c r="BF193" s="2"/>
      <c r="BG193" s="2"/>
      <c r="BH193" s="2"/>
      <c r="BI193" s="2"/>
      <c r="BJ193" s="2"/>
      <c r="BK193" s="2"/>
      <c r="BP193" s="169"/>
    </row>
    <row r="194" spans="1:68" ht="14.25" customHeight="1">
      <c r="A194" s="2"/>
      <c r="B194" s="6"/>
      <c r="C194" s="38"/>
      <c r="D194" s="460"/>
      <c r="E194" s="349"/>
      <c r="F194" s="349"/>
      <c r="G194" s="349"/>
      <c r="H194" s="349"/>
      <c r="I194" s="350"/>
      <c r="J194" s="466"/>
      <c r="K194" s="333"/>
      <c r="L194" s="333"/>
      <c r="M194" s="333"/>
      <c r="N194" s="333"/>
      <c r="O194" s="333"/>
      <c r="P194" s="333"/>
      <c r="Q194" s="333"/>
      <c r="R194" s="333"/>
      <c r="S194" s="333"/>
      <c r="T194" s="333"/>
      <c r="U194" s="333"/>
      <c r="V194" s="333"/>
      <c r="W194" s="333"/>
      <c r="X194" s="333"/>
      <c r="Y194" s="333"/>
      <c r="Z194" s="333"/>
      <c r="AA194" s="333"/>
      <c r="AB194" s="333"/>
      <c r="AC194" s="333"/>
      <c r="AD194" s="333"/>
      <c r="AE194" s="333"/>
      <c r="AF194" s="334"/>
      <c r="AG194" s="681"/>
      <c r="AH194" s="682"/>
      <c r="AI194" s="682"/>
      <c r="AJ194" s="682"/>
      <c r="AK194" s="682"/>
      <c r="AL194" s="683"/>
      <c r="AM194" s="590"/>
      <c r="AN194" s="591"/>
      <c r="AO194" s="591"/>
      <c r="AP194" s="591"/>
      <c r="AQ194" s="591"/>
      <c r="AR194" s="592"/>
      <c r="AS194" s="599"/>
      <c r="AT194" s="600"/>
      <c r="AU194" s="600"/>
      <c r="AV194" s="600"/>
      <c r="AW194" s="600"/>
      <c r="AX194" s="601"/>
      <c r="AY194" s="590"/>
      <c r="AZ194" s="591"/>
      <c r="BA194" s="591"/>
      <c r="BB194" s="591"/>
      <c r="BC194" s="591"/>
      <c r="BD194" s="592"/>
      <c r="BE194" s="2"/>
      <c r="BF194" s="2"/>
      <c r="BG194" s="2"/>
      <c r="BH194" s="2"/>
      <c r="BI194" s="2"/>
      <c r="BJ194" s="2"/>
      <c r="BK194" s="2"/>
    </row>
    <row r="195" spans="1:68" ht="14.25" customHeight="1">
      <c r="A195" s="2"/>
      <c r="B195" s="6"/>
      <c r="C195" s="38"/>
      <c r="D195" s="672"/>
      <c r="E195" s="673"/>
      <c r="F195" s="673"/>
      <c r="G195" s="673"/>
      <c r="H195" s="673"/>
      <c r="I195" s="674"/>
      <c r="J195" s="294"/>
      <c r="K195" s="295"/>
      <c r="L195" s="295"/>
      <c r="M195" s="295"/>
      <c r="N195" s="295"/>
      <c r="O195" s="295"/>
      <c r="P195" s="295"/>
      <c r="Q195" s="295"/>
      <c r="R195" s="295"/>
      <c r="S195" s="295"/>
      <c r="T195" s="295"/>
      <c r="U195" s="295"/>
      <c r="V195" s="295"/>
      <c r="W195" s="295"/>
      <c r="X195" s="295"/>
      <c r="Y195" s="295"/>
      <c r="Z195" s="295"/>
      <c r="AA195" s="295"/>
      <c r="AB195" s="295"/>
      <c r="AC195" s="295"/>
      <c r="AD195" s="295"/>
      <c r="AE195" s="295"/>
      <c r="AF195" s="296"/>
      <c r="AG195" s="684"/>
      <c r="AH195" s="685"/>
      <c r="AI195" s="685"/>
      <c r="AJ195" s="685"/>
      <c r="AK195" s="685"/>
      <c r="AL195" s="686"/>
      <c r="AM195" s="593"/>
      <c r="AN195" s="594"/>
      <c r="AO195" s="594"/>
      <c r="AP195" s="594"/>
      <c r="AQ195" s="594"/>
      <c r="AR195" s="595"/>
      <c r="AS195" s="602"/>
      <c r="AT195" s="603"/>
      <c r="AU195" s="603"/>
      <c r="AV195" s="603"/>
      <c r="AW195" s="603"/>
      <c r="AX195" s="604"/>
      <c r="AY195" s="593"/>
      <c r="AZ195" s="594"/>
      <c r="BA195" s="594"/>
      <c r="BB195" s="594"/>
      <c r="BC195" s="594"/>
      <c r="BD195" s="595"/>
      <c r="BE195" s="2"/>
      <c r="BF195" s="2"/>
      <c r="BG195" s="2"/>
      <c r="BH195" s="2"/>
      <c r="BI195" s="2"/>
      <c r="BJ195" s="2"/>
      <c r="BK195" s="2"/>
    </row>
    <row r="196" spans="1:68" ht="14.25" customHeight="1">
      <c r="B196" s="40"/>
      <c r="C196" s="41"/>
      <c r="D196" s="647"/>
      <c r="E196" s="648"/>
      <c r="F196" s="648"/>
      <c r="G196" s="648"/>
      <c r="H196" s="648"/>
      <c r="I196" s="649"/>
      <c r="J196" s="542"/>
      <c r="K196" s="543"/>
      <c r="L196" s="543"/>
      <c r="M196" s="543"/>
      <c r="N196" s="543"/>
      <c r="O196" s="543"/>
      <c r="P196" s="543"/>
      <c r="Q196" s="543"/>
      <c r="R196" s="543"/>
      <c r="S196" s="543"/>
      <c r="T196" s="543"/>
      <c r="U196" s="543"/>
      <c r="V196" s="543"/>
      <c r="W196" s="543"/>
      <c r="X196" s="543"/>
      <c r="Y196" s="543"/>
      <c r="Z196" s="543"/>
      <c r="AA196" s="543"/>
      <c r="AB196" s="543"/>
      <c r="AC196" s="543"/>
      <c r="AD196" s="543"/>
      <c r="AE196" s="543"/>
      <c r="AF196" s="544"/>
      <c r="AG196" s="848"/>
      <c r="AH196" s="852"/>
      <c r="AI196" s="852"/>
      <c r="AJ196" s="852"/>
      <c r="AK196" s="852"/>
      <c r="AL196" s="853"/>
      <c r="AM196" s="548"/>
      <c r="AN196" s="549"/>
      <c r="AO196" s="549"/>
      <c r="AP196" s="549"/>
      <c r="AQ196" s="549"/>
      <c r="AR196" s="550"/>
      <c r="AS196" s="557"/>
      <c r="AT196" s="558"/>
      <c r="AU196" s="558"/>
      <c r="AV196" s="558"/>
      <c r="AW196" s="558"/>
      <c r="AX196" s="559"/>
      <c r="AY196" s="662">
        <f>AM196*AS196</f>
        <v>0</v>
      </c>
      <c r="AZ196" s="663"/>
      <c r="BA196" s="663"/>
      <c r="BB196" s="663"/>
      <c r="BC196" s="663"/>
      <c r="BD196" s="664"/>
    </row>
    <row r="197" spans="1:68" ht="14.25" customHeight="1">
      <c r="B197" s="40"/>
      <c r="C197" s="41"/>
      <c r="D197" s="650"/>
      <c r="E197" s="651"/>
      <c r="F197" s="651"/>
      <c r="G197" s="651"/>
      <c r="H197" s="651"/>
      <c r="I197" s="652"/>
      <c r="J197" s="545"/>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7"/>
      <c r="AG197" s="854"/>
      <c r="AH197" s="855"/>
      <c r="AI197" s="855"/>
      <c r="AJ197" s="855"/>
      <c r="AK197" s="855"/>
      <c r="AL197" s="856"/>
      <c r="AM197" s="551"/>
      <c r="AN197" s="552"/>
      <c r="AO197" s="552"/>
      <c r="AP197" s="552"/>
      <c r="AQ197" s="552"/>
      <c r="AR197" s="553"/>
      <c r="AS197" s="560"/>
      <c r="AT197" s="561"/>
      <c r="AU197" s="561"/>
      <c r="AV197" s="561"/>
      <c r="AW197" s="561"/>
      <c r="AX197" s="562"/>
      <c r="AY197" s="665"/>
      <c r="AZ197" s="666"/>
      <c r="BA197" s="666"/>
      <c r="BB197" s="666"/>
      <c r="BC197" s="666"/>
      <c r="BD197" s="667"/>
    </row>
    <row r="198" spans="1:68" ht="14.25" customHeight="1">
      <c r="B198" s="40"/>
      <c r="C198" s="41"/>
      <c r="D198" s="576"/>
      <c r="E198" s="577"/>
      <c r="F198" s="577"/>
      <c r="G198" s="577"/>
      <c r="H198" s="577"/>
      <c r="I198" s="578"/>
      <c r="J198" s="849" t="s">
        <v>226</v>
      </c>
      <c r="K198" s="850"/>
      <c r="L198" s="850"/>
      <c r="M198" s="850"/>
      <c r="N198" s="850"/>
      <c r="O198" s="850"/>
      <c r="P198" s="850"/>
      <c r="Q198" s="850"/>
      <c r="R198" s="850"/>
      <c r="S198" s="850"/>
      <c r="T198" s="850"/>
      <c r="U198" s="850"/>
      <c r="V198" s="850"/>
      <c r="W198" s="850"/>
      <c r="X198" s="850"/>
      <c r="Y198" s="850"/>
      <c r="Z198" s="850"/>
      <c r="AA198" s="850"/>
      <c r="AB198" s="850"/>
      <c r="AC198" s="850"/>
      <c r="AD198" s="850"/>
      <c r="AE198" s="850"/>
      <c r="AF198" s="851"/>
      <c r="AG198" s="857"/>
      <c r="AH198" s="858"/>
      <c r="AI198" s="858"/>
      <c r="AJ198" s="858"/>
      <c r="AK198" s="858"/>
      <c r="AL198" s="859"/>
      <c r="AM198" s="554"/>
      <c r="AN198" s="555"/>
      <c r="AO198" s="555"/>
      <c r="AP198" s="555"/>
      <c r="AQ198" s="555"/>
      <c r="AR198" s="556"/>
      <c r="AS198" s="563"/>
      <c r="AT198" s="564"/>
      <c r="AU198" s="564"/>
      <c r="AV198" s="564"/>
      <c r="AW198" s="564"/>
      <c r="AX198" s="565"/>
      <c r="AY198" s="668"/>
      <c r="AZ198" s="669"/>
      <c r="BA198" s="669"/>
      <c r="BB198" s="669"/>
      <c r="BC198" s="669"/>
      <c r="BD198" s="670"/>
    </row>
    <row r="199" spans="1:68" ht="14.25" customHeight="1">
      <c r="B199" s="40"/>
      <c r="C199" s="41"/>
      <c r="D199" s="647"/>
      <c r="E199" s="648"/>
      <c r="F199" s="648"/>
      <c r="G199" s="648"/>
      <c r="H199" s="648"/>
      <c r="I199" s="649"/>
      <c r="J199" s="542"/>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4"/>
      <c r="AG199" s="848"/>
      <c r="AH199" s="654"/>
      <c r="AI199" s="654"/>
      <c r="AJ199" s="654"/>
      <c r="AK199" s="654"/>
      <c r="AL199" s="655"/>
      <c r="AM199" s="548"/>
      <c r="AN199" s="549"/>
      <c r="AO199" s="549"/>
      <c r="AP199" s="549"/>
      <c r="AQ199" s="549"/>
      <c r="AR199" s="550"/>
      <c r="AS199" s="557"/>
      <c r="AT199" s="558"/>
      <c r="AU199" s="558"/>
      <c r="AV199" s="558"/>
      <c r="AW199" s="558"/>
      <c r="AX199" s="559"/>
      <c r="AY199" s="662">
        <f>AM199*AS199</f>
        <v>0</v>
      </c>
      <c r="AZ199" s="663"/>
      <c r="BA199" s="663"/>
      <c r="BB199" s="663"/>
      <c r="BC199" s="663"/>
      <c r="BD199" s="664"/>
    </row>
    <row r="200" spans="1:68" ht="14.25" customHeight="1">
      <c r="B200" s="40"/>
      <c r="C200" s="41"/>
      <c r="D200" s="650"/>
      <c r="E200" s="651"/>
      <c r="F200" s="651"/>
      <c r="G200" s="651"/>
      <c r="H200" s="651"/>
      <c r="I200" s="652"/>
      <c r="J200" s="545"/>
      <c r="K200" s="546"/>
      <c r="L200" s="546"/>
      <c r="M200" s="546"/>
      <c r="N200" s="546"/>
      <c r="O200" s="546"/>
      <c r="P200" s="546"/>
      <c r="Q200" s="546"/>
      <c r="R200" s="546"/>
      <c r="S200" s="546"/>
      <c r="T200" s="546"/>
      <c r="U200" s="546"/>
      <c r="V200" s="546"/>
      <c r="W200" s="546"/>
      <c r="X200" s="546"/>
      <c r="Y200" s="546"/>
      <c r="Z200" s="546"/>
      <c r="AA200" s="546"/>
      <c r="AB200" s="546"/>
      <c r="AC200" s="546"/>
      <c r="AD200" s="546"/>
      <c r="AE200" s="546"/>
      <c r="AF200" s="547"/>
      <c r="AG200" s="656"/>
      <c r="AH200" s="657"/>
      <c r="AI200" s="657"/>
      <c r="AJ200" s="657"/>
      <c r="AK200" s="657"/>
      <c r="AL200" s="658"/>
      <c r="AM200" s="551"/>
      <c r="AN200" s="552"/>
      <c r="AO200" s="552"/>
      <c r="AP200" s="552"/>
      <c r="AQ200" s="552"/>
      <c r="AR200" s="553"/>
      <c r="AS200" s="560"/>
      <c r="AT200" s="561"/>
      <c r="AU200" s="561"/>
      <c r="AV200" s="561"/>
      <c r="AW200" s="561"/>
      <c r="AX200" s="562"/>
      <c r="AY200" s="665"/>
      <c r="AZ200" s="666"/>
      <c r="BA200" s="666"/>
      <c r="BB200" s="666"/>
      <c r="BC200" s="666"/>
      <c r="BD200" s="667"/>
    </row>
    <row r="201" spans="1:68" ht="14.25" customHeight="1">
      <c r="B201" s="40"/>
      <c r="C201" s="41"/>
      <c r="D201" s="576"/>
      <c r="E201" s="577"/>
      <c r="F201" s="577"/>
      <c r="G201" s="577"/>
      <c r="H201" s="577"/>
      <c r="I201" s="578"/>
      <c r="J201" s="849" t="s">
        <v>226</v>
      </c>
      <c r="K201" s="850"/>
      <c r="L201" s="850"/>
      <c r="M201" s="850"/>
      <c r="N201" s="850"/>
      <c r="O201" s="850"/>
      <c r="P201" s="850"/>
      <c r="Q201" s="850"/>
      <c r="R201" s="850"/>
      <c r="S201" s="850"/>
      <c r="T201" s="850"/>
      <c r="U201" s="850"/>
      <c r="V201" s="850"/>
      <c r="W201" s="850"/>
      <c r="X201" s="850"/>
      <c r="Y201" s="850"/>
      <c r="Z201" s="850"/>
      <c r="AA201" s="850"/>
      <c r="AB201" s="850"/>
      <c r="AC201" s="850"/>
      <c r="AD201" s="850"/>
      <c r="AE201" s="850"/>
      <c r="AF201" s="851"/>
      <c r="AG201" s="659"/>
      <c r="AH201" s="660"/>
      <c r="AI201" s="660"/>
      <c r="AJ201" s="660"/>
      <c r="AK201" s="660"/>
      <c r="AL201" s="661"/>
      <c r="AM201" s="554"/>
      <c r="AN201" s="555"/>
      <c r="AO201" s="555"/>
      <c r="AP201" s="555"/>
      <c r="AQ201" s="555"/>
      <c r="AR201" s="556"/>
      <c r="AS201" s="563"/>
      <c r="AT201" s="564"/>
      <c r="AU201" s="564"/>
      <c r="AV201" s="564"/>
      <c r="AW201" s="564"/>
      <c r="AX201" s="565"/>
      <c r="AY201" s="668"/>
      <c r="AZ201" s="669"/>
      <c r="BA201" s="669"/>
      <c r="BB201" s="669"/>
      <c r="BC201" s="669"/>
      <c r="BD201" s="670"/>
    </row>
    <row r="202" spans="1:68" ht="15" customHeight="1">
      <c r="D202" s="647"/>
      <c r="E202" s="648"/>
      <c r="F202" s="648"/>
      <c r="G202" s="648"/>
      <c r="H202" s="648"/>
      <c r="I202" s="649"/>
      <c r="J202" s="542"/>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4"/>
      <c r="AG202" s="848"/>
      <c r="AH202" s="654"/>
      <c r="AI202" s="654"/>
      <c r="AJ202" s="654"/>
      <c r="AK202" s="654"/>
      <c r="AL202" s="655"/>
      <c r="AM202" s="548"/>
      <c r="AN202" s="549"/>
      <c r="AO202" s="549"/>
      <c r="AP202" s="549"/>
      <c r="AQ202" s="549"/>
      <c r="AR202" s="550"/>
      <c r="AS202" s="557"/>
      <c r="AT202" s="558"/>
      <c r="AU202" s="558"/>
      <c r="AV202" s="558"/>
      <c r="AW202" s="558"/>
      <c r="AX202" s="559"/>
      <c r="AY202" s="662">
        <f>AM202*AS202</f>
        <v>0</v>
      </c>
      <c r="AZ202" s="663"/>
      <c r="BA202" s="663"/>
      <c r="BB202" s="663"/>
      <c r="BC202" s="663"/>
      <c r="BD202" s="664"/>
    </row>
    <row r="203" spans="1:68" ht="15" customHeight="1">
      <c r="D203" s="650"/>
      <c r="E203" s="651"/>
      <c r="F203" s="651"/>
      <c r="G203" s="651"/>
      <c r="H203" s="651"/>
      <c r="I203" s="652"/>
      <c r="J203" s="545"/>
      <c r="K203" s="546"/>
      <c r="L203" s="546"/>
      <c r="M203" s="546"/>
      <c r="N203" s="546"/>
      <c r="O203" s="546"/>
      <c r="P203" s="546"/>
      <c r="Q203" s="546"/>
      <c r="R203" s="546"/>
      <c r="S203" s="546"/>
      <c r="T203" s="546"/>
      <c r="U203" s="546"/>
      <c r="V203" s="546"/>
      <c r="W203" s="546"/>
      <c r="X203" s="546"/>
      <c r="Y203" s="546"/>
      <c r="Z203" s="546"/>
      <c r="AA203" s="546"/>
      <c r="AB203" s="546"/>
      <c r="AC203" s="546"/>
      <c r="AD203" s="546"/>
      <c r="AE203" s="546"/>
      <c r="AF203" s="547"/>
      <c r="AG203" s="656"/>
      <c r="AH203" s="657"/>
      <c r="AI203" s="657"/>
      <c r="AJ203" s="657"/>
      <c r="AK203" s="657"/>
      <c r="AL203" s="658"/>
      <c r="AM203" s="551"/>
      <c r="AN203" s="552"/>
      <c r="AO203" s="552"/>
      <c r="AP203" s="552"/>
      <c r="AQ203" s="552"/>
      <c r="AR203" s="553"/>
      <c r="AS203" s="560"/>
      <c r="AT203" s="561"/>
      <c r="AU203" s="561"/>
      <c r="AV203" s="561"/>
      <c r="AW203" s="561"/>
      <c r="AX203" s="562"/>
      <c r="AY203" s="665"/>
      <c r="AZ203" s="666"/>
      <c r="BA203" s="666"/>
      <c r="BB203" s="666"/>
      <c r="BC203" s="666"/>
      <c r="BD203" s="667"/>
    </row>
    <row r="204" spans="1:68" ht="15" customHeight="1">
      <c r="D204" s="576"/>
      <c r="E204" s="577"/>
      <c r="F204" s="577"/>
      <c r="G204" s="577"/>
      <c r="H204" s="577"/>
      <c r="I204" s="578"/>
      <c r="J204" s="849" t="s">
        <v>226</v>
      </c>
      <c r="K204" s="850"/>
      <c r="L204" s="850"/>
      <c r="M204" s="850"/>
      <c r="N204" s="850"/>
      <c r="O204" s="850"/>
      <c r="P204" s="850"/>
      <c r="Q204" s="850"/>
      <c r="R204" s="850"/>
      <c r="S204" s="850"/>
      <c r="T204" s="850"/>
      <c r="U204" s="850"/>
      <c r="V204" s="850"/>
      <c r="W204" s="850"/>
      <c r="X204" s="850"/>
      <c r="Y204" s="850"/>
      <c r="Z204" s="850"/>
      <c r="AA204" s="850"/>
      <c r="AB204" s="850"/>
      <c r="AC204" s="850"/>
      <c r="AD204" s="850"/>
      <c r="AE204" s="850"/>
      <c r="AF204" s="851"/>
      <c r="AG204" s="659"/>
      <c r="AH204" s="660"/>
      <c r="AI204" s="660"/>
      <c r="AJ204" s="660"/>
      <c r="AK204" s="660"/>
      <c r="AL204" s="661"/>
      <c r="AM204" s="554"/>
      <c r="AN204" s="555"/>
      <c r="AO204" s="555"/>
      <c r="AP204" s="555"/>
      <c r="AQ204" s="555"/>
      <c r="AR204" s="556"/>
      <c r="AS204" s="563"/>
      <c r="AT204" s="564"/>
      <c r="AU204" s="564"/>
      <c r="AV204" s="564"/>
      <c r="AW204" s="564"/>
      <c r="AX204" s="565"/>
      <c r="AY204" s="668"/>
      <c r="AZ204" s="669"/>
      <c r="BA204" s="669"/>
      <c r="BB204" s="669"/>
      <c r="BC204" s="669"/>
      <c r="BD204" s="670"/>
    </row>
    <row r="205" spans="1:68" ht="12" customHeight="1">
      <c r="A205" s="2"/>
      <c r="B205" s="2"/>
      <c r="C205" s="2"/>
      <c r="D205" s="116"/>
      <c r="E205" s="117"/>
      <c r="F205" s="117"/>
      <c r="G205" s="117"/>
      <c r="H205" s="117"/>
      <c r="I205" s="117"/>
      <c r="J205" s="117"/>
      <c r="K205" s="117"/>
      <c r="L205" s="117"/>
      <c r="M205" s="117"/>
      <c r="N205" s="117"/>
      <c r="O205" s="117"/>
      <c r="P205" s="117"/>
      <c r="Q205" s="117"/>
      <c r="R205" s="117"/>
      <c r="S205" s="117"/>
      <c r="T205" s="117"/>
      <c r="V205" s="291" t="s">
        <v>29</v>
      </c>
      <c r="W205" s="292"/>
      <c r="X205" s="292"/>
      <c r="Y205" s="292"/>
      <c r="Z205" s="292"/>
      <c r="AA205" s="293"/>
      <c r="AB205" s="860"/>
      <c r="AC205" s="732"/>
      <c r="AD205" s="732"/>
      <c r="AE205" s="733"/>
      <c r="AF205" s="738" t="s">
        <v>17</v>
      </c>
      <c r="AG205" s="863"/>
      <c r="AH205" s="291" t="s">
        <v>144</v>
      </c>
      <c r="AI205" s="292"/>
      <c r="AJ205" s="292"/>
      <c r="AK205" s="292"/>
      <c r="AL205" s="292"/>
      <c r="AM205" s="292"/>
      <c r="AN205" s="292"/>
      <c r="AO205" s="292"/>
      <c r="AP205" s="292"/>
      <c r="AQ205" s="292"/>
      <c r="AR205" s="292"/>
      <c r="AS205" s="293"/>
      <c r="AT205" s="743">
        <f>SUM(AY196:BD204)</f>
        <v>0</v>
      </c>
      <c r="AU205" s="866"/>
      <c r="AV205" s="866"/>
      <c r="AW205" s="866"/>
      <c r="AX205" s="866"/>
      <c r="AY205" s="866"/>
      <c r="AZ205" s="866"/>
      <c r="BA205" s="866"/>
      <c r="BB205" s="866"/>
      <c r="BC205" s="866"/>
      <c r="BD205" s="745"/>
      <c r="BK205" s="2"/>
    </row>
    <row r="206" spans="1:68" ht="12" customHeight="1">
      <c r="A206" s="2"/>
      <c r="B206" s="2"/>
      <c r="C206" s="2"/>
      <c r="D206" s="118"/>
      <c r="E206" s="118"/>
      <c r="F206" s="118"/>
      <c r="G206" s="118"/>
      <c r="H206" s="118"/>
      <c r="I206" s="118"/>
      <c r="J206" s="118"/>
      <c r="K206" s="118"/>
      <c r="L206" s="118"/>
      <c r="M206" s="118"/>
      <c r="N206" s="118"/>
      <c r="O206" s="118"/>
      <c r="P206" s="118"/>
      <c r="Q206" s="118"/>
      <c r="R206" s="118"/>
      <c r="S206" s="118"/>
      <c r="T206" s="118"/>
      <c r="V206" s="466"/>
      <c r="W206" s="333"/>
      <c r="X206" s="333"/>
      <c r="Y206" s="333"/>
      <c r="Z206" s="333"/>
      <c r="AA206" s="334"/>
      <c r="AB206" s="861"/>
      <c r="AC206" s="734"/>
      <c r="AD206" s="734"/>
      <c r="AE206" s="735"/>
      <c r="AF206" s="739"/>
      <c r="AG206" s="864"/>
      <c r="AH206" s="466"/>
      <c r="AI206" s="333"/>
      <c r="AJ206" s="333"/>
      <c r="AK206" s="333"/>
      <c r="AL206" s="333"/>
      <c r="AM206" s="333"/>
      <c r="AN206" s="333"/>
      <c r="AO206" s="333"/>
      <c r="AP206" s="333"/>
      <c r="AQ206" s="333"/>
      <c r="AR206" s="333"/>
      <c r="AS206" s="334"/>
      <c r="AT206" s="746"/>
      <c r="AU206" s="747"/>
      <c r="AV206" s="747"/>
      <c r="AW206" s="747"/>
      <c r="AX206" s="747"/>
      <c r="AY206" s="747"/>
      <c r="AZ206" s="747"/>
      <c r="BA206" s="747"/>
      <c r="BB206" s="747"/>
      <c r="BC206" s="747"/>
      <c r="BD206" s="748"/>
      <c r="BK206" s="2"/>
    </row>
    <row r="207" spans="1:68" ht="12" customHeight="1">
      <c r="A207" s="2"/>
      <c r="B207" s="2"/>
      <c r="C207" s="2"/>
      <c r="D207" s="2"/>
      <c r="E207" s="2"/>
      <c r="F207" s="2"/>
      <c r="G207" s="2"/>
      <c r="H207" s="2"/>
      <c r="I207" s="2"/>
      <c r="J207" s="2"/>
      <c r="K207" s="2"/>
      <c r="L207" s="2"/>
      <c r="M207" s="2"/>
      <c r="N207" s="2"/>
      <c r="O207" s="2"/>
      <c r="P207" s="2"/>
      <c r="Q207" s="2"/>
      <c r="R207" s="2"/>
      <c r="S207" s="2"/>
      <c r="T207" s="2"/>
      <c r="V207" s="294"/>
      <c r="W207" s="295"/>
      <c r="X207" s="295"/>
      <c r="Y207" s="295"/>
      <c r="Z207" s="295"/>
      <c r="AA207" s="296"/>
      <c r="AB207" s="862"/>
      <c r="AC207" s="736"/>
      <c r="AD207" s="736"/>
      <c r="AE207" s="737"/>
      <c r="AF207" s="740"/>
      <c r="AG207" s="865"/>
      <c r="AH207" s="294"/>
      <c r="AI207" s="295"/>
      <c r="AJ207" s="295"/>
      <c r="AK207" s="295"/>
      <c r="AL207" s="295"/>
      <c r="AM207" s="295"/>
      <c r="AN207" s="295"/>
      <c r="AO207" s="295"/>
      <c r="AP207" s="295"/>
      <c r="AQ207" s="295"/>
      <c r="AR207" s="295"/>
      <c r="AS207" s="296"/>
      <c r="AT207" s="749"/>
      <c r="AU207" s="750"/>
      <c r="AV207" s="750"/>
      <c r="AW207" s="750"/>
      <c r="AX207" s="750"/>
      <c r="AY207" s="750"/>
      <c r="AZ207" s="750"/>
      <c r="BA207" s="750"/>
      <c r="BB207" s="750"/>
      <c r="BC207" s="750"/>
      <c r="BD207" s="751"/>
      <c r="BK207" s="2"/>
    </row>
    <row r="208" spans="1:68" ht="6.75" customHeight="1">
      <c r="A208" s="2"/>
      <c r="B208" s="6"/>
      <c r="C208" s="6"/>
      <c r="D208" s="48"/>
      <c r="E208" s="48"/>
      <c r="F208" s="48"/>
      <c r="G208" s="48"/>
      <c r="H208" s="48"/>
      <c r="I208" s="48"/>
      <c r="J208" s="48"/>
      <c r="K208" s="48"/>
      <c r="L208" s="48"/>
      <c r="M208" s="48"/>
      <c r="N208" s="28"/>
      <c r="O208" s="28"/>
      <c r="P208" s="28"/>
      <c r="Q208" s="28"/>
      <c r="R208" s="28"/>
      <c r="S208" s="28"/>
      <c r="T208" s="28"/>
      <c r="U208" s="28"/>
      <c r="V208" s="28"/>
      <c r="W208" s="28"/>
      <c r="X208" s="28"/>
      <c r="Y208" s="28"/>
      <c r="Z208" s="28"/>
      <c r="AA208" s="28"/>
      <c r="AB208" s="28"/>
      <c r="AC208" s="28"/>
      <c r="AD208" s="28"/>
      <c r="AE208" s="28"/>
      <c r="AF208" s="28"/>
      <c r="AG208" s="27"/>
      <c r="AH208" s="27"/>
      <c r="AI208" s="27"/>
      <c r="AJ208" s="27"/>
      <c r="AK208" s="27"/>
      <c r="AL208" s="27"/>
      <c r="AM208" s="27"/>
      <c r="AN208" s="49"/>
      <c r="AO208" s="49"/>
      <c r="AP208" s="49"/>
      <c r="AQ208" s="49"/>
      <c r="AR208" s="49"/>
      <c r="AS208" s="49"/>
      <c r="AT208" s="29"/>
      <c r="AU208" s="29"/>
      <c r="AV208" s="29"/>
      <c r="AW208" s="29"/>
      <c r="AX208" s="29"/>
      <c r="AY208" s="29"/>
      <c r="AZ208" s="50"/>
      <c r="BA208" s="50"/>
      <c r="BB208" s="50"/>
      <c r="BC208" s="50"/>
      <c r="BD208" s="50"/>
      <c r="BE208" s="50"/>
      <c r="BF208" s="2"/>
      <c r="BG208" s="2"/>
      <c r="BH208" s="2"/>
      <c r="BI208" s="2"/>
      <c r="BJ208" s="2"/>
      <c r="BK208" s="2"/>
    </row>
    <row r="209" spans="1:68" ht="12" customHeight="1">
      <c r="A209" s="2"/>
      <c r="C209" s="131" t="s">
        <v>82</v>
      </c>
      <c r="D209" s="39"/>
      <c r="E209" s="39"/>
      <c r="F209" s="39"/>
      <c r="G209" s="39"/>
      <c r="H209" s="39"/>
      <c r="I209" s="39"/>
      <c r="J209" s="39"/>
      <c r="K209" s="39"/>
      <c r="L209" s="39"/>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8" ht="14.25" customHeight="1">
      <c r="A210" s="2"/>
      <c r="B210" s="6"/>
      <c r="C210" s="38"/>
      <c r="D210" s="232" t="s">
        <v>58</v>
      </c>
      <c r="E210" s="458"/>
      <c r="F210" s="458"/>
      <c r="G210" s="458"/>
      <c r="H210" s="458"/>
      <c r="I210" s="671"/>
      <c r="J210" s="582" t="s">
        <v>65</v>
      </c>
      <c r="K210" s="582"/>
      <c r="L210" s="582"/>
      <c r="M210" s="582"/>
      <c r="N210" s="582"/>
      <c r="O210" s="582"/>
      <c r="P210" s="582"/>
      <c r="Q210" s="582"/>
      <c r="R210" s="582"/>
      <c r="S210" s="582"/>
      <c r="T210" s="582"/>
      <c r="U210" s="582"/>
      <c r="V210" s="582"/>
      <c r="W210" s="582"/>
      <c r="X210" s="582"/>
      <c r="Y210" s="582"/>
      <c r="Z210" s="1064"/>
      <c r="AA210" s="1065" t="s">
        <v>176</v>
      </c>
      <c r="AB210" s="1065"/>
      <c r="AC210" s="1065"/>
      <c r="AD210" s="1065"/>
      <c r="AE210" s="1065"/>
      <c r="AF210" s="1065"/>
      <c r="AG210" s="232" t="s">
        <v>58</v>
      </c>
      <c r="AH210" s="458"/>
      <c r="AI210" s="458"/>
      <c r="AJ210" s="458"/>
      <c r="AK210" s="458"/>
      <c r="AL210" s="671"/>
      <c r="AM210" s="582" t="s">
        <v>65</v>
      </c>
      <c r="AN210" s="582"/>
      <c r="AO210" s="582"/>
      <c r="AP210" s="582"/>
      <c r="AQ210" s="582"/>
      <c r="AR210" s="582"/>
      <c r="AS210" s="582"/>
      <c r="AT210" s="582"/>
      <c r="AU210" s="582"/>
      <c r="AV210" s="582"/>
      <c r="AW210" s="582"/>
      <c r="AX210" s="582"/>
      <c r="AY210" s="582"/>
      <c r="AZ210" s="582"/>
      <c r="BA210" s="582"/>
      <c r="BB210" s="582"/>
      <c r="BC210" s="1064"/>
      <c r="BD210" s="1065" t="s">
        <v>176</v>
      </c>
      <c r="BE210" s="1065"/>
      <c r="BF210" s="1065"/>
      <c r="BG210" s="1065"/>
      <c r="BH210" s="1065"/>
      <c r="BI210" s="1065"/>
      <c r="BJ210" s="2"/>
    </row>
    <row r="211" spans="1:68" ht="14.25" customHeight="1">
      <c r="A211" s="2"/>
      <c r="B211" s="6"/>
      <c r="C211" s="38"/>
      <c r="D211" s="460"/>
      <c r="E211" s="349"/>
      <c r="F211" s="349"/>
      <c r="G211" s="349"/>
      <c r="H211" s="349"/>
      <c r="I211" s="350"/>
      <c r="J211" s="582"/>
      <c r="K211" s="582"/>
      <c r="L211" s="582"/>
      <c r="M211" s="582"/>
      <c r="N211" s="582"/>
      <c r="O211" s="582"/>
      <c r="P211" s="582"/>
      <c r="Q211" s="582"/>
      <c r="R211" s="582"/>
      <c r="S211" s="582"/>
      <c r="T211" s="582"/>
      <c r="U211" s="582"/>
      <c r="V211" s="582"/>
      <c r="W211" s="582"/>
      <c r="X211" s="582"/>
      <c r="Y211" s="582"/>
      <c r="Z211" s="1064"/>
      <c r="AA211" s="1065"/>
      <c r="AB211" s="1065"/>
      <c r="AC211" s="1065"/>
      <c r="AD211" s="1065"/>
      <c r="AE211" s="1065"/>
      <c r="AF211" s="1065"/>
      <c r="AG211" s="460"/>
      <c r="AH211" s="349"/>
      <c r="AI211" s="349"/>
      <c r="AJ211" s="349"/>
      <c r="AK211" s="349"/>
      <c r="AL211" s="350"/>
      <c r="AM211" s="582"/>
      <c r="AN211" s="582"/>
      <c r="AO211" s="582"/>
      <c r="AP211" s="582"/>
      <c r="AQ211" s="582"/>
      <c r="AR211" s="582"/>
      <c r="AS211" s="582"/>
      <c r="AT211" s="582"/>
      <c r="AU211" s="582"/>
      <c r="AV211" s="582"/>
      <c r="AW211" s="582"/>
      <c r="AX211" s="582"/>
      <c r="AY211" s="582"/>
      <c r="AZ211" s="582"/>
      <c r="BA211" s="582"/>
      <c r="BB211" s="582"/>
      <c r="BC211" s="1064"/>
      <c r="BD211" s="1065"/>
      <c r="BE211" s="1065"/>
      <c r="BF211" s="1065"/>
      <c r="BG211" s="1065"/>
      <c r="BH211" s="1065"/>
      <c r="BI211" s="1065"/>
      <c r="BJ211" s="2"/>
      <c r="BK211" s="2"/>
    </row>
    <row r="212" spans="1:68" ht="14.25" customHeight="1">
      <c r="A212" s="2"/>
      <c r="B212" s="6"/>
      <c r="C212" s="38"/>
      <c r="D212" s="672"/>
      <c r="E212" s="673"/>
      <c r="F212" s="673"/>
      <c r="G212" s="673"/>
      <c r="H212" s="673"/>
      <c r="I212" s="674"/>
      <c r="J212" s="672" t="s">
        <v>177</v>
      </c>
      <c r="K212" s="673"/>
      <c r="L212" s="673"/>
      <c r="M212" s="673"/>
      <c r="N212" s="673"/>
      <c r="O212" s="673"/>
      <c r="P212" s="673"/>
      <c r="Q212" s="673"/>
      <c r="R212" s="673"/>
      <c r="S212" s="673"/>
      <c r="T212" s="673"/>
      <c r="U212" s="673"/>
      <c r="V212" s="673"/>
      <c r="W212" s="673"/>
      <c r="X212" s="673"/>
      <c r="Y212" s="673"/>
      <c r="Z212" s="673"/>
      <c r="AA212" s="1065"/>
      <c r="AB212" s="1065"/>
      <c r="AC212" s="1065"/>
      <c r="AD212" s="1065"/>
      <c r="AE212" s="1065"/>
      <c r="AF212" s="1065"/>
      <c r="AG212" s="672"/>
      <c r="AH212" s="673"/>
      <c r="AI212" s="673"/>
      <c r="AJ212" s="673"/>
      <c r="AK212" s="673"/>
      <c r="AL212" s="674"/>
      <c r="AM212" s="672" t="s">
        <v>177</v>
      </c>
      <c r="AN212" s="673"/>
      <c r="AO212" s="673"/>
      <c r="AP212" s="673"/>
      <c r="AQ212" s="673"/>
      <c r="AR212" s="673"/>
      <c r="AS212" s="673"/>
      <c r="AT212" s="673"/>
      <c r="AU212" s="673"/>
      <c r="AV212" s="673"/>
      <c r="AW212" s="673"/>
      <c r="AX212" s="673"/>
      <c r="AY212" s="673"/>
      <c r="AZ212" s="673"/>
      <c r="BA212" s="673"/>
      <c r="BB212" s="673"/>
      <c r="BC212" s="673"/>
      <c r="BD212" s="1065"/>
      <c r="BE212" s="1065"/>
      <c r="BF212" s="1065"/>
      <c r="BG212" s="1065"/>
      <c r="BH212" s="1065"/>
      <c r="BI212" s="1065"/>
      <c r="BJ212" s="2"/>
      <c r="BK212" s="2"/>
    </row>
    <row r="213" spans="1:68" ht="14.25" customHeight="1">
      <c r="B213" s="40"/>
      <c r="C213" s="41"/>
      <c r="D213" s="647"/>
      <c r="E213" s="648"/>
      <c r="F213" s="648"/>
      <c r="G213" s="648"/>
      <c r="H213" s="648"/>
      <c r="I213" s="649"/>
      <c r="J213" s="542"/>
      <c r="K213" s="543"/>
      <c r="L213" s="543"/>
      <c r="M213" s="543"/>
      <c r="N213" s="543"/>
      <c r="O213" s="543"/>
      <c r="P213" s="543"/>
      <c r="Q213" s="543"/>
      <c r="R213" s="543"/>
      <c r="S213" s="543"/>
      <c r="T213" s="543"/>
      <c r="U213" s="543"/>
      <c r="V213" s="543"/>
      <c r="W213" s="543"/>
      <c r="X213" s="543"/>
      <c r="Y213" s="543"/>
      <c r="Z213" s="543"/>
      <c r="AA213" s="874"/>
      <c r="AB213" s="871"/>
      <c r="AC213" s="871"/>
      <c r="AD213" s="871"/>
      <c r="AE213" s="871"/>
      <c r="AF213" s="871"/>
      <c r="AG213" s="647"/>
      <c r="AH213" s="648"/>
      <c r="AI213" s="648"/>
      <c r="AJ213" s="648"/>
      <c r="AK213" s="648"/>
      <c r="AL213" s="649"/>
      <c r="AM213" s="542"/>
      <c r="AN213" s="543"/>
      <c r="AO213" s="543"/>
      <c r="AP213" s="543"/>
      <c r="AQ213" s="543"/>
      <c r="AR213" s="543"/>
      <c r="AS213" s="543"/>
      <c r="AT213" s="543"/>
      <c r="AU213" s="543"/>
      <c r="AV213" s="543"/>
      <c r="AW213" s="543"/>
      <c r="AX213" s="543"/>
      <c r="AY213" s="543"/>
      <c r="AZ213" s="543"/>
      <c r="BA213" s="543"/>
      <c r="BB213" s="543"/>
      <c r="BC213" s="543"/>
      <c r="BD213" s="871"/>
      <c r="BE213" s="871"/>
      <c r="BF213" s="871"/>
      <c r="BG213" s="871"/>
      <c r="BH213" s="871"/>
      <c r="BI213" s="871"/>
    </row>
    <row r="214" spans="1:68" ht="14.25" customHeight="1">
      <c r="B214" s="40"/>
      <c r="C214" s="41"/>
      <c r="D214" s="650"/>
      <c r="E214" s="651"/>
      <c r="F214" s="651"/>
      <c r="G214" s="651"/>
      <c r="H214" s="651"/>
      <c r="I214" s="652"/>
      <c r="J214" s="545"/>
      <c r="K214" s="546"/>
      <c r="L214" s="546"/>
      <c r="M214" s="546"/>
      <c r="N214" s="546"/>
      <c r="O214" s="546"/>
      <c r="P214" s="546"/>
      <c r="Q214" s="546"/>
      <c r="R214" s="546"/>
      <c r="S214" s="546"/>
      <c r="T214" s="546"/>
      <c r="U214" s="546"/>
      <c r="V214" s="546"/>
      <c r="W214" s="546"/>
      <c r="X214" s="546"/>
      <c r="Y214" s="546"/>
      <c r="Z214" s="546"/>
      <c r="AA214" s="871"/>
      <c r="AB214" s="871"/>
      <c r="AC214" s="871"/>
      <c r="AD214" s="871"/>
      <c r="AE214" s="871"/>
      <c r="AF214" s="871"/>
      <c r="AG214" s="650"/>
      <c r="AH214" s="651"/>
      <c r="AI214" s="651"/>
      <c r="AJ214" s="651"/>
      <c r="AK214" s="651"/>
      <c r="AL214" s="652"/>
      <c r="AM214" s="545"/>
      <c r="AN214" s="546"/>
      <c r="AO214" s="546"/>
      <c r="AP214" s="546"/>
      <c r="AQ214" s="546"/>
      <c r="AR214" s="546"/>
      <c r="AS214" s="546"/>
      <c r="AT214" s="546"/>
      <c r="AU214" s="546"/>
      <c r="AV214" s="546"/>
      <c r="AW214" s="546"/>
      <c r="AX214" s="546"/>
      <c r="AY214" s="546"/>
      <c r="AZ214" s="546"/>
      <c r="BA214" s="546"/>
      <c r="BB214" s="546"/>
      <c r="BC214" s="546"/>
      <c r="BD214" s="871"/>
      <c r="BE214" s="871"/>
      <c r="BF214" s="871"/>
      <c r="BG214" s="871"/>
      <c r="BH214" s="871"/>
      <c r="BI214" s="871"/>
    </row>
    <row r="215" spans="1:68" ht="14.25" customHeight="1">
      <c r="B215" s="40"/>
      <c r="C215" s="41"/>
      <c r="D215" s="576"/>
      <c r="E215" s="577"/>
      <c r="F215" s="577"/>
      <c r="G215" s="577"/>
      <c r="H215" s="577"/>
      <c r="I215" s="578"/>
      <c r="J215" s="872" t="s">
        <v>227</v>
      </c>
      <c r="K215" s="873"/>
      <c r="L215" s="873"/>
      <c r="M215" s="873"/>
      <c r="N215" s="873"/>
      <c r="O215" s="873"/>
      <c r="P215" s="873"/>
      <c r="Q215" s="873"/>
      <c r="R215" s="873"/>
      <c r="S215" s="873"/>
      <c r="T215" s="873"/>
      <c r="U215" s="873"/>
      <c r="V215" s="873"/>
      <c r="W215" s="873"/>
      <c r="X215" s="873"/>
      <c r="Y215" s="873"/>
      <c r="Z215" s="873"/>
      <c r="AA215" s="871"/>
      <c r="AB215" s="871"/>
      <c r="AC215" s="871"/>
      <c r="AD215" s="871"/>
      <c r="AE215" s="871"/>
      <c r="AF215" s="871"/>
      <c r="AG215" s="576"/>
      <c r="AH215" s="577"/>
      <c r="AI215" s="577"/>
      <c r="AJ215" s="577"/>
      <c r="AK215" s="577"/>
      <c r="AL215" s="578"/>
      <c r="AM215" s="872" t="s">
        <v>227</v>
      </c>
      <c r="AN215" s="873"/>
      <c r="AO215" s="873"/>
      <c r="AP215" s="873"/>
      <c r="AQ215" s="873"/>
      <c r="AR215" s="873"/>
      <c r="AS215" s="873"/>
      <c r="AT215" s="873"/>
      <c r="AU215" s="873"/>
      <c r="AV215" s="873"/>
      <c r="AW215" s="873"/>
      <c r="AX215" s="873"/>
      <c r="AY215" s="873"/>
      <c r="AZ215" s="873"/>
      <c r="BA215" s="873"/>
      <c r="BB215" s="873"/>
      <c r="BC215" s="873"/>
      <c r="BD215" s="871"/>
      <c r="BE215" s="871"/>
      <c r="BF215" s="871"/>
      <c r="BG215" s="871"/>
      <c r="BH215" s="871"/>
      <c r="BI215" s="871"/>
    </row>
    <row r="216" spans="1:68" ht="14.25" customHeight="1">
      <c r="B216" s="40"/>
      <c r="C216" s="41"/>
      <c r="D216" s="647"/>
      <c r="E216" s="648"/>
      <c r="F216" s="648"/>
      <c r="G216" s="648"/>
      <c r="H216" s="648"/>
      <c r="I216" s="649"/>
      <c r="J216" s="542"/>
      <c r="K216" s="543"/>
      <c r="L216" s="543"/>
      <c r="M216" s="543"/>
      <c r="N216" s="543"/>
      <c r="O216" s="543"/>
      <c r="P216" s="543"/>
      <c r="Q216" s="543"/>
      <c r="R216" s="543"/>
      <c r="S216" s="543"/>
      <c r="T216" s="543"/>
      <c r="U216" s="543"/>
      <c r="V216" s="543"/>
      <c r="W216" s="543"/>
      <c r="X216" s="543"/>
      <c r="Y216" s="543"/>
      <c r="Z216" s="543"/>
      <c r="AA216" s="874"/>
      <c r="AB216" s="871"/>
      <c r="AC216" s="871"/>
      <c r="AD216" s="871"/>
      <c r="AE216" s="871"/>
      <c r="AF216" s="871"/>
      <c r="AG216" s="647"/>
      <c r="AH216" s="648"/>
      <c r="AI216" s="648"/>
      <c r="AJ216" s="648"/>
      <c r="AK216" s="648"/>
      <c r="AL216" s="649"/>
      <c r="AM216" s="542"/>
      <c r="AN216" s="543"/>
      <c r="AO216" s="543"/>
      <c r="AP216" s="543"/>
      <c r="AQ216" s="543"/>
      <c r="AR216" s="543"/>
      <c r="AS216" s="543"/>
      <c r="AT216" s="543"/>
      <c r="AU216" s="543"/>
      <c r="AV216" s="543"/>
      <c r="AW216" s="543"/>
      <c r="AX216" s="543"/>
      <c r="AY216" s="543"/>
      <c r="AZ216" s="543"/>
      <c r="BA216" s="543"/>
      <c r="BB216" s="543"/>
      <c r="BC216" s="543"/>
      <c r="BD216" s="871"/>
      <c r="BE216" s="871"/>
      <c r="BF216" s="871"/>
      <c r="BG216" s="871"/>
      <c r="BH216" s="871"/>
      <c r="BI216" s="871"/>
    </row>
    <row r="217" spans="1:68" ht="14.25" customHeight="1">
      <c r="B217" s="40"/>
      <c r="C217" s="41"/>
      <c r="D217" s="650"/>
      <c r="E217" s="651"/>
      <c r="F217" s="651"/>
      <c r="G217" s="651"/>
      <c r="H217" s="651"/>
      <c r="I217" s="652"/>
      <c r="J217" s="545"/>
      <c r="K217" s="546"/>
      <c r="L217" s="546"/>
      <c r="M217" s="546"/>
      <c r="N217" s="546"/>
      <c r="O217" s="546"/>
      <c r="P217" s="546"/>
      <c r="Q217" s="546"/>
      <c r="R217" s="546"/>
      <c r="S217" s="546"/>
      <c r="T217" s="546"/>
      <c r="U217" s="546"/>
      <c r="V217" s="546"/>
      <c r="W217" s="546"/>
      <c r="X217" s="546"/>
      <c r="Y217" s="546"/>
      <c r="Z217" s="546"/>
      <c r="AA217" s="871"/>
      <c r="AB217" s="871"/>
      <c r="AC217" s="871"/>
      <c r="AD217" s="871"/>
      <c r="AE217" s="871"/>
      <c r="AF217" s="871"/>
      <c r="AG217" s="650"/>
      <c r="AH217" s="651"/>
      <c r="AI217" s="651"/>
      <c r="AJ217" s="651"/>
      <c r="AK217" s="651"/>
      <c r="AL217" s="652"/>
      <c r="AM217" s="545"/>
      <c r="AN217" s="546"/>
      <c r="AO217" s="546"/>
      <c r="AP217" s="546"/>
      <c r="AQ217" s="546"/>
      <c r="AR217" s="546"/>
      <c r="AS217" s="546"/>
      <c r="AT217" s="546"/>
      <c r="AU217" s="546"/>
      <c r="AV217" s="546"/>
      <c r="AW217" s="546"/>
      <c r="AX217" s="546"/>
      <c r="AY217" s="546"/>
      <c r="AZ217" s="546"/>
      <c r="BA217" s="546"/>
      <c r="BB217" s="546"/>
      <c r="BC217" s="546"/>
      <c r="BD217" s="871"/>
      <c r="BE217" s="871"/>
      <c r="BF217" s="871"/>
      <c r="BG217" s="871"/>
      <c r="BH217" s="871"/>
      <c r="BI217" s="871"/>
    </row>
    <row r="218" spans="1:68" ht="14.25" customHeight="1">
      <c r="B218" s="40"/>
      <c r="C218" s="41"/>
      <c r="D218" s="576"/>
      <c r="E218" s="577"/>
      <c r="F218" s="577"/>
      <c r="G218" s="577"/>
      <c r="H218" s="577"/>
      <c r="I218" s="578"/>
      <c r="J218" s="872" t="s">
        <v>227</v>
      </c>
      <c r="K218" s="873"/>
      <c r="L218" s="873"/>
      <c r="M218" s="873"/>
      <c r="N218" s="873"/>
      <c r="O218" s="873"/>
      <c r="P218" s="873"/>
      <c r="Q218" s="873"/>
      <c r="R218" s="873"/>
      <c r="S218" s="873"/>
      <c r="T218" s="873"/>
      <c r="U218" s="873"/>
      <c r="V218" s="873"/>
      <c r="W218" s="873"/>
      <c r="X218" s="873"/>
      <c r="Y218" s="873"/>
      <c r="Z218" s="873"/>
      <c r="AA218" s="871"/>
      <c r="AB218" s="871"/>
      <c r="AC218" s="871"/>
      <c r="AD218" s="871"/>
      <c r="AE218" s="871"/>
      <c r="AF218" s="871"/>
      <c r="AG218" s="576"/>
      <c r="AH218" s="577"/>
      <c r="AI218" s="577"/>
      <c r="AJ218" s="577"/>
      <c r="AK218" s="577"/>
      <c r="AL218" s="578"/>
      <c r="AM218" s="872" t="s">
        <v>227</v>
      </c>
      <c r="AN218" s="873"/>
      <c r="AO218" s="873"/>
      <c r="AP218" s="873"/>
      <c r="AQ218" s="873"/>
      <c r="AR218" s="873"/>
      <c r="AS218" s="873"/>
      <c r="AT218" s="873"/>
      <c r="AU218" s="873"/>
      <c r="AV218" s="873"/>
      <c r="AW218" s="873"/>
      <c r="AX218" s="873"/>
      <c r="AY218" s="873"/>
      <c r="AZ218" s="873"/>
      <c r="BA218" s="873"/>
      <c r="BB218" s="873"/>
      <c r="BC218" s="873"/>
      <c r="BD218" s="871"/>
      <c r="BE218" s="871"/>
      <c r="BF218" s="871"/>
      <c r="BG218" s="871"/>
      <c r="BH218" s="871"/>
      <c r="BI218" s="871"/>
    </row>
    <row r="219" spans="1:68" ht="36" customHeight="1">
      <c r="A219" s="2"/>
      <c r="B219" s="2"/>
      <c r="C219" s="2"/>
      <c r="D219" s="66"/>
      <c r="E219" s="66"/>
      <c r="F219" s="66"/>
      <c r="G219" s="66"/>
      <c r="H219" s="66"/>
      <c r="I219" s="66"/>
      <c r="J219" s="94"/>
      <c r="K219" s="94"/>
      <c r="L219" s="94"/>
      <c r="M219" s="94"/>
      <c r="N219" s="127"/>
      <c r="O219" s="127"/>
      <c r="P219" s="127"/>
      <c r="Q219" s="127"/>
      <c r="R219" s="94"/>
      <c r="S219" s="94"/>
      <c r="T219" s="95"/>
      <c r="U219" s="95"/>
      <c r="V219" s="95"/>
      <c r="W219" s="95"/>
      <c r="X219" s="95"/>
      <c r="Y219" s="95"/>
      <c r="Z219" s="95"/>
      <c r="AA219" s="95"/>
      <c r="AB219" s="95"/>
      <c r="AC219" s="95"/>
      <c r="AD219" s="95"/>
      <c r="AE219" s="95"/>
      <c r="AF219" s="95"/>
      <c r="AG219" s="127"/>
      <c r="AH219" s="127"/>
      <c r="AI219" s="127"/>
      <c r="AJ219" s="127"/>
      <c r="AK219" s="94"/>
      <c r="AL219" s="94"/>
      <c r="AN219" s="96"/>
      <c r="AO219" s="96"/>
      <c r="AP219" s="96"/>
      <c r="AQ219" s="96"/>
      <c r="AR219" s="96"/>
      <c r="AS219" s="96"/>
      <c r="AT219" s="66"/>
      <c r="AY219" s="879" t="s">
        <v>73</v>
      </c>
      <c r="AZ219" s="880"/>
      <c r="BA219" s="880"/>
      <c r="BB219" s="880"/>
      <c r="BC219" s="881"/>
      <c r="BD219" s="882"/>
      <c r="BE219" s="883"/>
      <c r="BF219" s="883"/>
      <c r="BG219" s="884"/>
      <c r="BH219" s="97" t="s">
        <v>17</v>
      </c>
      <c r="BI219" s="98"/>
      <c r="BJ219" s="2"/>
      <c r="BK219" s="2"/>
    </row>
    <row r="220" spans="1:68" s="37" customFormat="1" ht="12" customHeight="1">
      <c r="A220" s="39"/>
      <c r="B220" s="39"/>
      <c r="C220" s="39"/>
      <c r="D220" s="39"/>
      <c r="E220" s="39"/>
      <c r="F220" s="39"/>
      <c r="G220" s="39"/>
      <c r="H220" s="39"/>
      <c r="I220" s="39"/>
      <c r="J220" s="39"/>
      <c r="K220" s="39"/>
      <c r="L220" s="39"/>
      <c r="M220" s="39"/>
      <c r="N220" s="39"/>
      <c r="O220" s="39"/>
      <c r="P220" s="39"/>
      <c r="Q220" s="39"/>
      <c r="R220" s="39"/>
      <c r="S220" s="39"/>
      <c r="T220" s="39"/>
      <c r="V220" s="113"/>
      <c r="W220" s="113"/>
      <c r="X220" s="113"/>
      <c r="Y220" s="113"/>
      <c r="Z220" s="113"/>
      <c r="AA220" s="113"/>
      <c r="AB220" s="52"/>
      <c r="AC220" s="52"/>
      <c r="AD220" s="52"/>
      <c r="AE220" s="52"/>
      <c r="AF220" s="113"/>
      <c r="AG220" s="113"/>
      <c r="AH220" s="113"/>
      <c r="AI220" s="113"/>
      <c r="AJ220" s="113"/>
      <c r="AK220" s="113"/>
      <c r="AL220" s="113"/>
      <c r="AM220" s="113"/>
      <c r="AN220" s="113"/>
      <c r="AO220" s="113"/>
      <c r="AP220" s="113"/>
      <c r="AQ220" s="113"/>
      <c r="AR220" s="113"/>
      <c r="AS220" s="113"/>
      <c r="AT220" s="53"/>
      <c r="AU220" s="53"/>
      <c r="AV220" s="53"/>
      <c r="AW220" s="53"/>
      <c r="AX220" s="53"/>
      <c r="AY220" s="53"/>
      <c r="AZ220" s="53"/>
      <c r="BA220" s="53"/>
      <c r="BB220" s="53"/>
      <c r="BC220" s="53"/>
      <c r="BD220" s="53"/>
      <c r="BK220" s="39"/>
    </row>
    <row r="221" spans="1:68" s="51" customFormat="1" ht="14.25" customHeight="1">
      <c r="A221" s="99" t="s">
        <v>83</v>
      </c>
    </row>
    <row r="222" spans="1:68" s="51" customFormat="1" ht="14.25" customHeight="1">
      <c r="B222" s="51" t="s">
        <v>145</v>
      </c>
    </row>
    <row r="223" spans="1:68" ht="15" customHeight="1">
      <c r="C223" s="885" t="s">
        <v>84</v>
      </c>
      <c r="D223" s="695"/>
      <c r="E223" s="695"/>
      <c r="F223" s="695"/>
      <c r="G223" s="695"/>
      <c r="H223" s="696"/>
      <c r="I223" s="317">
        <f>BD219</f>
        <v>0</v>
      </c>
      <c r="J223" s="318"/>
      <c r="K223" s="318"/>
      <c r="L223" s="318"/>
      <c r="M223" s="115" t="s">
        <v>136</v>
      </c>
      <c r="N223" s="122"/>
      <c r="O223" s="121"/>
      <c r="P223" s="885" t="s">
        <v>85</v>
      </c>
      <c r="Q223" s="695"/>
      <c r="R223" s="695"/>
      <c r="S223" s="695"/>
      <c r="T223" s="695"/>
      <c r="U223" s="696"/>
      <c r="V223" s="886">
        <f>AB205</f>
        <v>0</v>
      </c>
      <c r="W223" s="887"/>
      <c r="X223" s="887"/>
      <c r="Y223" s="887"/>
      <c r="Z223" s="115"/>
      <c r="AA223" s="122"/>
      <c r="AB223" s="885" t="s">
        <v>86</v>
      </c>
      <c r="AC223" s="695"/>
      <c r="AD223" s="695"/>
      <c r="AE223" s="695"/>
      <c r="AF223" s="695"/>
      <c r="AG223" s="696"/>
      <c r="AH223" s="275">
        <f>AT205</f>
        <v>0</v>
      </c>
      <c r="AI223" s="276"/>
      <c r="AJ223" s="276"/>
      <c r="AK223" s="276"/>
      <c r="AL223" s="115" t="s">
        <v>137</v>
      </c>
      <c r="AM223" s="122"/>
      <c r="AN223" s="885" t="s">
        <v>87</v>
      </c>
      <c r="AO223" s="695"/>
      <c r="AP223" s="695"/>
      <c r="AQ223" s="695"/>
      <c r="AR223" s="695"/>
      <c r="AS223" s="696"/>
      <c r="AT223" s="281" t="s">
        <v>88</v>
      </c>
      <c r="AU223" s="254"/>
      <c r="AV223" s="254"/>
      <c r="AW223" s="254"/>
      <c r="AX223" s="254"/>
      <c r="AY223" s="254"/>
      <c r="AZ223" s="115" t="s">
        <v>138</v>
      </c>
      <c r="BA223" s="122"/>
      <c r="BB223" s="8" t="s">
        <v>89</v>
      </c>
      <c r="BC223" s="8"/>
      <c r="BD223" s="2"/>
      <c r="BE223" s="2"/>
      <c r="BF223" s="2"/>
      <c r="BG223" s="2"/>
      <c r="BH223" s="2"/>
      <c r="BI223" s="2"/>
      <c r="BJ223" s="2"/>
      <c r="BK223" s="2"/>
      <c r="BP223" s="169"/>
    </row>
    <row r="224" spans="1:68" ht="15" customHeight="1">
      <c r="C224" s="697"/>
      <c r="D224" s="698"/>
      <c r="E224" s="698"/>
      <c r="F224" s="698"/>
      <c r="G224" s="698"/>
      <c r="H224" s="699"/>
      <c r="I224" s="258"/>
      <c r="J224" s="356"/>
      <c r="K224" s="356"/>
      <c r="L224" s="356"/>
      <c r="M224" s="120"/>
      <c r="N224" s="121"/>
      <c r="O224" s="121"/>
      <c r="P224" s="697"/>
      <c r="Q224" s="698"/>
      <c r="R224" s="698"/>
      <c r="S224" s="698"/>
      <c r="T224" s="698"/>
      <c r="U224" s="699"/>
      <c r="V224" s="888"/>
      <c r="W224" s="889"/>
      <c r="X224" s="889"/>
      <c r="Y224" s="889"/>
      <c r="Z224" s="129"/>
      <c r="AA224" s="121"/>
      <c r="AB224" s="697"/>
      <c r="AC224" s="698"/>
      <c r="AD224" s="698"/>
      <c r="AE224" s="698"/>
      <c r="AF224" s="698"/>
      <c r="AG224" s="699"/>
      <c r="AH224" s="277"/>
      <c r="AI224" s="278"/>
      <c r="AJ224" s="278"/>
      <c r="AK224" s="278"/>
      <c r="AL224" s="129"/>
      <c r="AM224" s="121"/>
      <c r="AN224" s="697"/>
      <c r="AO224" s="698"/>
      <c r="AP224" s="698"/>
      <c r="AQ224" s="698"/>
      <c r="AR224" s="698"/>
      <c r="AS224" s="699"/>
      <c r="AT224" s="867">
        <f>ROUNDDOWN(AH223/160,1)</f>
        <v>0</v>
      </c>
      <c r="AU224" s="868"/>
      <c r="AV224" s="868"/>
      <c r="AW224" s="868"/>
      <c r="AX224" s="868"/>
      <c r="AY224" s="868"/>
      <c r="AZ224" s="129"/>
      <c r="BA224" s="121"/>
      <c r="BB224" s="8"/>
      <c r="BC224" s="8" t="s">
        <v>16</v>
      </c>
      <c r="BD224" s="2"/>
      <c r="BE224" s="2"/>
      <c r="BF224" s="2"/>
      <c r="BG224" s="2"/>
      <c r="BH224" s="2"/>
      <c r="BI224" s="2"/>
      <c r="BJ224" s="2"/>
      <c r="BK224" s="2"/>
    </row>
    <row r="225" spans="2:64" ht="15" customHeight="1">
      <c r="C225" s="700"/>
      <c r="D225" s="701"/>
      <c r="E225" s="701"/>
      <c r="F225" s="701"/>
      <c r="G225" s="701"/>
      <c r="H225" s="702"/>
      <c r="I225" s="260"/>
      <c r="J225" s="261"/>
      <c r="K225" s="261"/>
      <c r="L225" s="261"/>
      <c r="M225" s="123" t="s">
        <v>17</v>
      </c>
      <c r="N225" s="124"/>
      <c r="O225" s="121"/>
      <c r="P225" s="700"/>
      <c r="Q225" s="701"/>
      <c r="R225" s="701"/>
      <c r="S225" s="701"/>
      <c r="T225" s="701"/>
      <c r="U225" s="702"/>
      <c r="V225" s="890"/>
      <c r="W225" s="891"/>
      <c r="X225" s="891"/>
      <c r="Y225" s="891"/>
      <c r="Z225" s="123" t="s">
        <v>17</v>
      </c>
      <c r="AA225" s="124"/>
      <c r="AB225" s="700"/>
      <c r="AC225" s="701"/>
      <c r="AD225" s="701"/>
      <c r="AE225" s="701"/>
      <c r="AF225" s="701"/>
      <c r="AG225" s="702"/>
      <c r="AH225" s="279"/>
      <c r="AI225" s="280"/>
      <c r="AJ225" s="280"/>
      <c r="AK225" s="280"/>
      <c r="AL225" s="264" t="s">
        <v>18</v>
      </c>
      <c r="AM225" s="265"/>
      <c r="AN225" s="700"/>
      <c r="AO225" s="701"/>
      <c r="AP225" s="701"/>
      <c r="AQ225" s="701"/>
      <c r="AR225" s="701"/>
      <c r="AS225" s="702"/>
      <c r="AT225" s="869"/>
      <c r="AU225" s="870"/>
      <c r="AV225" s="870"/>
      <c r="AW225" s="870"/>
      <c r="AX225" s="870"/>
      <c r="AY225" s="870"/>
      <c r="AZ225" s="123" t="s">
        <v>17</v>
      </c>
      <c r="BA225" s="124"/>
      <c r="BB225" s="2"/>
      <c r="BC225" s="2"/>
      <c r="BD225" s="2"/>
      <c r="BE225" s="2"/>
      <c r="BF225" s="2"/>
      <c r="BG225" s="2"/>
      <c r="BH225" s="2"/>
      <c r="BI225" s="2"/>
      <c r="BJ225" s="2"/>
      <c r="BK225" s="2"/>
    </row>
    <row r="226" spans="2:64" ht="24" customHeight="1" thickBot="1">
      <c r="C226" s="344" t="s">
        <v>228</v>
      </c>
      <c r="D226" s="344"/>
      <c r="E226" s="344"/>
      <c r="F226" s="344"/>
      <c r="G226" s="344"/>
      <c r="H226" s="344"/>
      <c r="I226" s="344"/>
      <c r="J226" s="344"/>
      <c r="K226" s="344"/>
      <c r="L226" s="344"/>
      <c r="M226" s="344"/>
      <c r="N226" s="344"/>
      <c r="O226" s="9"/>
      <c r="P226" s="344" t="s">
        <v>20</v>
      </c>
      <c r="Q226" s="344"/>
      <c r="R226" s="344"/>
      <c r="S226" s="344"/>
      <c r="T226" s="344"/>
      <c r="U226" s="344"/>
      <c r="V226" s="344"/>
      <c r="W226" s="344"/>
      <c r="X226" s="344"/>
      <c r="Y226" s="344"/>
      <c r="Z226" s="344"/>
      <c r="AA226" s="344"/>
      <c r="AB226" s="344"/>
      <c r="AC226" s="344"/>
      <c r="AD226" s="344"/>
      <c r="AE226" s="344"/>
      <c r="AF226" s="344"/>
      <c r="AG226" s="344"/>
      <c r="AH226" s="344"/>
      <c r="AI226" s="344"/>
      <c r="AJ226" s="344"/>
      <c r="AK226" s="344"/>
      <c r="AL226" s="344"/>
      <c r="AM226" s="344"/>
      <c r="AN226" s="95"/>
      <c r="AO226" s="95"/>
      <c r="AP226" s="95"/>
      <c r="AQ226" s="95"/>
      <c r="AR226" s="95"/>
      <c r="AS226" s="100"/>
      <c r="AT226" s="101"/>
      <c r="AU226" s="101"/>
      <c r="AV226" s="101"/>
      <c r="AW226" s="9"/>
      <c r="AX226" s="9"/>
      <c r="AY226" s="9"/>
      <c r="AZ226" s="9"/>
      <c r="BA226" s="9"/>
      <c r="BB226" s="2"/>
      <c r="BC226" s="2"/>
      <c r="BD226" s="2"/>
      <c r="BE226" s="2"/>
      <c r="BF226" s="2"/>
      <c r="BG226" s="2"/>
      <c r="BH226" s="2"/>
      <c r="BI226" s="2"/>
      <c r="BJ226" s="2"/>
      <c r="BK226" s="2"/>
    </row>
    <row r="227" spans="2:64" ht="11.25" customHeight="1" thickTop="1">
      <c r="C227" s="102"/>
      <c r="D227" s="102"/>
      <c r="E227" s="102"/>
      <c r="F227" s="102"/>
      <c r="G227" s="102"/>
      <c r="H227" s="102"/>
      <c r="I227" s="102"/>
      <c r="J227" s="102"/>
      <c r="K227" s="102"/>
      <c r="L227" s="102"/>
      <c r="M227" s="102"/>
      <c r="N227" s="102"/>
      <c r="O227" s="9"/>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
      <c r="AO227" s="10"/>
      <c r="AP227" s="10"/>
      <c r="AQ227" s="10"/>
      <c r="AR227" s="10"/>
      <c r="AS227" s="345" t="s">
        <v>146</v>
      </c>
      <c r="AT227" s="346"/>
      <c r="AU227" s="346"/>
      <c r="AV227" s="346"/>
      <c r="AW227" s="346"/>
      <c r="AX227" s="346"/>
      <c r="AY227" s="346"/>
      <c r="AZ227" s="346"/>
      <c r="BA227" s="347"/>
      <c r="BB227" s="875">
        <f>I223+AT224</f>
        <v>0</v>
      </c>
      <c r="BC227" s="876"/>
      <c r="BD227" s="876"/>
      <c r="BE227" s="876"/>
      <c r="BF227" s="876"/>
      <c r="BG227" s="876"/>
      <c r="BH227" s="876"/>
      <c r="BI227" s="238" t="s">
        <v>139</v>
      </c>
      <c r="BJ227" s="238"/>
      <c r="BK227" s="239"/>
    </row>
    <row r="228" spans="2:64" ht="28.5" customHeight="1">
      <c r="C228" s="102"/>
      <c r="D228" s="102"/>
      <c r="E228" s="102"/>
      <c r="F228" s="102"/>
      <c r="G228" s="102"/>
      <c r="H228" s="102"/>
      <c r="I228" s="102"/>
      <c r="J228" s="102"/>
      <c r="K228" s="102"/>
      <c r="L228" s="102"/>
      <c r="M228" s="102"/>
      <c r="N228" s="102"/>
      <c r="O228" s="9"/>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
      <c r="AO228" s="10"/>
      <c r="AP228" s="10"/>
      <c r="AQ228" s="10"/>
      <c r="AR228" s="10"/>
      <c r="AS228" s="348"/>
      <c r="AT228" s="349"/>
      <c r="AU228" s="349"/>
      <c r="AV228" s="349"/>
      <c r="AW228" s="349"/>
      <c r="AX228" s="349"/>
      <c r="AY228" s="349"/>
      <c r="AZ228" s="349"/>
      <c r="BA228" s="350"/>
      <c r="BB228" s="867"/>
      <c r="BC228" s="868"/>
      <c r="BD228" s="868"/>
      <c r="BE228" s="868"/>
      <c r="BF228" s="868"/>
      <c r="BG228" s="868"/>
      <c r="BH228" s="868"/>
      <c r="BI228" s="917"/>
      <c r="BJ228" s="917"/>
      <c r="BK228" s="918"/>
    </row>
    <row r="229" spans="2:64" ht="14.25" customHeight="1" thickBot="1">
      <c r="B229" s="125" t="s">
        <v>147</v>
      </c>
      <c r="D229" s="102"/>
      <c r="E229" s="102"/>
      <c r="F229" s="102"/>
      <c r="G229" s="102"/>
      <c r="H229" s="102"/>
      <c r="I229" s="102"/>
      <c r="J229" s="102"/>
      <c r="K229" s="102"/>
      <c r="L229" s="102"/>
      <c r="M229" s="102"/>
      <c r="N229" s="102"/>
      <c r="O229" s="9"/>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
      <c r="AO229" s="10"/>
      <c r="AP229" s="10"/>
      <c r="AQ229" s="10"/>
      <c r="AR229" s="10"/>
      <c r="AS229" s="351"/>
      <c r="AT229" s="352"/>
      <c r="AU229" s="352"/>
      <c r="AV229" s="352"/>
      <c r="AW229" s="352"/>
      <c r="AX229" s="352"/>
      <c r="AY229" s="352"/>
      <c r="AZ229" s="352"/>
      <c r="BA229" s="353"/>
      <c r="BB229" s="877"/>
      <c r="BC229" s="878"/>
      <c r="BD229" s="878"/>
      <c r="BE229" s="878"/>
      <c r="BF229" s="878"/>
      <c r="BG229" s="878"/>
      <c r="BH229" s="878"/>
      <c r="BI229" s="242" t="s">
        <v>17</v>
      </c>
      <c r="BJ229" s="242"/>
      <c r="BK229" s="243"/>
      <c r="BL229" s="54"/>
    </row>
    <row r="230" spans="2:64" s="51" customFormat="1" ht="15" customHeight="1" thickTop="1">
      <c r="C230" s="93"/>
      <c r="AS230" s="114"/>
      <c r="AT230" s="114"/>
      <c r="AU230" s="114"/>
      <c r="AV230" s="114"/>
      <c r="AW230" s="114"/>
      <c r="AX230" s="114"/>
      <c r="AY230" s="114"/>
      <c r="AZ230" s="114"/>
      <c r="BA230" s="103"/>
      <c r="BB230" s="104"/>
      <c r="BC230" s="104"/>
      <c r="BD230" s="104"/>
      <c r="BE230" s="104"/>
      <c r="BF230" s="104"/>
      <c r="BG230" s="104"/>
      <c r="BH230" s="104"/>
      <c r="BI230" s="9"/>
      <c r="BJ230" s="9"/>
      <c r="BK230" s="9"/>
      <c r="BL230" s="55"/>
    </row>
    <row r="231" spans="2:64" s="51" customFormat="1" ht="15" customHeight="1">
      <c r="B231" s="2" t="s">
        <v>148</v>
      </c>
      <c r="C231" s="2"/>
      <c r="BF231" s="55"/>
    </row>
    <row r="232" spans="2:64" s="51" customFormat="1" ht="14.25" customHeight="1">
      <c r="D232" s="892" t="s">
        <v>59</v>
      </c>
      <c r="E232" s="893"/>
      <c r="F232" s="893"/>
      <c r="G232" s="893"/>
      <c r="H232" s="893"/>
      <c r="I232" s="893"/>
      <c r="J232" s="893"/>
      <c r="K232" s="893"/>
      <c r="L232" s="893"/>
      <c r="M232" s="893"/>
      <c r="N232" s="893"/>
      <c r="O232" s="893"/>
      <c r="P232" s="893"/>
      <c r="Q232" s="893"/>
      <c r="R232" s="893"/>
      <c r="S232" s="893"/>
      <c r="T232" s="893"/>
      <c r="U232" s="893"/>
      <c r="V232" s="893"/>
      <c r="W232" s="893"/>
      <c r="X232" s="893"/>
      <c r="Y232" s="893"/>
      <c r="Z232" s="893"/>
      <c r="AA232" s="893"/>
      <c r="AB232" s="893"/>
      <c r="AC232" s="893"/>
      <c r="AD232" s="893"/>
      <c r="AE232" s="893"/>
      <c r="AF232" s="894"/>
      <c r="AG232" s="901" t="s">
        <v>135</v>
      </c>
      <c r="AH232" s="901"/>
      <c r="AI232" s="901"/>
      <c r="AJ232" s="901"/>
      <c r="AK232" s="901"/>
      <c r="AL232" s="901"/>
      <c r="AM232" s="901" t="s">
        <v>60</v>
      </c>
      <c r="AN232" s="901"/>
      <c r="AO232" s="901"/>
      <c r="AP232" s="901"/>
      <c r="AQ232" s="901"/>
      <c r="AR232" s="901"/>
      <c r="AS232" s="919" t="s">
        <v>61</v>
      </c>
      <c r="AT232" s="920"/>
      <c r="AU232" s="920"/>
      <c r="AV232" s="920"/>
      <c r="AW232" s="920"/>
      <c r="AX232" s="921"/>
      <c r="AY232" s="892" t="s">
        <v>62</v>
      </c>
      <c r="AZ232" s="893"/>
      <c r="BA232" s="893"/>
      <c r="BB232" s="893"/>
      <c r="BC232" s="893"/>
      <c r="BD232" s="894"/>
      <c r="BE232" s="56"/>
      <c r="BF232" s="56"/>
      <c r="BG232" s="56"/>
      <c r="BH232" s="56"/>
      <c r="BI232" s="56"/>
      <c r="BJ232" s="56"/>
    </row>
    <row r="233" spans="2:64" s="51" customFormat="1" ht="14.25" customHeight="1">
      <c r="D233" s="895"/>
      <c r="E233" s="896"/>
      <c r="F233" s="896"/>
      <c r="G233" s="896"/>
      <c r="H233" s="896"/>
      <c r="I233" s="896"/>
      <c r="J233" s="896"/>
      <c r="K233" s="896"/>
      <c r="L233" s="896"/>
      <c r="M233" s="896"/>
      <c r="N233" s="896"/>
      <c r="O233" s="896"/>
      <c r="P233" s="896"/>
      <c r="Q233" s="896"/>
      <c r="R233" s="896"/>
      <c r="S233" s="896"/>
      <c r="T233" s="896"/>
      <c r="U233" s="896"/>
      <c r="V233" s="896"/>
      <c r="W233" s="896"/>
      <c r="X233" s="896"/>
      <c r="Y233" s="896"/>
      <c r="Z233" s="896"/>
      <c r="AA233" s="896"/>
      <c r="AB233" s="896"/>
      <c r="AC233" s="896"/>
      <c r="AD233" s="896"/>
      <c r="AE233" s="896"/>
      <c r="AF233" s="897"/>
      <c r="AG233" s="901"/>
      <c r="AH233" s="901"/>
      <c r="AI233" s="901"/>
      <c r="AJ233" s="901"/>
      <c r="AK233" s="901"/>
      <c r="AL233" s="901"/>
      <c r="AM233" s="901"/>
      <c r="AN233" s="901"/>
      <c r="AO233" s="901"/>
      <c r="AP233" s="901"/>
      <c r="AQ233" s="901"/>
      <c r="AR233" s="901"/>
      <c r="AS233" s="922"/>
      <c r="AT233" s="923"/>
      <c r="AU233" s="923"/>
      <c r="AV233" s="923"/>
      <c r="AW233" s="923"/>
      <c r="AX233" s="924"/>
      <c r="AY233" s="895"/>
      <c r="AZ233" s="896"/>
      <c r="BA233" s="896"/>
      <c r="BB233" s="896"/>
      <c r="BC233" s="896"/>
      <c r="BD233" s="897"/>
      <c r="BE233" s="56"/>
      <c r="BF233" s="56"/>
      <c r="BG233" s="56"/>
      <c r="BH233" s="56"/>
      <c r="BI233" s="56"/>
      <c r="BJ233" s="56"/>
    </row>
    <row r="234" spans="2:64" s="51" customFormat="1" ht="14.25" customHeight="1">
      <c r="D234" s="898"/>
      <c r="E234" s="899"/>
      <c r="F234" s="899"/>
      <c r="G234" s="899"/>
      <c r="H234" s="899"/>
      <c r="I234" s="899"/>
      <c r="J234" s="899"/>
      <c r="K234" s="899"/>
      <c r="L234" s="899"/>
      <c r="M234" s="899"/>
      <c r="N234" s="899"/>
      <c r="O234" s="899"/>
      <c r="P234" s="899"/>
      <c r="Q234" s="899"/>
      <c r="R234" s="899"/>
      <c r="S234" s="899"/>
      <c r="T234" s="899"/>
      <c r="U234" s="899"/>
      <c r="V234" s="899"/>
      <c r="W234" s="899"/>
      <c r="X234" s="899"/>
      <c r="Y234" s="899"/>
      <c r="Z234" s="899"/>
      <c r="AA234" s="899"/>
      <c r="AB234" s="899"/>
      <c r="AC234" s="899"/>
      <c r="AD234" s="899"/>
      <c r="AE234" s="899"/>
      <c r="AF234" s="900"/>
      <c r="AG234" s="901"/>
      <c r="AH234" s="901"/>
      <c r="AI234" s="901"/>
      <c r="AJ234" s="901"/>
      <c r="AK234" s="901"/>
      <c r="AL234" s="901"/>
      <c r="AM234" s="901"/>
      <c r="AN234" s="901"/>
      <c r="AO234" s="901"/>
      <c r="AP234" s="901"/>
      <c r="AQ234" s="901"/>
      <c r="AR234" s="901"/>
      <c r="AS234" s="925"/>
      <c r="AT234" s="926"/>
      <c r="AU234" s="926"/>
      <c r="AV234" s="926"/>
      <c r="AW234" s="926"/>
      <c r="AX234" s="927"/>
      <c r="AY234" s="898"/>
      <c r="AZ234" s="899"/>
      <c r="BA234" s="899"/>
      <c r="BB234" s="899"/>
      <c r="BC234" s="899"/>
      <c r="BD234" s="900"/>
      <c r="BE234" s="56"/>
      <c r="BF234" s="56"/>
      <c r="BG234" s="56"/>
      <c r="BH234" s="56"/>
      <c r="BI234" s="56"/>
      <c r="BJ234" s="56"/>
    </row>
    <row r="235" spans="2:64" s="57" customFormat="1" ht="14.25" customHeight="1">
      <c r="D235" s="903"/>
      <c r="E235" s="904"/>
      <c r="F235" s="904"/>
      <c r="G235" s="904"/>
      <c r="H235" s="904"/>
      <c r="I235" s="904"/>
      <c r="J235" s="904"/>
      <c r="K235" s="904"/>
      <c r="L235" s="904"/>
      <c r="M235" s="904"/>
      <c r="N235" s="904"/>
      <c r="O235" s="904"/>
      <c r="P235" s="904"/>
      <c r="Q235" s="904"/>
      <c r="R235" s="904"/>
      <c r="S235" s="904"/>
      <c r="T235" s="904"/>
      <c r="U235" s="904"/>
      <c r="V235" s="904"/>
      <c r="W235" s="904"/>
      <c r="X235" s="904"/>
      <c r="Y235" s="904"/>
      <c r="Z235" s="904"/>
      <c r="AA235" s="904"/>
      <c r="AB235" s="904"/>
      <c r="AC235" s="904"/>
      <c r="AD235" s="904"/>
      <c r="AE235" s="904"/>
      <c r="AF235" s="905"/>
      <c r="AG235" s="909"/>
      <c r="AH235" s="910"/>
      <c r="AI235" s="910"/>
      <c r="AJ235" s="910"/>
      <c r="AK235" s="910"/>
      <c r="AL235" s="910"/>
      <c r="AM235" s="911"/>
      <c r="AN235" s="911"/>
      <c r="AO235" s="911"/>
      <c r="AP235" s="911"/>
      <c r="AQ235" s="911"/>
      <c r="AR235" s="911"/>
      <c r="AS235" s="912"/>
      <c r="AT235" s="912"/>
      <c r="AU235" s="912"/>
      <c r="AV235" s="912"/>
      <c r="AW235" s="912"/>
      <c r="AX235" s="912"/>
      <c r="AY235" s="913">
        <f>AM235*AS235</f>
        <v>0</v>
      </c>
      <c r="AZ235" s="913"/>
      <c r="BA235" s="913"/>
      <c r="BB235" s="913"/>
      <c r="BC235" s="913"/>
      <c r="BD235" s="913"/>
      <c r="BE235" s="58"/>
      <c r="BF235" s="58"/>
      <c r="BG235" s="58"/>
      <c r="BH235" s="58"/>
      <c r="BI235" s="59"/>
      <c r="BJ235" s="59"/>
    </row>
    <row r="236" spans="2:64" s="57" customFormat="1" ht="14.25" customHeight="1">
      <c r="D236" s="906"/>
      <c r="E236" s="907"/>
      <c r="F236" s="907"/>
      <c r="G236" s="907"/>
      <c r="H236" s="907"/>
      <c r="I236" s="907"/>
      <c r="J236" s="907"/>
      <c r="K236" s="907"/>
      <c r="L236" s="907"/>
      <c r="M236" s="907"/>
      <c r="N236" s="907"/>
      <c r="O236" s="907"/>
      <c r="P236" s="907"/>
      <c r="Q236" s="907"/>
      <c r="R236" s="907"/>
      <c r="S236" s="907"/>
      <c r="T236" s="907"/>
      <c r="U236" s="907"/>
      <c r="V236" s="907"/>
      <c r="W236" s="907"/>
      <c r="X236" s="907"/>
      <c r="Y236" s="907"/>
      <c r="Z236" s="907"/>
      <c r="AA236" s="907"/>
      <c r="AB236" s="907"/>
      <c r="AC236" s="907"/>
      <c r="AD236" s="907"/>
      <c r="AE236" s="907"/>
      <c r="AF236" s="908"/>
      <c r="AG236" s="910"/>
      <c r="AH236" s="910"/>
      <c r="AI236" s="910"/>
      <c r="AJ236" s="910"/>
      <c r="AK236" s="910"/>
      <c r="AL236" s="910"/>
      <c r="AM236" s="911"/>
      <c r="AN236" s="911"/>
      <c r="AO236" s="911"/>
      <c r="AP236" s="911"/>
      <c r="AQ236" s="911"/>
      <c r="AR236" s="911"/>
      <c r="AS236" s="912"/>
      <c r="AT236" s="912"/>
      <c r="AU236" s="912"/>
      <c r="AV236" s="912"/>
      <c r="AW236" s="912"/>
      <c r="AX236" s="912"/>
      <c r="AY236" s="913"/>
      <c r="AZ236" s="913"/>
      <c r="BA236" s="913"/>
      <c r="BB236" s="913"/>
      <c r="BC236" s="913"/>
      <c r="BD236" s="913"/>
      <c r="BE236" s="58"/>
      <c r="BF236" s="58"/>
      <c r="BG236" s="58"/>
      <c r="BH236" s="58"/>
      <c r="BI236" s="59"/>
      <c r="BJ236" s="59"/>
    </row>
    <row r="237" spans="2:64" s="57" customFormat="1" ht="14.25" customHeight="1">
      <c r="D237" s="914" t="s">
        <v>194</v>
      </c>
      <c r="E237" s="915"/>
      <c r="F237" s="915"/>
      <c r="G237" s="915"/>
      <c r="H237" s="915"/>
      <c r="I237" s="915"/>
      <c r="J237" s="915"/>
      <c r="K237" s="915"/>
      <c r="L237" s="915"/>
      <c r="M237" s="915"/>
      <c r="N237" s="915"/>
      <c r="O237" s="915"/>
      <c r="P237" s="915"/>
      <c r="Q237" s="915"/>
      <c r="R237" s="915"/>
      <c r="S237" s="915"/>
      <c r="T237" s="915"/>
      <c r="U237" s="915"/>
      <c r="V237" s="915"/>
      <c r="W237" s="915"/>
      <c r="X237" s="915"/>
      <c r="Y237" s="915"/>
      <c r="Z237" s="915"/>
      <c r="AA237" s="915"/>
      <c r="AB237" s="915"/>
      <c r="AC237" s="915"/>
      <c r="AD237" s="915"/>
      <c r="AE237" s="915"/>
      <c r="AF237" s="916"/>
      <c r="AG237" s="910"/>
      <c r="AH237" s="910"/>
      <c r="AI237" s="910"/>
      <c r="AJ237" s="910"/>
      <c r="AK237" s="910"/>
      <c r="AL237" s="910"/>
      <c r="AM237" s="911"/>
      <c r="AN237" s="911"/>
      <c r="AO237" s="911"/>
      <c r="AP237" s="911"/>
      <c r="AQ237" s="911"/>
      <c r="AR237" s="911"/>
      <c r="AS237" s="912"/>
      <c r="AT237" s="912"/>
      <c r="AU237" s="912"/>
      <c r="AV237" s="912"/>
      <c r="AW237" s="912"/>
      <c r="AX237" s="912"/>
      <c r="AY237" s="913"/>
      <c r="AZ237" s="913"/>
      <c r="BA237" s="913"/>
      <c r="BB237" s="913"/>
      <c r="BC237" s="913"/>
      <c r="BD237" s="913"/>
      <c r="BE237" s="58"/>
      <c r="BF237" s="58"/>
      <c r="BG237" s="58"/>
      <c r="BH237" s="58"/>
      <c r="BI237" s="59"/>
      <c r="BJ237" s="59"/>
      <c r="BK237" s="60"/>
    </row>
    <row r="238" spans="2:64" s="51" customFormat="1" ht="10.5" customHeight="1"/>
    <row r="239" spans="2:64" s="51" customFormat="1" ht="15" customHeight="1">
      <c r="B239" s="34" t="s">
        <v>90</v>
      </c>
    </row>
    <row r="240" spans="2:64" s="51" customFormat="1" ht="14.25" customHeight="1">
      <c r="D240" s="892" t="s">
        <v>59</v>
      </c>
      <c r="E240" s="893"/>
      <c r="F240" s="893"/>
      <c r="G240" s="893"/>
      <c r="H240" s="893"/>
      <c r="I240" s="893"/>
      <c r="J240" s="893"/>
      <c r="K240" s="893"/>
      <c r="L240" s="893"/>
      <c r="M240" s="893"/>
      <c r="N240" s="893"/>
      <c r="O240" s="893"/>
      <c r="P240" s="893"/>
      <c r="Q240" s="893"/>
      <c r="R240" s="893"/>
      <c r="S240" s="893"/>
      <c r="T240" s="893"/>
      <c r="U240" s="893"/>
      <c r="V240" s="893"/>
      <c r="W240" s="893"/>
      <c r="X240" s="893"/>
      <c r="Y240" s="893"/>
      <c r="Z240" s="893"/>
      <c r="AA240" s="893"/>
      <c r="AB240" s="893"/>
      <c r="AC240" s="893"/>
      <c r="AD240" s="893"/>
      <c r="AE240" s="893"/>
      <c r="AF240" s="894"/>
      <c r="AG240" s="901" t="s">
        <v>135</v>
      </c>
      <c r="AH240" s="901"/>
      <c r="AI240" s="901"/>
      <c r="AJ240" s="901"/>
      <c r="AK240" s="901"/>
      <c r="AL240" s="901"/>
      <c r="AM240" s="901" t="s">
        <v>60</v>
      </c>
      <c r="AN240" s="901"/>
      <c r="AO240" s="901"/>
      <c r="AP240" s="901"/>
      <c r="AQ240" s="901"/>
      <c r="AR240" s="901"/>
      <c r="AS240" s="902" t="s">
        <v>61</v>
      </c>
      <c r="AT240" s="902"/>
      <c r="AU240" s="902"/>
      <c r="AV240" s="902"/>
      <c r="AW240" s="902"/>
      <c r="AX240" s="902"/>
      <c r="AY240" s="901" t="s">
        <v>62</v>
      </c>
      <c r="AZ240" s="901"/>
      <c r="BA240" s="901"/>
      <c r="BB240" s="901"/>
      <c r="BC240" s="901"/>
      <c r="BD240" s="901"/>
      <c r="BE240" s="56"/>
      <c r="BF240" s="56"/>
      <c r="BG240" s="56"/>
      <c r="BH240" s="56"/>
      <c r="BI240" s="56"/>
      <c r="BJ240" s="56"/>
    </row>
    <row r="241" spans="1:63" s="51" customFormat="1" ht="14.25" customHeight="1">
      <c r="D241" s="895"/>
      <c r="E241" s="896"/>
      <c r="F241" s="896"/>
      <c r="G241" s="896"/>
      <c r="H241" s="896"/>
      <c r="I241" s="896"/>
      <c r="J241" s="896"/>
      <c r="K241" s="896"/>
      <c r="L241" s="896"/>
      <c r="M241" s="896"/>
      <c r="N241" s="896"/>
      <c r="O241" s="896"/>
      <c r="P241" s="896"/>
      <c r="Q241" s="896"/>
      <c r="R241" s="896"/>
      <c r="S241" s="896"/>
      <c r="T241" s="896"/>
      <c r="U241" s="896"/>
      <c r="V241" s="896"/>
      <c r="W241" s="896"/>
      <c r="X241" s="896"/>
      <c r="Y241" s="896"/>
      <c r="Z241" s="896"/>
      <c r="AA241" s="896"/>
      <c r="AB241" s="896"/>
      <c r="AC241" s="896"/>
      <c r="AD241" s="896"/>
      <c r="AE241" s="896"/>
      <c r="AF241" s="897"/>
      <c r="AG241" s="901"/>
      <c r="AH241" s="901"/>
      <c r="AI241" s="901"/>
      <c r="AJ241" s="901"/>
      <c r="AK241" s="901"/>
      <c r="AL241" s="901"/>
      <c r="AM241" s="901"/>
      <c r="AN241" s="901"/>
      <c r="AO241" s="901"/>
      <c r="AP241" s="901"/>
      <c r="AQ241" s="901"/>
      <c r="AR241" s="901"/>
      <c r="AS241" s="902"/>
      <c r="AT241" s="902"/>
      <c r="AU241" s="902"/>
      <c r="AV241" s="902"/>
      <c r="AW241" s="902"/>
      <c r="AX241" s="902"/>
      <c r="AY241" s="901"/>
      <c r="AZ241" s="901"/>
      <c r="BA241" s="901"/>
      <c r="BB241" s="901"/>
      <c r="BC241" s="901"/>
      <c r="BD241" s="901"/>
      <c r="BE241" s="56"/>
      <c r="BF241" s="56"/>
      <c r="BG241" s="56"/>
      <c r="BH241" s="56"/>
      <c r="BI241" s="56"/>
      <c r="BJ241" s="56"/>
    </row>
    <row r="242" spans="1:63" s="51" customFormat="1" ht="14.25" customHeight="1">
      <c r="D242" s="898"/>
      <c r="E242" s="899"/>
      <c r="F242" s="899"/>
      <c r="G242" s="899"/>
      <c r="H242" s="899"/>
      <c r="I242" s="899"/>
      <c r="J242" s="899"/>
      <c r="K242" s="899"/>
      <c r="L242" s="899"/>
      <c r="M242" s="899"/>
      <c r="N242" s="899"/>
      <c r="O242" s="899"/>
      <c r="P242" s="899"/>
      <c r="Q242" s="899"/>
      <c r="R242" s="899"/>
      <c r="S242" s="899"/>
      <c r="T242" s="899"/>
      <c r="U242" s="899"/>
      <c r="V242" s="899"/>
      <c r="W242" s="899"/>
      <c r="X242" s="899"/>
      <c r="Y242" s="899"/>
      <c r="Z242" s="899"/>
      <c r="AA242" s="899"/>
      <c r="AB242" s="899"/>
      <c r="AC242" s="899"/>
      <c r="AD242" s="899"/>
      <c r="AE242" s="899"/>
      <c r="AF242" s="900"/>
      <c r="AG242" s="901"/>
      <c r="AH242" s="901"/>
      <c r="AI242" s="901"/>
      <c r="AJ242" s="901"/>
      <c r="AK242" s="901"/>
      <c r="AL242" s="901"/>
      <c r="AM242" s="901"/>
      <c r="AN242" s="901"/>
      <c r="AO242" s="901"/>
      <c r="AP242" s="901"/>
      <c r="AQ242" s="901"/>
      <c r="AR242" s="901"/>
      <c r="AS242" s="902"/>
      <c r="AT242" s="902"/>
      <c r="AU242" s="902"/>
      <c r="AV242" s="902"/>
      <c r="AW242" s="902"/>
      <c r="AX242" s="902"/>
      <c r="AY242" s="901"/>
      <c r="AZ242" s="901"/>
      <c r="BA242" s="901"/>
      <c r="BB242" s="901"/>
      <c r="BC242" s="901"/>
      <c r="BD242" s="901"/>
      <c r="BE242" s="56"/>
      <c r="BF242" s="56"/>
      <c r="BG242" s="56"/>
      <c r="BH242" s="56"/>
      <c r="BI242" s="56"/>
      <c r="BJ242" s="56"/>
    </row>
    <row r="243" spans="1:63" s="57" customFormat="1" ht="14.25" customHeight="1">
      <c r="D243" s="903"/>
      <c r="E243" s="904"/>
      <c r="F243" s="904"/>
      <c r="G243" s="904"/>
      <c r="H243" s="904"/>
      <c r="I243" s="904"/>
      <c r="J243" s="904"/>
      <c r="K243" s="904"/>
      <c r="L243" s="904"/>
      <c r="M243" s="904"/>
      <c r="N243" s="904"/>
      <c r="O243" s="904"/>
      <c r="P243" s="904"/>
      <c r="Q243" s="904"/>
      <c r="R243" s="904"/>
      <c r="S243" s="904"/>
      <c r="T243" s="904"/>
      <c r="U243" s="904"/>
      <c r="V243" s="904"/>
      <c r="W243" s="904"/>
      <c r="X243" s="904"/>
      <c r="Y243" s="904"/>
      <c r="Z243" s="904"/>
      <c r="AA243" s="904"/>
      <c r="AB243" s="904"/>
      <c r="AC243" s="904"/>
      <c r="AD243" s="904"/>
      <c r="AE243" s="904"/>
      <c r="AF243" s="905"/>
      <c r="AG243" s="909"/>
      <c r="AH243" s="910"/>
      <c r="AI243" s="910"/>
      <c r="AJ243" s="910"/>
      <c r="AK243" s="910"/>
      <c r="AL243" s="910"/>
      <c r="AM243" s="911"/>
      <c r="AN243" s="911"/>
      <c r="AO243" s="911"/>
      <c r="AP243" s="911"/>
      <c r="AQ243" s="911"/>
      <c r="AR243" s="911"/>
      <c r="AS243" s="912"/>
      <c r="AT243" s="912"/>
      <c r="AU243" s="912"/>
      <c r="AV243" s="912"/>
      <c r="AW243" s="912"/>
      <c r="AX243" s="912"/>
      <c r="AY243" s="913">
        <f>AM243*AS243</f>
        <v>0</v>
      </c>
      <c r="AZ243" s="913"/>
      <c r="BA243" s="913"/>
      <c r="BB243" s="913"/>
      <c r="BC243" s="913"/>
      <c r="BD243" s="913"/>
      <c r="BE243" s="58"/>
      <c r="BF243" s="58"/>
      <c r="BG243" s="58"/>
      <c r="BH243" s="58"/>
      <c r="BI243" s="59"/>
      <c r="BJ243" s="59"/>
    </row>
    <row r="244" spans="1:63" s="57" customFormat="1" ht="14.25" customHeight="1">
      <c r="D244" s="906"/>
      <c r="E244" s="907"/>
      <c r="F244" s="907"/>
      <c r="G244" s="907"/>
      <c r="H244" s="907"/>
      <c r="I244" s="907"/>
      <c r="J244" s="907"/>
      <c r="K244" s="907"/>
      <c r="L244" s="907"/>
      <c r="M244" s="907"/>
      <c r="N244" s="907"/>
      <c r="O244" s="907"/>
      <c r="P244" s="907"/>
      <c r="Q244" s="907"/>
      <c r="R244" s="907"/>
      <c r="S244" s="907"/>
      <c r="T244" s="907"/>
      <c r="U244" s="907"/>
      <c r="V244" s="907"/>
      <c r="W244" s="907"/>
      <c r="X244" s="907"/>
      <c r="Y244" s="907"/>
      <c r="Z244" s="907"/>
      <c r="AA244" s="907"/>
      <c r="AB244" s="907"/>
      <c r="AC244" s="907"/>
      <c r="AD244" s="907"/>
      <c r="AE244" s="907"/>
      <c r="AF244" s="908"/>
      <c r="AG244" s="910"/>
      <c r="AH244" s="910"/>
      <c r="AI244" s="910"/>
      <c r="AJ244" s="910"/>
      <c r="AK244" s="910"/>
      <c r="AL244" s="910"/>
      <c r="AM244" s="911"/>
      <c r="AN244" s="911"/>
      <c r="AO244" s="911"/>
      <c r="AP244" s="911"/>
      <c r="AQ244" s="911"/>
      <c r="AR244" s="911"/>
      <c r="AS244" s="912"/>
      <c r="AT244" s="912"/>
      <c r="AU244" s="912"/>
      <c r="AV244" s="912"/>
      <c r="AW244" s="912"/>
      <c r="AX244" s="912"/>
      <c r="AY244" s="913"/>
      <c r="AZ244" s="913"/>
      <c r="BA244" s="913"/>
      <c r="BB244" s="913"/>
      <c r="BC244" s="913"/>
      <c r="BD244" s="913"/>
      <c r="BE244" s="58"/>
      <c r="BF244" s="58"/>
      <c r="BG244" s="58"/>
      <c r="BH244" s="58"/>
      <c r="BI244" s="59"/>
      <c r="BJ244" s="59"/>
    </row>
    <row r="245" spans="1:63" s="57" customFormat="1" ht="14.25" customHeight="1">
      <c r="D245" s="914" t="s">
        <v>194</v>
      </c>
      <c r="E245" s="915"/>
      <c r="F245" s="915"/>
      <c r="G245" s="915"/>
      <c r="H245" s="915"/>
      <c r="I245" s="915"/>
      <c r="J245" s="915"/>
      <c r="K245" s="915"/>
      <c r="L245" s="915"/>
      <c r="M245" s="915"/>
      <c r="N245" s="915"/>
      <c r="O245" s="915"/>
      <c r="P245" s="915"/>
      <c r="Q245" s="915"/>
      <c r="R245" s="915"/>
      <c r="S245" s="915"/>
      <c r="T245" s="915"/>
      <c r="U245" s="915"/>
      <c r="V245" s="915"/>
      <c r="W245" s="915"/>
      <c r="X245" s="915"/>
      <c r="Y245" s="915"/>
      <c r="Z245" s="915"/>
      <c r="AA245" s="915"/>
      <c r="AB245" s="915"/>
      <c r="AC245" s="915"/>
      <c r="AD245" s="915"/>
      <c r="AE245" s="915"/>
      <c r="AF245" s="916"/>
      <c r="AG245" s="910"/>
      <c r="AH245" s="910"/>
      <c r="AI245" s="910"/>
      <c r="AJ245" s="910"/>
      <c r="AK245" s="910"/>
      <c r="AL245" s="910"/>
      <c r="AM245" s="911"/>
      <c r="AN245" s="911"/>
      <c r="AO245" s="911"/>
      <c r="AP245" s="911"/>
      <c r="AQ245" s="911"/>
      <c r="AR245" s="911"/>
      <c r="AS245" s="912"/>
      <c r="AT245" s="912"/>
      <c r="AU245" s="912"/>
      <c r="AV245" s="912"/>
      <c r="AW245" s="912"/>
      <c r="AX245" s="912"/>
      <c r="AY245" s="913"/>
      <c r="AZ245" s="913"/>
      <c r="BA245" s="913"/>
      <c r="BB245" s="913"/>
      <c r="BC245" s="913"/>
      <c r="BD245" s="913"/>
      <c r="BE245" s="58"/>
      <c r="BF245" s="58"/>
      <c r="BG245" s="58"/>
      <c r="BH245" s="58"/>
      <c r="BI245" s="59"/>
      <c r="BJ245" s="59"/>
      <c r="BK245" s="60"/>
    </row>
    <row r="247" spans="1:63" s="51" customFormat="1" ht="15" customHeight="1">
      <c r="B247" s="2" t="s">
        <v>91</v>
      </c>
      <c r="C247" s="2"/>
    </row>
    <row r="248" spans="1:63" s="51" customFormat="1" ht="14.25" customHeight="1">
      <c r="D248" s="892" t="s">
        <v>59</v>
      </c>
      <c r="E248" s="893"/>
      <c r="F248" s="893"/>
      <c r="G248" s="893"/>
      <c r="H248" s="893"/>
      <c r="I248" s="893"/>
      <c r="J248" s="893"/>
      <c r="K248" s="893"/>
      <c r="L248" s="893"/>
      <c r="M248" s="893"/>
      <c r="N248" s="893"/>
      <c r="O248" s="893"/>
      <c r="P248" s="893"/>
      <c r="Q248" s="893"/>
      <c r="R248" s="893"/>
      <c r="S248" s="893"/>
      <c r="T248" s="893"/>
      <c r="U248" s="893"/>
      <c r="V248" s="893"/>
      <c r="W248" s="893"/>
      <c r="X248" s="893"/>
      <c r="Y248" s="893"/>
      <c r="Z248" s="893"/>
      <c r="AA248" s="893"/>
      <c r="AB248" s="893"/>
      <c r="AC248" s="893"/>
      <c r="AD248" s="893"/>
      <c r="AE248" s="893"/>
      <c r="AF248" s="894"/>
      <c r="AG248" s="901" t="s">
        <v>135</v>
      </c>
      <c r="AH248" s="901"/>
      <c r="AI248" s="901"/>
      <c r="AJ248" s="901"/>
      <c r="AK248" s="901"/>
      <c r="AL248" s="901"/>
      <c r="AM248" s="901" t="s">
        <v>60</v>
      </c>
      <c r="AN248" s="901"/>
      <c r="AO248" s="901"/>
      <c r="AP248" s="901"/>
      <c r="AQ248" s="901"/>
      <c r="AR248" s="901"/>
      <c r="AS248" s="902" t="s">
        <v>61</v>
      </c>
      <c r="AT248" s="902"/>
      <c r="AU248" s="902"/>
      <c r="AV248" s="902"/>
      <c r="AW248" s="902"/>
      <c r="AX248" s="902"/>
      <c r="AY248" s="901" t="s">
        <v>62</v>
      </c>
      <c r="AZ248" s="901"/>
      <c r="BA248" s="901"/>
      <c r="BB248" s="901"/>
      <c r="BC248" s="901"/>
      <c r="BD248" s="901"/>
      <c r="BE248" s="56"/>
      <c r="BF248" s="56"/>
      <c r="BG248" s="56"/>
      <c r="BH248" s="56"/>
      <c r="BI248" s="56"/>
      <c r="BJ248" s="56"/>
    </row>
    <row r="249" spans="1:63" s="51" customFormat="1" ht="14.25" customHeight="1">
      <c r="D249" s="895"/>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7"/>
      <c r="AG249" s="901"/>
      <c r="AH249" s="901"/>
      <c r="AI249" s="901"/>
      <c r="AJ249" s="901"/>
      <c r="AK249" s="901"/>
      <c r="AL249" s="901"/>
      <c r="AM249" s="901"/>
      <c r="AN249" s="901"/>
      <c r="AO249" s="901"/>
      <c r="AP249" s="901"/>
      <c r="AQ249" s="901"/>
      <c r="AR249" s="901"/>
      <c r="AS249" s="902"/>
      <c r="AT249" s="902"/>
      <c r="AU249" s="902"/>
      <c r="AV249" s="902"/>
      <c r="AW249" s="902"/>
      <c r="AX249" s="902"/>
      <c r="AY249" s="901"/>
      <c r="AZ249" s="901"/>
      <c r="BA249" s="901"/>
      <c r="BB249" s="901"/>
      <c r="BC249" s="901"/>
      <c r="BD249" s="901"/>
      <c r="BE249" s="56"/>
      <c r="BF249" s="56"/>
      <c r="BG249" s="56"/>
      <c r="BH249" s="56"/>
      <c r="BI249" s="56"/>
      <c r="BJ249" s="56"/>
    </row>
    <row r="250" spans="1:63" s="51" customFormat="1" ht="14.25" customHeight="1">
      <c r="D250" s="898"/>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900"/>
      <c r="AG250" s="901"/>
      <c r="AH250" s="901"/>
      <c r="AI250" s="901"/>
      <c r="AJ250" s="901"/>
      <c r="AK250" s="901"/>
      <c r="AL250" s="901"/>
      <c r="AM250" s="901"/>
      <c r="AN250" s="901"/>
      <c r="AO250" s="901"/>
      <c r="AP250" s="901"/>
      <c r="AQ250" s="901"/>
      <c r="AR250" s="901"/>
      <c r="AS250" s="902"/>
      <c r="AT250" s="902"/>
      <c r="AU250" s="902"/>
      <c r="AV250" s="902"/>
      <c r="AW250" s="902"/>
      <c r="AX250" s="902"/>
      <c r="AY250" s="901"/>
      <c r="AZ250" s="901"/>
      <c r="BA250" s="901"/>
      <c r="BB250" s="901"/>
      <c r="BC250" s="901"/>
      <c r="BD250" s="901"/>
      <c r="BE250" s="56"/>
      <c r="BF250" s="56"/>
      <c r="BG250" s="56"/>
      <c r="BH250" s="56"/>
      <c r="BI250" s="56"/>
      <c r="BJ250" s="56"/>
    </row>
    <row r="251" spans="1:63" s="57" customFormat="1" ht="14.25" customHeight="1">
      <c r="D251" s="903"/>
      <c r="E251" s="904"/>
      <c r="F251" s="904"/>
      <c r="G251" s="904"/>
      <c r="H251" s="904"/>
      <c r="I251" s="904"/>
      <c r="J251" s="904"/>
      <c r="K251" s="904"/>
      <c r="L251" s="904"/>
      <c r="M251" s="904"/>
      <c r="N251" s="904"/>
      <c r="O251" s="904"/>
      <c r="P251" s="904"/>
      <c r="Q251" s="904"/>
      <c r="R251" s="904"/>
      <c r="S251" s="904"/>
      <c r="T251" s="904"/>
      <c r="U251" s="904"/>
      <c r="V251" s="904"/>
      <c r="W251" s="904"/>
      <c r="X251" s="904"/>
      <c r="Y251" s="904"/>
      <c r="Z251" s="904"/>
      <c r="AA251" s="904"/>
      <c r="AB251" s="904"/>
      <c r="AC251" s="904"/>
      <c r="AD251" s="904"/>
      <c r="AE251" s="904"/>
      <c r="AF251" s="905"/>
      <c r="AG251" s="909"/>
      <c r="AH251" s="910"/>
      <c r="AI251" s="910"/>
      <c r="AJ251" s="910"/>
      <c r="AK251" s="910"/>
      <c r="AL251" s="910"/>
      <c r="AM251" s="911"/>
      <c r="AN251" s="911"/>
      <c r="AO251" s="911"/>
      <c r="AP251" s="911"/>
      <c r="AQ251" s="911"/>
      <c r="AR251" s="911"/>
      <c r="AS251" s="912"/>
      <c r="AT251" s="912"/>
      <c r="AU251" s="912"/>
      <c r="AV251" s="912"/>
      <c r="AW251" s="912"/>
      <c r="AX251" s="912"/>
      <c r="AY251" s="913">
        <f>AM251*AS251</f>
        <v>0</v>
      </c>
      <c r="AZ251" s="913"/>
      <c r="BA251" s="913"/>
      <c r="BB251" s="913"/>
      <c r="BC251" s="913"/>
      <c r="BD251" s="913"/>
      <c r="BE251" s="58"/>
      <c r="BF251" s="58"/>
      <c r="BG251" s="58"/>
      <c r="BH251" s="58"/>
      <c r="BI251" s="59"/>
      <c r="BJ251" s="59"/>
    </row>
    <row r="252" spans="1:63" s="57" customFormat="1" ht="14.25" customHeight="1">
      <c r="D252" s="906"/>
      <c r="E252" s="907"/>
      <c r="F252" s="907"/>
      <c r="G252" s="907"/>
      <c r="H252" s="907"/>
      <c r="I252" s="907"/>
      <c r="J252" s="907"/>
      <c r="K252" s="907"/>
      <c r="L252" s="907"/>
      <c r="M252" s="907"/>
      <c r="N252" s="907"/>
      <c r="O252" s="907"/>
      <c r="P252" s="907"/>
      <c r="Q252" s="907"/>
      <c r="R252" s="907"/>
      <c r="S252" s="907"/>
      <c r="T252" s="907"/>
      <c r="U252" s="907"/>
      <c r="V252" s="907"/>
      <c r="W252" s="907"/>
      <c r="X252" s="907"/>
      <c r="Y252" s="907"/>
      <c r="Z252" s="907"/>
      <c r="AA252" s="907"/>
      <c r="AB252" s="907"/>
      <c r="AC252" s="907"/>
      <c r="AD252" s="907"/>
      <c r="AE252" s="907"/>
      <c r="AF252" s="908"/>
      <c r="AG252" s="910"/>
      <c r="AH252" s="910"/>
      <c r="AI252" s="910"/>
      <c r="AJ252" s="910"/>
      <c r="AK252" s="910"/>
      <c r="AL252" s="910"/>
      <c r="AM252" s="911"/>
      <c r="AN252" s="911"/>
      <c r="AO252" s="911"/>
      <c r="AP252" s="911"/>
      <c r="AQ252" s="911"/>
      <c r="AR252" s="911"/>
      <c r="AS252" s="912"/>
      <c r="AT252" s="912"/>
      <c r="AU252" s="912"/>
      <c r="AV252" s="912"/>
      <c r="AW252" s="912"/>
      <c r="AX252" s="912"/>
      <c r="AY252" s="913"/>
      <c r="AZ252" s="913"/>
      <c r="BA252" s="913"/>
      <c r="BB252" s="913"/>
      <c r="BC252" s="913"/>
      <c r="BD252" s="913"/>
      <c r="BE252" s="58"/>
      <c r="BF252" s="58"/>
      <c r="BG252" s="58"/>
      <c r="BH252" s="58"/>
      <c r="BI252" s="59"/>
      <c r="BJ252" s="59"/>
    </row>
    <row r="253" spans="1:63" s="57" customFormat="1" ht="14.25" customHeight="1">
      <c r="D253" s="914" t="s">
        <v>194</v>
      </c>
      <c r="E253" s="915"/>
      <c r="F253" s="915"/>
      <c r="G253" s="915"/>
      <c r="H253" s="915"/>
      <c r="I253" s="915"/>
      <c r="J253" s="915"/>
      <c r="K253" s="915"/>
      <c r="L253" s="915"/>
      <c r="M253" s="915"/>
      <c r="N253" s="915"/>
      <c r="O253" s="915"/>
      <c r="P253" s="915"/>
      <c r="Q253" s="915"/>
      <c r="R253" s="915"/>
      <c r="S253" s="915"/>
      <c r="T253" s="915"/>
      <c r="U253" s="915"/>
      <c r="V253" s="915"/>
      <c r="W253" s="915"/>
      <c r="X253" s="915"/>
      <c r="Y253" s="915"/>
      <c r="Z253" s="915"/>
      <c r="AA253" s="915"/>
      <c r="AB253" s="915"/>
      <c r="AC253" s="915"/>
      <c r="AD253" s="915"/>
      <c r="AE253" s="915"/>
      <c r="AF253" s="916"/>
      <c r="AG253" s="910"/>
      <c r="AH253" s="910"/>
      <c r="AI253" s="910"/>
      <c r="AJ253" s="910"/>
      <c r="AK253" s="910"/>
      <c r="AL253" s="910"/>
      <c r="AM253" s="911"/>
      <c r="AN253" s="911"/>
      <c r="AO253" s="911"/>
      <c r="AP253" s="911"/>
      <c r="AQ253" s="911"/>
      <c r="AR253" s="911"/>
      <c r="AS253" s="912"/>
      <c r="AT253" s="912"/>
      <c r="AU253" s="912"/>
      <c r="AV253" s="912"/>
      <c r="AW253" s="912"/>
      <c r="AX253" s="912"/>
      <c r="AY253" s="913"/>
      <c r="AZ253" s="913"/>
      <c r="BA253" s="913"/>
      <c r="BB253" s="913"/>
      <c r="BC253" s="913"/>
      <c r="BD253" s="913"/>
      <c r="BE253" s="58"/>
      <c r="BF253" s="58"/>
      <c r="BG253" s="58"/>
      <c r="BH253" s="58"/>
      <c r="BI253" s="59"/>
      <c r="BJ253" s="59"/>
      <c r="BK253" s="60"/>
    </row>
    <row r="254" spans="1:63" s="2" customFormat="1" ht="7.5" customHeight="1">
      <c r="B254" s="6"/>
      <c r="C254" s="6"/>
      <c r="D254" s="63"/>
      <c r="E254" s="63"/>
      <c r="F254" s="63"/>
      <c r="G254" s="63"/>
      <c r="H254" s="63"/>
      <c r="I254" s="63"/>
      <c r="J254" s="63"/>
      <c r="K254" s="63"/>
      <c r="L254" s="63"/>
      <c r="M254" s="63"/>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64"/>
      <c r="AO254" s="64"/>
      <c r="AP254" s="64"/>
      <c r="AQ254" s="64"/>
      <c r="AR254" s="64"/>
      <c r="AS254" s="64"/>
      <c r="AT254" s="133"/>
      <c r="AU254" s="133"/>
      <c r="AV254" s="133"/>
      <c r="AW254" s="133"/>
      <c r="AX254" s="133"/>
      <c r="AY254" s="133"/>
      <c r="AZ254" s="65"/>
      <c r="BA254" s="65"/>
      <c r="BB254" s="65"/>
      <c r="BC254" s="65"/>
      <c r="BD254" s="65"/>
      <c r="BE254" s="65"/>
    </row>
    <row r="255" spans="1:63" ht="14.25" customHeight="1">
      <c r="A255" s="2" t="s">
        <v>149</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row>
    <row r="256" spans="1:63" ht="14.25" customHeight="1">
      <c r="A256" s="2"/>
      <c r="B256" s="6"/>
      <c r="C256" s="38"/>
      <c r="D256" s="892" t="s">
        <v>59</v>
      </c>
      <c r="E256" s="893"/>
      <c r="F256" s="893"/>
      <c r="G256" s="893"/>
      <c r="H256" s="893"/>
      <c r="I256" s="893"/>
      <c r="J256" s="893"/>
      <c r="K256" s="893"/>
      <c r="L256" s="893"/>
      <c r="M256" s="893"/>
      <c r="N256" s="893"/>
      <c r="O256" s="893"/>
      <c r="P256" s="893"/>
      <c r="Q256" s="893"/>
      <c r="R256" s="893"/>
      <c r="S256" s="893"/>
      <c r="T256" s="893"/>
      <c r="U256" s="893"/>
      <c r="V256" s="893"/>
      <c r="W256" s="893"/>
      <c r="X256" s="893"/>
      <c r="Y256" s="893"/>
      <c r="Z256" s="893"/>
      <c r="AA256" s="893"/>
      <c r="AB256" s="893"/>
      <c r="AC256" s="893"/>
      <c r="AD256" s="893"/>
      <c r="AE256" s="893"/>
      <c r="AF256" s="894"/>
      <c r="AG256" s="678" t="s">
        <v>135</v>
      </c>
      <c r="AH256" s="679"/>
      <c r="AI256" s="679"/>
      <c r="AJ256" s="679"/>
      <c r="AK256" s="679"/>
      <c r="AL256" s="680"/>
      <c r="AM256" s="587" t="s">
        <v>60</v>
      </c>
      <c r="AN256" s="588"/>
      <c r="AO256" s="588"/>
      <c r="AP256" s="588"/>
      <c r="AQ256" s="588"/>
      <c r="AR256" s="589"/>
      <c r="AS256" s="596" t="s">
        <v>61</v>
      </c>
      <c r="AT256" s="597"/>
      <c r="AU256" s="597"/>
      <c r="AV256" s="597"/>
      <c r="AW256" s="597"/>
      <c r="AX256" s="598"/>
      <c r="AY256" s="587" t="s">
        <v>62</v>
      </c>
      <c r="AZ256" s="588"/>
      <c r="BA256" s="588"/>
      <c r="BB256" s="588"/>
      <c r="BC256" s="588"/>
      <c r="BD256" s="589"/>
      <c r="BE256" s="2"/>
      <c r="BF256" s="2"/>
      <c r="BG256" s="2"/>
      <c r="BH256" s="2"/>
      <c r="BI256" s="2"/>
      <c r="BJ256" s="2"/>
      <c r="BK256" s="2"/>
    </row>
    <row r="257" spans="1:63" ht="14.25" customHeight="1">
      <c r="A257" s="2"/>
      <c r="B257" s="6"/>
      <c r="C257" s="38"/>
      <c r="D257" s="895"/>
      <c r="E257" s="896"/>
      <c r="F257" s="896"/>
      <c r="G257" s="896"/>
      <c r="H257" s="896"/>
      <c r="I257" s="896"/>
      <c r="J257" s="896"/>
      <c r="K257" s="896"/>
      <c r="L257" s="896"/>
      <c r="M257" s="896"/>
      <c r="N257" s="896"/>
      <c r="O257" s="896"/>
      <c r="P257" s="896"/>
      <c r="Q257" s="896"/>
      <c r="R257" s="896"/>
      <c r="S257" s="896"/>
      <c r="T257" s="896"/>
      <c r="U257" s="896"/>
      <c r="V257" s="896"/>
      <c r="W257" s="896"/>
      <c r="X257" s="896"/>
      <c r="Y257" s="896"/>
      <c r="Z257" s="896"/>
      <c r="AA257" s="896"/>
      <c r="AB257" s="896"/>
      <c r="AC257" s="896"/>
      <c r="AD257" s="896"/>
      <c r="AE257" s="896"/>
      <c r="AF257" s="897"/>
      <c r="AG257" s="681"/>
      <c r="AH257" s="682"/>
      <c r="AI257" s="682"/>
      <c r="AJ257" s="682"/>
      <c r="AK257" s="682"/>
      <c r="AL257" s="683"/>
      <c r="AM257" s="590"/>
      <c r="AN257" s="591"/>
      <c r="AO257" s="591"/>
      <c r="AP257" s="591"/>
      <c r="AQ257" s="591"/>
      <c r="AR257" s="592"/>
      <c r="AS257" s="599"/>
      <c r="AT257" s="600"/>
      <c r="AU257" s="600"/>
      <c r="AV257" s="600"/>
      <c r="AW257" s="600"/>
      <c r="AX257" s="601"/>
      <c r="AY257" s="590"/>
      <c r="AZ257" s="591"/>
      <c r="BA257" s="591"/>
      <c r="BB257" s="591"/>
      <c r="BC257" s="591"/>
      <c r="BD257" s="592"/>
      <c r="BE257" s="2"/>
      <c r="BF257" s="2"/>
      <c r="BG257" s="2"/>
      <c r="BH257" s="2"/>
      <c r="BI257" s="2"/>
      <c r="BJ257" s="2"/>
      <c r="BK257" s="2"/>
    </row>
    <row r="258" spans="1:63" ht="14.25" customHeight="1">
      <c r="A258" s="2"/>
      <c r="B258" s="6"/>
      <c r="C258" s="38"/>
      <c r="D258" s="898"/>
      <c r="E258" s="899"/>
      <c r="F258" s="899"/>
      <c r="G258" s="899"/>
      <c r="H258" s="899"/>
      <c r="I258" s="899"/>
      <c r="J258" s="899"/>
      <c r="K258" s="899"/>
      <c r="L258" s="899"/>
      <c r="M258" s="899"/>
      <c r="N258" s="899"/>
      <c r="O258" s="899"/>
      <c r="P258" s="899"/>
      <c r="Q258" s="899"/>
      <c r="R258" s="899"/>
      <c r="S258" s="899"/>
      <c r="T258" s="899"/>
      <c r="U258" s="899"/>
      <c r="V258" s="899"/>
      <c r="W258" s="899"/>
      <c r="X258" s="899"/>
      <c r="Y258" s="899"/>
      <c r="Z258" s="899"/>
      <c r="AA258" s="899"/>
      <c r="AB258" s="899"/>
      <c r="AC258" s="899"/>
      <c r="AD258" s="899"/>
      <c r="AE258" s="899"/>
      <c r="AF258" s="900"/>
      <c r="AG258" s="684"/>
      <c r="AH258" s="685"/>
      <c r="AI258" s="685"/>
      <c r="AJ258" s="685"/>
      <c r="AK258" s="685"/>
      <c r="AL258" s="686"/>
      <c r="AM258" s="593"/>
      <c r="AN258" s="594"/>
      <c r="AO258" s="594"/>
      <c r="AP258" s="594"/>
      <c r="AQ258" s="594"/>
      <c r="AR258" s="595"/>
      <c r="AS258" s="602"/>
      <c r="AT258" s="603"/>
      <c r="AU258" s="603"/>
      <c r="AV258" s="603"/>
      <c r="AW258" s="603"/>
      <c r="AX258" s="604"/>
      <c r="AY258" s="593"/>
      <c r="AZ258" s="594"/>
      <c r="BA258" s="594"/>
      <c r="BB258" s="594"/>
      <c r="BC258" s="594"/>
      <c r="BD258" s="595"/>
      <c r="BE258" s="2"/>
      <c r="BF258" s="2"/>
      <c r="BG258" s="2"/>
      <c r="BH258" s="2"/>
      <c r="BI258" s="2"/>
      <c r="BJ258" s="2"/>
      <c r="BK258" s="2"/>
    </row>
    <row r="259" spans="1:63" ht="14.25" customHeight="1">
      <c r="B259" s="40"/>
      <c r="C259" s="41"/>
      <c r="D259" s="903"/>
      <c r="E259" s="904"/>
      <c r="F259" s="904"/>
      <c r="G259" s="904"/>
      <c r="H259" s="904"/>
      <c r="I259" s="904"/>
      <c r="J259" s="904"/>
      <c r="K259" s="904"/>
      <c r="L259" s="904"/>
      <c r="M259" s="904"/>
      <c r="N259" s="904"/>
      <c r="O259" s="904"/>
      <c r="P259" s="904"/>
      <c r="Q259" s="904"/>
      <c r="R259" s="904"/>
      <c r="S259" s="904"/>
      <c r="T259" s="904"/>
      <c r="U259" s="904"/>
      <c r="V259" s="904"/>
      <c r="W259" s="904"/>
      <c r="X259" s="904"/>
      <c r="Y259" s="904"/>
      <c r="Z259" s="904"/>
      <c r="AA259" s="904"/>
      <c r="AB259" s="904"/>
      <c r="AC259" s="904"/>
      <c r="AD259" s="904"/>
      <c r="AE259" s="904"/>
      <c r="AF259" s="905"/>
      <c r="AG259" s="848"/>
      <c r="AH259" s="852"/>
      <c r="AI259" s="852"/>
      <c r="AJ259" s="852"/>
      <c r="AK259" s="852"/>
      <c r="AL259" s="853"/>
      <c r="AM259" s="548"/>
      <c r="AN259" s="549"/>
      <c r="AO259" s="549"/>
      <c r="AP259" s="549"/>
      <c r="AQ259" s="549"/>
      <c r="AR259" s="550"/>
      <c r="AS259" s="557"/>
      <c r="AT259" s="558"/>
      <c r="AU259" s="558"/>
      <c r="AV259" s="558"/>
      <c r="AW259" s="558"/>
      <c r="AX259" s="559"/>
      <c r="AY259" s="662">
        <f>AM259*AS259</f>
        <v>0</v>
      </c>
      <c r="AZ259" s="663"/>
      <c r="BA259" s="663"/>
      <c r="BB259" s="663"/>
      <c r="BC259" s="663"/>
      <c r="BD259" s="664"/>
    </row>
    <row r="260" spans="1:63" ht="14.25" customHeight="1">
      <c r="B260" s="40"/>
      <c r="C260" s="41"/>
      <c r="D260" s="906"/>
      <c r="E260" s="907"/>
      <c r="F260" s="907"/>
      <c r="G260" s="907"/>
      <c r="H260" s="907"/>
      <c r="I260" s="907"/>
      <c r="J260" s="907"/>
      <c r="K260" s="907"/>
      <c r="L260" s="907"/>
      <c r="M260" s="907"/>
      <c r="N260" s="907"/>
      <c r="O260" s="907"/>
      <c r="P260" s="907"/>
      <c r="Q260" s="907"/>
      <c r="R260" s="907"/>
      <c r="S260" s="907"/>
      <c r="T260" s="907"/>
      <c r="U260" s="907"/>
      <c r="V260" s="907"/>
      <c r="W260" s="907"/>
      <c r="X260" s="907"/>
      <c r="Y260" s="907"/>
      <c r="Z260" s="907"/>
      <c r="AA260" s="907"/>
      <c r="AB260" s="907"/>
      <c r="AC260" s="907"/>
      <c r="AD260" s="907"/>
      <c r="AE260" s="907"/>
      <c r="AF260" s="908"/>
      <c r="AG260" s="854"/>
      <c r="AH260" s="855"/>
      <c r="AI260" s="855"/>
      <c r="AJ260" s="855"/>
      <c r="AK260" s="855"/>
      <c r="AL260" s="856"/>
      <c r="AM260" s="551"/>
      <c r="AN260" s="552"/>
      <c r="AO260" s="552"/>
      <c r="AP260" s="552"/>
      <c r="AQ260" s="552"/>
      <c r="AR260" s="553"/>
      <c r="AS260" s="560"/>
      <c r="AT260" s="561"/>
      <c r="AU260" s="561"/>
      <c r="AV260" s="561"/>
      <c r="AW260" s="561"/>
      <c r="AX260" s="562"/>
      <c r="AY260" s="665"/>
      <c r="AZ260" s="666"/>
      <c r="BA260" s="666"/>
      <c r="BB260" s="666"/>
      <c r="BC260" s="666"/>
      <c r="BD260" s="667"/>
    </row>
    <row r="261" spans="1:63" ht="14.25" customHeight="1">
      <c r="B261" s="40"/>
      <c r="C261" s="41"/>
      <c r="D261" s="914" t="s">
        <v>194</v>
      </c>
      <c r="E261" s="915"/>
      <c r="F261" s="915"/>
      <c r="G261" s="915"/>
      <c r="H261" s="915"/>
      <c r="I261" s="915"/>
      <c r="J261" s="915"/>
      <c r="K261" s="915"/>
      <c r="L261" s="915"/>
      <c r="M261" s="915"/>
      <c r="N261" s="915"/>
      <c r="O261" s="915"/>
      <c r="P261" s="915"/>
      <c r="Q261" s="915"/>
      <c r="R261" s="915"/>
      <c r="S261" s="915"/>
      <c r="T261" s="915"/>
      <c r="U261" s="915"/>
      <c r="V261" s="915"/>
      <c r="W261" s="915"/>
      <c r="X261" s="915"/>
      <c r="Y261" s="915"/>
      <c r="Z261" s="915"/>
      <c r="AA261" s="915"/>
      <c r="AB261" s="915"/>
      <c r="AC261" s="915"/>
      <c r="AD261" s="915"/>
      <c r="AE261" s="915"/>
      <c r="AF261" s="916"/>
      <c r="AG261" s="857"/>
      <c r="AH261" s="858"/>
      <c r="AI261" s="858"/>
      <c r="AJ261" s="858"/>
      <c r="AK261" s="858"/>
      <c r="AL261" s="859"/>
      <c r="AM261" s="554"/>
      <c r="AN261" s="555"/>
      <c r="AO261" s="555"/>
      <c r="AP261" s="555"/>
      <c r="AQ261" s="555"/>
      <c r="AR261" s="556"/>
      <c r="AS261" s="563"/>
      <c r="AT261" s="564"/>
      <c r="AU261" s="564"/>
      <c r="AV261" s="564"/>
      <c r="AW261" s="564"/>
      <c r="AX261" s="565"/>
      <c r="AY261" s="668"/>
      <c r="AZ261" s="669"/>
      <c r="BA261" s="669"/>
      <c r="BB261" s="669"/>
      <c r="BC261" s="669"/>
      <c r="BD261" s="670"/>
    </row>
    <row r="262" spans="1:63" ht="14.25" customHeight="1">
      <c r="B262" s="40"/>
      <c r="C262" s="41"/>
      <c r="D262" s="903"/>
      <c r="E262" s="904"/>
      <c r="F262" s="904"/>
      <c r="G262" s="904"/>
      <c r="H262" s="904"/>
      <c r="I262" s="904"/>
      <c r="J262" s="904"/>
      <c r="K262" s="904"/>
      <c r="L262" s="904"/>
      <c r="M262" s="904"/>
      <c r="N262" s="904"/>
      <c r="O262" s="904"/>
      <c r="P262" s="904"/>
      <c r="Q262" s="904"/>
      <c r="R262" s="904"/>
      <c r="S262" s="904"/>
      <c r="T262" s="904"/>
      <c r="U262" s="904"/>
      <c r="V262" s="904"/>
      <c r="W262" s="904"/>
      <c r="X262" s="904"/>
      <c r="Y262" s="904"/>
      <c r="Z262" s="904"/>
      <c r="AA262" s="904"/>
      <c r="AB262" s="904"/>
      <c r="AC262" s="904"/>
      <c r="AD262" s="904"/>
      <c r="AE262" s="904"/>
      <c r="AF262" s="905"/>
      <c r="AG262" s="848"/>
      <c r="AH262" s="852"/>
      <c r="AI262" s="852"/>
      <c r="AJ262" s="852"/>
      <c r="AK262" s="852"/>
      <c r="AL262" s="853"/>
      <c r="AM262" s="548"/>
      <c r="AN262" s="549"/>
      <c r="AO262" s="549"/>
      <c r="AP262" s="549"/>
      <c r="AQ262" s="549"/>
      <c r="AR262" s="550"/>
      <c r="AS262" s="557"/>
      <c r="AT262" s="558"/>
      <c r="AU262" s="558"/>
      <c r="AV262" s="558"/>
      <c r="AW262" s="558"/>
      <c r="AX262" s="559"/>
      <c r="AY262" s="662">
        <f>AM262*AS262</f>
        <v>0</v>
      </c>
      <c r="AZ262" s="663"/>
      <c r="BA262" s="663"/>
      <c r="BB262" s="663"/>
      <c r="BC262" s="663"/>
      <c r="BD262" s="664"/>
    </row>
    <row r="263" spans="1:63" ht="14.25" customHeight="1">
      <c r="B263" s="40"/>
      <c r="C263" s="41"/>
      <c r="D263" s="906"/>
      <c r="E263" s="907"/>
      <c r="F263" s="907"/>
      <c r="G263" s="907"/>
      <c r="H263" s="907"/>
      <c r="I263" s="907"/>
      <c r="J263" s="907"/>
      <c r="K263" s="907"/>
      <c r="L263" s="907"/>
      <c r="M263" s="907"/>
      <c r="N263" s="907"/>
      <c r="O263" s="907"/>
      <c r="P263" s="907"/>
      <c r="Q263" s="907"/>
      <c r="R263" s="907"/>
      <c r="S263" s="907"/>
      <c r="T263" s="907"/>
      <c r="U263" s="907"/>
      <c r="V263" s="907"/>
      <c r="W263" s="907"/>
      <c r="X263" s="907"/>
      <c r="Y263" s="907"/>
      <c r="Z263" s="907"/>
      <c r="AA263" s="907"/>
      <c r="AB263" s="907"/>
      <c r="AC263" s="907"/>
      <c r="AD263" s="907"/>
      <c r="AE263" s="907"/>
      <c r="AF263" s="908"/>
      <c r="AG263" s="854"/>
      <c r="AH263" s="855"/>
      <c r="AI263" s="855"/>
      <c r="AJ263" s="855"/>
      <c r="AK263" s="855"/>
      <c r="AL263" s="856"/>
      <c r="AM263" s="551"/>
      <c r="AN263" s="552"/>
      <c r="AO263" s="552"/>
      <c r="AP263" s="552"/>
      <c r="AQ263" s="552"/>
      <c r="AR263" s="553"/>
      <c r="AS263" s="560"/>
      <c r="AT263" s="561"/>
      <c r="AU263" s="561"/>
      <c r="AV263" s="561"/>
      <c r="AW263" s="561"/>
      <c r="AX263" s="562"/>
      <c r="AY263" s="665"/>
      <c r="AZ263" s="666"/>
      <c r="BA263" s="666"/>
      <c r="BB263" s="666"/>
      <c r="BC263" s="666"/>
      <c r="BD263" s="667"/>
    </row>
    <row r="264" spans="1:63" ht="14.25" customHeight="1">
      <c r="B264" s="40"/>
      <c r="C264" s="41"/>
      <c r="D264" s="914" t="s">
        <v>194</v>
      </c>
      <c r="E264" s="915"/>
      <c r="F264" s="915"/>
      <c r="G264" s="915"/>
      <c r="H264" s="915"/>
      <c r="I264" s="915"/>
      <c r="J264" s="915"/>
      <c r="K264" s="915"/>
      <c r="L264" s="915"/>
      <c r="M264" s="915"/>
      <c r="N264" s="915"/>
      <c r="O264" s="915"/>
      <c r="P264" s="915"/>
      <c r="Q264" s="915"/>
      <c r="R264" s="915"/>
      <c r="S264" s="915"/>
      <c r="T264" s="915"/>
      <c r="U264" s="915"/>
      <c r="V264" s="915"/>
      <c r="W264" s="915"/>
      <c r="X264" s="915"/>
      <c r="Y264" s="915"/>
      <c r="Z264" s="915"/>
      <c r="AA264" s="915"/>
      <c r="AB264" s="915"/>
      <c r="AC264" s="915"/>
      <c r="AD264" s="915"/>
      <c r="AE264" s="915"/>
      <c r="AF264" s="916"/>
      <c r="AG264" s="857"/>
      <c r="AH264" s="858"/>
      <c r="AI264" s="858"/>
      <c r="AJ264" s="858"/>
      <c r="AK264" s="858"/>
      <c r="AL264" s="859"/>
      <c r="AM264" s="554"/>
      <c r="AN264" s="555"/>
      <c r="AO264" s="555"/>
      <c r="AP264" s="555"/>
      <c r="AQ264" s="555"/>
      <c r="AR264" s="556"/>
      <c r="AS264" s="563"/>
      <c r="AT264" s="564"/>
      <c r="AU264" s="564"/>
      <c r="AV264" s="564"/>
      <c r="AW264" s="564"/>
      <c r="AX264" s="565"/>
      <c r="AY264" s="668"/>
      <c r="AZ264" s="669"/>
      <c r="BA264" s="669"/>
      <c r="BB264" s="669"/>
      <c r="BC264" s="669"/>
      <c r="BD264" s="670"/>
    </row>
    <row r="265" spans="1:63" ht="24" customHeight="1">
      <c r="A265" s="2"/>
      <c r="B265" s="2"/>
      <c r="C265" s="2"/>
      <c r="D265" s="63"/>
      <c r="E265" s="63"/>
      <c r="F265" s="63"/>
      <c r="G265" s="63"/>
      <c r="H265" s="63"/>
      <c r="I265" s="63"/>
      <c r="J265" s="63"/>
      <c r="K265" s="63"/>
      <c r="L265" s="63"/>
      <c r="M265" s="63"/>
      <c r="N265" s="9"/>
      <c r="O265" s="9"/>
      <c r="P265" s="9"/>
      <c r="Q265" s="9"/>
      <c r="R265" s="9"/>
      <c r="S265" s="9"/>
      <c r="T265" s="9"/>
      <c r="U265" s="9"/>
      <c r="V265" s="9"/>
      <c r="W265" s="9"/>
      <c r="X265" s="9"/>
      <c r="Y265" s="9"/>
      <c r="Z265" s="9"/>
      <c r="AA265" s="9"/>
      <c r="AB265" s="9"/>
      <c r="AC265" s="9"/>
      <c r="AD265" s="9"/>
      <c r="AE265" s="9"/>
      <c r="AF265" s="9"/>
      <c r="AG265" s="66"/>
      <c r="AH265" s="66"/>
      <c r="AI265" s="66"/>
      <c r="AJ265" s="66"/>
      <c r="AK265" s="66"/>
      <c r="AL265" s="66"/>
      <c r="AM265" s="1047" t="s">
        <v>92</v>
      </c>
      <c r="AN265" s="1047"/>
      <c r="AO265" s="1047"/>
      <c r="AP265" s="1047"/>
      <c r="AQ265" s="1047"/>
      <c r="AR265" s="1047"/>
      <c r="AS265" s="1047"/>
      <c r="AT265" s="1047"/>
      <c r="AU265" s="1047"/>
      <c r="AV265" s="1047"/>
      <c r="AW265" s="1047"/>
      <c r="AX265" s="1048"/>
      <c r="AY265" s="1059" t="str">
        <f>IF(J33&gt;=151,2,IF(J33&lt;=40,"-",1))</f>
        <v>-</v>
      </c>
      <c r="AZ265" s="1060"/>
      <c r="BA265" s="1060"/>
      <c r="BB265" s="1061"/>
      <c r="BC265" s="1062" t="s">
        <v>17</v>
      </c>
      <c r="BD265" s="1063"/>
      <c r="BE265" s="2"/>
      <c r="BF265" s="2"/>
      <c r="BG265" s="2"/>
      <c r="BH265" s="2"/>
      <c r="BI265" s="2"/>
      <c r="BJ265" s="2"/>
      <c r="BK265" s="2"/>
    </row>
    <row r="266" spans="1:63" ht="14.25" customHeight="1">
      <c r="B266" s="5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row>
    <row r="267" spans="1:63" ht="15" customHeight="1">
      <c r="A267" s="2" t="s">
        <v>150</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pans="1:63" ht="15" customHeight="1">
      <c r="A268" s="2"/>
      <c r="B268" s="150" t="s">
        <v>223</v>
      </c>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row>
    <row r="269" spans="1:63" ht="15" customHeight="1">
      <c r="A269" s="2"/>
      <c r="B269" s="6"/>
      <c r="C269" s="38"/>
      <c r="D269" s="232" t="s">
        <v>93</v>
      </c>
      <c r="E269" s="458"/>
      <c r="F269" s="458"/>
      <c r="G269" s="458"/>
      <c r="H269" s="458"/>
      <c r="I269" s="458"/>
      <c r="J269" s="458"/>
      <c r="K269" s="458"/>
      <c r="L269" s="458"/>
      <c r="M269" s="458"/>
      <c r="N269" s="458"/>
      <c r="O269" s="458"/>
      <c r="P269" s="458"/>
      <c r="Q269" s="671"/>
      <c r="R269" s="583" t="s">
        <v>140</v>
      </c>
      <c r="S269" s="583"/>
      <c r="T269" s="583"/>
      <c r="U269" s="583"/>
      <c r="V269" s="583"/>
      <c r="W269" s="583"/>
      <c r="X269" s="583"/>
      <c r="Y269" s="583"/>
      <c r="Z269" s="583"/>
      <c r="AA269" s="583"/>
      <c r="AB269" s="583"/>
      <c r="AC269" s="583"/>
      <c r="AD269" s="583"/>
      <c r="AE269" s="583"/>
      <c r="AF269" s="583"/>
      <c r="AG269" s="583"/>
      <c r="AH269" s="583"/>
      <c r="AI269" s="583"/>
      <c r="AJ269" s="583"/>
      <c r="AK269" s="583"/>
      <c r="AL269" s="583"/>
      <c r="AM269" s="1066" t="s">
        <v>94</v>
      </c>
      <c r="AN269" s="1067"/>
      <c r="AO269" s="1067"/>
      <c r="AP269" s="1067"/>
      <c r="AQ269" s="1067"/>
      <c r="AR269" s="1067"/>
      <c r="AS269" s="1068"/>
      <c r="AT269" s="587" t="s">
        <v>60</v>
      </c>
      <c r="AU269" s="687"/>
      <c r="AV269" s="687"/>
      <c r="AW269" s="687"/>
      <c r="AX269" s="687"/>
      <c r="AY269" s="688"/>
      <c r="AZ269" s="596" t="s">
        <v>61</v>
      </c>
      <c r="BA269" s="597"/>
      <c r="BB269" s="597"/>
      <c r="BC269" s="597"/>
      <c r="BD269" s="597"/>
      <c r="BE269" s="598"/>
      <c r="BF269" s="587" t="s">
        <v>62</v>
      </c>
      <c r="BG269" s="588"/>
      <c r="BH269" s="588"/>
      <c r="BI269" s="588"/>
      <c r="BJ269" s="588"/>
      <c r="BK269" s="589"/>
    </row>
    <row r="270" spans="1:63" ht="15" customHeight="1">
      <c r="A270" s="2"/>
      <c r="B270" s="6"/>
      <c r="C270" s="38"/>
      <c r="D270" s="460"/>
      <c r="E270" s="349"/>
      <c r="F270" s="349"/>
      <c r="G270" s="349"/>
      <c r="H270" s="349"/>
      <c r="I270" s="349"/>
      <c r="J270" s="349"/>
      <c r="K270" s="349"/>
      <c r="L270" s="349"/>
      <c r="M270" s="349"/>
      <c r="N270" s="349"/>
      <c r="O270" s="349"/>
      <c r="P270" s="349"/>
      <c r="Q270" s="350"/>
      <c r="R270" s="583"/>
      <c r="S270" s="583"/>
      <c r="T270" s="583"/>
      <c r="U270" s="583"/>
      <c r="V270" s="583"/>
      <c r="W270" s="583"/>
      <c r="X270" s="583"/>
      <c r="Y270" s="583"/>
      <c r="Z270" s="583"/>
      <c r="AA270" s="583"/>
      <c r="AB270" s="583"/>
      <c r="AC270" s="583"/>
      <c r="AD270" s="583"/>
      <c r="AE270" s="583"/>
      <c r="AF270" s="583"/>
      <c r="AG270" s="583"/>
      <c r="AH270" s="583"/>
      <c r="AI270" s="583"/>
      <c r="AJ270" s="583"/>
      <c r="AK270" s="583"/>
      <c r="AL270" s="583"/>
      <c r="AM270" s="1069"/>
      <c r="AN270" s="1070"/>
      <c r="AO270" s="1070"/>
      <c r="AP270" s="1070"/>
      <c r="AQ270" s="1070"/>
      <c r="AR270" s="1070"/>
      <c r="AS270" s="1071"/>
      <c r="AT270" s="689"/>
      <c r="AU270" s="690"/>
      <c r="AV270" s="690"/>
      <c r="AW270" s="690"/>
      <c r="AX270" s="690"/>
      <c r="AY270" s="691"/>
      <c r="AZ270" s="599"/>
      <c r="BA270" s="600"/>
      <c r="BB270" s="600"/>
      <c r="BC270" s="600"/>
      <c r="BD270" s="600"/>
      <c r="BE270" s="601"/>
      <c r="BF270" s="590"/>
      <c r="BG270" s="591"/>
      <c r="BH270" s="591"/>
      <c r="BI270" s="591"/>
      <c r="BJ270" s="591"/>
      <c r="BK270" s="592"/>
    </row>
    <row r="271" spans="1:63" ht="15" customHeight="1">
      <c r="A271" s="2"/>
      <c r="B271" s="6"/>
      <c r="C271" s="38"/>
      <c r="D271" s="672"/>
      <c r="E271" s="673"/>
      <c r="F271" s="673"/>
      <c r="G271" s="673"/>
      <c r="H271" s="673"/>
      <c r="I271" s="673"/>
      <c r="J271" s="673"/>
      <c r="K271" s="673"/>
      <c r="L271" s="673"/>
      <c r="M271" s="673"/>
      <c r="N271" s="673"/>
      <c r="O271" s="673"/>
      <c r="P271" s="673"/>
      <c r="Q271" s="674"/>
      <c r="R271" s="583"/>
      <c r="S271" s="583"/>
      <c r="T271" s="583"/>
      <c r="U271" s="583"/>
      <c r="V271" s="583"/>
      <c r="W271" s="583"/>
      <c r="X271" s="583"/>
      <c r="Y271" s="583"/>
      <c r="Z271" s="583"/>
      <c r="AA271" s="583"/>
      <c r="AB271" s="583"/>
      <c r="AC271" s="583"/>
      <c r="AD271" s="583"/>
      <c r="AE271" s="583"/>
      <c r="AF271" s="583"/>
      <c r="AG271" s="583"/>
      <c r="AH271" s="583"/>
      <c r="AI271" s="583"/>
      <c r="AJ271" s="583"/>
      <c r="AK271" s="583"/>
      <c r="AL271" s="583"/>
      <c r="AM271" s="1072"/>
      <c r="AN271" s="1073"/>
      <c r="AO271" s="1073"/>
      <c r="AP271" s="1073"/>
      <c r="AQ271" s="1073"/>
      <c r="AR271" s="1073"/>
      <c r="AS271" s="1074"/>
      <c r="AT271" s="692"/>
      <c r="AU271" s="693"/>
      <c r="AV271" s="693"/>
      <c r="AW271" s="693"/>
      <c r="AX271" s="693"/>
      <c r="AY271" s="694"/>
      <c r="AZ271" s="602"/>
      <c r="BA271" s="603"/>
      <c r="BB271" s="603"/>
      <c r="BC271" s="603"/>
      <c r="BD271" s="603"/>
      <c r="BE271" s="604"/>
      <c r="BF271" s="593"/>
      <c r="BG271" s="594"/>
      <c r="BH271" s="594"/>
      <c r="BI271" s="594"/>
      <c r="BJ271" s="594"/>
      <c r="BK271" s="595"/>
    </row>
    <row r="272" spans="1:63" ht="15" customHeight="1">
      <c r="A272" s="2"/>
      <c r="B272" s="6"/>
      <c r="C272" s="38"/>
      <c r="D272" s="930"/>
      <c r="E272" s="931"/>
      <c r="F272" s="931"/>
      <c r="G272" s="931"/>
      <c r="H272" s="931"/>
      <c r="I272" s="931"/>
      <c r="J272" s="931"/>
      <c r="K272" s="931"/>
      <c r="L272" s="931"/>
      <c r="M272" s="931"/>
      <c r="N272" s="931"/>
      <c r="O272" s="931"/>
      <c r="P272" s="931"/>
      <c r="Q272" s="932"/>
      <c r="R272" s="542"/>
      <c r="S272" s="543"/>
      <c r="T272" s="543"/>
      <c r="U272" s="543"/>
      <c r="V272" s="543"/>
      <c r="W272" s="543"/>
      <c r="X272" s="543"/>
      <c r="Y272" s="543"/>
      <c r="Z272" s="543"/>
      <c r="AA272" s="543"/>
      <c r="AB272" s="543"/>
      <c r="AC272" s="543"/>
      <c r="AD272" s="543"/>
      <c r="AE272" s="543"/>
      <c r="AF272" s="543"/>
      <c r="AG272" s="543"/>
      <c r="AH272" s="543"/>
      <c r="AI272" s="543"/>
      <c r="AJ272" s="543"/>
      <c r="AK272" s="543"/>
      <c r="AL272" s="544"/>
      <c r="AM272" s="939"/>
      <c r="AN272" s="940"/>
      <c r="AO272" s="940"/>
      <c r="AP272" s="940"/>
      <c r="AQ272" s="940"/>
      <c r="AR272" s="940"/>
      <c r="AS272" s="941"/>
      <c r="AT272" s="548"/>
      <c r="AU272" s="549"/>
      <c r="AV272" s="549"/>
      <c r="AW272" s="549"/>
      <c r="AX272" s="549"/>
      <c r="AY272" s="550"/>
      <c r="AZ272" s="557"/>
      <c r="BA272" s="558"/>
      <c r="BB272" s="558"/>
      <c r="BC272" s="558"/>
      <c r="BD272" s="558"/>
      <c r="BE272" s="559"/>
      <c r="BF272" s="662">
        <f>AT272*AZ272</f>
        <v>0</v>
      </c>
      <c r="BG272" s="663"/>
      <c r="BH272" s="663"/>
      <c r="BI272" s="663"/>
      <c r="BJ272" s="663"/>
      <c r="BK272" s="664"/>
    </row>
    <row r="273" spans="1:68" ht="15" customHeight="1">
      <c r="A273" s="2"/>
      <c r="B273" s="6"/>
      <c r="C273" s="38"/>
      <c r="D273" s="933"/>
      <c r="E273" s="934"/>
      <c r="F273" s="934"/>
      <c r="G273" s="934"/>
      <c r="H273" s="934"/>
      <c r="I273" s="934"/>
      <c r="J273" s="934"/>
      <c r="K273" s="934"/>
      <c r="L273" s="934"/>
      <c r="M273" s="934"/>
      <c r="N273" s="934"/>
      <c r="O273" s="934"/>
      <c r="P273" s="934"/>
      <c r="Q273" s="935"/>
      <c r="R273" s="951"/>
      <c r="S273" s="952"/>
      <c r="T273" s="952"/>
      <c r="U273" s="952"/>
      <c r="V273" s="952"/>
      <c r="W273" s="952"/>
      <c r="X273" s="952"/>
      <c r="Y273" s="952"/>
      <c r="Z273" s="952"/>
      <c r="AA273" s="952"/>
      <c r="AB273" s="952"/>
      <c r="AC273" s="952"/>
      <c r="AD273" s="952"/>
      <c r="AE273" s="952"/>
      <c r="AF273" s="952"/>
      <c r="AG273" s="952"/>
      <c r="AH273" s="952"/>
      <c r="AI273" s="952"/>
      <c r="AJ273" s="952"/>
      <c r="AK273" s="952"/>
      <c r="AL273" s="953"/>
      <c r="AM273" s="942"/>
      <c r="AN273" s="943"/>
      <c r="AO273" s="943"/>
      <c r="AP273" s="943"/>
      <c r="AQ273" s="943"/>
      <c r="AR273" s="943"/>
      <c r="AS273" s="944"/>
      <c r="AT273" s="551"/>
      <c r="AU273" s="552"/>
      <c r="AV273" s="552"/>
      <c r="AW273" s="552"/>
      <c r="AX273" s="552"/>
      <c r="AY273" s="553"/>
      <c r="AZ273" s="560"/>
      <c r="BA273" s="561"/>
      <c r="BB273" s="561"/>
      <c r="BC273" s="561"/>
      <c r="BD273" s="561"/>
      <c r="BE273" s="562"/>
      <c r="BF273" s="665"/>
      <c r="BG273" s="666"/>
      <c r="BH273" s="666"/>
      <c r="BI273" s="666"/>
      <c r="BJ273" s="666"/>
      <c r="BK273" s="667"/>
    </row>
    <row r="274" spans="1:68" ht="15" customHeight="1">
      <c r="A274" s="2"/>
      <c r="B274" s="6"/>
      <c r="C274" s="38"/>
      <c r="D274" s="933"/>
      <c r="E274" s="934"/>
      <c r="F274" s="934"/>
      <c r="G274" s="934"/>
      <c r="H274" s="934"/>
      <c r="I274" s="934"/>
      <c r="J274" s="934"/>
      <c r="K274" s="934"/>
      <c r="L274" s="934"/>
      <c r="M274" s="934"/>
      <c r="N274" s="934"/>
      <c r="O274" s="934"/>
      <c r="P274" s="934"/>
      <c r="Q274" s="935"/>
      <c r="R274" s="954"/>
      <c r="S274" s="955"/>
      <c r="T274" s="955"/>
      <c r="U274" s="955"/>
      <c r="V274" s="955"/>
      <c r="W274" s="955"/>
      <c r="X274" s="955"/>
      <c r="Y274" s="955"/>
      <c r="Z274" s="955"/>
      <c r="AA274" s="955"/>
      <c r="AB274" s="955"/>
      <c r="AC274" s="955"/>
      <c r="AD274" s="955"/>
      <c r="AE274" s="955"/>
      <c r="AF274" s="955"/>
      <c r="AG274" s="955"/>
      <c r="AH274" s="955"/>
      <c r="AI274" s="955"/>
      <c r="AJ274" s="955"/>
      <c r="AK274" s="955"/>
      <c r="AL274" s="956"/>
      <c r="AM274" s="942"/>
      <c r="AN274" s="943"/>
      <c r="AO274" s="943"/>
      <c r="AP274" s="943"/>
      <c r="AQ274" s="943"/>
      <c r="AR274" s="943"/>
      <c r="AS274" s="944"/>
      <c r="AT274" s="551"/>
      <c r="AU274" s="552"/>
      <c r="AV274" s="552"/>
      <c r="AW274" s="552"/>
      <c r="AX274" s="552"/>
      <c r="AY274" s="553"/>
      <c r="AZ274" s="560"/>
      <c r="BA274" s="561"/>
      <c r="BB274" s="561"/>
      <c r="BC274" s="561"/>
      <c r="BD274" s="561"/>
      <c r="BE274" s="562"/>
      <c r="BF274" s="665"/>
      <c r="BG274" s="666"/>
      <c r="BH274" s="666"/>
      <c r="BI274" s="666"/>
      <c r="BJ274" s="666"/>
      <c r="BK274" s="667"/>
    </row>
    <row r="275" spans="1:68" ht="15" customHeight="1">
      <c r="A275" s="2"/>
      <c r="B275" s="6"/>
      <c r="C275" s="38"/>
      <c r="D275" s="936"/>
      <c r="E275" s="937"/>
      <c r="F275" s="937"/>
      <c r="G275" s="937"/>
      <c r="H275" s="937"/>
      <c r="I275" s="937"/>
      <c r="J275" s="937"/>
      <c r="K275" s="937"/>
      <c r="L275" s="937"/>
      <c r="M275" s="937"/>
      <c r="N275" s="937"/>
      <c r="O275" s="937"/>
      <c r="P275" s="937"/>
      <c r="Q275" s="938"/>
      <c r="R275" s="948" t="s">
        <v>95</v>
      </c>
      <c r="S275" s="949"/>
      <c r="T275" s="949"/>
      <c r="U275" s="949"/>
      <c r="V275" s="949"/>
      <c r="W275" s="949"/>
      <c r="X275" s="949"/>
      <c r="Y275" s="949"/>
      <c r="Z275" s="949"/>
      <c r="AA275" s="949"/>
      <c r="AB275" s="949"/>
      <c r="AC275" s="949"/>
      <c r="AD275" s="949"/>
      <c r="AE275" s="949"/>
      <c r="AF275" s="949"/>
      <c r="AG275" s="949"/>
      <c r="AH275" s="949"/>
      <c r="AI275" s="949"/>
      <c r="AJ275" s="949"/>
      <c r="AK275" s="949"/>
      <c r="AL275" s="950"/>
      <c r="AM275" s="945"/>
      <c r="AN275" s="946"/>
      <c r="AO275" s="946"/>
      <c r="AP275" s="946"/>
      <c r="AQ275" s="946"/>
      <c r="AR275" s="946"/>
      <c r="AS275" s="947"/>
      <c r="AT275" s="554"/>
      <c r="AU275" s="555"/>
      <c r="AV275" s="555"/>
      <c r="AW275" s="555"/>
      <c r="AX275" s="555"/>
      <c r="AY275" s="556"/>
      <c r="AZ275" s="563"/>
      <c r="BA275" s="564"/>
      <c r="BB275" s="564"/>
      <c r="BC275" s="564"/>
      <c r="BD275" s="564"/>
      <c r="BE275" s="565"/>
      <c r="BF275" s="668"/>
      <c r="BG275" s="669"/>
      <c r="BH275" s="669"/>
      <c r="BI275" s="669"/>
      <c r="BJ275" s="669"/>
      <c r="BK275" s="670"/>
    </row>
    <row r="276" spans="1:68" ht="15" customHeight="1">
      <c r="A276" s="2"/>
      <c r="B276" s="6"/>
      <c r="C276" s="38"/>
      <c r="D276" s="930"/>
      <c r="E276" s="931"/>
      <c r="F276" s="931"/>
      <c r="G276" s="931"/>
      <c r="H276" s="931"/>
      <c r="I276" s="931"/>
      <c r="J276" s="931"/>
      <c r="K276" s="931"/>
      <c r="L276" s="931"/>
      <c r="M276" s="931"/>
      <c r="N276" s="931"/>
      <c r="O276" s="931"/>
      <c r="P276" s="931"/>
      <c r="Q276" s="932"/>
      <c r="R276" s="542"/>
      <c r="S276" s="543"/>
      <c r="T276" s="543"/>
      <c r="U276" s="543"/>
      <c r="V276" s="543"/>
      <c r="W276" s="543"/>
      <c r="X276" s="543"/>
      <c r="Y276" s="543"/>
      <c r="Z276" s="543"/>
      <c r="AA276" s="543"/>
      <c r="AB276" s="543"/>
      <c r="AC276" s="543"/>
      <c r="AD276" s="543"/>
      <c r="AE276" s="543"/>
      <c r="AF276" s="543"/>
      <c r="AG276" s="543"/>
      <c r="AH276" s="543"/>
      <c r="AI276" s="543"/>
      <c r="AJ276" s="543"/>
      <c r="AK276" s="543"/>
      <c r="AL276" s="544"/>
      <c r="AM276" s="939"/>
      <c r="AN276" s="940"/>
      <c r="AO276" s="940"/>
      <c r="AP276" s="940"/>
      <c r="AQ276" s="940"/>
      <c r="AR276" s="940"/>
      <c r="AS276" s="941"/>
      <c r="AT276" s="548"/>
      <c r="AU276" s="549"/>
      <c r="AV276" s="549"/>
      <c r="AW276" s="549"/>
      <c r="AX276" s="549"/>
      <c r="AY276" s="550"/>
      <c r="AZ276" s="557"/>
      <c r="BA276" s="558"/>
      <c r="BB276" s="558"/>
      <c r="BC276" s="558"/>
      <c r="BD276" s="558"/>
      <c r="BE276" s="559"/>
      <c r="BF276" s="662">
        <f>AT276*AZ276</f>
        <v>0</v>
      </c>
      <c r="BG276" s="663"/>
      <c r="BH276" s="663"/>
      <c r="BI276" s="663"/>
      <c r="BJ276" s="663"/>
      <c r="BK276" s="664"/>
    </row>
    <row r="277" spans="1:68" ht="15" customHeight="1">
      <c r="A277" s="2"/>
      <c r="B277" s="6"/>
      <c r="C277" s="38"/>
      <c r="D277" s="933"/>
      <c r="E277" s="934"/>
      <c r="F277" s="934"/>
      <c r="G277" s="934"/>
      <c r="H277" s="934"/>
      <c r="I277" s="934"/>
      <c r="J277" s="934"/>
      <c r="K277" s="934"/>
      <c r="L277" s="934"/>
      <c r="M277" s="934"/>
      <c r="N277" s="934"/>
      <c r="O277" s="934"/>
      <c r="P277" s="934"/>
      <c r="Q277" s="935"/>
      <c r="R277" s="951"/>
      <c r="S277" s="952"/>
      <c r="T277" s="952"/>
      <c r="U277" s="952"/>
      <c r="V277" s="952"/>
      <c r="W277" s="952"/>
      <c r="X277" s="952"/>
      <c r="Y277" s="952"/>
      <c r="Z277" s="952"/>
      <c r="AA277" s="952"/>
      <c r="AB277" s="952"/>
      <c r="AC277" s="952"/>
      <c r="AD277" s="952"/>
      <c r="AE277" s="952"/>
      <c r="AF277" s="952"/>
      <c r="AG277" s="952"/>
      <c r="AH277" s="952"/>
      <c r="AI277" s="952"/>
      <c r="AJ277" s="952"/>
      <c r="AK277" s="952"/>
      <c r="AL277" s="953"/>
      <c r="AM277" s="942"/>
      <c r="AN277" s="943"/>
      <c r="AO277" s="943"/>
      <c r="AP277" s="943"/>
      <c r="AQ277" s="943"/>
      <c r="AR277" s="943"/>
      <c r="AS277" s="944"/>
      <c r="AT277" s="551"/>
      <c r="AU277" s="552"/>
      <c r="AV277" s="552"/>
      <c r="AW277" s="552"/>
      <c r="AX277" s="552"/>
      <c r="AY277" s="553"/>
      <c r="AZ277" s="560"/>
      <c r="BA277" s="561"/>
      <c r="BB277" s="561"/>
      <c r="BC277" s="561"/>
      <c r="BD277" s="561"/>
      <c r="BE277" s="562"/>
      <c r="BF277" s="665"/>
      <c r="BG277" s="666"/>
      <c r="BH277" s="666"/>
      <c r="BI277" s="666"/>
      <c r="BJ277" s="666"/>
      <c r="BK277" s="667"/>
    </row>
    <row r="278" spans="1:68" ht="15" customHeight="1">
      <c r="A278" s="2"/>
      <c r="B278" s="6"/>
      <c r="C278" s="38"/>
      <c r="D278" s="933"/>
      <c r="E278" s="934"/>
      <c r="F278" s="934"/>
      <c r="G278" s="934"/>
      <c r="H278" s="934"/>
      <c r="I278" s="934"/>
      <c r="J278" s="934"/>
      <c r="K278" s="934"/>
      <c r="L278" s="934"/>
      <c r="M278" s="934"/>
      <c r="N278" s="934"/>
      <c r="O278" s="934"/>
      <c r="P278" s="934"/>
      <c r="Q278" s="935"/>
      <c r="R278" s="954"/>
      <c r="S278" s="955"/>
      <c r="T278" s="955"/>
      <c r="U278" s="955"/>
      <c r="V278" s="955"/>
      <c r="W278" s="955"/>
      <c r="X278" s="955"/>
      <c r="Y278" s="955"/>
      <c r="Z278" s="955"/>
      <c r="AA278" s="955"/>
      <c r="AB278" s="955"/>
      <c r="AC278" s="955"/>
      <c r="AD278" s="955"/>
      <c r="AE278" s="955"/>
      <c r="AF278" s="955"/>
      <c r="AG278" s="955"/>
      <c r="AH278" s="955"/>
      <c r="AI278" s="955"/>
      <c r="AJ278" s="955"/>
      <c r="AK278" s="955"/>
      <c r="AL278" s="956"/>
      <c r="AM278" s="942"/>
      <c r="AN278" s="943"/>
      <c r="AO278" s="943"/>
      <c r="AP278" s="943"/>
      <c r="AQ278" s="943"/>
      <c r="AR278" s="943"/>
      <c r="AS278" s="944"/>
      <c r="AT278" s="551"/>
      <c r="AU278" s="552"/>
      <c r="AV278" s="552"/>
      <c r="AW278" s="552"/>
      <c r="AX278" s="552"/>
      <c r="AY278" s="553"/>
      <c r="AZ278" s="560"/>
      <c r="BA278" s="561"/>
      <c r="BB278" s="561"/>
      <c r="BC278" s="561"/>
      <c r="BD278" s="561"/>
      <c r="BE278" s="562"/>
      <c r="BF278" s="665"/>
      <c r="BG278" s="666"/>
      <c r="BH278" s="666"/>
      <c r="BI278" s="666"/>
      <c r="BJ278" s="666"/>
      <c r="BK278" s="667"/>
    </row>
    <row r="279" spans="1:68" ht="15" customHeight="1">
      <c r="A279" s="2"/>
      <c r="B279" s="6"/>
      <c r="C279" s="38"/>
      <c r="D279" s="936"/>
      <c r="E279" s="937"/>
      <c r="F279" s="937"/>
      <c r="G279" s="937"/>
      <c r="H279" s="937"/>
      <c r="I279" s="937"/>
      <c r="J279" s="937"/>
      <c r="K279" s="937"/>
      <c r="L279" s="937"/>
      <c r="M279" s="937"/>
      <c r="N279" s="937"/>
      <c r="O279" s="937"/>
      <c r="P279" s="937"/>
      <c r="Q279" s="938"/>
      <c r="R279" s="948" t="s">
        <v>95</v>
      </c>
      <c r="S279" s="949"/>
      <c r="T279" s="949"/>
      <c r="U279" s="949"/>
      <c r="V279" s="949"/>
      <c r="W279" s="949"/>
      <c r="X279" s="949"/>
      <c r="Y279" s="949"/>
      <c r="Z279" s="949"/>
      <c r="AA279" s="949"/>
      <c r="AB279" s="949"/>
      <c r="AC279" s="949"/>
      <c r="AD279" s="949"/>
      <c r="AE279" s="949"/>
      <c r="AF279" s="949"/>
      <c r="AG279" s="949"/>
      <c r="AH279" s="949"/>
      <c r="AI279" s="949"/>
      <c r="AJ279" s="949"/>
      <c r="AK279" s="949"/>
      <c r="AL279" s="950"/>
      <c r="AM279" s="945"/>
      <c r="AN279" s="946"/>
      <c r="AO279" s="946"/>
      <c r="AP279" s="946"/>
      <c r="AQ279" s="946"/>
      <c r="AR279" s="946"/>
      <c r="AS279" s="947"/>
      <c r="AT279" s="554"/>
      <c r="AU279" s="555"/>
      <c r="AV279" s="555"/>
      <c r="AW279" s="555"/>
      <c r="AX279" s="555"/>
      <c r="AY279" s="556"/>
      <c r="AZ279" s="563"/>
      <c r="BA279" s="564"/>
      <c r="BB279" s="564"/>
      <c r="BC279" s="564"/>
      <c r="BD279" s="564"/>
      <c r="BE279" s="565"/>
      <c r="BF279" s="668"/>
      <c r="BG279" s="669"/>
      <c r="BH279" s="669"/>
      <c r="BI279" s="669"/>
      <c r="BJ279" s="669"/>
      <c r="BK279" s="670"/>
    </row>
    <row r="280" spans="1:68" ht="15" customHeight="1">
      <c r="A280" s="2"/>
      <c r="B280" s="6"/>
      <c r="C280" s="38"/>
      <c r="D280" s="930"/>
      <c r="E280" s="931"/>
      <c r="F280" s="931"/>
      <c r="G280" s="931"/>
      <c r="H280" s="931"/>
      <c r="I280" s="931"/>
      <c r="J280" s="931"/>
      <c r="K280" s="931"/>
      <c r="L280" s="931"/>
      <c r="M280" s="931"/>
      <c r="N280" s="931"/>
      <c r="O280" s="931"/>
      <c r="P280" s="931"/>
      <c r="Q280" s="932"/>
      <c r="R280" s="542"/>
      <c r="S280" s="543"/>
      <c r="T280" s="543"/>
      <c r="U280" s="543"/>
      <c r="V280" s="543"/>
      <c r="W280" s="543"/>
      <c r="X280" s="543"/>
      <c r="Y280" s="543"/>
      <c r="Z280" s="543"/>
      <c r="AA280" s="543"/>
      <c r="AB280" s="543"/>
      <c r="AC280" s="543"/>
      <c r="AD280" s="543"/>
      <c r="AE280" s="543"/>
      <c r="AF280" s="543"/>
      <c r="AG280" s="543"/>
      <c r="AH280" s="543"/>
      <c r="AI280" s="543"/>
      <c r="AJ280" s="543"/>
      <c r="AK280" s="543"/>
      <c r="AL280" s="544"/>
      <c r="AM280" s="939"/>
      <c r="AN280" s="940"/>
      <c r="AO280" s="940"/>
      <c r="AP280" s="940"/>
      <c r="AQ280" s="940"/>
      <c r="AR280" s="940"/>
      <c r="AS280" s="941"/>
      <c r="AT280" s="548"/>
      <c r="AU280" s="549"/>
      <c r="AV280" s="549"/>
      <c r="AW280" s="549"/>
      <c r="AX280" s="549"/>
      <c r="AY280" s="550"/>
      <c r="AZ280" s="557"/>
      <c r="BA280" s="558"/>
      <c r="BB280" s="558"/>
      <c r="BC280" s="558"/>
      <c r="BD280" s="558"/>
      <c r="BE280" s="559"/>
      <c r="BF280" s="662">
        <f>AT280*AZ280</f>
        <v>0</v>
      </c>
      <c r="BG280" s="663"/>
      <c r="BH280" s="663"/>
      <c r="BI280" s="663"/>
      <c r="BJ280" s="663"/>
      <c r="BK280" s="664"/>
    </row>
    <row r="281" spans="1:68" ht="15" customHeight="1">
      <c r="A281" s="2"/>
      <c r="B281" s="6"/>
      <c r="C281" s="38"/>
      <c r="D281" s="933"/>
      <c r="E281" s="934"/>
      <c r="F281" s="934"/>
      <c r="G281" s="934"/>
      <c r="H281" s="934"/>
      <c r="I281" s="934"/>
      <c r="J281" s="934"/>
      <c r="K281" s="934"/>
      <c r="L281" s="934"/>
      <c r="M281" s="934"/>
      <c r="N281" s="934"/>
      <c r="O281" s="934"/>
      <c r="P281" s="934"/>
      <c r="Q281" s="935"/>
      <c r="R281" s="951"/>
      <c r="S281" s="952"/>
      <c r="T281" s="952"/>
      <c r="U281" s="952"/>
      <c r="V281" s="952"/>
      <c r="W281" s="952"/>
      <c r="X281" s="952"/>
      <c r="Y281" s="952"/>
      <c r="Z281" s="952"/>
      <c r="AA281" s="952"/>
      <c r="AB281" s="952"/>
      <c r="AC281" s="952"/>
      <c r="AD281" s="952"/>
      <c r="AE281" s="952"/>
      <c r="AF281" s="952"/>
      <c r="AG281" s="952"/>
      <c r="AH281" s="952"/>
      <c r="AI281" s="952"/>
      <c r="AJ281" s="952"/>
      <c r="AK281" s="952"/>
      <c r="AL281" s="953"/>
      <c r="AM281" s="942"/>
      <c r="AN281" s="943"/>
      <c r="AO281" s="943"/>
      <c r="AP281" s="943"/>
      <c r="AQ281" s="943"/>
      <c r="AR281" s="943"/>
      <c r="AS281" s="944"/>
      <c r="AT281" s="551"/>
      <c r="AU281" s="552"/>
      <c r="AV281" s="552"/>
      <c r="AW281" s="552"/>
      <c r="AX281" s="552"/>
      <c r="AY281" s="553"/>
      <c r="AZ281" s="560"/>
      <c r="BA281" s="561"/>
      <c r="BB281" s="561"/>
      <c r="BC281" s="561"/>
      <c r="BD281" s="561"/>
      <c r="BE281" s="562"/>
      <c r="BF281" s="665"/>
      <c r="BG281" s="666"/>
      <c r="BH281" s="666"/>
      <c r="BI281" s="666"/>
      <c r="BJ281" s="666"/>
      <c r="BK281" s="667"/>
    </row>
    <row r="282" spans="1:68" ht="15" customHeight="1">
      <c r="A282" s="2"/>
      <c r="B282" s="6"/>
      <c r="C282" s="38"/>
      <c r="D282" s="933"/>
      <c r="E282" s="934"/>
      <c r="F282" s="934"/>
      <c r="G282" s="934"/>
      <c r="H282" s="934"/>
      <c r="I282" s="934"/>
      <c r="J282" s="934"/>
      <c r="K282" s="934"/>
      <c r="L282" s="934"/>
      <c r="M282" s="934"/>
      <c r="N282" s="934"/>
      <c r="O282" s="934"/>
      <c r="P282" s="934"/>
      <c r="Q282" s="935"/>
      <c r="R282" s="954"/>
      <c r="S282" s="955"/>
      <c r="T282" s="955"/>
      <c r="U282" s="955"/>
      <c r="V282" s="955"/>
      <c r="W282" s="955"/>
      <c r="X282" s="955"/>
      <c r="Y282" s="955"/>
      <c r="Z282" s="955"/>
      <c r="AA282" s="955"/>
      <c r="AB282" s="955"/>
      <c r="AC282" s="955"/>
      <c r="AD282" s="955"/>
      <c r="AE282" s="955"/>
      <c r="AF282" s="955"/>
      <c r="AG282" s="955"/>
      <c r="AH282" s="955"/>
      <c r="AI282" s="955"/>
      <c r="AJ282" s="955"/>
      <c r="AK282" s="955"/>
      <c r="AL282" s="956"/>
      <c r="AM282" s="942"/>
      <c r="AN282" s="943"/>
      <c r="AO282" s="943"/>
      <c r="AP282" s="943"/>
      <c r="AQ282" s="943"/>
      <c r="AR282" s="943"/>
      <c r="AS282" s="944"/>
      <c r="AT282" s="551"/>
      <c r="AU282" s="552"/>
      <c r="AV282" s="552"/>
      <c r="AW282" s="552"/>
      <c r="AX282" s="552"/>
      <c r="AY282" s="553"/>
      <c r="AZ282" s="560"/>
      <c r="BA282" s="561"/>
      <c r="BB282" s="561"/>
      <c r="BC282" s="561"/>
      <c r="BD282" s="561"/>
      <c r="BE282" s="562"/>
      <c r="BF282" s="665"/>
      <c r="BG282" s="666"/>
      <c r="BH282" s="666"/>
      <c r="BI282" s="666"/>
      <c r="BJ282" s="666"/>
      <c r="BK282" s="667"/>
    </row>
    <row r="283" spans="1:68" ht="15" customHeight="1">
      <c r="A283" s="2"/>
      <c r="B283" s="6"/>
      <c r="C283" s="38"/>
      <c r="D283" s="936"/>
      <c r="E283" s="937"/>
      <c r="F283" s="937"/>
      <c r="G283" s="937"/>
      <c r="H283" s="937"/>
      <c r="I283" s="937"/>
      <c r="J283" s="937"/>
      <c r="K283" s="937"/>
      <c r="L283" s="937"/>
      <c r="M283" s="937"/>
      <c r="N283" s="937"/>
      <c r="O283" s="937"/>
      <c r="P283" s="937"/>
      <c r="Q283" s="938"/>
      <c r="R283" s="948" t="s">
        <v>95</v>
      </c>
      <c r="S283" s="949"/>
      <c r="T283" s="949"/>
      <c r="U283" s="949"/>
      <c r="V283" s="949"/>
      <c r="W283" s="949"/>
      <c r="X283" s="949"/>
      <c r="Y283" s="949"/>
      <c r="Z283" s="949"/>
      <c r="AA283" s="949"/>
      <c r="AB283" s="949"/>
      <c r="AC283" s="949"/>
      <c r="AD283" s="949"/>
      <c r="AE283" s="949"/>
      <c r="AF283" s="949"/>
      <c r="AG283" s="949"/>
      <c r="AH283" s="949"/>
      <c r="AI283" s="949"/>
      <c r="AJ283" s="949"/>
      <c r="AK283" s="949"/>
      <c r="AL283" s="950"/>
      <c r="AM283" s="945"/>
      <c r="AN283" s="946"/>
      <c r="AO283" s="946"/>
      <c r="AP283" s="946"/>
      <c r="AQ283" s="946"/>
      <c r="AR283" s="946"/>
      <c r="AS283" s="947"/>
      <c r="AT283" s="554"/>
      <c r="AU283" s="555"/>
      <c r="AV283" s="555"/>
      <c r="AW283" s="555"/>
      <c r="AX283" s="555"/>
      <c r="AY283" s="556"/>
      <c r="AZ283" s="563"/>
      <c r="BA283" s="564"/>
      <c r="BB283" s="564"/>
      <c r="BC283" s="564"/>
      <c r="BD283" s="564"/>
      <c r="BE283" s="565"/>
      <c r="BF283" s="668"/>
      <c r="BG283" s="669"/>
      <c r="BH283" s="669"/>
      <c r="BI283" s="669"/>
      <c r="BJ283" s="669"/>
      <c r="BK283" s="670"/>
    </row>
    <row r="284" spans="1:68" ht="15" customHeight="1">
      <c r="A284" s="2"/>
      <c r="B284" s="6"/>
      <c r="C284" s="38"/>
      <c r="D284" s="930"/>
      <c r="E284" s="931"/>
      <c r="F284" s="931"/>
      <c r="G284" s="931"/>
      <c r="H284" s="931"/>
      <c r="I284" s="931"/>
      <c r="J284" s="931"/>
      <c r="K284" s="931"/>
      <c r="L284" s="931"/>
      <c r="M284" s="931"/>
      <c r="N284" s="931"/>
      <c r="O284" s="931"/>
      <c r="P284" s="931"/>
      <c r="Q284" s="932"/>
      <c r="R284" s="542"/>
      <c r="S284" s="543"/>
      <c r="T284" s="543"/>
      <c r="U284" s="543"/>
      <c r="V284" s="543"/>
      <c r="W284" s="543"/>
      <c r="X284" s="543"/>
      <c r="Y284" s="543"/>
      <c r="Z284" s="543"/>
      <c r="AA284" s="543"/>
      <c r="AB284" s="543"/>
      <c r="AC284" s="543"/>
      <c r="AD284" s="543"/>
      <c r="AE284" s="543"/>
      <c r="AF284" s="543"/>
      <c r="AG284" s="543"/>
      <c r="AH284" s="543"/>
      <c r="AI284" s="543"/>
      <c r="AJ284" s="543"/>
      <c r="AK284" s="543"/>
      <c r="AL284" s="544"/>
      <c r="AM284" s="939"/>
      <c r="AN284" s="969"/>
      <c r="AO284" s="969"/>
      <c r="AP284" s="969"/>
      <c r="AQ284" s="969"/>
      <c r="AR284" s="969"/>
      <c r="AS284" s="970"/>
      <c r="AT284" s="548"/>
      <c r="AU284" s="549"/>
      <c r="AV284" s="549"/>
      <c r="AW284" s="549"/>
      <c r="AX284" s="549"/>
      <c r="AY284" s="550"/>
      <c r="AZ284" s="557"/>
      <c r="BA284" s="558"/>
      <c r="BB284" s="558"/>
      <c r="BC284" s="558"/>
      <c r="BD284" s="558"/>
      <c r="BE284" s="559"/>
      <c r="BF284" s="662">
        <f>AT284*AZ284</f>
        <v>0</v>
      </c>
      <c r="BG284" s="663"/>
      <c r="BH284" s="663"/>
      <c r="BI284" s="663"/>
      <c r="BJ284" s="663"/>
      <c r="BK284" s="664"/>
    </row>
    <row r="285" spans="1:68" ht="15" customHeight="1">
      <c r="A285" s="2"/>
      <c r="B285" s="6"/>
      <c r="C285" s="38"/>
      <c r="D285" s="933"/>
      <c r="E285" s="934"/>
      <c r="F285" s="934"/>
      <c r="G285" s="934"/>
      <c r="H285" s="934"/>
      <c r="I285" s="934"/>
      <c r="J285" s="934"/>
      <c r="K285" s="934"/>
      <c r="L285" s="934"/>
      <c r="M285" s="934"/>
      <c r="N285" s="934"/>
      <c r="O285" s="934"/>
      <c r="P285" s="934"/>
      <c r="Q285" s="935"/>
      <c r="R285" s="951"/>
      <c r="S285" s="952"/>
      <c r="T285" s="952"/>
      <c r="U285" s="952"/>
      <c r="V285" s="952"/>
      <c r="W285" s="952"/>
      <c r="X285" s="952"/>
      <c r="Y285" s="952"/>
      <c r="Z285" s="952"/>
      <c r="AA285" s="952"/>
      <c r="AB285" s="952"/>
      <c r="AC285" s="952"/>
      <c r="AD285" s="952"/>
      <c r="AE285" s="952"/>
      <c r="AF285" s="952"/>
      <c r="AG285" s="952"/>
      <c r="AH285" s="952"/>
      <c r="AI285" s="952"/>
      <c r="AJ285" s="952"/>
      <c r="AK285" s="952"/>
      <c r="AL285" s="953"/>
      <c r="AM285" s="971"/>
      <c r="AN285" s="972"/>
      <c r="AO285" s="972"/>
      <c r="AP285" s="972"/>
      <c r="AQ285" s="972"/>
      <c r="AR285" s="972"/>
      <c r="AS285" s="973"/>
      <c r="AT285" s="551"/>
      <c r="AU285" s="552"/>
      <c r="AV285" s="552"/>
      <c r="AW285" s="552"/>
      <c r="AX285" s="552"/>
      <c r="AY285" s="553"/>
      <c r="AZ285" s="560"/>
      <c r="BA285" s="561"/>
      <c r="BB285" s="561"/>
      <c r="BC285" s="561"/>
      <c r="BD285" s="561"/>
      <c r="BE285" s="562"/>
      <c r="BF285" s="665"/>
      <c r="BG285" s="666"/>
      <c r="BH285" s="666"/>
      <c r="BI285" s="666"/>
      <c r="BJ285" s="666"/>
      <c r="BK285" s="667"/>
    </row>
    <row r="286" spans="1:68" ht="15" customHeight="1">
      <c r="A286" s="2"/>
      <c r="B286" s="6"/>
      <c r="C286" s="38"/>
      <c r="D286" s="933"/>
      <c r="E286" s="934"/>
      <c r="F286" s="934"/>
      <c r="G286" s="934"/>
      <c r="H286" s="934"/>
      <c r="I286" s="934"/>
      <c r="J286" s="934"/>
      <c r="K286" s="934"/>
      <c r="L286" s="934"/>
      <c r="M286" s="934"/>
      <c r="N286" s="934"/>
      <c r="O286" s="934"/>
      <c r="P286" s="934"/>
      <c r="Q286" s="935"/>
      <c r="R286" s="951"/>
      <c r="S286" s="952"/>
      <c r="T286" s="952"/>
      <c r="U286" s="952"/>
      <c r="V286" s="952"/>
      <c r="W286" s="952"/>
      <c r="X286" s="952"/>
      <c r="Y286" s="952"/>
      <c r="Z286" s="952"/>
      <c r="AA286" s="952"/>
      <c r="AB286" s="952"/>
      <c r="AC286" s="952"/>
      <c r="AD286" s="952"/>
      <c r="AE286" s="952"/>
      <c r="AF286" s="952"/>
      <c r="AG286" s="952"/>
      <c r="AH286" s="952"/>
      <c r="AI286" s="952"/>
      <c r="AJ286" s="952"/>
      <c r="AK286" s="952"/>
      <c r="AL286" s="953"/>
      <c r="AM286" s="971"/>
      <c r="AN286" s="972"/>
      <c r="AO286" s="972"/>
      <c r="AP286" s="972"/>
      <c r="AQ286" s="972"/>
      <c r="AR286" s="972"/>
      <c r="AS286" s="973"/>
      <c r="AT286" s="551"/>
      <c r="AU286" s="552"/>
      <c r="AV286" s="552"/>
      <c r="AW286" s="552"/>
      <c r="AX286" s="552"/>
      <c r="AY286" s="553"/>
      <c r="AZ286" s="560"/>
      <c r="BA286" s="561"/>
      <c r="BB286" s="561"/>
      <c r="BC286" s="561"/>
      <c r="BD286" s="561"/>
      <c r="BE286" s="562"/>
      <c r="BF286" s="665"/>
      <c r="BG286" s="666"/>
      <c r="BH286" s="666"/>
      <c r="BI286" s="666"/>
      <c r="BJ286" s="666"/>
      <c r="BK286" s="667"/>
    </row>
    <row r="287" spans="1:68" ht="15" customHeight="1">
      <c r="A287" s="2"/>
      <c r="B287" s="6"/>
      <c r="C287" s="38"/>
      <c r="D287" s="936"/>
      <c r="E287" s="937"/>
      <c r="F287" s="937"/>
      <c r="G287" s="937"/>
      <c r="H287" s="937"/>
      <c r="I287" s="937"/>
      <c r="J287" s="937"/>
      <c r="K287" s="937"/>
      <c r="L287" s="937"/>
      <c r="M287" s="937"/>
      <c r="N287" s="937"/>
      <c r="O287" s="937"/>
      <c r="P287" s="937"/>
      <c r="Q287" s="938"/>
      <c r="R287" s="928" t="s">
        <v>95</v>
      </c>
      <c r="S287" s="929"/>
      <c r="T287" s="929"/>
      <c r="U287" s="929"/>
      <c r="V287" s="929"/>
      <c r="W287" s="929"/>
      <c r="X287" s="929"/>
      <c r="Y287" s="929"/>
      <c r="Z287" s="929"/>
      <c r="AA287" s="929"/>
      <c r="AB287" s="929"/>
      <c r="AC287" s="929"/>
      <c r="AD287" s="929"/>
      <c r="AE287" s="929"/>
      <c r="AF287" s="929"/>
      <c r="AG287" s="929"/>
      <c r="AH287" s="929"/>
      <c r="AI287" s="929"/>
      <c r="AJ287" s="929"/>
      <c r="AK287" s="929"/>
      <c r="AL287" s="929"/>
      <c r="AM287" s="974"/>
      <c r="AN287" s="975"/>
      <c r="AO287" s="975"/>
      <c r="AP287" s="975"/>
      <c r="AQ287" s="975"/>
      <c r="AR287" s="975"/>
      <c r="AS287" s="976"/>
      <c r="AT287" s="554"/>
      <c r="AU287" s="555"/>
      <c r="AV287" s="555"/>
      <c r="AW287" s="555"/>
      <c r="AX287" s="555"/>
      <c r="AY287" s="556"/>
      <c r="AZ287" s="560"/>
      <c r="BA287" s="561"/>
      <c r="BB287" s="561"/>
      <c r="BC287" s="561"/>
      <c r="BD287" s="561"/>
      <c r="BE287" s="562"/>
      <c r="BF287" s="665"/>
      <c r="BG287" s="666"/>
      <c r="BH287" s="666"/>
      <c r="BI287" s="666"/>
      <c r="BJ287" s="666"/>
      <c r="BK287" s="667"/>
    </row>
    <row r="288" spans="1:68" ht="12" customHeight="1">
      <c r="A288" s="2"/>
      <c r="B288" s="2"/>
      <c r="C288" s="2"/>
      <c r="D288" s="142"/>
      <c r="E288" s="119"/>
      <c r="F288" s="119"/>
      <c r="G288" s="119"/>
      <c r="H288" s="119"/>
      <c r="I288" s="119"/>
      <c r="J288" s="119"/>
      <c r="K288" s="119"/>
      <c r="L288" s="119"/>
      <c r="M288" s="119"/>
      <c r="N288" s="119"/>
      <c r="O288" s="119"/>
      <c r="P288" s="119"/>
      <c r="Q288" s="119"/>
      <c r="R288" s="119"/>
      <c r="S288" s="119"/>
      <c r="T288" s="119"/>
      <c r="V288" s="140"/>
      <c r="W288" s="140"/>
      <c r="X288" s="140"/>
      <c r="Y288" s="140"/>
      <c r="Z288" s="140"/>
      <c r="AA288" s="140"/>
      <c r="AB288" s="128"/>
      <c r="AC288" s="128"/>
      <c r="AD288" s="128"/>
      <c r="AE288" s="128"/>
      <c r="AF288" s="140"/>
      <c r="AG288" s="140"/>
      <c r="AH288" s="140"/>
      <c r="AI288" s="140"/>
      <c r="AJ288" s="140"/>
      <c r="AK288" s="140"/>
      <c r="AL288" s="140"/>
      <c r="AM288" s="1000"/>
      <c r="AN288" s="1000"/>
      <c r="AO288" s="1000"/>
      <c r="AP288" s="1000"/>
      <c r="AQ288" s="1000"/>
      <c r="AR288" s="1000"/>
      <c r="AS288" s="1000"/>
      <c r="AT288" s="1075"/>
      <c r="AU288" s="1075"/>
      <c r="AV288" s="1075"/>
      <c r="AW288" s="1075"/>
      <c r="AX288" s="1076"/>
      <c r="AY288" s="1076"/>
      <c r="AZ288" s="968" t="s">
        <v>174</v>
      </c>
      <c r="BA288" s="968"/>
      <c r="BB288" s="968"/>
      <c r="BC288" s="968"/>
      <c r="BD288" s="968"/>
      <c r="BE288" s="968"/>
      <c r="BF288" s="957">
        <f>SUM(BF272:BK287)</f>
        <v>0</v>
      </c>
      <c r="BG288" s="958"/>
      <c r="BH288" s="958"/>
      <c r="BI288" s="958"/>
      <c r="BJ288" s="958"/>
      <c r="BK288" s="959"/>
      <c r="BP288" s="169"/>
    </row>
    <row r="289" spans="1:63" ht="12" customHeight="1">
      <c r="A289" s="2"/>
      <c r="B289" s="2"/>
      <c r="C289" s="2"/>
      <c r="D289" s="118"/>
      <c r="E289" s="118"/>
      <c r="F289" s="118"/>
      <c r="G289" s="118"/>
      <c r="H289" s="118"/>
      <c r="I289" s="118"/>
      <c r="J289" s="118"/>
      <c r="K289" s="118"/>
      <c r="L289" s="118"/>
      <c r="M289" s="118"/>
      <c r="N289" s="118"/>
      <c r="O289" s="118"/>
      <c r="P289" s="118"/>
      <c r="Q289" s="118"/>
      <c r="R289" s="118"/>
      <c r="S289" s="118"/>
      <c r="T289" s="118"/>
      <c r="V289" s="140"/>
      <c r="W289" s="140"/>
      <c r="X289" s="140"/>
      <c r="Y289" s="140"/>
      <c r="Z289" s="140"/>
      <c r="AA289" s="140"/>
      <c r="AB289" s="128"/>
      <c r="AC289" s="128"/>
      <c r="AD289" s="128"/>
      <c r="AE289" s="128"/>
      <c r="AF289" s="140"/>
      <c r="AG289" s="140"/>
      <c r="AH289" s="140"/>
      <c r="AI289" s="140"/>
      <c r="AJ289" s="140"/>
      <c r="AK289" s="140"/>
      <c r="AL289" s="140"/>
      <c r="AM289" s="1000"/>
      <c r="AN289" s="1000"/>
      <c r="AO289" s="1000"/>
      <c r="AP289" s="1000"/>
      <c r="AQ289" s="1000"/>
      <c r="AR289" s="1000"/>
      <c r="AS289" s="1000"/>
      <c r="AT289" s="1075"/>
      <c r="AU289" s="1075"/>
      <c r="AV289" s="1075"/>
      <c r="AW289" s="1075"/>
      <c r="AX289" s="1076"/>
      <c r="AY289" s="1076"/>
      <c r="AZ289" s="968"/>
      <c r="BA289" s="968"/>
      <c r="BB289" s="968"/>
      <c r="BC289" s="968"/>
      <c r="BD289" s="968"/>
      <c r="BE289" s="968"/>
      <c r="BF289" s="960"/>
      <c r="BG289" s="961"/>
      <c r="BH289" s="961"/>
      <c r="BI289" s="961"/>
      <c r="BJ289" s="961"/>
      <c r="BK289" s="962"/>
    </row>
    <row r="290" spans="1:63" ht="12" customHeight="1">
      <c r="A290" s="2"/>
      <c r="B290" s="2"/>
      <c r="C290" s="2"/>
      <c r="D290" s="2"/>
      <c r="E290" s="2"/>
      <c r="F290" s="2"/>
      <c r="G290" s="2"/>
      <c r="H290" s="2"/>
      <c r="I290" s="2"/>
      <c r="J290" s="2"/>
      <c r="K290" s="2"/>
      <c r="L290" s="2"/>
      <c r="M290" s="2"/>
      <c r="N290" s="2"/>
      <c r="O290" s="2"/>
      <c r="P290" s="2"/>
      <c r="Q290" s="2"/>
      <c r="R290" s="2"/>
      <c r="S290" s="2"/>
      <c r="T290" s="2"/>
      <c r="V290" s="140"/>
      <c r="W290" s="140"/>
      <c r="X290" s="140"/>
      <c r="Y290" s="140"/>
      <c r="Z290" s="140"/>
      <c r="AA290" s="140"/>
      <c r="AB290" s="128"/>
      <c r="AC290" s="128"/>
      <c r="AD290" s="128"/>
      <c r="AE290" s="128"/>
      <c r="AF290" s="140"/>
      <c r="AG290" s="140"/>
      <c r="AH290" s="140"/>
      <c r="AI290" s="140"/>
      <c r="AJ290" s="140"/>
      <c r="AK290" s="140"/>
      <c r="AL290" s="140"/>
      <c r="AM290" s="1000"/>
      <c r="AN290" s="1000"/>
      <c r="AO290" s="1000"/>
      <c r="AP290" s="1000"/>
      <c r="AQ290" s="1000"/>
      <c r="AR290" s="1000"/>
      <c r="AS290" s="1000"/>
      <c r="AT290" s="1075"/>
      <c r="AU290" s="1075"/>
      <c r="AV290" s="1075"/>
      <c r="AW290" s="1075"/>
      <c r="AX290" s="1076"/>
      <c r="AY290" s="1076"/>
      <c r="AZ290" s="968"/>
      <c r="BA290" s="968"/>
      <c r="BB290" s="968"/>
      <c r="BC290" s="968"/>
      <c r="BD290" s="968"/>
      <c r="BE290" s="968"/>
      <c r="BF290" s="963"/>
      <c r="BG290" s="964"/>
      <c r="BH290" s="964"/>
      <c r="BI290" s="964"/>
      <c r="BJ290" s="964"/>
      <c r="BK290" s="965"/>
    </row>
    <row r="291" spans="1:63" ht="7.5" customHeight="1">
      <c r="A291" s="2"/>
      <c r="B291" s="6"/>
      <c r="C291" s="6"/>
      <c r="D291" s="48"/>
      <c r="E291" s="48"/>
      <c r="F291" s="48"/>
      <c r="G291" s="48"/>
      <c r="H291" s="48"/>
      <c r="I291" s="4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126"/>
      <c r="AH291" s="126"/>
      <c r="AI291" s="126"/>
      <c r="AJ291" s="126"/>
      <c r="AK291" s="126"/>
      <c r="AL291" s="126"/>
      <c r="AM291" s="126"/>
      <c r="AN291" s="9"/>
      <c r="AO291" s="9"/>
      <c r="AP291" s="9"/>
      <c r="AQ291" s="9"/>
      <c r="AR291" s="9"/>
      <c r="AS291" s="9"/>
      <c r="AT291" s="9"/>
      <c r="AU291" s="9"/>
      <c r="AV291" s="9"/>
      <c r="AW291" s="9"/>
      <c r="AX291" s="9"/>
      <c r="AY291" s="9"/>
      <c r="AZ291" s="9"/>
      <c r="BA291" s="9"/>
      <c r="BB291" s="9"/>
      <c r="BC291" s="9"/>
      <c r="BD291" s="9"/>
      <c r="BE291" s="9"/>
      <c r="BF291" s="2"/>
      <c r="BG291" s="2"/>
      <c r="BH291" s="2"/>
      <c r="BI291" s="2"/>
      <c r="BJ291" s="2"/>
      <c r="BK291" s="2"/>
    </row>
    <row r="292" spans="1:63" ht="15" customHeight="1">
      <c r="A292" s="2" t="s">
        <v>151</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row>
    <row r="293" spans="1:63" ht="15" customHeight="1">
      <c r="A293" s="2"/>
      <c r="B293" s="150" t="s">
        <v>224</v>
      </c>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row>
    <row r="294" spans="1:63" ht="15" customHeight="1">
      <c r="A294" s="2"/>
      <c r="B294" s="6"/>
      <c r="C294" s="38"/>
      <c r="D294" s="232" t="s">
        <v>93</v>
      </c>
      <c r="E294" s="458"/>
      <c r="F294" s="458"/>
      <c r="G294" s="458"/>
      <c r="H294" s="458"/>
      <c r="I294" s="458"/>
      <c r="J294" s="458"/>
      <c r="K294" s="458"/>
      <c r="L294" s="458"/>
      <c r="M294" s="458"/>
      <c r="N294" s="458"/>
      <c r="O294" s="458"/>
      <c r="P294" s="458"/>
      <c r="Q294" s="671"/>
      <c r="R294" s="583" t="s">
        <v>140</v>
      </c>
      <c r="S294" s="583"/>
      <c r="T294" s="583"/>
      <c r="U294" s="583"/>
      <c r="V294" s="583"/>
      <c r="W294" s="583"/>
      <c r="X294" s="583"/>
      <c r="Y294" s="583"/>
      <c r="Z294" s="583"/>
      <c r="AA294" s="583"/>
      <c r="AB294" s="583"/>
      <c r="AC294" s="583"/>
      <c r="AD294" s="583"/>
      <c r="AE294" s="583"/>
      <c r="AF294" s="583"/>
      <c r="AG294" s="583"/>
      <c r="AH294" s="583"/>
      <c r="AI294" s="583"/>
      <c r="AJ294" s="583"/>
      <c r="AK294" s="583"/>
      <c r="AL294" s="583"/>
      <c r="AM294" s="1066" t="s">
        <v>94</v>
      </c>
      <c r="AN294" s="1067"/>
      <c r="AO294" s="1067"/>
      <c r="AP294" s="1067"/>
      <c r="AQ294" s="1067"/>
      <c r="AR294" s="1067"/>
      <c r="AS294" s="1068"/>
      <c r="AT294" s="587" t="s">
        <v>60</v>
      </c>
      <c r="AU294" s="687"/>
      <c r="AV294" s="687"/>
      <c r="AW294" s="687"/>
      <c r="AX294" s="687"/>
      <c r="AY294" s="688"/>
      <c r="AZ294" s="596" t="s">
        <v>61</v>
      </c>
      <c r="BA294" s="597"/>
      <c r="BB294" s="597"/>
      <c r="BC294" s="597"/>
      <c r="BD294" s="597"/>
      <c r="BE294" s="598"/>
      <c r="BF294" s="587" t="s">
        <v>62</v>
      </c>
      <c r="BG294" s="588"/>
      <c r="BH294" s="588"/>
      <c r="BI294" s="588"/>
      <c r="BJ294" s="588"/>
      <c r="BK294" s="589"/>
    </row>
    <row r="295" spans="1:63" ht="15" customHeight="1">
      <c r="A295" s="2"/>
      <c r="B295" s="6"/>
      <c r="C295" s="38"/>
      <c r="D295" s="460"/>
      <c r="E295" s="349"/>
      <c r="F295" s="349"/>
      <c r="G295" s="349"/>
      <c r="H295" s="349"/>
      <c r="I295" s="349"/>
      <c r="J295" s="349"/>
      <c r="K295" s="349"/>
      <c r="L295" s="349"/>
      <c r="M295" s="349"/>
      <c r="N295" s="349"/>
      <c r="O295" s="349"/>
      <c r="P295" s="349"/>
      <c r="Q295" s="350"/>
      <c r="R295" s="583"/>
      <c r="S295" s="583"/>
      <c r="T295" s="583"/>
      <c r="U295" s="583"/>
      <c r="V295" s="583"/>
      <c r="W295" s="583"/>
      <c r="X295" s="583"/>
      <c r="Y295" s="583"/>
      <c r="Z295" s="583"/>
      <c r="AA295" s="583"/>
      <c r="AB295" s="583"/>
      <c r="AC295" s="583"/>
      <c r="AD295" s="583"/>
      <c r="AE295" s="583"/>
      <c r="AF295" s="583"/>
      <c r="AG295" s="583"/>
      <c r="AH295" s="583"/>
      <c r="AI295" s="583"/>
      <c r="AJ295" s="583"/>
      <c r="AK295" s="583"/>
      <c r="AL295" s="583"/>
      <c r="AM295" s="1069"/>
      <c r="AN295" s="1070"/>
      <c r="AO295" s="1070"/>
      <c r="AP295" s="1070"/>
      <c r="AQ295" s="1070"/>
      <c r="AR295" s="1070"/>
      <c r="AS295" s="1071"/>
      <c r="AT295" s="689"/>
      <c r="AU295" s="690"/>
      <c r="AV295" s="690"/>
      <c r="AW295" s="690"/>
      <c r="AX295" s="690"/>
      <c r="AY295" s="691"/>
      <c r="AZ295" s="599"/>
      <c r="BA295" s="600"/>
      <c r="BB295" s="600"/>
      <c r="BC295" s="600"/>
      <c r="BD295" s="600"/>
      <c r="BE295" s="601"/>
      <c r="BF295" s="590"/>
      <c r="BG295" s="591"/>
      <c r="BH295" s="591"/>
      <c r="BI295" s="591"/>
      <c r="BJ295" s="591"/>
      <c r="BK295" s="592"/>
    </row>
    <row r="296" spans="1:63" ht="15" customHeight="1">
      <c r="A296" s="2"/>
      <c r="B296" s="6"/>
      <c r="C296" s="38"/>
      <c r="D296" s="672"/>
      <c r="E296" s="673"/>
      <c r="F296" s="673"/>
      <c r="G296" s="673"/>
      <c r="H296" s="673"/>
      <c r="I296" s="673"/>
      <c r="J296" s="673"/>
      <c r="K296" s="673"/>
      <c r="L296" s="673"/>
      <c r="M296" s="673"/>
      <c r="N296" s="673"/>
      <c r="O296" s="673"/>
      <c r="P296" s="673"/>
      <c r="Q296" s="674"/>
      <c r="R296" s="583"/>
      <c r="S296" s="583"/>
      <c r="T296" s="583"/>
      <c r="U296" s="583"/>
      <c r="V296" s="583"/>
      <c r="W296" s="583"/>
      <c r="X296" s="583"/>
      <c r="Y296" s="583"/>
      <c r="Z296" s="583"/>
      <c r="AA296" s="583"/>
      <c r="AB296" s="583"/>
      <c r="AC296" s="583"/>
      <c r="AD296" s="583"/>
      <c r="AE296" s="583"/>
      <c r="AF296" s="583"/>
      <c r="AG296" s="583"/>
      <c r="AH296" s="583"/>
      <c r="AI296" s="583"/>
      <c r="AJ296" s="583"/>
      <c r="AK296" s="583"/>
      <c r="AL296" s="583"/>
      <c r="AM296" s="1072"/>
      <c r="AN296" s="1073"/>
      <c r="AO296" s="1073"/>
      <c r="AP296" s="1073"/>
      <c r="AQ296" s="1073"/>
      <c r="AR296" s="1073"/>
      <c r="AS296" s="1074"/>
      <c r="AT296" s="692"/>
      <c r="AU296" s="693"/>
      <c r="AV296" s="693"/>
      <c r="AW296" s="693"/>
      <c r="AX296" s="693"/>
      <c r="AY296" s="694"/>
      <c r="AZ296" s="602"/>
      <c r="BA296" s="603"/>
      <c r="BB296" s="603"/>
      <c r="BC296" s="603"/>
      <c r="BD296" s="603"/>
      <c r="BE296" s="604"/>
      <c r="BF296" s="593"/>
      <c r="BG296" s="594"/>
      <c r="BH296" s="594"/>
      <c r="BI296" s="594"/>
      <c r="BJ296" s="594"/>
      <c r="BK296" s="595"/>
    </row>
    <row r="297" spans="1:63" ht="15" customHeight="1">
      <c r="A297" s="2"/>
      <c r="B297" s="6"/>
      <c r="C297" s="38"/>
      <c r="D297" s="930"/>
      <c r="E297" s="931"/>
      <c r="F297" s="931"/>
      <c r="G297" s="931"/>
      <c r="H297" s="931"/>
      <c r="I297" s="931"/>
      <c r="J297" s="931"/>
      <c r="K297" s="931"/>
      <c r="L297" s="931"/>
      <c r="M297" s="931"/>
      <c r="N297" s="931"/>
      <c r="O297" s="931"/>
      <c r="P297" s="931"/>
      <c r="Q297" s="932"/>
      <c r="R297" s="542"/>
      <c r="S297" s="543"/>
      <c r="T297" s="543"/>
      <c r="U297" s="543"/>
      <c r="V297" s="543"/>
      <c r="W297" s="543"/>
      <c r="X297" s="543"/>
      <c r="Y297" s="543"/>
      <c r="Z297" s="543"/>
      <c r="AA297" s="543"/>
      <c r="AB297" s="543"/>
      <c r="AC297" s="543"/>
      <c r="AD297" s="543"/>
      <c r="AE297" s="543"/>
      <c r="AF297" s="543"/>
      <c r="AG297" s="543"/>
      <c r="AH297" s="543"/>
      <c r="AI297" s="543"/>
      <c r="AJ297" s="543"/>
      <c r="AK297" s="543"/>
      <c r="AL297" s="544"/>
      <c r="AM297" s="939"/>
      <c r="AN297" s="940"/>
      <c r="AO297" s="940"/>
      <c r="AP297" s="940"/>
      <c r="AQ297" s="940"/>
      <c r="AR297" s="940"/>
      <c r="AS297" s="941"/>
      <c r="AT297" s="548"/>
      <c r="AU297" s="549"/>
      <c r="AV297" s="549"/>
      <c r="AW297" s="549"/>
      <c r="AX297" s="549"/>
      <c r="AY297" s="550"/>
      <c r="AZ297" s="557"/>
      <c r="BA297" s="558"/>
      <c r="BB297" s="558"/>
      <c r="BC297" s="558"/>
      <c r="BD297" s="558"/>
      <c r="BE297" s="559"/>
      <c r="BF297" s="662">
        <f>AT297*AZ297</f>
        <v>0</v>
      </c>
      <c r="BG297" s="663"/>
      <c r="BH297" s="663"/>
      <c r="BI297" s="663"/>
      <c r="BJ297" s="663"/>
      <c r="BK297" s="664"/>
    </row>
    <row r="298" spans="1:63" ht="15" customHeight="1">
      <c r="A298" s="2"/>
      <c r="B298" s="6"/>
      <c r="C298" s="38"/>
      <c r="D298" s="933"/>
      <c r="E298" s="934"/>
      <c r="F298" s="934"/>
      <c r="G298" s="934"/>
      <c r="H298" s="934"/>
      <c r="I298" s="934"/>
      <c r="J298" s="934"/>
      <c r="K298" s="934"/>
      <c r="L298" s="934"/>
      <c r="M298" s="934"/>
      <c r="N298" s="934"/>
      <c r="O298" s="934"/>
      <c r="P298" s="934"/>
      <c r="Q298" s="935"/>
      <c r="R298" s="951"/>
      <c r="S298" s="952"/>
      <c r="T298" s="952"/>
      <c r="U298" s="952"/>
      <c r="V298" s="952"/>
      <c r="W298" s="952"/>
      <c r="X298" s="952"/>
      <c r="Y298" s="952"/>
      <c r="Z298" s="952"/>
      <c r="AA298" s="952"/>
      <c r="AB298" s="952"/>
      <c r="AC298" s="952"/>
      <c r="AD298" s="952"/>
      <c r="AE298" s="952"/>
      <c r="AF298" s="952"/>
      <c r="AG298" s="952"/>
      <c r="AH298" s="952"/>
      <c r="AI298" s="952"/>
      <c r="AJ298" s="952"/>
      <c r="AK298" s="952"/>
      <c r="AL298" s="953"/>
      <c r="AM298" s="942"/>
      <c r="AN298" s="943"/>
      <c r="AO298" s="943"/>
      <c r="AP298" s="943"/>
      <c r="AQ298" s="943"/>
      <c r="AR298" s="943"/>
      <c r="AS298" s="944"/>
      <c r="AT298" s="551"/>
      <c r="AU298" s="552"/>
      <c r="AV298" s="552"/>
      <c r="AW298" s="552"/>
      <c r="AX298" s="552"/>
      <c r="AY298" s="553"/>
      <c r="AZ298" s="560"/>
      <c r="BA298" s="561"/>
      <c r="BB298" s="561"/>
      <c r="BC298" s="561"/>
      <c r="BD298" s="561"/>
      <c r="BE298" s="562"/>
      <c r="BF298" s="665"/>
      <c r="BG298" s="666"/>
      <c r="BH298" s="666"/>
      <c r="BI298" s="666"/>
      <c r="BJ298" s="666"/>
      <c r="BK298" s="667"/>
    </row>
    <row r="299" spans="1:63" ht="15" customHeight="1">
      <c r="A299" s="2"/>
      <c r="B299" s="6"/>
      <c r="C299" s="38"/>
      <c r="D299" s="933"/>
      <c r="E299" s="934"/>
      <c r="F299" s="934"/>
      <c r="G299" s="934"/>
      <c r="H299" s="934"/>
      <c r="I299" s="934"/>
      <c r="J299" s="934"/>
      <c r="K299" s="934"/>
      <c r="L299" s="934"/>
      <c r="M299" s="934"/>
      <c r="N299" s="934"/>
      <c r="O299" s="934"/>
      <c r="P299" s="934"/>
      <c r="Q299" s="935"/>
      <c r="R299" s="954"/>
      <c r="S299" s="955"/>
      <c r="T299" s="955"/>
      <c r="U299" s="955"/>
      <c r="V299" s="955"/>
      <c r="W299" s="955"/>
      <c r="X299" s="955"/>
      <c r="Y299" s="955"/>
      <c r="Z299" s="955"/>
      <c r="AA299" s="955"/>
      <c r="AB299" s="955"/>
      <c r="AC299" s="955"/>
      <c r="AD299" s="955"/>
      <c r="AE299" s="955"/>
      <c r="AF299" s="955"/>
      <c r="AG299" s="955"/>
      <c r="AH299" s="955"/>
      <c r="AI299" s="955"/>
      <c r="AJ299" s="955"/>
      <c r="AK299" s="955"/>
      <c r="AL299" s="956"/>
      <c r="AM299" s="942"/>
      <c r="AN299" s="943"/>
      <c r="AO299" s="943"/>
      <c r="AP299" s="943"/>
      <c r="AQ299" s="943"/>
      <c r="AR299" s="943"/>
      <c r="AS299" s="944"/>
      <c r="AT299" s="551"/>
      <c r="AU299" s="552"/>
      <c r="AV299" s="552"/>
      <c r="AW299" s="552"/>
      <c r="AX299" s="552"/>
      <c r="AY299" s="553"/>
      <c r="AZ299" s="560"/>
      <c r="BA299" s="561"/>
      <c r="BB299" s="561"/>
      <c r="BC299" s="561"/>
      <c r="BD299" s="561"/>
      <c r="BE299" s="562"/>
      <c r="BF299" s="665"/>
      <c r="BG299" s="666"/>
      <c r="BH299" s="666"/>
      <c r="BI299" s="666"/>
      <c r="BJ299" s="666"/>
      <c r="BK299" s="667"/>
    </row>
    <row r="300" spans="1:63" ht="15" customHeight="1">
      <c r="A300" s="2"/>
      <c r="B300" s="6"/>
      <c r="C300" s="38"/>
      <c r="D300" s="936"/>
      <c r="E300" s="937"/>
      <c r="F300" s="937"/>
      <c r="G300" s="937"/>
      <c r="H300" s="937"/>
      <c r="I300" s="937"/>
      <c r="J300" s="937"/>
      <c r="K300" s="937"/>
      <c r="L300" s="937"/>
      <c r="M300" s="937"/>
      <c r="N300" s="937"/>
      <c r="O300" s="937"/>
      <c r="P300" s="937"/>
      <c r="Q300" s="938"/>
      <c r="R300" s="948" t="s">
        <v>95</v>
      </c>
      <c r="S300" s="949"/>
      <c r="T300" s="949"/>
      <c r="U300" s="949"/>
      <c r="V300" s="949"/>
      <c r="W300" s="949"/>
      <c r="X300" s="949"/>
      <c r="Y300" s="949"/>
      <c r="Z300" s="949"/>
      <c r="AA300" s="949"/>
      <c r="AB300" s="949"/>
      <c r="AC300" s="949"/>
      <c r="AD300" s="949"/>
      <c r="AE300" s="949"/>
      <c r="AF300" s="949"/>
      <c r="AG300" s="949"/>
      <c r="AH300" s="949"/>
      <c r="AI300" s="949"/>
      <c r="AJ300" s="949"/>
      <c r="AK300" s="949"/>
      <c r="AL300" s="950"/>
      <c r="AM300" s="945"/>
      <c r="AN300" s="946"/>
      <c r="AO300" s="946"/>
      <c r="AP300" s="946"/>
      <c r="AQ300" s="946"/>
      <c r="AR300" s="946"/>
      <c r="AS300" s="947"/>
      <c r="AT300" s="554"/>
      <c r="AU300" s="555"/>
      <c r="AV300" s="555"/>
      <c r="AW300" s="555"/>
      <c r="AX300" s="555"/>
      <c r="AY300" s="556"/>
      <c r="AZ300" s="563"/>
      <c r="BA300" s="564"/>
      <c r="BB300" s="564"/>
      <c r="BC300" s="564"/>
      <c r="BD300" s="564"/>
      <c r="BE300" s="565"/>
      <c r="BF300" s="668"/>
      <c r="BG300" s="669"/>
      <c r="BH300" s="669"/>
      <c r="BI300" s="669"/>
      <c r="BJ300" s="669"/>
      <c r="BK300" s="670"/>
    </row>
    <row r="301" spans="1:63" ht="15" customHeight="1">
      <c r="A301" s="2"/>
      <c r="B301" s="6"/>
      <c r="C301" s="38"/>
      <c r="D301" s="930"/>
      <c r="E301" s="931"/>
      <c r="F301" s="931"/>
      <c r="G301" s="931"/>
      <c r="H301" s="931"/>
      <c r="I301" s="931"/>
      <c r="J301" s="931"/>
      <c r="K301" s="931"/>
      <c r="L301" s="931"/>
      <c r="M301" s="931"/>
      <c r="N301" s="931"/>
      <c r="O301" s="931"/>
      <c r="P301" s="931"/>
      <c r="Q301" s="932"/>
      <c r="R301" s="542"/>
      <c r="S301" s="543"/>
      <c r="T301" s="543"/>
      <c r="U301" s="543"/>
      <c r="V301" s="543"/>
      <c r="W301" s="543"/>
      <c r="X301" s="543"/>
      <c r="Y301" s="543"/>
      <c r="Z301" s="543"/>
      <c r="AA301" s="543"/>
      <c r="AB301" s="543"/>
      <c r="AC301" s="543"/>
      <c r="AD301" s="543"/>
      <c r="AE301" s="543"/>
      <c r="AF301" s="543"/>
      <c r="AG301" s="543"/>
      <c r="AH301" s="543"/>
      <c r="AI301" s="543"/>
      <c r="AJ301" s="543"/>
      <c r="AK301" s="543"/>
      <c r="AL301" s="544"/>
      <c r="AM301" s="939"/>
      <c r="AN301" s="940"/>
      <c r="AO301" s="940"/>
      <c r="AP301" s="940"/>
      <c r="AQ301" s="940"/>
      <c r="AR301" s="940"/>
      <c r="AS301" s="941"/>
      <c r="AT301" s="548"/>
      <c r="AU301" s="549"/>
      <c r="AV301" s="549"/>
      <c r="AW301" s="549"/>
      <c r="AX301" s="549"/>
      <c r="AY301" s="550"/>
      <c r="AZ301" s="557"/>
      <c r="BA301" s="558"/>
      <c r="BB301" s="558"/>
      <c r="BC301" s="558"/>
      <c r="BD301" s="558"/>
      <c r="BE301" s="559"/>
      <c r="BF301" s="662">
        <f>AT301*AZ301</f>
        <v>0</v>
      </c>
      <c r="BG301" s="663"/>
      <c r="BH301" s="663"/>
      <c r="BI301" s="663"/>
      <c r="BJ301" s="663"/>
      <c r="BK301" s="664"/>
    </row>
    <row r="302" spans="1:63" ht="15" customHeight="1">
      <c r="A302" s="2"/>
      <c r="B302" s="6"/>
      <c r="C302" s="38"/>
      <c r="D302" s="933"/>
      <c r="E302" s="934"/>
      <c r="F302" s="934"/>
      <c r="G302" s="934"/>
      <c r="H302" s="934"/>
      <c r="I302" s="934"/>
      <c r="J302" s="934"/>
      <c r="K302" s="934"/>
      <c r="L302" s="934"/>
      <c r="M302" s="934"/>
      <c r="N302" s="934"/>
      <c r="O302" s="934"/>
      <c r="P302" s="934"/>
      <c r="Q302" s="935"/>
      <c r="R302" s="951"/>
      <c r="S302" s="952"/>
      <c r="T302" s="952"/>
      <c r="U302" s="952"/>
      <c r="V302" s="952"/>
      <c r="W302" s="952"/>
      <c r="X302" s="952"/>
      <c r="Y302" s="952"/>
      <c r="Z302" s="952"/>
      <c r="AA302" s="952"/>
      <c r="AB302" s="952"/>
      <c r="AC302" s="952"/>
      <c r="AD302" s="952"/>
      <c r="AE302" s="952"/>
      <c r="AF302" s="952"/>
      <c r="AG302" s="952"/>
      <c r="AH302" s="952"/>
      <c r="AI302" s="952"/>
      <c r="AJ302" s="952"/>
      <c r="AK302" s="952"/>
      <c r="AL302" s="953"/>
      <c r="AM302" s="942"/>
      <c r="AN302" s="943"/>
      <c r="AO302" s="943"/>
      <c r="AP302" s="943"/>
      <c r="AQ302" s="943"/>
      <c r="AR302" s="943"/>
      <c r="AS302" s="944"/>
      <c r="AT302" s="551"/>
      <c r="AU302" s="552"/>
      <c r="AV302" s="552"/>
      <c r="AW302" s="552"/>
      <c r="AX302" s="552"/>
      <c r="AY302" s="553"/>
      <c r="AZ302" s="560"/>
      <c r="BA302" s="561"/>
      <c r="BB302" s="561"/>
      <c r="BC302" s="561"/>
      <c r="BD302" s="561"/>
      <c r="BE302" s="562"/>
      <c r="BF302" s="665"/>
      <c r="BG302" s="666"/>
      <c r="BH302" s="666"/>
      <c r="BI302" s="666"/>
      <c r="BJ302" s="666"/>
      <c r="BK302" s="667"/>
    </row>
    <row r="303" spans="1:63" ht="15" customHeight="1">
      <c r="A303" s="2"/>
      <c r="B303" s="6"/>
      <c r="C303" s="38"/>
      <c r="D303" s="933"/>
      <c r="E303" s="934"/>
      <c r="F303" s="934"/>
      <c r="G303" s="934"/>
      <c r="H303" s="934"/>
      <c r="I303" s="934"/>
      <c r="J303" s="934"/>
      <c r="K303" s="934"/>
      <c r="L303" s="934"/>
      <c r="M303" s="934"/>
      <c r="N303" s="934"/>
      <c r="O303" s="934"/>
      <c r="P303" s="934"/>
      <c r="Q303" s="935"/>
      <c r="R303" s="954"/>
      <c r="S303" s="955"/>
      <c r="T303" s="955"/>
      <c r="U303" s="955"/>
      <c r="V303" s="955"/>
      <c r="W303" s="955"/>
      <c r="X303" s="955"/>
      <c r="Y303" s="955"/>
      <c r="Z303" s="955"/>
      <c r="AA303" s="955"/>
      <c r="AB303" s="955"/>
      <c r="AC303" s="955"/>
      <c r="AD303" s="955"/>
      <c r="AE303" s="955"/>
      <c r="AF303" s="955"/>
      <c r="AG303" s="955"/>
      <c r="AH303" s="955"/>
      <c r="AI303" s="955"/>
      <c r="AJ303" s="955"/>
      <c r="AK303" s="955"/>
      <c r="AL303" s="956"/>
      <c r="AM303" s="942"/>
      <c r="AN303" s="943"/>
      <c r="AO303" s="943"/>
      <c r="AP303" s="943"/>
      <c r="AQ303" s="943"/>
      <c r="AR303" s="943"/>
      <c r="AS303" s="944"/>
      <c r="AT303" s="551"/>
      <c r="AU303" s="552"/>
      <c r="AV303" s="552"/>
      <c r="AW303" s="552"/>
      <c r="AX303" s="552"/>
      <c r="AY303" s="553"/>
      <c r="AZ303" s="560"/>
      <c r="BA303" s="561"/>
      <c r="BB303" s="561"/>
      <c r="BC303" s="561"/>
      <c r="BD303" s="561"/>
      <c r="BE303" s="562"/>
      <c r="BF303" s="665"/>
      <c r="BG303" s="666"/>
      <c r="BH303" s="666"/>
      <c r="BI303" s="666"/>
      <c r="BJ303" s="666"/>
      <c r="BK303" s="667"/>
    </row>
    <row r="304" spans="1:63" ht="15" customHeight="1">
      <c r="A304" s="2"/>
      <c r="B304" s="6"/>
      <c r="C304" s="38"/>
      <c r="D304" s="936"/>
      <c r="E304" s="937"/>
      <c r="F304" s="937"/>
      <c r="G304" s="937"/>
      <c r="H304" s="937"/>
      <c r="I304" s="937"/>
      <c r="J304" s="937"/>
      <c r="K304" s="937"/>
      <c r="L304" s="937"/>
      <c r="M304" s="937"/>
      <c r="N304" s="937"/>
      <c r="O304" s="937"/>
      <c r="P304" s="937"/>
      <c r="Q304" s="938"/>
      <c r="R304" s="948" t="s">
        <v>95</v>
      </c>
      <c r="S304" s="949"/>
      <c r="T304" s="949"/>
      <c r="U304" s="949"/>
      <c r="V304" s="949"/>
      <c r="W304" s="949"/>
      <c r="X304" s="949"/>
      <c r="Y304" s="949"/>
      <c r="Z304" s="949"/>
      <c r="AA304" s="949"/>
      <c r="AB304" s="949"/>
      <c r="AC304" s="949"/>
      <c r="AD304" s="949"/>
      <c r="AE304" s="949"/>
      <c r="AF304" s="949"/>
      <c r="AG304" s="949"/>
      <c r="AH304" s="949"/>
      <c r="AI304" s="949"/>
      <c r="AJ304" s="949"/>
      <c r="AK304" s="949"/>
      <c r="AL304" s="950"/>
      <c r="AM304" s="945"/>
      <c r="AN304" s="946"/>
      <c r="AO304" s="946"/>
      <c r="AP304" s="946"/>
      <c r="AQ304" s="946"/>
      <c r="AR304" s="946"/>
      <c r="AS304" s="947"/>
      <c r="AT304" s="554"/>
      <c r="AU304" s="555"/>
      <c r="AV304" s="555"/>
      <c r="AW304" s="555"/>
      <c r="AX304" s="555"/>
      <c r="AY304" s="556"/>
      <c r="AZ304" s="563"/>
      <c r="BA304" s="564"/>
      <c r="BB304" s="564"/>
      <c r="BC304" s="564"/>
      <c r="BD304" s="564"/>
      <c r="BE304" s="565"/>
      <c r="BF304" s="668"/>
      <c r="BG304" s="669"/>
      <c r="BH304" s="669"/>
      <c r="BI304" s="669"/>
      <c r="BJ304" s="669"/>
      <c r="BK304" s="670"/>
    </row>
    <row r="305" spans="1:64" ht="15" customHeight="1">
      <c r="A305" s="2"/>
      <c r="B305" s="6"/>
      <c r="C305" s="38"/>
      <c r="D305" s="930"/>
      <c r="E305" s="931"/>
      <c r="F305" s="931"/>
      <c r="G305" s="931"/>
      <c r="H305" s="931"/>
      <c r="I305" s="931"/>
      <c r="J305" s="931"/>
      <c r="K305" s="931"/>
      <c r="L305" s="931"/>
      <c r="M305" s="931"/>
      <c r="N305" s="931"/>
      <c r="O305" s="931"/>
      <c r="P305" s="931"/>
      <c r="Q305" s="932"/>
      <c r="R305" s="542"/>
      <c r="S305" s="543"/>
      <c r="T305" s="543"/>
      <c r="U305" s="543"/>
      <c r="V305" s="543"/>
      <c r="W305" s="543"/>
      <c r="X305" s="543"/>
      <c r="Y305" s="543"/>
      <c r="Z305" s="543"/>
      <c r="AA305" s="543"/>
      <c r="AB305" s="543"/>
      <c r="AC305" s="543"/>
      <c r="AD305" s="543"/>
      <c r="AE305" s="543"/>
      <c r="AF305" s="543"/>
      <c r="AG305" s="543"/>
      <c r="AH305" s="543"/>
      <c r="AI305" s="543"/>
      <c r="AJ305" s="543"/>
      <c r="AK305" s="543"/>
      <c r="AL305" s="544"/>
      <c r="AM305" s="939"/>
      <c r="AN305" s="940"/>
      <c r="AO305" s="940"/>
      <c r="AP305" s="940"/>
      <c r="AQ305" s="940"/>
      <c r="AR305" s="940"/>
      <c r="AS305" s="941"/>
      <c r="AT305" s="548"/>
      <c r="AU305" s="549"/>
      <c r="AV305" s="549"/>
      <c r="AW305" s="549"/>
      <c r="AX305" s="549"/>
      <c r="AY305" s="550"/>
      <c r="AZ305" s="557"/>
      <c r="BA305" s="558"/>
      <c r="BB305" s="558"/>
      <c r="BC305" s="558"/>
      <c r="BD305" s="558"/>
      <c r="BE305" s="559"/>
      <c r="BF305" s="662">
        <f>AT305*AZ305</f>
        <v>0</v>
      </c>
      <c r="BG305" s="663"/>
      <c r="BH305" s="663"/>
      <c r="BI305" s="663"/>
      <c r="BJ305" s="663"/>
      <c r="BK305" s="664"/>
    </row>
    <row r="306" spans="1:64" ht="15" customHeight="1">
      <c r="A306" s="2"/>
      <c r="B306" s="6"/>
      <c r="C306" s="38"/>
      <c r="D306" s="933"/>
      <c r="E306" s="934"/>
      <c r="F306" s="934"/>
      <c r="G306" s="934"/>
      <c r="H306" s="934"/>
      <c r="I306" s="934"/>
      <c r="J306" s="934"/>
      <c r="K306" s="934"/>
      <c r="L306" s="934"/>
      <c r="M306" s="934"/>
      <c r="N306" s="934"/>
      <c r="O306" s="934"/>
      <c r="P306" s="934"/>
      <c r="Q306" s="935"/>
      <c r="R306" s="951"/>
      <c r="S306" s="952"/>
      <c r="T306" s="952"/>
      <c r="U306" s="952"/>
      <c r="V306" s="952"/>
      <c r="W306" s="952"/>
      <c r="X306" s="952"/>
      <c r="Y306" s="952"/>
      <c r="Z306" s="952"/>
      <c r="AA306" s="952"/>
      <c r="AB306" s="952"/>
      <c r="AC306" s="952"/>
      <c r="AD306" s="952"/>
      <c r="AE306" s="952"/>
      <c r="AF306" s="952"/>
      <c r="AG306" s="952"/>
      <c r="AH306" s="952"/>
      <c r="AI306" s="952"/>
      <c r="AJ306" s="952"/>
      <c r="AK306" s="952"/>
      <c r="AL306" s="953"/>
      <c r="AM306" s="942"/>
      <c r="AN306" s="943"/>
      <c r="AO306" s="943"/>
      <c r="AP306" s="943"/>
      <c r="AQ306" s="943"/>
      <c r="AR306" s="943"/>
      <c r="AS306" s="944"/>
      <c r="AT306" s="551"/>
      <c r="AU306" s="552"/>
      <c r="AV306" s="552"/>
      <c r="AW306" s="552"/>
      <c r="AX306" s="552"/>
      <c r="AY306" s="553"/>
      <c r="AZ306" s="560"/>
      <c r="BA306" s="561"/>
      <c r="BB306" s="561"/>
      <c r="BC306" s="561"/>
      <c r="BD306" s="561"/>
      <c r="BE306" s="562"/>
      <c r="BF306" s="665"/>
      <c r="BG306" s="666"/>
      <c r="BH306" s="666"/>
      <c r="BI306" s="666"/>
      <c r="BJ306" s="666"/>
      <c r="BK306" s="667"/>
    </row>
    <row r="307" spans="1:64" ht="15" customHeight="1">
      <c r="A307" s="2"/>
      <c r="B307" s="6"/>
      <c r="C307" s="38"/>
      <c r="D307" s="933"/>
      <c r="E307" s="934"/>
      <c r="F307" s="934"/>
      <c r="G307" s="934"/>
      <c r="H307" s="934"/>
      <c r="I307" s="934"/>
      <c r="J307" s="934"/>
      <c r="K307" s="934"/>
      <c r="L307" s="934"/>
      <c r="M307" s="934"/>
      <c r="N307" s="934"/>
      <c r="O307" s="934"/>
      <c r="P307" s="934"/>
      <c r="Q307" s="935"/>
      <c r="R307" s="954"/>
      <c r="S307" s="955"/>
      <c r="T307" s="955"/>
      <c r="U307" s="955"/>
      <c r="V307" s="955"/>
      <c r="W307" s="955"/>
      <c r="X307" s="955"/>
      <c r="Y307" s="955"/>
      <c r="Z307" s="955"/>
      <c r="AA307" s="955"/>
      <c r="AB307" s="955"/>
      <c r="AC307" s="955"/>
      <c r="AD307" s="955"/>
      <c r="AE307" s="955"/>
      <c r="AF307" s="955"/>
      <c r="AG307" s="955"/>
      <c r="AH307" s="955"/>
      <c r="AI307" s="955"/>
      <c r="AJ307" s="955"/>
      <c r="AK307" s="955"/>
      <c r="AL307" s="956"/>
      <c r="AM307" s="942"/>
      <c r="AN307" s="943"/>
      <c r="AO307" s="943"/>
      <c r="AP307" s="943"/>
      <c r="AQ307" s="943"/>
      <c r="AR307" s="943"/>
      <c r="AS307" s="944"/>
      <c r="AT307" s="551"/>
      <c r="AU307" s="552"/>
      <c r="AV307" s="552"/>
      <c r="AW307" s="552"/>
      <c r="AX307" s="552"/>
      <c r="AY307" s="553"/>
      <c r="AZ307" s="560"/>
      <c r="BA307" s="561"/>
      <c r="BB307" s="561"/>
      <c r="BC307" s="561"/>
      <c r="BD307" s="561"/>
      <c r="BE307" s="562"/>
      <c r="BF307" s="665"/>
      <c r="BG307" s="666"/>
      <c r="BH307" s="666"/>
      <c r="BI307" s="666"/>
      <c r="BJ307" s="666"/>
      <c r="BK307" s="667"/>
    </row>
    <row r="308" spans="1:64" ht="15" customHeight="1">
      <c r="A308" s="2"/>
      <c r="B308" s="6"/>
      <c r="C308" s="38"/>
      <c r="D308" s="936"/>
      <c r="E308" s="937"/>
      <c r="F308" s="937"/>
      <c r="G308" s="937"/>
      <c r="H308" s="937"/>
      <c r="I308" s="937"/>
      <c r="J308" s="937"/>
      <c r="K308" s="937"/>
      <c r="L308" s="937"/>
      <c r="M308" s="937"/>
      <c r="N308" s="937"/>
      <c r="O308" s="937"/>
      <c r="P308" s="937"/>
      <c r="Q308" s="938"/>
      <c r="R308" s="948" t="s">
        <v>95</v>
      </c>
      <c r="S308" s="949"/>
      <c r="T308" s="949"/>
      <c r="U308" s="949"/>
      <c r="V308" s="949"/>
      <c r="W308" s="949"/>
      <c r="X308" s="949"/>
      <c r="Y308" s="949"/>
      <c r="Z308" s="949"/>
      <c r="AA308" s="949"/>
      <c r="AB308" s="949"/>
      <c r="AC308" s="949"/>
      <c r="AD308" s="949"/>
      <c r="AE308" s="949"/>
      <c r="AF308" s="949"/>
      <c r="AG308" s="949"/>
      <c r="AH308" s="949"/>
      <c r="AI308" s="949"/>
      <c r="AJ308" s="949"/>
      <c r="AK308" s="949"/>
      <c r="AL308" s="950"/>
      <c r="AM308" s="945"/>
      <c r="AN308" s="946"/>
      <c r="AO308" s="946"/>
      <c r="AP308" s="946"/>
      <c r="AQ308" s="946"/>
      <c r="AR308" s="946"/>
      <c r="AS308" s="947"/>
      <c r="AT308" s="554"/>
      <c r="AU308" s="555"/>
      <c r="AV308" s="555"/>
      <c r="AW308" s="555"/>
      <c r="AX308" s="555"/>
      <c r="AY308" s="556"/>
      <c r="AZ308" s="563"/>
      <c r="BA308" s="564"/>
      <c r="BB308" s="564"/>
      <c r="BC308" s="564"/>
      <c r="BD308" s="564"/>
      <c r="BE308" s="565"/>
      <c r="BF308" s="668"/>
      <c r="BG308" s="669"/>
      <c r="BH308" s="669"/>
      <c r="BI308" s="669"/>
      <c r="BJ308" s="669"/>
      <c r="BK308" s="670"/>
    </row>
    <row r="309" spans="1:64" ht="15" customHeight="1">
      <c r="A309" s="2"/>
      <c r="B309" s="6"/>
      <c r="C309" s="38"/>
      <c r="D309" s="930"/>
      <c r="E309" s="931"/>
      <c r="F309" s="931"/>
      <c r="G309" s="931"/>
      <c r="H309" s="931"/>
      <c r="I309" s="931"/>
      <c r="J309" s="931"/>
      <c r="K309" s="931"/>
      <c r="L309" s="931"/>
      <c r="M309" s="931"/>
      <c r="N309" s="931"/>
      <c r="O309" s="931"/>
      <c r="P309" s="931"/>
      <c r="Q309" s="932"/>
      <c r="R309" s="542"/>
      <c r="S309" s="543"/>
      <c r="T309" s="543"/>
      <c r="U309" s="543"/>
      <c r="V309" s="543"/>
      <c r="W309" s="543"/>
      <c r="X309" s="543"/>
      <c r="Y309" s="543"/>
      <c r="Z309" s="543"/>
      <c r="AA309" s="543"/>
      <c r="AB309" s="543"/>
      <c r="AC309" s="543"/>
      <c r="AD309" s="543"/>
      <c r="AE309" s="543"/>
      <c r="AF309" s="543"/>
      <c r="AG309" s="543"/>
      <c r="AH309" s="543"/>
      <c r="AI309" s="543"/>
      <c r="AJ309" s="543"/>
      <c r="AK309" s="543"/>
      <c r="AL309" s="544"/>
      <c r="AM309" s="939"/>
      <c r="AN309" s="969"/>
      <c r="AO309" s="969"/>
      <c r="AP309" s="969"/>
      <c r="AQ309" s="969"/>
      <c r="AR309" s="969"/>
      <c r="AS309" s="970"/>
      <c r="AT309" s="548"/>
      <c r="AU309" s="549"/>
      <c r="AV309" s="549"/>
      <c r="AW309" s="549"/>
      <c r="AX309" s="549"/>
      <c r="AY309" s="550"/>
      <c r="AZ309" s="557"/>
      <c r="BA309" s="558"/>
      <c r="BB309" s="558"/>
      <c r="BC309" s="558"/>
      <c r="BD309" s="558"/>
      <c r="BE309" s="559"/>
      <c r="BF309" s="662">
        <f>AT309*AZ309</f>
        <v>0</v>
      </c>
      <c r="BG309" s="663"/>
      <c r="BH309" s="663"/>
      <c r="BI309" s="663"/>
      <c r="BJ309" s="663"/>
      <c r="BK309" s="664"/>
    </row>
    <row r="310" spans="1:64" ht="15" customHeight="1">
      <c r="A310" s="2"/>
      <c r="B310" s="6"/>
      <c r="C310" s="38"/>
      <c r="D310" s="933"/>
      <c r="E310" s="934"/>
      <c r="F310" s="934"/>
      <c r="G310" s="934"/>
      <c r="H310" s="934"/>
      <c r="I310" s="934"/>
      <c r="J310" s="934"/>
      <c r="K310" s="934"/>
      <c r="L310" s="934"/>
      <c r="M310" s="934"/>
      <c r="N310" s="934"/>
      <c r="O310" s="934"/>
      <c r="P310" s="934"/>
      <c r="Q310" s="935"/>
      <c r="R310" s="951"/>
      <c r="S310" s="952"/>
      <c r="T310" s="952"/>
      <c r="U310" s="952"/>
      <c r="V310" s="952"/>
      <c r="W310" s="952"/>
      <c r="X310" s="952"/>
      <c r="Y310" s="952"/>
      <c r="Z310" s="952"/>
      <c r="AA310" s="952"/>
      <c r="AB310" s="952"/>
      <c r="AC310" s="952"/>
      <c r="AD310" s="952"/>
      <c r="AE310" s="952"/>
      <c r="AF310" s="952"/>
      <c r="AG310" s="952"/>
      <c r="AH310" s="952"/>
      <c r="AI310" s="952"/>
      <c r="AJ310" s="952"/>
      <c r="AK310" s="952"/>
      <c r="AL310" s="953"/>
      <c r="AM310" s="971"/>
      <c r="AN310" s="972"/>
      <c r="AO310" s="972"/>
      <c r="AP310" s="972"/>
      <c r="AQ310" s="972"/>
      <c r="AR310" s="972"/>
      <c r="AS310" s="973"/>
      <c r="AT310" s="551"/>
      <c r="AU310" s="552"/>
      <c r="AV310" s="552"/>
      <c r="AW310" s="552"/>
      <c r="AX310" s="552"/>
      <c r="AY310" s="553"/>
      <c r="AZ310" s="560"/>
      <c r="BA310" s="561"/>
      <c r="BB310" s="561"/>
      <c r="BC310" s="561"/>
      <c r="BD310" s="561"/>
      <c r="BE310" s="562"/>
      <c r="BF310" s="665"/>
      <c r="BG310" s="666"/>
      <c r="BH310" s="666"/>
      <c r="BI310" s="666"/>
      <c r="BJ310" s="666"/>
      <c r="BK310" s="667"/>
    </row>
    <row r="311" spans="1:64" ht="15" customHeight="1">
      <c r="A311" s="2"/>
      <c r="B311" s="6"/>
      <c r="C311" s="38"/>
      <c r="D311" s="933"/>
      <c r="E311" s="934"/>
      <c r="F311" s="934"/>
      <c r="G311" s="934"/>
      <c r="H311" s="934"/>
      <c r="I311" s="934"/>
      <c r="J311" s="934"/>
      <c r="K311" s="934"/>
      <c r="L311" s="934"/>
      <c r="M311" s="934"/>
      <c r="N311" s="934"/>
      <c r="O311" s="934"/>
      <c r="P311" s="934"/>
      <c r="Q311" s="935"/>
      <c r="R311" s="951"/>
      <c r="S311" s="952"/>
      <c r="T311" s="952"/>
      <c r="U311" s="952"/>
      <c r="V311" s="952"/>
      <c r="W311" s="952"/>
      <c r="X311" s="952"/>
      <c r="Y311" s="952"/>
      <c r="Z311" s="952"/>
      <c r="AA311" s="952"/>
      <c r="AB311" s="952"/>
      <c r="AC311" s="952"/>
      <c r="AD311" s="952"/>
      <c r="AE311" s="952"/>
      <c r="AF311" s="952"/>
      <c r="AG311" s="952"/>
      <c r="AH311" s="952"/>
      <c r="AI311" s="952"/>
      <c r="AJ311" s="952"/>
      <c r="AK311" s="952"/>
      <c r="AL311" s="953"/>
      <c r="AM311" s="971"/>
      <c r="AN311" s="972"/>
      <c r="AO311" s="972"/>
      <c r="AP311" s="972"/>
      <c r="AQ311" s="972"/>
      <c r="AR311" s="972"/>
      <c r="AS311" s="973"/>
      <c r="AT311" s="551"/>
      <c r="AU311" s="552"/>
      <c r="AV311" s="552"/>
      <c r="AW311" s="552"/>
      <c r="AX311" s="552"/>
      <c r="AY311" s="553"/>
      <c r="AZ311" s="560"/>
      <c r="BA311" s="561"/>
      <c r="BB311" s="561"/>
      <c r="BC311" s="561"/>
      <c r="BD311" s="561"/>
      <c r="BE311" s="562"/>
      <c r="BF311" s="665"/>
      <c r="BG311" s="666"/>
      <c r="BH311" s="666"/>
      <c r="BI311" s="666"/>
      <c r="BJ311" s="666"/>
      <c r="BK311" s="667"/>
    </row>
    <row r="312" spans="1:64" ht="15" customHeight="1">
      <c r="A312" s="2"/>
      <c r="B312" s="6"/>
      <c r="C312" s="38"/>
      <c r="D312" s="936"/>
      <c r="E312" s="937"/>
      <c r="F312" s="937"/>
      <c r="G312" s="937"/>
      <c r="H312" s="937"/>
      <c r="I312" s="937"/>
      <c r="J312" s="937"/>
      <c r="K312" s="937"/>
      <c r="L312" s="937"/>
      <c r="M312" s="937"/>
      <c r="N312" s="937"/>
      <c r="O312" s="937"/>
      <c r="P312" s="937"/>
      <c r="Q312" s="938"/>
      <c r="R312" s="928" t="s">
        <v>95</v>
      </c>
      <c r="S312" s="929"/>
      <c r="T312" s="929"/>
      <c r="U312" s="929"/>
      <c r="V312" s="929"/>
      <c r="W312" s="929"/>
      <c r="X312" s="929"/>
      <c r="Y312" s="929"/>
      <c r="Z312" s="929"/>
      <c r="AA312" s="929"/>
      <c r="AB312" s="929"/>
      <c r="AC312" s="929"/>
      <c r="AD312" s="929"/>
      <c r="AE312" s="929"/>
      <c r="AF312" s="929"/>
      <c r="AG312" s="929"/>
      <c r="AH312" s="929"/>
      <c r="AI312" s="929"/>
      <c r="AJ312" s="929"/>
      <c r="AK312" s="929"/>
      <c r="AL312" s="929"/>
      <c r="AM312" s="974"/>
      <c r="AN312" s="975"/>
      <c r="AO312" s="975"/>
      <c r="AP312" s="975"/>
      <c r="AQ312" s="975"/>
      <c r="AR312" s="975"/>
      <c r="AS312" s="976"/>
      <c r="AT312" s="554"/>
      <c r="AU312" s="555"/>
      <c r="AV312" s="555"/>
      <c r="AW312" s="555"/>
      <c r="AX312" s="555"/>
      <c r="AY312" s="556"/>
      <c r="AZ312" s="560"/>
      <c r="BA312" s="561"/>
      <c r="BB312" s="561"/>
      <c r="BC312" s="561"/>
      <c r="BD312" s="561"/>
      <c r="BE312" s="562"/>
      <c r="BF312" s="665"/>
      <c r="BG312" s="666"/>
      <c r="BH312" s="666"/>
      <c r="BI312" s="666"/>
      <c r="BJ312" s="666"/>
      <c r="BK312" s="667"/>
    </row>
    <row r="313" spans="1:64" ht="12" customHeight="1">
      <c r="A313" s="2"/>
      <c r="B313" s="2"/>
      <c r="C313" s="2"/>
      <c r="D313" s="142"/>
      <c r="E313" s="144"/>
      <c r="F313" s="144"/>
      <c r="G313" s="144"/>
      <c r="H313" s="144"/>
      <c r="I313" s="144"/>
      <c r="J313" s="144"/>
      <c r="K313" s="144"/>
      <c r="L313" s="144"/>
      <c r="M313" s="144"/>
      <c r="N313" s="144"/>
      <c r="O313" s="144"/>
      <c r="P313" s="144"/>
      <c r="Q313" s="144"/>
      <c r="R313" s="144"/>
      <c r="S313" s="144"/>
      <c r="T313" s="144"/>
      <c r="V313" s="140"/>
      <c r="W313" s="140"/>
      <c r="X313" s="140"/>
      <c r="Y313" s="140"/>
      <c r="Z313" s="140"/>
      <c r="AA313" s="140"/>
      <c r="AB313" s="145"/>
      <c r="AC313" s="145"/>
      <c r="AD313" s="145"/>
      <c r="AE313" s="145"/>
      <c r="AF313" s="140"/>
      <c r="AG313" s="140"/>
      <c r="AH313" s="140"/>
      <c r="AI313" s="140"/>
      <c r="AJ313" s="140"/>
      <c r="AK313" s="140"/>
      <c r="AL313" s="140"/>
      <c r="AM313" s="333"/>
      <c r="AN313" s="333"/>
      <c r="AO313" s="333"/>
      <c r="AP313" s="333"/>
      <c r="AQ313" s="333"/>
      <c r="AR313" s="333"/>
      <c r="AS313" s="333"/>
      <c r="AT313" s="966"/>
      <c r="AU313" s="966"/>
      <c r="AV313" s="966"/>
      <c r="AW313" s="966"/>
      <c r="AX313" s="967"/>
      <c r="AY313" s="967"/>
      <c r="AZ313" s="968" t="s">
        <v>174</v>
      </c>
      <c r="BA313" s="968"/>
      <c r="BB313" s="968"/>
      <c r="BC313" s="968"/>
      <c r="BD313" s="968"/>
      <c r="BE313" s="968"/>
      <c r="BF313" s="957">
        <f>SUM(BF297:BK312)</f>
        <v>0</v>
      </c>
      <c r="BG313" s="958"/>
      <c r="BH313" s="958"/>
      <c r="BI313" s="958"/>
      <c r="BJ313" s="958"/>
      <c r="BK313" s="959"/>
    </row>
    <row r="314" spans="1:64" ht="12" customHeight="1">
      <c r="A314" s="2"/>
      <c r="B314" s="2"/>
      <c r="C314" s="2"/>
      <c r="D314" s="143"/>
      <c r="E314" s="143"/>
      <c r="F314" s="143"/>
      <c r="G314" s="143"/>
      <c r="H314" s="143"/>
      <c r="I314" s="143"/>
      <c r="J314" s="143"/>
      <c r="K314" s="143"/>
      <c r="L314" s="143"/>
      <c r="M314" s="143"/>
      <c r="N314" s="143"/>
      <c r="O314" s="143"/>
      <c r="P314" s="143"/>
      <c r="Q314" s="143"/>
      <c r="R314" s="143"/>
      <c r="S314" s="143"/>
      <c r="T314" s="143"/>
      <c r="V314" s="140"/>
      <c r="W314" s="140"/>
      <c r="X314" s="140"/>
      <c r="Y314" s="140"/>
      <c r="Z314" s="140"/>
      <c r="AA314" s="140"/>
      <c r="AB314" s="145"/>
      <c r="AC314" s="145"/>
      <c r="AD314" s="145"/>
      <c r="AE314" s="145"/>
      <c r="AF314" s="140"/>
      <c r="AG314" s="140"/>
      <c r="AH314" s="140"/>
      <c r="AI314" s="140"/>
      <c r="AJ314" s="140"/>
      <c r="AK314" s="140"/>
      <c r="AL314" s="140"/>
      <c r="AM314" s="333"/>
      <c r="AN314" s="333"/>
      <c r="AO314" s="333"/>
      <c r="AP314" s="333"/>
      <c r="AQ314" s="333"/>
      <c r="AR314" s="333"/>
      <c r="AS314" s="333"/>
      <c r="AT314" s="966"/>
      <c r="AU314" s="966"/>
      <c r="AV314" s="966"/>
      <c r="AW314" s="966"/>
      <c r="AX314" s="967"/>
      <c r="AY314" s="967"/>
      <c r="AZ314" s="968"/>
      <c r="BA314" s="968"/>
      <c r="BB314" s="968"/>
      <c r="BC314" s="968"/>
      <c r="BD314" s="968"/>
      <c r="BE314" s="968"/>
      <c r="BF314" s="960"/>
      <c r="BG314" s="961"/>
      <c r="BH314" s="961"/>
      <c r="BI314" s="961"/>
      <c r="BJ314" s="961"/>
      <c r="BK314" s="962"/>
    </row>
    <row r="315" spans="1:64" ht="12" customHeight="1">
      <c r="A315" s="2"/>
      <c r="B315" s="2"/>
      <c r="C315" s="2"/>
      <c r="D315" s="2"/>
      <c r="E315" s="2"/>
      <c r="F315" s="2"/>
      <c r="G315" s="2"/>
      <c r="H315" s="2"/>
      <c r="I315" s="2"/>
      <c r="J315" s="2"/>
      <c r="K315" s="2"/>
      <c r="L315" s="2"/>
      <c r="M315" s="2"/>
      <c r="N315" s="2"/>
      <c r="O315" s="2"/>
      <c r="P315" s="2"/>
      <c r="Q315" s="2"/>
      <c r="R315" s="2"/>
      <c r="S315" s="2"/>
      <c r="T315" s="2"/>
      <c r="V315" s="140"/>
      <c r="W315" s="140"/>
      <c r="X315" s="140"/>
      <c r="Y315" s="140"/>
      <c r="Z315" s="140"/>
      <c r="AA315" s="140"/>
      <c r="AB315" s="145"/>
      <c r="AC315" s="145"/>
      <c r="AD315" s="145"/>
      <c r="AE315" s="145"/>
      <c r="AF315" s="140"/>
      <c r="AG315" s="140"/>
      <c r="AH315" s="140"/>
      <c r="AI315" s="140"/>
      <c r="AJ315" s="140"/>
      <c r="AK315" s="140"/>
      <c r="AL315" s="140"/>
      <c r="AM315" s="333"/>
      <c r="AN315" s="333"/>
      <c r="AO315" s="333"/>
      <c r="AP315" s="333"/>
      <c r="AQ315" s="333"/>
      <c r="AR315" s="333"/>
      <c r="AS315" s="333"/>
      <c r="AT315" s="966"/>
      <c r="AU315" s="966"/>
      <c r="AV315" s="966"/>
      <c r="AW315" s="966"/>
      <c r="AX315" s="967"/>
      <c r="AY315" s="967"/>
      <c r="AZ315" s="968"/>
      <c r="BA315" s="968"/>
      <c r="BB315" s="968"/>
      <c r="BC315" s="968"/>
      <c r="BD315" s="968"/>
      <c r="BE315" s="968"/>
      <c r="BF315" s="963"/>
      <c r="BG315" s="964"/>
      <c r="BH315" s="964"/>
      <c r="BI315" s="964"/>
      <c r="BJ315" s="964"/>
      <c r="BK315" s="965"/>
    </row>
    <row r="316" spans="1:64" s="37" customFormat="1" ht="16.5" customHeight="1">
      <c r="A316" s="39"/>
      <c r="B316" s="59"/>
      <c r="C316" s="105"/>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53"/>
    </row>
    <row r="317" spans="1:64" ht="15" customHeight="1">
      <c r="A317" s="2" t="s">
        <v>152</v>
      </c>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row>
    <row r="318" spans="1:64" ht="15" customHeight="1">
      <c r="A318" s="2"/>
      <c r="B318" s="131" t="s">
        <v>96</v>
      </c>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row>
    <row r="319" spans="1:64" ht="15" customHeight="1">
      <c r="A319" s="2"/>
      <c r="B319" s="6"/>
      <c r="C319" s="38"/>
      <c r="D319" s="291" t="s">
        <v>59</v>
      </c>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292"/>
      <c r="AA319" s="292"/>
      <c r="AB319" s="293"/>
      <c r="AC319" s="983" t="s">
        <v>97</v>
      </c>
      <c r="AD319" s="679"/>
      <c r="AE319" s="679"/>
      <c r="AF319" s="679"/>
      <c r="AG319" s="679"/>
      <c r="AH319" s="679"/>
      <c r="AI319" s="679"/>
      <c r="AJ319" s="679"/>
      <c r="AK319" s="680"/>
      <c r="AL319" s="984" t="s">
        <v>60</v>
      </c>
      <c r="AM319" s="984"/>
      <c r="AN319" s="984"/>
      <c r="AO319" s="984"/>
      <c r="AP319" s="984"/>
      <c r="AQ319" s="984"/>
      <c r="AR319" s="985" t="s">
        <v>61</v>
      </c>
      <c r="AS319" s="985"/>
      <c r="AT319" s="985"/>
      <c r="AU319" s="985"/>
      <c r="AV319" s="985"/>
      <c r="AW319" s="985"/>
      <c r="AX319" s="984" t="s">
        <v>62</v>
      </c>
      <c r="AY319" s="984"/>
      <c r="AZ319" s="984"/>
      <c r="BA319" s="984"/>
      <c r="BB319" s="984"/>
      <c r="BC319" s="984"/>
      <c r="BD319" s="69"/>
      <c r="BE319" s="70"/>
      <c r="BF319" s="6"/>
      <c r="BG319" s="6"/>
      <c r="BH319" s="6"/>
      <c r="BI319" s="6"/>
      <c r="BJ319" s="6"/>
      <c r="BK319" s="6"/>
      <c r="BL319" s="40"/>
    </row>
    <row r="320" spans="1:64" ht="15" customHeight="1">
      <c r="A320" s="2"/>
      <c r="B320" s="6"/>
      <c r="C320" s="38"/>
      <c r="D320" s="466"/>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c r="AB320" s="334"/>
      <c r="AC320" s="682"/>
      <c r="AD320" s="682"/>
      <c r="AE320" s="682"/>
      <c r="AF320" s="682"/>
      <c r="AG320" s="682"/>
      <c r="AH320" s="682"/>
      <c r="AI320" s="682"/>
      <c r="AJ320" s="682"/>
      <c r="AK320" s="683"/>
      <c r="AL320" s="984"/>
      <c r="AM320" s="984"/>
      <c r="AN320" s="984"/>
      <c r="AO320" s="984"/>
      <c r="AP320" s="984"/>
      <c r="AQ320" s="984"/>
      <c r="AR320" s="985"/>
      <c r="AS320" s="985"/>
      <c r="AT320" s="985"/>
      <c r="AU320" s="985"/>
      <c r="AV320" s="985"/>
      <c r="AW320" s="985"/>
      <c r="AX320" s="984"/>
      <c r="AY320" s="984"/>
      <c r="AZ320" s="984"/>
      <c r="BA320" s="984"/>
      <c r="BB320" s="984"/>
      <c r="BC320" s="984"/>
      <c r="BD320" s="986"/>
      <c r="BE320" s="986"/>
      <c r="BF320" s="986"/>
      <c r="BG320" s="986"/>
      <c r="BH320" s="986"/>
      <c r="BI320" s="986"/>
      <c r="BJ320" s="986"/>
      <c r="BK320" s="987"/>
      <c r="BL320" s="40"/>
    </row>
    <row r="321" spans="1:64" ht="15" customHeight="1">
      <c r="A321" s="2"/>
      <c r="B321" s="6"/>
      <c r="C321" s="38"/>
      <c r="D321" s="294"/>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685"/>
      <c r="AD321" s="685"/>
      <c r="AE321" s="685"/>
      <c r="AF321" s="685"/>
      <c r="AG321" s="685"/>
      <c r="AH321" s="685"/>
      <c r="AI321" s="685"/>
      <c r="AJ321" s="685"/>
      <c r="AK321" s="686"/>
      <c r="AL321" s="984"/>
      <c r="AM321" s="984"/>
      <c r="AN321" s="984"/>
      <c r="AO321" s="984"/>
      <c r="AP321" s="984"/>
      <c r="AQ321" s="984"/>
      <c r="AR321" s="985"/>
      <c r="AS321" s="985"/>
      <c r="AT321" s="985"/>
      <c r="AU321" s="985"/>
      <c r="AV321" s="985"/>
      <c r="AW321" s="985"/>
      <c r="AX321" s="984"/>
      <c r="AY321" s="984"/>
      <c r="AZ321" s="984"/>
      <c r="BA321" s="984"/>
      <c r="BB321" s="984"/>
      <c r="BC321" s="984"/>
      <c r="BD321" s="988"/>
      <c r="BE321" s="988"/>
      <c r="BF321" s="988"/>
      <c r="BG321" s="988"/>
      <c r="BH321" s="988"/>
      <c r="BI321" s="988"/>
      <c r="BJ321" s="988"/>
      <c r="BK321" s="989"/>
      <c r="BL321" s="40"/>
    </row>
    <row r="322" spans="1:64" ht="15" customHeight="1">
      <c r="B322" s="40"/>
      <c r="C322" s="41"/>
      <c r="D322" s="542"/>
      <c r="E322" s="543"/>
      <c r="F322" s="543"/>
      <c r="G322" s="543"/>
      <c r="H322" s="543"/>
      <c r="I322" s="543"/>
      <c r="J322" s="543"/>
      <c r="K322" s="543"/>
      <c r="L322" s="543"/>
      <c r="M322" s="543"/>
      <c r="N322" s="543"/>
      <c r="O322" s="543"/>
      <c r="P322" s="543"/>
      <c r="Q322" s="543"/>
      <c r="R322" s="543"/>
      <c r="S322" s="543"/>
      <c r="T322" s="543"/>
      <c r="U322" s="543"/>
      <c r="V322" s="543"/>
      <c r="W322" s="543"/>
      <c r="X322" s="543"/>
      <c r="Y322" s="543"/>
      <c r="Z322" s="543"/>
      <c r="AA322" s="543"/>
      <c r="AB322" s="543"/>
      <c r="AC322" s="1001"/>
      <c r="AD322" s="995"/>
      <c r="AE322" s="995"/>
      <c r="AF322" s="995"/>
      <c r="AG322" s="995"/>
      <c r="AH322" s="995"/>
      <c r="AI322" s="995"/>
      <c r="AJ322" s="995"/>
      <c r="AK322" s="996"/>
      <c r="AL322" s="548"/>
      <c r="AM322" s="549"/>
      <c r="AN322" s="549"/>
      <c r="AO322" s="549"/>
      <c r="AP322" s="549"/>
      <c r="AQ322" s="550"/>
      <c r="AR322" s="557"/>
      <c r="AS322" s="558"/>
      <c r="AT322" s="558"/>
      <c r="AU322" s="558"/>
      <c r="AV322" s="558"/>
      <c r="AW322" s="559"/>
      <c r="AX322" s="977">
        <f>AL322*AR322</f>
        <v>0</v>
      </c>
      <c r="AY322" s="978"/>
      <c r="AZ322" s="978"/>
      <c r="BA322" s="978"/>
      <c r="BB322" s="978"/>
      <c r="BC322" s="979"/>
      <c r="BD322" s="1003"/>
      <c r="BE322" s="1004"/>
      <c r="BF322" s="1004"/>
      <c r="BG322" s="1004"/>
      <c r="BH322" s="1004"/>
      <c r="BI322" s="1004"/>
      <c r="BJ322" s="1000"/>
      <c r="BK322" s="1000"/>
      <c r="BL322" s="40"/>
    </row>
    <row r="323" spans="1:64" ht="15" customHeight="1">
      <c r="B323" s="40"/>
      <c r="C323" s="41"/>
      <c r="D323" s="992"/>
      <c r="E323" s="993"/>
      <c r="F323" s="993"/>
      <c r="G323" s="993"/>
      <c r="H323" s="993"/>
      <c r="I323" s="993"/>
      <c r="J323" s="993"/>
      <c r="K323" s="993"/>
      <c r="L323" s="993"/>
      <c r="M323" s="993"/>
      <c r="N323" s="993"/>
      <c r="O323" s="993"/>
      <c r="P323" s="993"/>
      <c r="Q323" s="993"/>
      <c r="R323" s="993"/>
      <c r="S323" s="993"/>
      <c r="T323" s="993"/>
      <c r="U323" s="993"/>
      <c r="V323" s="993"/>
      <c r="W323" s="993"/>
      <c r="X323" s="993"/>
      <c r="Y323" s="993"/>
      <c r="Z323" s="993"/>
      <c r="AA323" s="993"/>
      <c r="AB323" s="993"/>
      <c r="AC323" s="997"/>
      <c r="AD323" s="998"/>
      <c r="AE323" s="998"/>
      <c r="AF323" s="998"/>
      <c r="AG323" s="998"/>
      <c r="AH323" s="998"/>
      <c r="AI323" s="998"/>
      <c r="AJ323" s="998"/>
      <c r="AK323" s="999"/>
      <c r="AL323" s="554"/>
      <c r="AM323" s="555"/>
      <c r="AN323" s="555"/>
      <c r="AO323" s="555"/>
      <c r="AP323" s="555"/>
      <c r="AQ323" s="556"/>
      <c r="AR323" s="563"/>
      <c r="AS323" s="564"/>
      <c r="AT323" s="564"/>
      <c r="AU323" s="564"/>
      <c r="AV323" s="564"/>
      <c r="AW323" s="565"/>
      <c r="AX323" s="980"/>
      <c r="AY323" s="981"/>
      <c r="AZ323" s="981"/>
      <c r="BA323" s="981"/>
      <c r="BB323" s="981"/>
      <c r="BC323" s="982"/>
      <c r="BD323" s="1005"/>
      <c r="BE323" s="1006"/>
      <c r="BF323" s="1006"/>
      <c r="BG323" s="1006"/>
      <c r="BH323" s="1006"/>
      <c r="BI323" s="1006"/>
      <c r="BJ323" s="1000"/>
      <c r="BK323" s="1000"/>
      <c r="BL323" s="40"/>
    </row>
    <row r="324" spans="1:64" ht="15" customHeight="1">
      <c r="B324" s="40"/>
      <c r="C324" s="41"/>
      <c r="D324" s="542"/>
      <c r="E324" s="543"/>
      <c r="F324" s="543"/>
      <c r="G324" s="543"/>
      <c r="H324" s="543"/>
      <c r="I324" s="543"/>
      <c r="J324" s="543"/>
      <c r="K324" s="543"/>
      <c r="L324" s="543"/>
      <c r="M324" s="543"/>
      <c r="N324" s="543"/>
      <c r="O324" s="543"/>
      <c r="P324" s="543"/>
      <c r="Q324" s="543"/>
      <c r="R324" s="543"/>
      <c r="S324" s="543"/>
      <c r="T324" s="543"/>
      <c r="U324" s="543"/>
      <c r="V324" s="543"/>
      <c r="W324" s="543"/>
      <c r="X324" s="543"/>
      <c r="Y324" s="543"/>
      <c r="Z324" s="543"/>
      <c r="AA324" s="543"/>
      <c r="AB324" s="543"/>
      <c r="AC324" s="1001"/>
      <c r="AD324" s="995"/>
      <c r="AE324" s="995"/>
      <c r="AF324" s="995"/>
      <c r="AG324" s="995"/>
      <c r="AH324" s="995"/>
      <c r="AI324" s="995"/>
      <c r="AJ324" s="995"/>
      <c r="AK324" s="996"/>
      <c r="AL324" s="548"/>
      <c r="AM324" s="549"/>
      <c r="AN324" s="549"/>
      <c r="AO324" s="549"/>
      <c r="AP324" s="549"/>
      <c r="AQ324" s="550"/>
      <c r="AR324" s="557"/>
      <c r="AS324" s="558"/>
      <c r="AT324" s="558"/>
      <c r="AU324" s="558"/>
      <c r="AV324" s="558"/>
      <c r="AW324" s="559"/>
      <c r="AX324" s="977">
        <f>AL324*AR324</f>
        <v>0</v>
      </c>
      <c r="AY324" s="978"/>
      <c r="AZ324" s="978"/>
      <c r="BA324" s="978"/>
      <c r="BB324" s="978"/>
      <c r="BC324" s="979"/>
      <c r="BD324" s="383" t="s">
        <v>98</v>
      </c>
      <c r="BE324" s="383"/>
      <c r="BF324" s="383"/>
      <c r="BG324" s="383"/>
      <c r="BH324" s="383"/>
      <c r="BI324" s="383"/>
      <c r="BJ324" s="383"/>
      <c r="BK324" s="383"/>
    </row>
    <row r="325" spans="1:64" ht="15" customHeight="1">
      <c r="B325" s="40"/>
      <c r="C325" s="41"/>
      <c r="D325" s="992"/>
      <c r="E325" s="993"/>
      <c r="F325" s="993"/>
      <c r="G325" s="993"/>
      <c r="H325" s="993"/>
      <c r="I325" s="993"/>
      <c r="J325" s="993"/>
      <c r="K325" s="993"/>
      <c r="L325" s="993"/>
      <c r="M325" s="993"/>
      <c r="N325" s="993"/>
      <c r="O325" s="993"/>
      <c r="P325" s="993"/>
      <c r="Q325" s="993"/>
      <c r="R325" s="993"/>
      <c r="S325" s="993"/>
      <c r="T325" s="993"/>
      <c r="U325" s="993"/>
      <c r="V325" s="993"/>
      <c r="W325" s="993"/>
      <c r="X325" s="993"/>
      <c r="Y325" s="993"/>
      <c r="Z325" s="993"/>
      <c r="AA325" s="993"/>
      <c r="AB325" s="993"/>
      <c r="AC325" s="997"/>
      <c r="AD325" s="998"/>
      <c r="AE325" s="998"/>
      <c r="AF325" s="998"/>
      <c r="AG325" s="998"/>
      <c r="AH325" s="998"/>
      <c r="AI325" s="998"/>
      <c r="AJ325" s="998"/>
      <c r="AK325" s="999"/>
      <c r="AL325" s="554"/>
      <c r="AM325" s="555"/>
      <c r="AN325" s="555"/>
      <c r="AO325" s="555"/>
      <c r="AP325" s="555"/>
      <c r="AQ325" s="556"/>
      <c r="AR325" s="563"/>
      <c r="AS325" s="564"/>
      <c r="AT325" s="564"/>
      <c r="AU325" s="564"/>
      <c r="AV325" s="564"/>
      <c r="AW325" s="565"/>
      <c r="AX325" s="980"/>
      <c r="AY325" s="981"/>
      <c r="AZ325" s="981"/>
      <c r="BA325" s="981"/>
      <c r="BB325" s="981"/>
      <c r="BC325" s="982"/>
      <c r="BD325" s="383"/>
      <c r="BE325" s="383"/>
      <c r="BF325" s="383"/>
      <c r="BG325" s="383"/>
      <c r="BH325" s="383"/>
      <c r="BI325" s="383"/>
      <c r="BJ325" s="383"/>
      <c r="BK325" s="383"/>
    </row>
    <row r="326" spans="1:64" ht="15" customHeight="1">
      <c r="B326" s="40"/>
      <c r="C326" s="41"/>
      <c r="D326" s="990"/>
      <c r="E326" s="991"/>
      <c r="F326" s="991"/>
      <c r="G326" s="991"/>
      <c r="H326" s="991"/>
      <c r="I326" s="991"/>
      <c r="J326" s="991"/>
      <c r="K326" s="991"/>
      <c r="L326" s="991"/>
      <c r="M326" s="991"/>
      <c r="N326" s="991"/>
      <c r="O326" s="991"/>
      <c r="P326" s="991"/>
      <c r="Q326" s="991"/>
      <c r="R326" s="991"/>
      <c r="S326" s="991"/>
      <c r="T326" s="991"/>
      <c r="U326" s="991"/>
      <c r="V326" s="991"/>
      <c r="W326" s="991"/>
      <c r="X326" s="991"/>
      <c r="Y326" s="991"/>
      <c r="Z326" s="991"/>
      <c r="AA326" s="991"/>
      <c r="AB326" s="991"/>
      <c r="AC326" s="994"/>
      <c r="AD326" s="995"/>
      <c r="AE326" s="995"/>
      <c r="AF326" s="995"/>
      <c r="AG326" s="995"/>
      <c r="AH326" s="995"/>
      <c r="AI326" s="995"/>
      <c r="AJ326" s="995"/>
      <c r="AK326" s="996"/>
      <c r="AL326" s="548"/>
      <c r="AM326" s="549"/>
      <c r="AN326" s="549"/>
      <c r="AO326" s="549"/>
      <c r="AP326" s="549"/>
      <c r="AQ326" s="550"/>
      <c r="AR326" s="557"/>
      <c r="AS326" s="558"/>
      <c r="AT326" s="558"/>
      <c r="AU326" s="558"/>
      <c r="AV326" s="558"/>
      <c r="AW326" s="559"/>
      <c r="AX326" s="977">
        <f>AL326*AR326</f>
        <v>0</v>
      </c>
      <c r="AY326" s="978"/>
      <c r="AZ326" s="978"/>
      <c r="BA326" s="978"/>
      <c r="BB326" s="978"/>
      <c r="BC326" s="979"/>
      <c r="BD326" s="837">
        <f>SUM(AX322:BC327)</f>
        <v>0</v>
      </c>
      <c r="BE326" s="837"/>
      <c r="BF326" s="837"/>
      <c r="BG326" s="837"/>
      <c r="BH326" s="837"/>
      <c r="BI326" s="837"/>
      <c r="BJ326" s="837"/>
      <c r="BK326" s="837"/>
    </row>
    <row r="327" spans="1:64" ht="15" customHeight="1">
      <c r="B327" s="40"/>
      <c r="C327" s="41"/>
      <c r="D327" s="992"/>
      <c r="E327" s="993"/>
      <c r="F327" s="993"/>
      <c r="G327" s="993"/>
      <c r="H327" s="993"/>
      <c r="I327" s="993"/>
      <c r="J327" s="993"/>
      <c r="K327" s="993"/>
      <c r="L327" s="993"/>
      <c r="M327" s="993"/>
      <c r="N327" s="993"/>
      <c r="O327" s="993"/>
      <c r="P327" s="993"/>
      <c r="Q327" s="993"/>
      <c r="R327" s="993"/>
      <c r="S327" s="993"/>
      <c r="T327" s="993"/>
      <c r="U327" s="993"/>
      <c r="V327" s="993"/>
      <c r="W327" s="993"/>
      <c r="X327" s="993"/>
      <c r="Y327" s="993"/>
      <c r="Z327" s="993"/>
      <c r="AA327" s="993"/>
      <c r="AB327" s="993"/>
      <c r="AC327" s="997"/>
      <c r="AD327" s="998"/>
      <c r="AE327" s="998"/>
      <c r="AF327" s="998"/>
      <c r="AG327" s="998"/>
      <c r="AH327" s="998"/>
      <c r="AI327" s="998"/>
      <c r="AJ327" s="998"/>
      <c r="AK327" s="999"/>
      <c r="AL327" s="554"/>
      <c r="AM327" s="555"/>
      <c r="AN327" s="555"/>
      <c r="AO327" s="555"/>
      <c r="AP327" s="555"/>
      <c r="AQ327" s="556"/>
      <c r="AR327" s="563"/>
      <c r="AS327" s="564"/>
      <c r="AT327" s="564"/>
      <c r="AU327" s="564"/>
      <c r="AV327" s="564"/>
      <c r="AW327" s="565"/>
      <c r="AX327" s="980"/>
      <c r="AY327" s="981"/>
      <c r="AZ327" s="981"/>
      <c r="BA327" s="981"/>
      <c r="BB327" s="981"/>
      <c r="BC327" s="982"/>
      <c r="BD327" s="837"/>
      <c r="BE327" s="837"/>
      <c r="BF327" s="837"/>
      <c r="BG327" s="837"/>
      <c r="BH327" s="837"/>
      <c r="BI327" s="837"/>
      <c r="BJ327" s="837"/>
      <c r="BK327" s="837"/>
    </row>
    <row r="328" spans="1:64" ht="11.25" customHeight="1">
      <c r="A328" s="2"/>
      <c r="B328" s="6"/>
      <c r="C328" s="6"/>
      <c r="D328" s="1007"/>
      <c r="E328" s="1007"/>
      <c r="F328" s="1007"/>
      <c r="G328" s="1007"/>
      <c r="H328" s="1007"/>
      <c r="I328" s="1007"/>
      <c r="J328" s="1007"/>
      <c r="K328" s="1007"/>
      <c r="L328" s="1007"/>
      <c r="M328" s="1007"/>
      <c r="N328" s="1007"/>
      <c r="O328" s="1007"/>
      <c r="P328" s="1007"/>
      <c r="Q328" s="1007"/>
      <c r="R328" s="1007"/>
      <c r="S328" s="1007"/>
      <c r="T328" s="1007"/>
      <c r="U328" s="1007"/>
      <c r="V328" s="1007"/>
      <c r="W328" s="1007"/>
      <c r="X328" s="1007"/>
      <c r="Y328" s="1007"/>
      <c r="Z328" s="1007"/>
      <c r="AA328" s="1007"/>
      <c r="AB328" s="1007"/>
      <c r="AC328" s="1007"/>
      <c r="AD328" s="1007"/>
      <c r="AE328" s="1007"/>
      <c r="AF328" s="1007"/>
      <c r="AG328" s="1007"/>
      <c r="AH328" s="1007"/>
      <c r="AI328" s="1007"/>
      <c r="AJ328" s="1007"/>
      <c r="AK328" s="1007"/>
      <c r="AL328" s="1007"/>
      <c r="AM328" s="1007"/>
      <c r="AN328" s="1007"/>
      <c r="AO328" s="1007"/>
      <c r="AP328" s="1007"/>
      <c r="AQ328" s="1007"/>
      <c r="AR328" s="1007"/>
      <c r="AS328" s="1007"/>
      <c r="AT328" s="1007"/>
      <c r="AU328" s="1007"/>
      <c r="AV328" s="1007"/>
      <c r="AW328" s="1007"/>
      <c r="AX328" s="1007"/>
      <c r="AY328" s="1007"/>
      <c r="AZ328" s="1007"/>
      <c r="BA328" s="1007"/>
      <c r="BB328" s="1007"/>
      <c r="BC328" s="1007"/>
      <c r="BD328" s="1007"/>
      <c r="BE328" s="1007"/>
      <c r="BF328" s="1007"/>
      <c r="BG328" s="1007"/>
      <c r="BH328" s="1007"/>
      <c r="BI328" s="1007"/>
      <c r="BJ328" s="1007"/>
      <c r="BK328" s="1007"/>
    </row>
    <row r="329" spans="1:64" ht="15" customHeight="1">
      <c r="A329" s="131" t="s">
        <v>153</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row>
    <row r="330" spans="1:64" ht="15" customHeight="1">
      <c r="A330" s="2"/>
      <c r="B330" s="2" t="s">
        <v>99</v>
      </c>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row>
    <row r="331" spans="1:64" ht="15" customHeight="1">
      <c r="A331" s="2"/>
      <c r="B331" s="6"/>
      <c r="C331" s="38"/>
      <c r="D331" s="291" t="s">
        <v>59</v>
      </c>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c r="AA331" s="292"/>
      <c r="AB331" s="293"/>
      <c r="AC331" s="983" t="s">
        <v>97</v>
      </c>
      <c r="AD331" s="679"/>
      <c r="AE331" s="679"/>
      <c r="AF331" s="679"/>
      <c r="AG331" s="679"/>
      <c r="AH331" s="679"/>
      <c r="AI331" s="679"/>
      <c r="AJ331" s="679"/>
      <c r="AK331" s="680"/>
      <c r="AL331" s="984" t="s">
        <v>60</v>
      </c>
      <c r="AM331" s="984"/>
      <c r="AN331" s="984"/>
      <c r="AO331" s="984"/>
      <c r="AP331" s="984"/>
      <c r="AQ331" s="984"/>
      <c r="AR331" s="985" t="s">
        <v>61</v>
      </c>
      <c r="AS331" s="985"/>
      <c r="AT331" s="985"/>
      <c r="AU331" s="985"/>
      <c r="AV331" s="985"/>
      <c r="AW331" s="985"/>
      <c r="AX331" s="984" t="s">
        <v>62</v>
      </c>
      <c r="AY331" s="984"/>
      <c r="AZ331" s="984"/>
      <c r="BA331" s="984"/>
      <c r="BB331" s="984"/>
      <c r="BC331" s="984"/>
      <c r="BD331" s="59"/>
      <c r="BE331" s="59"/>
      <c r="BF331" s="59"/>
      <c r="BG331" s="59"/>
      <c r="BH331" s="59"/>
      <c r="BI331" s="59"/>
      <c r="BJ331" s="59"/>
      <c r="BK331" s="59"/>
    </row>
    <row r="332" spans="1:64" ht="15" customHeight="1">
      <c r="A332" s="2"/>
      <c r="B332" s="6"/>
      <c r="C332" s="38"/>
      <c r="D332" s="466"/>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4"/>
      <c r="AC332" s="682"/>
      <c r="AD332" s="682"/>
      <c r="AE332" s="682"/>
      <c r="AF332" s="682"/>
      <c r="AG332" s="682"/>
      <c r="AH332" s="682"/>
      <c r="AI332" s="682"/>
      <c r="AJ332" s="682"/>
      <c r="AK332" s="683"/>
      <c r="AL332" s="984"/>
      <c r="AM332" s="984"/>
      <c r="AN332" s="984"/>
      <c r="AO332" s="984"/>
      <c r="AP332" s="984"/>
      <c r="AQ332" s="984"/>
      <c r="AR332" s="985"/>
      <c r="AS332" s="985"/>
      <c r="AT332" s="985"/>
      <c r="AU332" s="985"/>
      <c r="AV332" s="985"/>
      <c r="AW332" s="985"/>
      <c r="AX332" s="984"/>
      <c r="AY332" s="984"/>
      <c r="AZ332" s="984"/>
      <c r="BA332" s="984"/>
      <c r="BB332" s="984"/>
      <c r="BC332" s="984"/>
      <c r="BD332" s="59"/>
      <c r="BE332" s="59"/>
      <c r="BF332" s="59"/>
      <c r="BG332" s="59"/>
      <c r="BH332" s="59"/>
      <c r="BI332" s="59"/>
      <c r="BJ332" s="59"/>
      <c r="BK332" s="59"/>
    </row>
    <row r="333" spans="1:64" ht="15" customHeight="1">
      <c r="A333" s="2"/>
      <c r="B333" s="6"/>
      <c r="C333" s="38"/>
      <c r="D333" s="294"/>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6"/>
      <c r="AC333" s="685"/>
      <c r="AD333" s="685"/>
      <c r="AE333" s="685"/>
      <c r="AF333" s="685"/>
      <c r="AG333" s="685"/>
      <c r="AH333" s="685"/>
      <c r="AI333" s="685"/>
      <c r="AJ333" s="685"/>
      <c r="AK333" s="686"/>
      <c r="AL333" s="984"/>
      <c r="AM333" s="984"/>
      <c r="AN333" s="984"/>
      <c r="AO333" s="984"/>
      <c r="AP333" s="984"/>
      <c r="AQ333" s="984"/>
      <c r="AR333" s="985"/>
      <c r="AS333" s="985"/>
      <c r="AT333" s="985"/>
      <c r="AU333" s="985"/>
      <c r="AV333" s="985"/>
      <c r="AW333" s="985"/>
      <c r="AX333" s="984"/>
      <c r="AY333" s="984"/>
      <c r="AZ333" s="984"/>
      <c r="BA333" s="984"/>
      <c r="BB333" s="984"/>
      <c r="BC333" s="984"/>
      <c r="BD333" s="59"/>
      <c r="BE333" s="59"/>
      <c r="BF333" s="59"/>
      <c r="BG333" s="59"/>
      <c r="BH333" s="59"/>
      <c r="BI333" s="59"/>
      <c r="BJ333" s="59"/>
      <c r="BK333" s="59"/>
    </row>
    <row r="334" spans="1:64" ht="15" customHeight="1">
      <c r="A334" s="2"/>
      <c r="B334" s="6"/>
      <c r="C334" s="38"/>
      <c r="D334" s="542"/>
      <c r="E334" s="543"/>
      <c r="F334" s="543"/>
      <c r="G334" s="543"/>
      <c r="H334" s="543"/>
      <c r="I334" s="543"/>
      <c r="J334" s="543"/>
      <c r="K334" s="543"/>
      <c r="L334" s="543"/>
      <c r="M334" s="543"/>
      <c r="N334" s="543"/>
      <c r="O334" s="543"/>
      <c r="P334" s="543"/>
      <c r="Q334" s="543"/>
      <c r="R334" s="543"/>
      <c r="S334" s="543"/>
      <c r="T334" s="543"/>
      <c r="U334" s="543"/>
      <c r="V334" s="543"/>
      <c r="W334" s="543"/>
      <c r="X334" s="543"/>
      <c r="Y334" s="543"/>
      <c r="Z334" s="543"/>
      <c r="AA334" s="543"/>
      <c r="AB334" s="543"/>
      <c r="AC334" s="1050"/>
      <c r="AD334" s="1051"/>
      <c r="AE334" s="1051"/>
      <c r="AF334" s="1051"/>
      <c r="AG334" s="1051"/>
      <c r="AH334" s="1051"/>
      <c r="AI334" s="1051"/>
      <c r="AJ334" s="1051"/>
      <c r="AK334" s="1052"/>
      <c r="AL334" s="548"/>
      <c r="AM334" s="549"/>
      <c r="AN334" s="549"/>
      <c r="AO334" s="549"/>
      <c r="AP334" s="549"/>
      <c r="AQ334" s="550"/>
      <c r="AR334" s="557"/>
      <c r="AS334" s="558"/>
      <c r="AT334" s="558"/>
      <c r="AU334" s="558"/>
      <c r="AV334" s="558"/>
      <c r="AW334" s="559"/>
      <c r="AX334" s="662">
        <f>AL334*AR334</f>
        <v>0</v>
      </c>
      <c r="AY334" s="663"/>
      <c r="AZ334" s="663"/>
      <c r="BA334" s="663"/>
      <c r="BB334" s="663"/>
      <c r="BC334" s="664"/>
      <c r="BD334" s="58"/>
      <c r="BE334" s="58"/>
      <c r="BF334" s="58"/>
      <c r="BG334" s="58"/>
      <c r="BH334" s="58"/>
      <c r="BI334" s="58"/>
      <c r="BJ334" s="59"/>
      <c r="BK334" s="59"/>
    </row>
    <row r="335" spans="1:64" ht="15" customHeight="1">
      <c r="A335" s="2"/>
      <c r="B335" s="6"/>
      <c r="C335" s="38"/>
      <c r="D335" s="1049"/>
      <c r="E335" s="952"/>
      <c r="F335" s="952"/>
      <c r="G335" s="952"/>
      <c r="H335" s="952"/>
      <c r="I335" s="952"/>
      <c r="J335" s="952"/>
      <c r="K335" s="952"/>
      <c r="L335" s="952"/>
      <c r="M335" s="952"/>
      <c r="N335" s="952"/>
      <c r="O335" s="952"/>
      <c r="P335" s="952"/>
      <c r="Q335" s="952"/>
      <c r="R335" s="952"/>
      <c r="S335" s="952"/>
      <c r="T335" s="952"/>
      <c r="U335" s="952"/>
      <c r="V335" s="952"/>
      <c r="W335" s="952"/>
      <c r="X335" s="952"/>
      <c r="Y335" s="952"/>
      <c r="Z335" s="952"/>
      <c r="AA335" s="952"/>
      <c r="AB335" s="952"/>
      <c r="AC335" s="1053"/>
      <c r="AD335" s="1054"/>
      <c r="AE335" s="1054"/>
      <c r="AF335" s="1054"/>
      <c r="AG335" s="1054"/>
      <c r="AH335" s="1054"/>
      <c r="AI335" s="1054"/>
      <c r="AJ335" s="1054"/>
      <c r="AK335" s="1055"/>
      <c r="AL335" s="551"/>
      <c r="AM335" s="552"/>
      <c r="AN335" s="552"/>
      <c r="AO335" s="552"/>
      <c r="AP335" s="552"/>
      <c r="AQ335" s="553"/>
      <c r="AR335" s="560"/>
      <c r="AS335" s="561"/>
      <c r="AT335" s="561"/>
      <c r="AU335" s="561"/>
      <c r="AV335" s="561"/>
      <c r="AW335" s="562"/>
      <c r="AX335" s="665"/>
      <c r="AY335" s="666"/>
      <c r="AZ335" s="666"/>
      <c r="BA335" s="666"/>
      <c r="BB335" s="666"/>
      <c r="BC335" s="667"/>
      <c r="BD335" s="58"/>
      <c r="BE335" s="58"/>
      <c r="BF335" s="58"/>
      <c r="BG335" s="58"/>
      <c r="BH335" s="58"/>
      <c r="BI335" s="58"/>
      <c r="BJ335" s="59"/>
      <c r="BK335" s="59"/>
    </row>
    <row r="336" spans="1:64" ht="15" customHeight="1">
      <c r="A336" s="2"/>
      <c r="B336" s="6"/>
      <c r="C336" s="38"/>
      <c r="D336" s="992"/>
      <c r="E336" s="993"/>
      <c r="F336" s="993"/>
      <c r="G336" s="993"/>
      <c r="H336" s="993"/>
      <c r="I336" s="993"/>
      <c r="J336" s="993"/>
      <c r="K336" s="993"/>
      <c r="L336" s="993"/>
      <c r="M336" s="993"/>
      <c r="N336" s="993"/>
      <c r="O336" s="993"/>
      <c r="P336" s="993"/>
      <c r="Q336" s="993"/>
      <c r="R336" s="993"/>
      <c r="S336" s="993"/>
      <c r="T336" s="993"/>
      <c r="U336" s="993"/>
      <c r="V336" s="993"/>
      <c r="W336" s="993"/>
      <c r="X336" s="993"/>
      <c r="Y336" s="993"/>
      <c r="Z336" s="993"/>
      <c r="AA336" s="993"/>
      <c r="AB336" s="993"/>
      <c r="AC336" s="1056"/>
      <c r="AD336" s="1057"/>
      <c r="AE336" s="1057"/>
      <c r="AF336" s="1057"/>
      <c r="AG336" s="1057"/>
      <c r="AH336" s="1057"/>
      <c r="AI336" s="1057"/>
      <c r="AJ336" s="1057"/>
      <c r="AK336" s="1058"/>
      <c r="AL336" s="554"/>
      <c r="AM336" s="555"/>
      <c r="AN336" s="555"/>
      <c r="AO336" s="555"/>
      <c r="AP336" s="555"/>
      <c r="AQ336" s="556"/>
      <c r="AR336" s="563"/>
      <c r="AS336" s="564"/>
      <c r="AT336" s="564"/>
      <c r="AU336" s="564"/>
      <c r="AV336" s="564"/>
      <c r="AW336" s="565"/>
      <c r="AX336" s="668"/>
      <c r="AY336" s="669"/>
      <c r="AZ336" s="669"/>
      <c r="BA336" s="669"/>
      <c r="BB336" s="669"/>
      <c r="BC336" s="670"/>
      <c r="BD336" s="71"/>
      <c r="BE336" s="58"/>
      <c r="BF336" s="58"/>
      <c r="BG336" s="58"/>
      <c r="BH336" s="58"/>
      <c r="BI336" s="58"/>
      <c r="BJ336" s="59"/>
      <c r="BK336" s="59"/>
    </row>
    <row r="337" spans="1:66" ht="15" customHeight="1">
      <c r="A337" s="2"/>
      <c r="B337" s="6"/>
      <c r="C337" s="6"/>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c r="AU337" s="112"/>
      <c r="AV337" s="112"/>
      <c r="AW337" s="112"/>
      <c r="AX337" s="112"/>
      <c r="AY337" s="112"/>
      <c r="AZ337" s="112"/>
      <c r="BA337" s="112"/>
      <c r="BB337" s="112"/>
      <c r="BC337" s="112"/>
      <c r="BD337" s="112"/>
      <c r="BE337" s="112"/>
      <c r="BF337" s="2"/>
      <c r="BG337" s="2"/>
      <c r="BH337" s="2"/>
      <c r="BI337" s="2"/>
      <c r="BJ337" s="2"/>
      <c r="BK337" s="2"/>
    </row>
    <row r="338" spans="1:66" ht="15" customHeight="1">
      <c r="A338" s="2" t="s">
        <v>154</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row>
    <row r="339" spans="1:66" ht="15" customHeight="1">
      <c r="A339" s="2"/>
      <c r="B339" s="2" t="s">
        <v>100</v>
      </c>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row>
    <row r="340" spans="1:66"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V340" s="2"/>
      <c r="AW340" s="2"/>
      <c r="AX340" s="2"/>
      <c r="AY340" s="2"/>
      <c r="AZ340" s="2"/>
      <c r="BA340" s="2"/>
      <c r="BB340" s="2"/>
      <c r="BC340" s="2"/>
      <c r="BD340" s="2"/>
      <c r="BE340" s="2"/>
      <c r="BF340" s="2"/>
      <c r="BG340" s="2"/>
      <c r="BH340" s="2"/>
      <c r="BI340" s="2"/>
      <c r="BJ340" s="2"/>
      <c r="BK340" s="2"/>
    </row>
    <row r="341" spans="1:66" ht="15" customHeight="1">
      <c r="A341" s="2"/>
      <c r="B341" s="2" t="s">
        <v>101</v>
      </c>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row>
    <row r="342" spans="1:66" ht="15" customHeight="1">
      <c r="A342" s="2"/>
      <c r="B342" s="6"/>
      <c r="C342" s="38"/>
      <c r="D342" s="291" t="s">
        <v>59</v>
      </c>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292"/>
      <c r="AA342" s="292"/>
      <c r="AB342" s="293"/>
      <c r="AC342" s="983" t="s">
        <v>97</v>
      </c>
      <c r="AD342" s="679"/>
      <c r="AE342" s="679"/>
      <c r="AF342" s="679"/>
      <c r="AG342" s="679"/>
      <c r="AH342" s="679"/>
      <c r="AI342" s="679"/>
      <c r="AJ342" s="679"/>
      <c r="AK342" s="680"/>
      <c r="AL342" s="984" t="s">
        <v>60</v>
      </c>
      <c r="AM342" s="984"/>
      <c r="AN342" s="984"/>
      <c r="AO342" s="984"/>
      <c r="AP342" s="984"/>
      <c r="AQ342" s="984"/>
      <c r="AR342" s="985" t="s">
        <v>61</v>
      </c>
      <c r="AS342" s="985"/>
      <c r="AT342" s="985"/>
      <c r="AU342" s="985"/>
      <c r="AV342" s="985"/>
      <c r="AW342" s="985"/>
      <c r="AX342" s="984" t="s">
        <v>62</v>
      </c>
      <c r="AY342" s="984"/>
      <c r="AZ342" s="984"/>
      <c r="BA342" s="984"/>
      <c r="BB342" s="984"/>
      <c r="BC342" s="984"/>
      <c r="BD342" s="59"/>
      <c r="BE342" s="59"/>
      <c r="BF342" s="59"/>
      <c r="BG342" s="59"/>
      <c r="BH342" s="59"/>
      <c r="BI342" s="59"/>
      <c r="BJ342" s="59"/>
      <c r="BK342" s="59"/>
    </row>
    <row r="343" spans="1:66" ht="15" customHeight="1">
      <c r="A343" s="2"/>
      <c r="B343" s="6"/>
      <c r="C343" s="38"/>
      <c r="D343" s="466"/>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c r="AB343" s="334"/>
      <c r="AC343" s="682"/>
      <c r="AD343" s="682"/>
      <c r="AE343" s="682"/>
      <c r="AF343" s="682"/>
      <c r="AG343" s="682"/>
      <c r="AH343" s="682"/>
      <c r="AI343" s="682"/>
      <c r="AJ343" s="682"/>
      <c r="AK343" s="683"/>
      <c r="AL343" s="984"/>
      <c r="AM343" s="984"/>
      <c r="AN343" s="984"/>
      <c r="AO343" s="984"/>
      <c r="AP343" s="984"/>
      <c r="AQ343" s="984"/>
      <c r="AR343" s="985"/>
      <c r="AS343" s="985"/>
      <c r="AT343" s="985"/>
      <c r="AU343" s="985"/>
      <c r="AV343" s="985"/>
      <c r="AW343" s="985"/>
      <c r="AX343" s="984"/>
      <c r="AY343" s="984"/>
      <c r="AZ343" s="984"/>
      <c r="BA343" s="984"/>
      <c r="BB343" s="984"/>
      <c r="BC343" s="984"/>
      <c r="BD343" s="59"/>
      <c r="BE343" s="59"/>
      <c r="BF343" s="59"/>
      <c r="BG343" s="59"/>
      <c r="BH343" s="59"/>
      <c r="BI343" s="59"/>
      <c r="BJ343" s="59"/>
      <c r="BK343" s="59"/>
    </row>
    <row r="344" spans="1:66" ht="15" customHeight="1">
      <c r="A344" s="2"/>
      <c r="B344" s="6"/>
      <c r="C344" s="38"/>
      <c r="D344" s="294"/>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c r="AA344" s="295"/>
      <c r="AB344" s="296"/>
      <c r="AC344" s="685"/>
      <c r="AD344" s="685"/>
      <c r="AE344" s="685"/>
      <c r="AF344" s="685"/>
      <c r="AG344" s="685"/>
      <c r="AH344" s="685"/>
      <c r="AI344" s="685"/>
      <c r="AJ344" s="685"/>
      <c r="AK344" s="686"/>
      <c r="AL344" s="984"/>
      <c r="AM344" s="984"/>
      <c r="AN344" s="984"/>
      <c r="AO344" s="984"/>
      <c r="AP344" s="984"/>
      <c r="AQ344" s="984"/>
      <c r="AR344" s="985"/>
      <c r="AS344" s="985"/>
      <c r="AT344" s="985"/>
      <c r="AU344" s="985"/>
      <c r="AV344" s="985"/>
      <c r="AW344" s="985"/>
      <c r="AX344" s="984"/>
      <c r="AY344" s="984"/>
      <c r="AZ344" s="984"/>
      <c r="BA344" s="984"/>
      <c r="BB344" s="984"/>
      <c r="BC344" s="984"/>
      <c r="BD344" s="59"/>
      <c r="BE344" s="59"/>
      <c r="BF344" s="59"/>
      <c r="BG344" s="59"/>
      <c r="BH344" s="59"/>
      <c r="BI344" s="59"/>
      <c r="BJ344" s="59"/>
      <c r="BK344" s="59"/>
    </row>
    <row r="345" spans="1:66" ht="15" customHeight="1">
      <c r="A345" s="2"/>
      <c r="B345" s="6"/>
      <c r="C345" s="38"/>
      <c r="D345" s="542"/>
      <c r="E345" s="543"/>
      <c r="F345" s="543"/>
      <c r="G345" s="543"/>
      <c r="H345" s="543"/>
      <c r="I345" s="543"/>
      <c r="J345" s="543"/>
      <c r="K345" s="543"/>
      <c r="L345" s="543"/>
      <c r="M345" s="543"/>
      <c r="N345" s="543"/>
      <c r="O345" s="543"/>
      <c r="P345" s="543"/>
      <c r="Q345" s="543"/>
      <c r="R345" s="543"/>
      <c r="S345" s="543"/>
      <c r="T345" s="543"/>
      <c r="U345" s="543"/>
      <c r="V345" s="543"/>
      <c r="W345" s="543"/>
      <c r="X345" s="543"/>
      <c r="Y345" s="543"/>
      <c r="Z345" s="543"/>
      <c r="AA345" s="543"/>
      <c r="AB345" s="543"/>
      <c r="AC345" s="1050"/>
      <c r="AD345" s="1051"/>
      <c r="AE345" s="1051"/>
      <c r="AF345" s="1051"/>
      <c r="AG345" s="1051"/>
      <c r="AH345" s="1051"/>
      <c r="AI345" s="1051"/>
      <c r="AJ345" s="1051"/>
      <c r="AK345" s="1052"/>
      <c r="AL345" s="548"/>
      <c r="AM345" s="549"/>
      <c r="AN345" s="549"/>
      <c r="AO345" s="549"/>
      <c r="AP345" s="549"/>
      <c r="AQ345" s="550"/>
      <c r="AR345" s="557"/>
      <c r="AS345" s="558"/>
      <c r="AT345" s="558"/>
      <c r="AU345" s="558"/>
      <c r="AV345" s="558"/>
      <c r="AW345" s="559"/>
      <c r="AX345" s="662">
        <f>AL345*AR345</f>
        <v>0</v>
      </c>
      <c r="AY345" s="663"/>
      <c r="AZ345" s="663"/>
      <c r="BA345" s="663"/>
      <c r="BB345" s="663"/>
      <c r="BC345" s="664"/>
      <c r="BD345" s="58"/>
      <c r="BE345" s="58"/>
      <c r="BF345" s="58"/>
      <c r="BG345" s="58"/>
      <c r="BH345" s="58"/>
      <c r="BI345" s="58"/>
      <c r="BJ345" s="59"/>
      <c r="BK345" s="59"/>
    </row>
    <row r="346" spans="1:66" ht="15" customHeight="1">
      <c r="A346" s="2"/>
      <c r="B346" s="6"/>
      <c r="C346" s="38"/>
      <c r="D346" s="1049"/>
      <c r="E346" s="952"/>
      <c r="F346" s="952"/>
      <c r="G346" s="952"/>
      <c r="H346" s="952"/>
      <c r="I346" s="952"/>
      <c r="J346" s="952"/>
      <c r="K346" s="952"/>
      <c r="L346" s="952"/>
      <c r="M346" s="952"/>
      <c r="N346" s="952"/>
      <c r="O346" s="952"/>
      <c r="P346" s="952"/>
      <c r="Q346" s="952"/>
      <c r="R346" s="952"/>
      <c r="S346" s="952"/>
      <c r="T346" s="952"/>
      <c r="U346" s="952"/>
      <c r="V346" s="952"/>
      <c r="W346" s="952"/>
      <c r="X346" s="952"/>
      <c r="Y346" s="952"/>
      <c r="Z346" s="952"/>
      <c r="AA346" s="952"/>
      <c r="AB346" s="952"/>
      <c r="AC346" s="1053"/>
      <c r="AD346" s="1054"/>
      <c r="AE346" s="1054"/>
      <c r="AF346" s="1054"/>
      <c r="AG346" s="1054"/>
      <c r="AH346" s="1054"/>
      <c r="AI346" s="1054"/>
      <c r="AJ346" s="1054"/>
      <c r="AK346" s="1055"/>
      <c r="AL346" s="551"/>
      <c r="AM346" s="552"/>
      <c r="AN346" s="552"/>
      <c r="AO346" s="552"/>
      <c r="AP346" s="552"/>
      <c r="AQ346" s="553"/>
      <c r="AR346" s="560"/>
      <c r="AS346" s="561"/>
      <c r="AT346" s="561"/>
      <c r="AU346" s="561"/>
      <c r="AV346" s="561"/>
      <c r="AW346" s="562"/>
      <c r="AX346" s="665"/>
      <c r="AY346" s="666"/>
      <c r="AZ346" s="666"/>
      <c r="BA346" s="666"/>
      <c r="BB346" s="666"/>
      <c r="BC346" s="667"/>
      <c r="BD346" s="71"/>
      <c r="BE346" s="58"/>
      <c r="BF346" s="58"/>
      <c r="BG346" s="58"/>
      <c r="BH346" s="58"/>
      <c r="BI346" s="58"/>
      <c r="BJ346" s="59"/>
      <c r="BK346" s="59"/>
    </row>
    <row r="347" spans="1:66" ht="15" customHeight="1">
      <c r="A347" s="2"/>
      <c r="B347" s="6"/>
      <c r="C347" s="38"/>
      <c r="D347" s="992"/>
      <c r="E347" s="993"/>
      <c r="F347" s="993"/>
      <c r="G347" s="993"/>
      <c r="H347" s="993"/>
      <c r="I347" s="993"/>
      <c r="J347" s="993"/>
      <c r="K347" s="993"/>
      <c r="L347" s="993"/>
      <c r="M347" s="993"/>
      <c r="N347" s="993"/>
      <c r="O347" s="993"/>
      <c r="P347" s="993"/>
      <c r="Q347" s="993"/>
      <c r="R347" s="993"/>
      <c r="S347" s="993"/>
      <c r="T347" s="993"/>
      <c r="U347" s="993"/>
      <c r="V347" s="993"/>
      <c r="W347" s="993"/>
      <c r="X347" s="993"/>
      <c r="Y347" s="993"/>
      <c r="Z347" s="993"/>
      <c r="AA347" s="993"/>
      <c r="AB347" s="993"/>
      <c r="AC347" s="1056"/>
      <c r="AD347" s="1057"/>
      <c r="AE347" s="1057"/>
      <c r="AF347" s="1057"/>
      <c r="AG347" s="1057"/>
      <c r="AH347" s="1057"/>
      <c r="AI347" s="1057"/>
      <c r="AJ347" s="1057"/>
      <c r="AK347" s="1058"/>
      <c r="AL347" s="554"/>
      <c r="AM347" s="555"/>
      <c r="AN347" s="555"/>
      <c r="AO347" s="555"/>
      <c r="AP347" s="555"/>
      <c r="AQ347" s="556"/>
      <c r="AR347" s="563"/>
      <c r="AS347" s="564"/>
      <c r="AT347" s="564"/>
      <c r="AU347" s="564"/>
      <c r="AV347" s="564"/>
      <c r="AW347" s="565"/>
      <c r="AX347" s="668"/>
      <c r="AY347" s="669"/>
      <c r="AZ347" s="669"/>
      <c r="BA347" s="669"/>
      <c r="BB347" s="669"/>
      <c r="BC347" s="670"/>
      <c r="BD347" s="58"/>
      <c r="BE347" s="58"/>
      <c r="BF347" s="58"/>
      <c r="BG347" s="58"/>
      <c r="BH347" s="58"/>
      <c r="BI347" s="58"/>
      <c r="BJ347" s="59"/>
      <c r="BK347" s="59"/>
    </row>
    <row r="348" spans="1:66" ht="3" customHeight="1">
      <c r="A348" s="2"/>
      <c r="B348" s="2"/>
      <c r="C348" s="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c r="AW348" s="112"/>
      <c r="AX348" s="112"/>
      <c r="AY348" s="112"/>
      <c r="AZ348" s="112"/>
      <c r="BA348" s="112"/>
      <c r="BB348" s="112"/>
      <c r="BC348" s="112"/>
      <c r="BD348" s="112"/>
      <c r="BE348" s="112"/>
      <c r="BF348" s="2"/>
      <c r="BG348" s="2"/>
      <c r="BH348" s="2"/>
      <c r="BI348" s="2"/>
      <c r="BJ348" s="2"/>
      <c r="BK348" s="2"/>
    </row>
    <row r="349" spans="1:66" s="72" customFormat="1" ht="15" customHeight="1">
      <c r="A349" s="51" t="s">
        <v>155</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51"/>
      <c r="BH349" s="51"/>
      <c r="BI349" s="51"/>
      <c r="BJ349" s="51"/>
      <c r="BK349" s="51"/>
    </row>
    <row r="350" spans="1:66" ht="6" customHeight="1">
      <c r="A350" s="2"/>
      <c r="B350" s="2"/>
      <c r="C350" s="2"/>
      <c r="D350" s="26"/>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6" s="72" customFormat="1" ht="30.6" customHeight="1">
      <c r="A351" s="51"/>
      <c r="B351" s="1083" t="s">
        <v>156</v>
      </c>
      <c r="C351" s="1083"/>
      <c r="D351" s="1083"/>
      <c r="E351" s="1083"/>
      <c r="F351" s="1083"/>
      <c r="G351" s="1083"/>
      <c r="H351" s="1083"/>
      <c r="I351" s="1083"/>
      <c r="J351" s="1083"/>
      <c r="K351" s="1083"/>
      <c r="L351" s="1083"/>
      <c r="M351" s="1083"/>
      <c r="N351" s="1083"/>
      <c r="O351" s="1083"/>
      <c r="P351" s="1083"/>
      <c r="Q351" s="1083"/>
      <c r="R351" s="1083"/>
      <c r="S351" s="1083"/>
      <c r="T351" s="1083"/>
      <c r="U351" s="1083"/>
      <c r="V351" s="1083"/>
      <c r="W351" s="1083"/>
      <c r="X351" s="1083"/>
      <c r="Y351" s="1083"/>
      <c r="Z351" s="1083"/>
      <c r="AA351" s="1083"/>
      <c r="AB351" s="1083"/>
      <c r="AC351" s="1083"/>
      <c r="AD351" s="1083"/>
      <c r="AE351" s="1083"/>
      <c r="AF351" s="1083"/>
      <c r="AG351" s="1083"/>
      <c r="AH351" s="1083"/>
      <c r="AI351" s="1083"/>
      <c r="AJ351" s="1083"/>
      <c r="AK351" s="1083"/>
      <c r="AL351" s="1083"/>
      <c r="AM351" s="1083"/>
      <c r="AN351" s="1083"/>
      <c r="AO351" s="1083"/>
      <c r="AP351" s="1083"/>
      <c r="AQ351" s="1083"/>
      <c r="AR351" s="1083"/>
      <c r="AS351" s="1083"/>
      <c r="AT351" s="1083"/>
      <c r="AU351" s="1083"/>
      <c r="AV351" s="1083"/>
      <c r="AW351" s="1083"/>
      <c r="AX351" s="1083"/>
      <c r="AY351" s="1083"/>
      <c r="AZ351" s="1083"/>
      <c r="BA351" s="1083"/>
      <c r="BB351" s="1083"/>
      <c r="BC351" s="1083"/>
      <c r="BD351" s="1083"/>
      <c r="BE351" s="1083"/>
      <c r="BF351" s="1083"/>
      <c r="BG351" s="1083"/>
      <c r="BH351" s="1083"/>
      <c r="BI351" s="1083"/>
      <c r="BJ351" s="1083"/>
      <c r="BK351" s="1083"/>
      <c r="BL351" s="1083"/>
      <c r="BM351" s="1083"/>
      <c r="BN351" s="1083"/>
    </row>
    <row r="352" spans="1:66" s="72" customFormat="1" ht="15" customHeight="1">
      <c r="A352" s="51"/>
      <c r="B352" s="51"/>
      <c r="C352" s="51"/>
      <c r="D352" s="901" t="s">
        <v>59</v>
      </c>
      <c r="E352" s="901"/>
      <c r="F352" s="901"/>
      <c r="G352" s="901"/>
      <c r="H352" s="901"/>
      <c r="I352" s="901"/>
      <c r="J352" s="901"/>
      <c r="K352" s="901"/>
      <c r="L352" s="901"/>
      <c r="M352" s="901"/>
      <c r="N352" s="901"/>
      <c r="O352" s="901"/>
      <c r="P352" s="901"/>
      <c r="Q352" s="901"/>
      <c r="R352" s="901"/>
      <c r="S352" s="901"/>
      <c r="T352" s="901"/>
      <c r="U352" s="901"/>
      <c r="V352" s="901"/>
      <c r="W352" s="901"/>
      <c r="X352" s="901"/>
      <c r="Y352" s="901" t="s">
        <v>97</v>
      </c>
      <c r="Z352" s="901"/>
      <c r="AA352" s="901"/>
      <c r="AB352" s="901"/>
      <c r="AC352" s="901"/>
      <c r="AD352" s="901"/>
      <c r="AE352" s="901"/>
      <c r="AF352" s="901"/>
      <c r="AG352" s="901" t="s">
        <v>60</v>
      </c>
      <c r="AH352" s="901"/>
      <c r="AI352" s="901"/>
      <c r="AJ352" s="901"/>
      <c r="AK352" s="901"/>
      <c r="AL352" s="901"/>
      <c r="AM352" s="901" t="s">
        <v>61</v>
      </c>
      <c r="AN352" s="901"/>
      <c r="AO352" s="901"/>
      <c r="AP352" s="901"/>
      <c r="AQ352" s="901"/>
      <c r="AR352" s="901"/>
      <c r="AS352" s="901"/>
      <c r="AT352" s="901"/>
      <c r="AU352" s="901" t="s">
        <v>62</v>
      </c>
      <c r="AV352" s="901"/>
      <c r="AW352" s="901"/>
      <c r="AX352" s="901"/>
      <c r="AY352" s="901"/>
      <c r="AZ352" s="901"/>
      <c r="BA352" s="901"/>
      <c r="BB352" s="901" t="s">
        <v>102</v>
      </c>
      <c r="BC352" s="901"/>
      <c r="BD352" s="901"/>
      <c r="BE352" s="901"/>
      <c r="BF352" s="901"/>
      <c r="BG352" s="901"/>
      <c r="BH352" s="901"/>
      <c r="BI352" s="51"/>
      <c r="BJ352" s="51"/>
      <c r="BK352" s="51"/>
    </row>
    <row r="353" spans="1:63" s="73" customFormat="1" ht="15" customHeight="1">
      <c r="A353" s="62"/>
      <c r="B353" s="62"/>
      <c r="C353" s="62"/>
      <c r="D353" s="901"/>
      <c r="E353" s="901"/>
      <c r="F353" s="901"/>
      <c r="G353" s="901"/>
      <c r="H353" s="901"/>
      <c r="I353" s="901"/>
      <c r="J353" s="901"/>
      <c r="K353" s="901"/>
      <c r="L353" s="901"/>
      <c r="M353" s="901"/>
      <c r="N353" s="901"/>
      <c r="O353" s="901"/>
      <c r="P353" s="901"/>
      <c r="Q353" s="901"/>
      <c r="R353" s="901"/>
      <c r="S353" s="901"/>
      <c r="T353" s="901"/>
      <c r="U353" s="901"/>
      <c r="V353" s="901"/>
      <c r="W353" s="901"/>
      <c r="X353" s="901"/>
      <c r="Y353" s="901"/>
      <c r="Z353" s="901"/>
      <c r="AA353" s="901"/>
      <c r="AB353" s="901"/>
      <c r="AC353" s="901"/>
      <c r="AD353" s="901"/>
      <c r="AE353" s="901"/>
      <c r="AF353" s="901"/>
      <c r="AG353" s="901"/>
      <c r="AH353" s="901"/>
      <c r="AI353" s="901"/>
      <c r="AJ353" s="901"/>
      <c r="AK353" s="901"/>
      <c r="AL353" s="901"/>
      <c r="AM353" s="901"/>
      <c r="AN353" s="901"/>
      <c r="AO353" s="901"/>
      <c r="AP353" s="901"/>
      <c r="AQ353" s="901"/>
      <c r="AR353" s="901"/>
      <c r="AS353" s="901"/>
      <c r="AT353" s="901"/>
      <c r="AU353" s="901"/>
      <c r="AV353" s="901"/>
      <c r="AW353" s="901"/>
      <c r="AX353" s="901"/>
      <c r="AY353" s="901"/>
      <c r="AZ353" s="901"/>
      <c r="BA353" s="901"/>
      <c r="BB353" s="901"/>
      <c r="BC353" s="901"/>
      <c r="BD353" s="901"/>
      <c r="BE353" s="901"/>
      <c r="BF353" s="901"/>
      <c r="BG353" s="901"/>
      <c r="BH353" s="901"/>
      <c r="BI353" s="62"/>
      <c r="BJ353" s="62"/>
      <c r="BK353" s="62"/>
    </row>
    <row r="354" spans="1:63" s="73" customFormat="1" ht="27.75" customHeight="1">
      <c r="A354" s="62"/>
      <c r="B354" s="62"/>
      <c r="C354" s="62"/>
      <c r="D354" s="901"/>
      <c r="E354" s="901"/>
      <c r="F354" s="901"/>
      <c r="G354" s="901"/>
      <c r="H354" s="901"/>
      <c r="I354" s="901"/>
      <c r="J354" s="901"/>
      <c r="K354" s="901"/>
      <c r="L354" s="901"/>
      <c r="M354" s="901"/>
      <c r="N354" s="901"/>
      <c r="O354" s="901"/>
      <c r="P354" s="901"/>
      <c r="Q354" s="901"/>
      <c r="R354" s="901"/>
      <c r="S354" s="901"/>
      <c r="T354" s="901"/>
      <c r="U354" s="901"/>
      <c r="V354" s="901"/>
      <c r="W354" s="901"/>
      <c r="X354" s="901"/>
      <c r="Y354" s="901"/>
      <c r="Z354" s="901"/>
      <c r="AA354" s="901"/>
      <c r="AB354" s="901"/>
      <c r="AC354" s="901"/>
      <c r="AD354" s="901"/>
      <c r="AE354" s="901"/>
      <c r="AF354" s="901"/>
      <c r="AG354" s="901"/>
      <c r="AH354" s="901"/>
      <c r="AI354" s="901"/>
      <c r="AJ354" s="901"/>
      <c r="AK354" s="901"/>
      <c r="AL354" s="901"/>
      <c r="AM354" s="901"/>
      <c r="AN354" s="901"/>
      <c r="AO354" s="901"/>
      <c r="AP354" s="901"/>
      <c r="AQ354" s="901"/>
      <c r="AR354" s="901"/>
      <c r="AS354" s="901"/>
      <c r="AT354" s="901"/>
      <c r="AU354" s="901"/>
      <c r="AV354" s="901"/>
      <c r="AW354" s="901"/>
      <c r="AX354" s="901"/>
      <c r="AY354" s="901"/>
      <c r="AZ354" s="901"/>
      <c r="BA354" s="901"/>
      <c r="BB354" s="901"/>
      <c r="BC354" s="901"/>
      <c r="BD354" s="901"/>
      <c r="BE354" s="901"/>
      <c r="BF354" s="901"/>
      <c r="BG354" s="901"/>
      <c r="BH354" s="901"/>
      <c r="BI354" s="62"/>
      <c r="BJ354" s="62"/>
      <c r="BK354" s="62"/>
    </row>
    <row r="355" spans="1:63" s="75" customFormat="1" ht="15" customHeight="1">
      <c r="A355" s="74"/>
      <c r="B355" s="74"/>
      <c r="C355" s="74"/>
      <c r="D355" s="1008"/>
      <c r="E355" s="1008"/>
      <c r="F355" s="1008"/>
      <c r="G355" s="1008"/>
      <c r="H355" s="1008"/>
      <c r="I355" s="1008"/>
      <c r="J355" s="1008"/>
      <c r="K355" s="1008"/>
      <c r="L355" s="1008"/>
      <c r="M355" s="1008"/>
      <c r="N355" s="1008"/>
      <c r="O355" s="1008"/>
      <c r="P355" s="1008"/>
      <c r="Q355" s="1008"/>
      <c r="R355" s="1008"/>
      <c r="S355" s="1008"/>
      <c r="T355" s="1008"/>
      <c r="U355" s="1008"/>
      <c r="V355" s="1008"/>
      <c r="W355" s="1008"/>
      <c r="X355" s="1008"/>
      <c r="Y355" s="1009"/>
      <c r="Z355" s="1009"/>
      <c r="AA355" s="1009"/>
      <c r="AB355" s="1009"/>
      <c r="AC355" s="1009"/>
      <c r="AD355" s="1009"/>
      <c r="AE355" s="1009"/>
      <c r="AF355" s="1009"/>
      <c r="AG355" s="548"/>
      <c r="AH355" s="549"/>
      <c r="AI355" s="549"/>
      <c r="AJ355" s="549"/>
      <c r="AK355" s="549"/>
      <c r="AL355" s="550"/>
      <c r="AM355" s="1010"/>
      <c r="AN355" s="1011"/>
      <c r="AO355" s="1011"/>
      <c r="AP355" s="1011"/>
      <c r="AQ355" s="1011"/>
      <c r="AR355" s="1011"/>
      <c r="AS355" s="1011"/>
      <c r="AT355" s="1012"/>
      <c r="AU355" s="1016">
        <f>AG355*AM355</f>
        <v>0</v>
      </c>
      <c r="AV355" s="1017"/>
      <c r="AW355" s="1017"/>
      <c r="AX355" s="1017"/>
      <c r="AY355" s="1017"/>
      <c r="AZ355" s="1017"/>
      <c r="BA355" s="1018"/>
      <c r="BB355" s="1002"/>
      <c r="BC355" s="1002"/>
      <c r="BD355" s="1002"/>
      <c r="BE355" s="1002"/>
      <c r="BF355" s="1002"/>
      <c r="BG355" s="1002"/>
      <c r="BH355" s="1002"/>
      <c r="BI355" s="74"/>
      <c r="BJ355" s="74"/>
      <c r="BK355" s="74"/>
    </row>
    <row r="356" spans="1:63" s="75" customFormat="1" ht="15" customHeight="1">
      <c r="A356" s="74"/>
      <c r="B356" s="74"/>
      <c r="C356" s="74"/>
      <c r="D356" s="1008"/>
      <c r="E356" s="1008"/>
      <c r="F356" s="1008"/>
      <c r="G356" s="1008"/>
      <c r="H356" s="1008"/>
      <c r="I356" s="1008"/>
      <c r="J356" s="1008"/>
      <c r="K356" s="1008"/>
      <c r="L356" s="1008"/>
      <c r="M356" s="1008"/>
      <c r="N356" s="1008"/>
      <c r="O356" s="1008"/>
      <c r="P356" s="1008"/>
      <c r="Q356" s="1008"/>
      <c r="R356" s="1008"/>
      <c r="S356" s="1008"/>
      <c r="T356" s="1008"/>
      <c r="U356" s="1008"/>
      <c r="V356" s="1008"/>
      <c r="W356" s="1008"/>
      <c r="X356" s="1008"/>
      <c r="Y356" s="1009"/>
      <c r="Z356" s="1009"/>
      <c r="AA356" s="1009"/>
      <c r="AB356" s="1009"/>
      <c r="AC356" s="1009"/>
      <c r="AD356" s="1009"/>
      <c r="AE356" s="1009"/>
      <c r="AF356" s="1009"/>
      <c r="AG356" s="551"/>
      <c r="AH356" s="552"/>
      <c r="AI356" s="552"/>
      <c r="AJ356" s="552"/>
      <c r="AK356" s="552"/>
      <c r="AL356" s="553"/>
      <c r="AM356" s="1013"/>
      <c r="AN356" s="1014"/>
      <c r="AO356" s="1014"/>
      <c r="AP356" s="1014"/>
      <c r="AQ356" s="1014"/>
      <c r="AR356" s="1014"/>
      <c r="AS356" s="1014"/>
      <c r="AT356" s="1015"/>
      <c r="AU356" s="1019"/>
      <c r="AV356" s="1020"/>
      <c r="AW356" s="1020"/>
      <c r="AX356" s="1020"/>
      <c r="AY356" s="1020"/>
      <c r="AZ356" s="1020"/>
      <c r="BA356" s="1021"/>
      <c r="BB356" s="1002"/>
      <c r="BC356" s="1002"/>
      <c r="BD356" s="1002"/>
      <c r="BE356" s="1002"/>
      <c r="BF356" s="1002"/>
      <c r="BG356" s="1002"/>
      <c r="BH356" s="1002"/>
      <c r="BI356" s="74"/>
      <c r="BJ356" s="74"/>
      <c r="BK356" s="74"/>
    </row>
    <row r="357" spans="1:63" s="75" customFormat="1" ht="15" customHeight="1">
      <c r="A357" s="74"/>
      <c r="B357" s="74"/>
      <c r="C357" s="74"/>
      <c r="D357" s="1008"/>
      <c r="E357" s="1008"/>
      <c r="F357" s="1008"/>
      <c r="G357" s="1008"/>
      <c r="H357" s="1008"/>
      <c r="I357" s="1008"/>
      <c r="J357" s="1008"/>
      <c r="K357" s="1008"/>
      <c r="L357" s="1008"/>
      <c r="M357" s="1008"/>
      <c r="N357" s="1008"/>
      <c r="O357" s="1008"/>
      <c r="P357" s="1008"/>
      <c r="Q357" s="1008"/>
      <c r="R357" s="1008"/>
      <c r="S357" s="1008"/>
      <c r="T357" s="1008"/>
      <c r="U357" s="1008"/>
      <c r="V357" s="1008"/>
      <c r="W357" s="1008"/>
      <c r="X357" s="1008"/>
      <c r="Y357" s="1009"/>
      <c r="Z357" s="1009"/>
      <c r="AA357" s="1009"/>
      <c r="AB357" s="1009"/>
      <c r="AC357" s="1009"/>
      <c r="AD357" s="1009"/>
      <c r="AE357" s="1009"/>
      <c r="AF357" s="1009"/>
      <c r="AG357" s="548"/>
      <c r="AH357" s="549"/>
      <c r="AI357" s="549"/>
      <c r="AJ357" s="549"/>
      <c r="AK357" s="549"/>
      <c r="AL357" s="550"/>
      <c r="AM357" s="1010"/>
      <c r="AN357" s="1011"/>
      <c r="AO357" s="1011"/>
      <c r="AP357" s="1011"/>
      <c r="AQ357" s="1011"/>
      <c r="AR357" s="1011"/>
      <c r="AS357" s="1011"/>
      <c r="AT357" s="1012"/>
      <c r="AU357" s="1016">
        <f>AG357*AM357</f>
        <v>0</v>
      </c>
      <c r="AV357" s="1017"/>
      <c r="AW357" s="1017"/>
      <c r="AX357" s="1017"/>
      <c r="AY357" s="1017"/>
      <c r="AZ357" s="1017"/>
      <c r="BA357" s="1018"/>
      <c r="BB357" s="1002"/>
      <c r="BC357" s="1002"/>
      <c r="BD357" s="1002"/>
      <c r="BE357" s="1002"/>
      <c r="BF357" s="1002"/>
      <c r="BG357" s="1002"/>
      <c r="BH357" s="1002"/>
      <c r="BI357" s="74"/>
      <c r="BJ357" s="74"/>
      <c r="BK357" s="74"/>
    </row>
    <row r="358" spans="1:63" s="75" customFormat="1" ht="15" customHeight="1">
      <c r="A358" s="74"/>
      <c r="B358" s="74"/>
      <c r="C358" s="74"/>
      <c r="D358" s="1008"/>
      <c r="E358" s="1008"/>
      <c r="F358" s="1008"/>
      <c r="G358" s="1008"/>
      <c r="H358" s="1008"/>
      <c r="I358" s="1008"/>
      <c r="J358" s="1008"/>
      <c r="K358" s="1008"/>
      <c r="L358" s="1008"/>
      <c r="M358" s="1008"/>
      <c r="N358" s="1008"/>
      <c r="O358" s="1008"/>
      <c r="P358" s="1008"/>
      <c r="Q358" s="1008"/>
      <c r="R358" s="1008"/>
      <c r="S358" s="1008"/>
      <c r="T358" s="1008"/>
      <c r="U358" s="1008"/>
      <c r="V358" s="1008"/>
      <c r="W358" s="1008"/>
      <c r="X358" s="1008"/>
      <c r="Y358" s="1009"/>
      <c r="Z358" s="1009"/>
      <c r="AA358" s="1009"/>
      <c r="AB358" s="1009"/>
      <c r="AC358" s="1009"/>
      <c r="AD358" s="1009"/>
      <c r="AE358" s="1009"/>
      <c r="AF358" s="1009"/>
      <c r="AG358" s="551"/>
      <c r="AH358" s="552"/>
      <c r="AI358" s="552"/>
      <c r="AJ358" s="552"/>
      <c r="AK358" s="552"/>
      <c r="AL358" s="553"/>
      <c r="AM358" s="1013"/>
      <c r="AN358" s="1014"/>
      <c r="AO358" s="1014"/>
      <c r="AP358" s="1014"/>
      <c r="AQ358" s="1014"/>
      <c r="AR358" s="1014"/>
      <c r="AS358" s="1014"/>
      <c r="AT358" s="1015"/>
      <c r="AU358" s="1019"/>
      <c r="AV358" s="1020"/>
      <c r="AW358" s="1020"/>
      <c r="AX358" s="1020"/>
      <c r="AY358" s="1020"/>
      <c r="AZ358" s="1020"/>
      <c r="BA358" s="1021"/>
      <c r="BB358" s="1002"/>
      <c r="BC358" s="1002"/>
      <c r="BD358" s="1002"/>
      <c r="BE358" s="1002"/>
      <c r="BF358" s="1002"/>
      <c r="BG358" s="1002"/>
      <c r="BH358" s="1002"/>
      <c r="BI358" s="74"/>
      <c r="BJ358" s="74"/>
      <c r="BK358" s="74"/>
    </row>
    <row r="359" spans="1:63" s="75" customFormat="1" ht="15" customHeight="1">
      <c r="A359" s="74"/>
      <c r="B359" s="74"/>
      <c r="C359" s="74"/>
      <c r="D359" s="1008"/>
      <c r="E359" s="1008"/>
      <c r="F359" s="1008"/>
      <c r="G359" s="1008"/>
      <c r="H359" s="1008"/>
      <c r="I359" s="1008"/>
      <c r="J359" s="1008"/>
      <c r="K359" s="1008"/>
      <c r="L359" s="1008"/>
      <c r="M359" s="1008"/>
      <c r="N359" s="1008"/>
      <c r="O359" s="1008"/>
      <c r="P359" s="1008"/>
      <c r="Q359" s="1008"/>
      <c r="R359" s="1008"/>
      <c r="S359" s="1008"/>
      <c r="T359" s="1008"/>
      <c r="U359" s="1008"/>
      <c r="V359" s="1008"/>
      <c r="W359" s="1008"/>
      <c r="X359" s="1008"/>
      <c r="Y359" s="1009"/>
      <c r="Z359" s="1009"/>
      <c r="AA359" s="1009"/>
      <c r="AB359" s="1009"/>
      <c r="AC359" s="1009"/>
      <c r="AD359" s="1009"/>
      <c r="AE359" s="1009"/>
      <c r="AF359" s="1009"/>
      <c r="AG359" s="548"/>
      <c r="AH359" s="549"/>
      <c r="AI359" s="549"/>
      <c r="AJ359" s="549"/>
      <c r="AK359" s="549"/>
      <c r="AL359" s="550"/>
      <c r="AM359" s="1010"/>
      <c r="AN359" s="1011"/>
      <c r="AO359" s="1011"/>
      <c r="AP359" s="1011"/>
      <c r="AQ359" s="1011"/>
      <c r="AR359" s="1011"/>
      <c r="AS359" s="1011"/>
      <c r="AT359" s="1012"/>
      <c r="AU359" s="1016">
        <f>AG359*AM359</f>
        <v>0</v>
      </c>
      <c r="AV359" s="1017"/>
      <c r="AW359" s="1017"/>
      <c r="AX359" s="1017"/>
      <c r="AY359" s="1017"/>
      <c r="AZ359" s="1017"/>
      <c r="BA359" s="1018"/>
      <c r="BB359" s="1002"/>
      <c r="BC359" s="1002"/>
      <c r="BD359" s="1002"/>
      <c r="BE359" s="1002"/>
      <c r="BF359" s="1002"/>
      <c r="BG359" s="1002"/>
      <c r="BH359" s="1002"/>
      <c r="BI359" s="74"/>
      <c r="BJ359" s="74"/>
      <c r="BK359" s="74"/>
    </row>
    <row r="360" spans="1:63" s="75" customFormat="1" ht="15" customHeight="1">
      <c r="A360" s="74"/>
      <c r="B360" s="74"/>
      <c r="C360" s="74"/>
      <c r="D360" s="1008"/>
      <c r="E360" s="1008"/>
      <c r="F360" s="1008"/>
      <c r="G360" s="1008"/>
      <c r="H360" s="1008"/>
      <c r="I360" s="1008"/>
      <c r="J360" s="1008"/>
      <c r="K360" s="1008"/>
      <c r="L360" s="1008"/>
      <c r="M360" s="1008"/>
      <c r="N360" s="1008"/>
      <c r="O360" s="1008"/>
      <c r="P360" s="1008"/>
      <c r="Q360" s="1008"/>
      <c r="R360" s="1008"/>
      <c r="S360" s="1008"/>
      <c r="T360" s="1008"/>
      <c r="U360" s="1008"/>
      <c r="V360" s="1008"/>
      <c r="W360" s="1008"/>
      <c r="X360" s="1008"/>
      <c r="Y360" s="1009"/>
      <c r="Z360" s="1009"/>
      <c r="AA360" s="1009"/>
      <c r="AB360" s="1009"/>
      <c r="AC360" s="1009"/>
      <c r="AD360" s="1009"/>
      <c r="AE360" s="1009"/>
      <c r="AF360" s="1009"/>
      <c r="AG360" s="551"/>
      <c r="AH360" s="552"/>
      <c r="AI360" s="552"/>
      <c r="AJ360" s="552"/>
      <c r="AK360" s="552"/>
      <c r="AL360" s="553"/>
      <c r="AM360" s="1013"/>
      <c r="AN360" s="1014"/>
      <c r="AO360" s="1014"/>
      <c r="AP360" s="1014"/>
      <c r="AQ360" s="1014"/>
      <c r="AR360" s="1014"/>
      <c r="AS360" s="1014"/>
      <c r="AT360" s="1015"/>
      <c r="AU360" s="1019"/>
      <c r="AV360" s="1020"/>
      <c r="AW360" s="1020"/>
      <c r="AX360" s="1020"/>
      <c r="AY360" s="1020"/>
      <c r="AZ360" s="1020"/>
      <c r="BA360" s="1021"/>
      <c r="BB360" s="1002"/>
      <c r="BC360" s="1002"/>
      <c r="BD360" s="1002"/>
      <c r="BE360" s="1002"/>
      <c r="BF360" s="1002"/>
      <c r="BG360" s="1002"/>
      <c r="BH360" s="1002"/>
      <c r="BI360" s="74"/>
      <c r="BJ360" s="74"/>
      <c r="BK360" s="74"/>
    </row>
    <row r="361" spans="1:63" s="75" customFormat="1" ht="15" customHeight="1">
      <c r="A361" s="74"/>
      <c r="B361" s="74"/>
      <c r="C361" s="74"/>
      <c r="D361" s="1008"/>
      <c r="E361" s="1008"/>
      <c r="F361" s="1008"/>
      <c r="G361" s="1008"/>
      <c r="H361" s="1008"/>
      <c r="I361" s="1008"/>
      <c r="J361" s="1008"/>
      <c r="K361" s="1008"/>
      <c r="L361" s="1008"/>
      <c r="M361" s="1008"/>
      <c r="N361" s="1008"/>
      <c r="O361" s="1008"/>
      <c r="P361" s="1008"/>
      <c r="Q361" s="1008"/>
      <c r="R361" s="1008"/>
      <c r="S361" s="1008"/>
      <c r="T361" s="1008"/>
      <c r="U361" s="1008"/>
      <c r="V361" s="1008"/>
      <c r="W361" s="1008"/>
      <c r="X361" s="1008"/>
      <c r="Y361" s="1009"/>
      <c r="Z361" s="1009"/>
      <c r="AA361" s="1009"/>
      <c r="AB361" s="1009"/>
      <c r="AC361" s="1009"/>
      <c r="AD361" s="1009"/>
      <c r="AE361" s="1009"/>
      <c r="AF361" s="1009"/>
      <c r="AG361" s="548"/>
      <c r="AH361" s="549"/>
      <c r="AI361" s="549"/>
      <c r="AJ361" s="549"/>
      <c r="AK361" s="549"/>
      <c r="AL361" s="550"/>
      <c r="AM361" s="1010"/>
      <c r="AN361" s="1011"/>
      <c r="AO361" s="1011"/>
      <c r="AP361" s="1011"/>
      <c r="AQ361" s="1011"/>
      <c r="AR361" s="1011"/>
      <c r="AS361" s="1011"/>
      <c r="AT361" s="1012"/>
      <c r="AU361" s="1016">
        <f>AG361*AM361</f>
        <v>0</v>
      </c>
      <c r="AV361" s="1017"/>
      <c r="AW361" s="1017"/>
      <c r="AX361" s="1017"/>
      <c r="AY361" s="1017"/>
      <c r="AZ361" s="1017"/>
      <c r="BA361" s="1018"/>
      <c r="BB361" s="1002"/>
      <c r="BC361" s="1002"/>
      <c r="BD361" s="1002"/>
      <c r="BE361" s="1002"/>
      <c r="BF361" s="1002"/>
      <c r="BG361" s="1002"/>
      <c r="BH361" s="1002"/>
      <c r="BI361" s="74"/>
      <c r="BJ361" s="74"/>
      <c r="BK361" s="74"/>
    </row>
    <row r="362" spans="1:63" s="75" customFormat="1" ht="15" customHeight="1">
      <c r="A362" s="74"/>
      <c r="B362" s="74"/>
      <c r="C362" s="74"/>
      <c r="D362" s="1008"/>
      <c r="E362" s="1008"/>
      <c r="F362" s="1008"/>
      <c r="G362" s="1008"/>
      <c r="H362" s="1008"/>
      <c r="I362" s="1008"/>
      <c r="J362" s="1008"/>
      <c r="K362" s="1008"/>
      <c r="L362" s="1008"/>
      <c r="M362" s="1008"/>
      <c r="N362" s="1008"/>
      <c r="O362" s="1008"/>
      <c r="P362" s="1008"/>
      <c r="Q362" s="1008"/>
      <c r="R362" s="1008"/>
      <c r="S362" s="1008"/>
      <c r="T362" s="1008"/>
      <c r="U362" s="1008"/>
      <c r="V362" s="1008"/>
      <c r="W362" s="1008"/>
      <c r="X362" s="1008"/>
      <c r="Y362" s="1009"/>
      <c r="Z362" s="1009"/>
      <c r="AA362" s="1009"/>
      <c r="AB362" s="1009"/>
      <c r="AC362" s="1009"/>
      <c r="AD362" s="1009"/>
      <c r="AE362" s="1009"/>
      <c r="AF362" s="1009"/>
      <c r="AG362" s="551"/>
      <c r="AH362" s="552"/>
      <c r="AI362" s="552"/>
      <c r="AJ362" s="552"/>
      <c r="AK362" s="552"/>
      <c r="AL362" s="553"/>
      <c r="AM362" s="1013"/>
      <c r="AN362" s="1014"/>
      <c r="AO362" s="1014"/>
      <c r="AP362" s="1014"/>
      <c r="AQ362" s="1014"/>
      <c r="AR362" s="1014"/>
      <c r="AS362" s="1014"/>
      <c r="AT362" s="1015"/>
      <c r="AU362" s="1019"/>
      <c r="AV362" s="1020"/>
      <c r="AW362" s="1020"/>
      <c r="AX362" s="1020"/>
      <c r="AY362" s="1020"/>
      <c r="AZ362" s="1020"/>
      <c r="BA362" s="1021"/>
      <c r="BB362" s="1002"/>
      <c r="BC362" s="1002"/>
      <c r="BD362" s="1002"/>
      <c r="BE362" s="1002"/>
      <c r="BF362" s="1002"/>
      <c r="BG362" s="1002"/>
      <c r="BH362" s="1002"/>
      <c r="BI362" s="74"/>
      <c r="BJ362" s="74"/>
      <c r="BK362" s="74"/>
    </row>
    <row r="363" spans="1:63" s="75" customFormat="1" ht="15" customHeight="1">
      <c r="A363" s="74"/>
      <c r="B363" s="74"/>
      <c r="C363" s="74"/>
      <c r="D363" s="1008"/>
      <c r="E363" s="1008"/>
      <c r="F363" s="1008"/>
      <c r="G363" s="1008"/>
      <c r="H363" s="1008"/>
      <c r="I363" s="1008"/>
      <c r="J363" s="1008"/>
      <c r="K363" s="1008"/>
      <c r="L363" s="1008"/>
      <c r="M363" s="1008"/>
      <c r="N363" s="1008"/>
      <c r="O363" s="1008"/>
      <c r="P363" s="1008"/>
      <c r="Q363" s="1008"/>
      <c r="R363" s="1008"/>
      <c r="S363" s="1008"/>
      <c r="T363" s="1008"/>
      <c r="U363" s="1008"/>
      <c r="V363" s="1008"/>
      <c r="W363" s="1008"/>
      <c r="X363" s="1008"/>
      <c r="Y363" s="1009"/>
      <c r="Z363" s="1009"/>
      <c r="AA363" s="1009"/>
      <c r="AB363" s="1009"/>
      <c r="AC363" s="1009"/>
      <c r="AD363" s="1009"/>
      <c r="AE363" s="1009"/>
      <c r="AF363" s="1009"/>
      <c r="AG363" s="548"/>
      <c r="AH363" s="549"/>
      <c r="AI363" s="549"/>
      <c r="AJ363" s="549"/>
      <c r="AK363" s="549"/>
      <c r="AL363" s="550"/>
      <c r="AM363" s="1010"/>
      <c r="AN363" s="1011"/>
      <c r="AO363" s="1011"/>
      <c r="AP363" s="1011"/>
      <c r="AQ363" s="1011"/>
      <c r="AR363" s="1011"/>
      <c r="AS363" s="1011"/>
      <c r="AT363" s="1012"/>
      <c r="AU363" s="1016">
        <f>AG363*AM363</f>
        <v>0</v>
      </c>
      <c r="AV363" s="1017"/>
      <c r="AW363" s="1017"/>
      <c r="AX363" s="1017"/>
      <c r="AY363" s="1017"/>
      <c r="AZ363" s="1017"/>
      <c r="BA363" s="1018"/>
      <c r="BB363" s="1002"/>
      <c r="BC363" s="1002"/>
      <c r="BD363" s="1002"/>
      <c r="BE363" s="1002"/>
      <c r="BF363" s="1002"/>
      <c r="BG363" s="1002"/>
      <c r="BH363" s="1002"/>
      <c r="BI363" s="74"/>
      <c r="BJ363" s="74"/>
      <c r="BK363" s="74"/>
    </row>
    <row r="364" spans="1:63" s="75" customFormat="1" ht="15" customHeight="1">
      <c r="A364" s="74"/>
      <c r="B364" s="74"/>
      <c r="C364" s="74"/>
      <c r="D364" s="1008"/>
      <c r="E364" s="1008"/>
      <c r="F364" s="1008"/>
      <c r="G364" s="1008"/>
      <c r="H364" s="1008"/>
      <c r="I364" s="1008"/>
      <c r="J364" s="1008"/>
      <c r="K364" s="1008"/>
      <c r="L364" s="1008"/>
      <c r="M364" s="1008"/>
      <c r="N364" s="1008"/>
      <c r="O364" s="1008"/>
      <c r="P364" s="1008"/>
      <c r="Q364" s="1008"/>
      <c r="R364" s="1008"/>
      <c r="S364" s="1008"/>
      <c r="T364" s="1008"/>
      <c r="U364" s="1008"/>
      <c r="V364" s="1008"/>
      <c r="W364" s="1008"/>
      <c r="X364" s="1008"/>
      <c r="Y364" s="1009"/>
      <c r="Z364" s="1009"/>
      <c r="AA364" s="1009"/>
      <c r="AB364" s="1009"/>
      <c r="AC364" s="1009"/>
      <c r="AD364" s="1009"/>
      <c r="AE364" s="1009"/>
      <c r="AF364" s="1009"/>
      <c r="AG364" s="554"/>
      <c r="AH364" s="555"/>
      <c r="AI364" s="555"/>
      <c r="AJ364" s="555"/>
      <c r="AK364" s="555"/>
      <c r="AL364" s="556"/>
      <c r="AM364" s="1013"/>
      <c r="AN364" s="1014"/>
      <c r="AO364" s="1014"/>
      <c r="AP364" s="1014"/>
      <c r="AQ364" s="1014"/>
      <c r="AR364" s="1014"/>
      <c r="AS364" s="1014"/>
      <c r="AT364" s="1015"/>
      <c r="AU364" s="1019"/>
      <c r="AV364" s="1020"/>
      <c r="AW364" s="1020"/>
      <c r="AX364" s="1020"/>
      <c r="AY364" s="1020"/>
      <c r="AZ364" s="1020"/>
      <c r="BA364" s="1021"/>
      <c r="BB364" s="1002"/>
      <c r="BC364" s="1002"/>
      <c r="BD364" s="1002"/>
      <c r="BE364" s="1002"/>
      <c r="BF364" s="1002"/>
      <c r="BG364" s="1002"/>
      <c r="BH364" s="1002"/>
      <c r="BI364" s="74"/>
      <c r="BJ364" s="74"/>
      <c r="BK364" s="74"/>
    </row>
    <row r="365" spans="1:63" s="75" customFormat="1" ht="15" customHeight="1">
      <c r="A365" s="61"/>
      <c r="B365" s="61"/>
      <c r="C365" s="61"/>
      <c r="D365" s="1084"/>
      <c r="E365" s="1084"/>
      <c r="F365" s="1084"/>
      <c r="G365" s="1084"/>
      <c r="H365" s="1084"/>
      <c r="I365" s="1084"/>
      <c r="J365" s="1084"/>
      <c r="K365" s="1084"/>
      <c r="L365" s="1084"/>
      <c r="M365" s="1084"/>
      <c r="N365" s="1084"/>
      <c r="O365" s="1084"/>
      <c r="P365" s="1084"/>
      <c r="Q365" s="1084"/>
      <c r="R365" s="1084"/>
      <c r="S365" s="1084"/>
      <c r="T365" s="1084"/>
      <c r="U365" s="1084"/>
      <c r="V365" s="1084"/>
      <c r="W365" s="1084"/>
      <c r="X365" s="1084"/>
      <c r="Y365" s="1084"/>
      <c r="Z365" s="1084"/>
      <c r="AA365" s="1084"/>
      <c r="AB365" s="1084"/>
      <c r="AC365" s="1084"/>
      <c r="AD365" s="1084"/>
      <c r="AE365" s="1084"/>
      <c r="AF365" s="1084"/>
      <c r="AG365" s="1084"/>
      <c r="AH365" s="1084"/>
      <c r="AI365" s="1084"/>
      <c r="AJ365" s="1084"/>
      <c r="AK365" s="1084"/>
      <c r="AL365" s="1084"/>
      <c r="AM365" s="1084"/>
      <c r="AN365" s="1084"/>
      <c r="AO365" s="1084"/>
      <c r="AP365" s="1084"/>
      <c r="AQ365" s="1084"/>
      <c r="AR365" s="1084"/>
      <c r="AS365" s="1084"/>
      <c r="AT365" s="1084"/>
      <c r="AU365" s="1085"/>
      <c r="AV365" s="1085"/>
      <c r="AW365" s="1085"/>
      <c r="AX365" s="1085"/>
      <c r="AY365" s="1085"/>
      <c r="AZ365" s="1085"/>
      <c r="BA365" s="6"/>
      <c r="BB365" s="244" t="s">
        <v>231</v>
      </c>
      <c r="BC365" s="1038"/>
      <c r="BD365" s="1038"/>
      <c r="BE365" s="1038"/>
      <c r="BF365" s="1038"/>
      <c r="BG365" s="1038"/>
      <c r="BH365" s="863"/>
      <c r="BI365" s="61"/>
      <c r="BJ365" s="61"/>
      <c r="BK365" s="61"/>
    </row>
    <row r="366" spans="1:63" s="75" customFormat="1" ht="15" customHeight="1">
      <c r="A366" s="61"/>
      <c r="B366" s="61"/>
      <c r="C366" s="61"/>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c r="AX366" s="76"/>
      <c r="AY366" s="76"/>
      <c r="AZ366" s="76"/>
      <c r="BA366" s="6"/>
      <c r="BB366" s="1039"/>
      <c r="BC366" s="1040"/>
      <c r="BD366" s="1040"/>
      <c r="BE366" s="1040"/>
      <c r="BF366" s="1040"/>
      <c r="BG366" s="1040"/>
      <c r="BH366" s="865"/>
      <c r="BI366" s="61"/>
      <c r="BJ366" s="61"/>
      <c r="BK366" s="61"/>
    </row>
    <row r="367" spans="1:63" s="75" customFormat="1" ht="15" customHeight="1">
      <c r="A367" s="61"/>
      <c r="B367" s="61"/>
      <c r="C367" s="61"/>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BB367" s="1041"/>
      <c r="BC367" s="1042"/>
      <c r="BD367" s="1042"/>
      <c r="BE367" s="1042"/>
      <c r="BF367" s="1043"/>
      <c r="BG367" s="738" t="s">
        <v>104</v>
      </c>
      <c r="BH367" s="863"/>
      <c r="BI367" s="61"/>
      <c r="BJ367" s="61"/>
      <c r="BK367" s="61"/>
    </row>
    <row r="368" spans="1:63" s="75" customFormat="1" ht="1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78"/>
      <c r="AT368" s="78"/>
      <c r="AU368" s="78"/>
      <c r="AV368" s="78"/>
      <c r="AW368" s="78"/>
      <c r="AX368" s="78"/>
      <c r="AY368" s="78"/>
      <c r="AZ368" s="78"/>
      <c r="BA368" s="170"/>
      <c r="BB368" s="1044"/>
      <c r="BC368" s="1045"/>
      <c r="BD368" s="1045"/>
      <c r="BE368" s="1045"/>
      <c r="BF368" s="1046"/>
      <c r="BG368" s="739"/>
      <c r="BH368" s="864"/>
      <c r="BI368" s="61"/>
      <c r="BJ368" s="61"/>
      <c r="BK368" s="61"/>
    </row>
    <row r="369" spans="1:64" s="82" customFormat="1" ht="4.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80"/>
      <c r="AM369" s="80"/>
      <c r="AN369" s="80"/>
      <c r="AO369" s="80"/>
      <c r="AP369" s="80"/>
      <c r="AQ369" s="80"/>
      <c r="AR369" s="80"/>
      <c r="AS369" s="80"/>
      <c r="AT369" s="80"/>
      <c r="AU369" s="80"/>
      <c r="AV369" s="80"/>
      <c r="AW369" s="80"/>
      <c r="AX369" s="80"/>
      <c r="AY369" s="80"/>
      <c r="AZ369" s="80"/>
      <c r="BA369" s="80"/>
      <c r="BB369" s="81"/>
      <c r="BC369" s="81"/>
      <c r="BD369" s="81"/>
      <c r="BE369" s="81"/>
      <c r="BF369" s="81"/>
      <c r="BG369" s="81"/>
      <c r="BH369" s="81"/>
      <c r="BI369" s="79"/>
      <c r="BJ369" s="79"/>
      <c r="BK369" s="79"/>
    </row>
    <row r="370" spans="1:64" s="61" customFormat="1" ht="14.25" customHeight="1">
      <c r="B370" s="51" t="s">
        <v>105</v>
      </c>
      <c r="AS370" s="83"/>
      <c r="AT370" s="83"/>
      <c r="AU370" s="83"/>
      <c r="AV370" s="83"/>
      <c r="AW370" s="83"/>
      <c r="AX370" s="83"/>
      <c r="AY370" s="113"/>
      <c r="AZ370" s="113"/>
      <c r="BA370" s="53"/>
      <c r="BB370" s="53"/>
      <c r="BC370" s="53"/>
      <c r="BD370" s="53"/>
      <c r="BE370" s="53"/>
      <c r="BF370" s="53"/>
      <c r="BG370" s="53"/>
      <c r="BH370" s="53"/>
    </row>
    <row r="371" spans="1:64" s="51" customFormat="1" ht="15" customHeight="1">
      <c r="D371" s="901" t="s">
        <v>106</v>
      </c>
      <c r="E371" s="901"/>
      <c r="F371" s="901"/>
      <c r="G371" s="901"/>
      <c r="H371" s="901"/>
      <c r="I371" s="901"/>
      <c r="J371" s="901"/>
      <c r="K371" s="901"/>
      <c r="L371" s="901"/>
      <c r="M371" s="901"/>
      <c r="N371" s="901"/>
      <c r="O371" s="901"/>
      <c r="P371" s="901"/>
      <c r="Q371" s="901"/>
      <c r="R371" s="901"/>
      <c r="S371" s="901"/>
      <c r="T371" s="901"/>
      <c r="U371" s="901"/>
      <c r="V371" s="901"/>
      <c r="W371" s="901"/>
      <c r="X371" s="901"/>
      <c r="Y371" s="901"/>
      <c r="Z371" s="901"/>
      <c r="AA371" s="901"/>
      <c r="AB371" s="901" t="s">
        <v>107</v>
      </c>
      <c r="AC371" s="901"/>
      <c r="AD371" s="901"/>
      <c r="AE371" s="901"/>
      <c r="AF371" s="901"/>
      <c r="AG371" s="901"/>
      <c r="AH371" s="901"/>
      <c r="AI371" s="892" t="s">
        <v>108</v>
      </c>
      <c r="AJ371" s="893"/>
      <c r="AK371" s="893"/>
      <c r="AL371" s="893"/>
      <c r="AM371" s="893"/>
      <c r="AN371" s="893"/>
      <c r="AO371" s="893"/>
      <c r="AP371" s="894"/>
      <c r="AQ371" s="892" t="s">
        <v>102</v>
      </c>
      <c r="AR371" s="893"/>
      <c r="AS371" s="893"/>
      <c r="AT371" s="893"/>
      <c r="AU371" s="893"/>
      <c r="AV371" s="893"/>
      <c r="AW371" s="894"/>
      <c r="AX371" s="107"/>
      <c r="AY371" s="108"/>
      <c r="AZ371" s="108"/>
      <c r="BA371" s="108"/>
      <c r="BB371" s="108"/>
      <c r="BC371" s="108"/>
      <c r="BD371" s="55"/>
      <c r="BE371" s="55"/>
      <c r="BF371" s="55"/>
      <c r="BG371" s="55"/>
      <c r="BH371" s="55"/>
    </row>
    <row r="372" spans="1:64" s="62" customFormat="1" ht="15" customHeight="1">
      <c r="D372" s="901"/>
      <c r="E372" s="901"/>
      <c r="F372" s="901"/>
      <c r="G372" s="901"/>
      <c r="H372" s="901"/>
      <c r="I372" s="901"/>
      <c r="J372" s="901"/>
      <c r="K372" s="901"/>
      <c r="L372" s="901"/>
      <c r="M372" s="901"/>
      <c r="N372" s="901"/>
      <c r="O372" s="901"/>
      <c r="P372" s="901"/>
      <c r="Q372" s="901"/>
      <c r="R372" s="901"/>
      <c r="S372" s="901"/>
      <c r="T372" s="901"/>
      <c r="U372" s="901"/>
      <c r="V372" s="901"/>
      <c r="W372" s="901"/>
      <c r="X372" s="901"/>
      <c r="Y372" s="901"/>
      <c r="Z372" s="901"/>
      <c r="AA372" s="901"/>
      <c r="AB372" s="901"/>
      <c r="AC372" s="901"/>
      <c r="AD372" s="901"/>
      <c r="AE372" s="901"/>
      <c r="AF372" s="901"/>
      <c r="AG372" s="901"/>
      <c r="AH372" s="901"/>
      <c r="AI372" s="895"/>
      <c r="AJ372" s="896"/>
      <c r="AK372" s="896"/>
      <c r="AL372" s="896"/>
      <c r="AM372" s="896"/>
      <c r="AN372" s="896"/>
      <c r="AO372" s="896"/>
      <c r="AP372" s="897"/>
      <c r="AQ372" s="895"/>
      <c r="AR372" s="896"/>
      <c r="AS372" s="896"/>
      <c r="AT372" s="896"/>
      <c r="AU372" s="896"/>
      <c r="AV372" s="896"/>
      <c r="AW372" s="897"/>
      <c r="AX372" s="108"/>
      <c r="AY372" s="108"/>
      <c r="AZ372" s="108"/>
      <c r="BA372" s="108"/>
      <c r="BB372" s="108"/>
      <c r="BC372" s="108"/>
      <c r="BD372" s="84"/>
      <c r="BE372" s="84"/>
      <c r="BF372" s="84"/>
      <c r="BG372" s="84"/>
      <c r="BH372" s="84"/>
    </row>
    <row r="373" spans="1:64" s="62" customFormat="1" ht="27.75" customHeight="1">
      <c r="D373" s="901"/>
      <c r="E373" s="901"/>
      <c r="F373" s="901"/>
      <c r="G373" s="901"/>
      <c r="H373" s="901"/>
      <c r="I373" s="901"/>
      <c r="J373" s="901"/>
      <c r="K373" s="901"/>
      <c r="L373" s="901"/>
      <c r="M373" s="901"/>
      <c r="N373" s="901"/>
      <c r="O373" s="901"/>
      <c r="P373" s="901"/>
      <c r="Q373" s="901"/>
      <c r="R373" s="901"/>
      <c r="S373" s="901"/>
      <c r="T373" s="901"/>
      <c r="U373" s="901"/>
      <c r="V373" s="901"/>
      <c r="W373" s="901"/>
      <c r="X373" s="901"/>
      <c r="Y373" s="901"/>
      <c r="Z373" s="901"/>
      <c r="AA373" s="901"/>
      <c r="AB373" s="901"/>
      <c r="AC373" s="901"/>
      <c r="AD373" s="901"/>
      <c r="AE373" s="901"/>
      <c r="AF373" s="901"/>
      <c r="AG373" s="901"/>
      <c r="AH373" s="901"/>
      <c r="AI373" s="898"/>
      <c r="AJ373" s="899"/>
      <c r="AK373" s="899"/>
      <c r="AL373" s="899"/>
      <c r="AM373" s="899"/>
      <c r="AN373" s="899"/>
      <c r="AO373" s="899"/>
      <c r="AP373" s="900"/>
      <c r="AQ373" s="898"/>
      <c r="AR373" s="899"/>
      <c r="AS373" s="899"/>
      <c r="AT373" s="899"/>
      <c r="AU373" s="899"/>
      <c r="AV373" s="899"/>
      <c r="AW373" s="900"/>
      <c r="AX373" s="108"/>
      <c r="AY373" s="108"/>
      <c r="AZ373" s="108"/>
      <c r="BA373" s="109"/>
      <c r="BB373" s="109"/>
      <c r="BC373" s="109"/>
      <c r="BD373" s="85"/>
      <c r="BE373" s="85"/>
      <c r="BF373" s="84"/>
      <c r="BG373" s="84"/>
      <c r="BH373" s="84"/>
      <c r="BI373" s="84"/>
    </row>
    <row r="374" spans="1:64" s="61" customFormat="1" ht="15" customHeight="1">
      <c r="A374" s="74"/>
      <c r="B374" s="74"/>
      <c r="C374" s="74"/>
      <c r="D374" s="1022"/>
      <c r="E374" s="1023"/>
      <c r="F374" s="1023"/>
      <c r="G374" s="1023"/>
      <c r="H374" s="1023"/>
      <c r="I374" s="1023"/>
      <c r="J374" s="1023"/>
      <c r="K374" s="1023"/>
      <c r="L374" s="1023"/>
      <c r="M374" s="1023"/>
      <c r="N374" s="1023"/>
      <c r="O374" s="1023"/>
      <c r="P374" s="1023"/>
      <c r="Q374" s="1023"/>
      <c r="R374" s="1023"/>
      <c r="S374" s="1023"/>
      <c r="T374" s="1023"/>
      <c r="U374" s="1023"/>
      <c r="V374" s="1023"/>
      <c r="W374" s="1023"/>
      <c r="X374" s="1023"/>
      <c r="Y374" s="1023"/>
      <c r="Z374" s="1023"/>
      <c r="AA374" s="1024"/>
      <c r="AB374" s="1028"/>
      <c r="AC374" s="1029"/>
      <c r="AD374" s="1029"/>
      <c r="AE374" s="1029"/>
      <c r="AF374" s="1030"/>
      <c r="AG374" s="1092" t="s">
        <v>104</v>
      </c>
      <c r="AH374" s="1035"/>
      <c r="AI374" s="1086"/>
      <c r="AJ374" s="1087"/>
      <c r="AK374" s="1087"/>
      <c r="AL374" s="1087"/>
      <c r="AM374" s="1087"/>
      <c r="AN374" s="1087"/>
      <c r="AO374" s="1087"/>
      <c r="AP374" s="1088"/>
      <c r="AQ374" s="86"/>
      <c r="AR374" s="87"/>
      <c r="AS374" s="87"/>
      <c r="AT374" s="87"/>
      <c r="AU374" s="87"/>
      <c r="AV374" s="87"/>
      <c r="AW374" s="88"/>
      <c r="AX374" s="244" t="s">
        <v>103</v>
      </c>
      <c r="AY374" s="1038"/>
      <c r="AZ374" s="1038"/>
      <c r="BA374" s="1038"/>
      <c r="BB374" s="1038"/>
      <c r="BC374" s="1038"/>
      <c r="BD374" s="1038"/>
      <c r="BE374" s="863"/>
      <c r="BF374" s="89"/>
      <c r="BG374" s="89"/>
      <c r="BH374" s="89"/>
      <c r="BI374" s="74"/>
      <c r="BJ374" s="74"/>
      <c r="BK374" s="74"/>
    </row>
    <row r="375" spans="1:64" s="61" customFormat="1" ht="15" customHeight="1">
      <c r="A375" s="74"/>
      <c r="B375" s="74"/>
      <c r="C375" s="74"/>
      <c r="D375" s="1025"/>
      <c r="E375" s="1026"/>
      <c r="F375" s="1026"/>
      <c r="G375" s="1026"/>
      <c r="H375" s="1026"/>
      <c r="I375" s="1026"/>
      <c r="J375" s="1026"/>
      <c r="K375" s="1026"/>
      <c r="L375" s="1026"/>
      <c r="M375" s="1026"/>
      <c r="N375" s="1026"/>
      <c r="O375" s="1026"/>
      <c r="P375" s="1026"/>
      <c r="Q375" s="1026"/>
      <c r="R375" s="1026"/>
      <c r="S375" s="1026"/>
      <c r="T375" s="1026"/>
      <c r="U375" s="1026"/>
      <c r="V375" s="1026"/>
      <c r="W375" s="1026"/>
      <c r="X375" s="1026"/>
      <c r="Y375" s="1026"/>
      <c r="Z375" s="1026"/>
      <c r="AA375" s="1027"/>
      <c r="AB375" s="1031"/>
      <c r="AC375" s="1032"/>
      <c r="AD375" s="1032"/>
      <c r="AE375" s="1032"/>
      <c r="AF375" s="1033"/>
      <c r="AG375" s="1093"/>
      <c r="AH375" s="1037"/>
      <c r="AI375" s="1089"/>
      <c r="AJ375" s="1090"/>
      <c r="AK375" s="1090"/>
      <c r="AL375" s="1090"/>
      <c r="AM375" s="1090"/>
      <c r="AN375" s="1090"/>
      <c r="AO375" s="1090"/>
      <c r="AP375" s="1091"/>
      <c r="AQ375" s="90"/>
      <c r="AR375" s="91"/>
      <c r="AS375" s="91"/>
      <c r="AT375" s="91"/>
      <c r="AU375" s="91"/>
      <c r="AV375" s="91"/>
      <c r="AW375" s="92"/>
      <c r="AX375" s="1039"/>
      <c r="AY375" s="1040"/>
      <c r="AZ375" s="1040"/>
      <c r="BA375" s="1040"/>
      <c r="BB375" s="1040"/>
      <c r="BC375" s="1040"/>
      <c r="BD375" s="1040"/>
      <c r="BE375" s="865"/>
      <c r="BF375" s="89"/>
      <c r="BG375" s="89"/>
      <c r="BH375" s="89"/>
      <c r="BI375" s="89"/>
      <c r="BJ375" s="74"/>
      <c r="BK375" s="74"/>
    </row>
    <row r="376" spans="1:64" s="61" customFormat="1" ht="15" customHeight="1">
      <c r="A376" s="74"/>
      <c r="B376" s="74"/>
      <c r="C376" s="74"/>
      <c r="D376" s="1022"/>
      <c r="E376" s="1023"/>
      <c r="F376" s="1023"/>
      <c r="G376" s="1023"/>
      <c r="H376" s="1023"/>
      <c r="I376" s="1023"/>
      <c r="J376" s="1023"/>
      <c r="K376" s="1023"/>
      <c r="L376" s="1023"/>
      <c r="M376" s="1023"/>
      <c r="N376" s="1023"/>
      <c r="O376" s="1023"/>
      <c r="P376" s="1023"/>
      <c r="Q376" s="1023"/>
      <c r="R376" s="1023"/>
      <c r="S376" s="1023"/>
      <c r="T376" s="1023"/>
      <c r="U376" s="1023"/>
      <c r="V376" s="1023"/>
      <c r="W376" s="1023"/>
      <c r="X376" s="1023"/>
      <c r="Y376" s="1023"/>
      <c r="Z376" s="1023"/>
      <c r="AA376" s="1024"/>
      <c r="AB376" s="1028"/>
      <c r="AC376" s="1029"/>
      <c r="AD376" s="1029"/>
      <c r="AE376" s="1029"/>
      <c r="AF376" s="1030"/>
      <c r="AG376" s="1034" t="s">
        <v>104</v>
      </c>
      <c r="AH376" s="1035"/>
      <c r="AI376" s="1086"/>
      <c r="AJ376" s="1087"/>
      <c r="AK376" s="1087"/>
      <c r="AL376" s="1087"/>
      <c r="AM376" s="1087"/>
      <c r="AN376" s="1087"/>
      <c r="AO376" s="1087"/>
      <c r="AP376" s="1088"/>
      <c r="AQ376" s="86"/>
      <c r="AR376" s="87"/>
      <c r="AS376" s="87"/>
      <c r="AT376" s="87"/>
      <c r="AU376" s="87"/>
      <c r="AV376" s="87"/>
      <c r="AW376" s="88"/>
      <c r="AX376" s="1041"/>
      <c r="AY376" s="1042"/>
      <c r="AZ376" s="1042"/>
      <c r="BA376" s="1042"/>
      <c r="BB376" s="1042"/>
      <c r="BC376" s="1043"/>
      <c r="BD376" s="738" t="s">
        <v>104</v>
      </c>
      <c r="BE376" s="863"/>
      <c r="BF376" s="89"/>
      <c r="BG376" s="89"/>
      <c r="BH376" s="89"/>
      <c r="BI376" s="89"/>
      <c r="BJ376" s="89"/>
      <c r="BK376" s="89"/>
    </row>
    <row r="377" spans="1:64" s="61" customFormat="1" ht="15" customHeight="1">
      <c r="A377" s="74"/>
      <c r="B377" s="74"/>
      <c r="C377" s="74"/>
      <c r="D377" s="1025"/>
      <c r="E377" s="1026"/>
      <c r="F377" s="1026"/>
      <c r="G377" s="1026"/>
      <c r="H377" s="1026"/>
      <c r="I377" s="1026"/>
      <c r="J377" s="1026"/>
      <c r="K377" s="1026"/>
      <c r="L377" s="1026"/>
      <c r="M377" s="1026"/>
      <c r="N377" s="1026"/>
      <c r="O377" s="1026"/>
      <c r="P377" s="1026"/>
      <c r="Q377" s="1026"/>
      <c r="R377" s="1026"/>
      <c r="S377" s="1026"/>
      <c r="T377" s="1026"/>
      <c r="U377" s="1026"/>
      <c r="V377" s="1026"/>
      <c r="W377" s="1026"/>
      <c r="X377" s="1026"/>
      <c r="Y377" s="1026"/>
      <c r="Z377" s="1026"/>
      <c r="AA377" s="1027"/>
      <c r="AB377" s="1031"/>
      <c r="AC377" s="1032"/>
      <c r="AD377" s="1032"/>
      <c r="AE377" s="1032"/>
      <c r="AF377" s="1033"/>
      <c r="AG377" s="1036"/>
      <c r="AH377" s="1037"/>
      <c r="AI377" s="1089"/>
      <c r="AJ377" s="1090"/>
      <c r="AK377" s="1090"/>
      <c r="AL377" s="1090"/>
      <c r="AM377" s="1090"/>
      <c r="AN377" s="1090"/>
      <c r="AO377" s="1090"/>
      <c r="AP377" s="1091"/>
      <c r="AQ377" s="90"/>
      <c r="AR377" s="91"/>
      <c r="AS377" s="91"/>
      <c r="AT377" s="91"/>
      <c r="AU377" s="91"/>
      <c r="AV377" s="91"/>
      <c r="AW377" s="92"/>
      <c r="AX377" s="1044"/>
      <c r="AY377" s="1045"/>
      <c r="AZ377" s="1045"/>
      <c r="BA377" s="1045"/>
      <c r="BB377" s="1045"/>
      <c r="BC377" s="1046"/>
      <c r="BD377" s="740"/>
      <c r="BE377" s="865"/>
      <c r="BF377" s="89"/>
      <c r="BG377" s="89"/>
      <c r="BH377" s="89"/>
      <c r="BI377" s="89"/>
      <c r="BJ377" s="89"/>
      <c r="BK377" s="89"/>
    </row>
    <row r="378" spans="1:64" s="61" customFormat="1" ht="15" customHeight="1">
      <c r="A378" s="74"/>
      <c r="B378" s="74"/>
      <c r="C378" s="74"/>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c r="AA378" s="199"/>
      <c r="AB378" s="200"/>
      <c r="AC378" s="200"/>
      <c r="AD378" s="200"/>
      <c r="AE378" s="200"/>
      <c r="AF378" s="200"/>
      <c r="AG378" s="201"/>
      <c r="AH378" s="201"/>
      <c r="AI378" s="202"/>
      <c r="AJ378" s="202"/>
      <c r="AK378" s="202"/>
      <c r="AL378" s="202"/>
      <c r="AM378" s="202"/>
      <c r="AN378" s="202"/>
      <c r="AO378" s="202"/>
      <c r="AP378" s="202"/>
      <c r="AQ378" s="203"/>
      <c r="AR378" s="203"/>
      <c r="AS378" s="203"/>
      <c r="AT378" s="203"/>
      <c r="AU378" s="203"/>
      <c r="AV378" s="203"/>
      <c r="AW378" s="203"/>
      <c r="AX378" s="204"/>
      <c r="AY378" s="204"/>
      <c r="AZ378" s="204"/>
      <c r="BA378" s="204"/>
      <c r="BB378" s="204"/>
      <c r="BC378" s="204"/>
      <c r="BD378" s="9"/>
      <c r="BE378" s="9"/>
      <c r="BF378" s="89"/>
      <c r="BG378" s="89"/>
      <c r="BH378" s="89"/>
      <c r="BI378" s="89"/>
      <c r="BJ378" s="89"/>
      <c r="BK378" s="89"/>
    </row>
    <row r="379" spans="1:64" s="207" customFormat="1" ht="21" customHeight="1">
      <c r="A379" s="205"/>
      <c r="B379" s="205"/>
      <c r="C379" s="205"/>
      <c r="D379" s="206" t="s">
        <v>271</v>
      </c>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150"/>
    </row>
    <row r="380" spans="1:64" s="209" customFormat="1" ht="20.25" customHeight="1">
      <c r="A380" s="208"/>
      <c r="B380" s="208"/>
      <c r="C380" s="208"/>
      <c r="D380" s="208" t="s">
        <v>272</v>
      </c>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8"/>
      <c r="BA380" s="208"/>
      <c r="BB380" s="208"/>
      <c r="BC380" s="208"/>
      <c r="BD380" s="208"/>
      <c r="BE380" s="208"/>
      <c r="BF380" s="208"/>
      <c r="BG380" s="208"/>
      <c r="BH380" s="208"/>
      <c r="BI380" s="208"/>
      <c r="BJ380" s="208"/>
      <c r="BK380" s="208"/>
    </row>
    <row r="381" spans="1:64" s="211" customFormat="1" ht="26.25" customHeight="1">
      <c r="A381" s="210"/>
      <c r="B381" s="210"/>
      <c r="C381" s="210"/>
      <c r="D381" s="210"/>
      <c r="E381" s="1077"/>
      <c r="F381" s="1078"/>
      <c r="G381" s="1078"/>
      <c r="H381" s="1078"/>
      <c r="I381" s="1078"/>
      <c r="J381" s="1078"/>
      <c r="K381" s="1078"/>
      <c r="L381" s="1078"/>
      <c r="M381" s="1078"/>
      <c r="N381" s="1078"/>
      <c r="O381" s="1078"/>
      <c r="P381" s="1078"/>
      <c r="Q381" s="1078"/>
      <c r="R381" s="1078"/>
      <c r="S381" s="1078"/>
      <c r="T381" s="1078"/>
      <c r="U381" s="1078"/>
      <c r="V381" s="1078"/>
      <c r="W381" s="1078"/>
      <c r="X381" s="1078"/>
      <c r="Y381" s="1078"/>
      <c r="Z381" s="1078"/>
      <c r="AA381" s="1079"/>
      <c r="AB381" s="210"/>
      <c r="AC381" s="210"/>
      <c r="AD381" s="210"/>
      <c r="AE381" s="210"/>
      <c r="AF381" s="210"/>
      <c r="AG381" s="210"/>
      <c r="AH381" s="210"/>
      <c r="AI381" s="210"/>
      <c r="AJ381" s="210"/>
      <c r="AK381" s="210"/>
      <c r="AL381" s="210"/>
      <c r="AM381" s="210"/>
      <c r="AN381" s="210"/>
      <c r="AO381" s="210"/>
      <c r="AP381" s="210"/>
      <c r="AQ381" s="210"/>
      <c r="AR381" s="210"/>
      <c r="AS381" s="210"/>
      <c r="AT381" s="210"/>
      <c r="AU381" s="210"/>
      <c r="AV381" s="210"/>
      <c r="AW381" s="210"/>
      <c r="AX381" s="210"/>
      <c r="AY381" s="210"/>
      <c r="AZ381" s="210"/>
      <c r="BA381" s="210"/>
      <c r="BB381" s="210"/>
      <c r="BC381" s="210"/>
      <c r="BD381" s="210"/>
      <c r="BE381" s="210"/>
      <c r="BF381" s="210"/>
      <c r="BG381" s="210"/>
      <c r="BH381" s="210"/>
      <c r="BI381" s="210"/>
      <c r="BJ381" s="210"/>
      <c r="BK381" s="210"/>
    </row>
    <row r="382" spans="1:64" s="208" customFormat="1" ht="27" customHeight="1">
      <c r="D382" s="212" t="s">
        <v>273</v>
      </c>
      <c r="AE382" s="1080"/>
      <c r="AF382" s="1080"/>
      <c r="AG382" s="1080"/>
      <c r="AH382" s="1080"/>
      <c r="AI382" s="1080"/>
      <c r="AJ382" s="1080"/>
      <c r="AK382" s="1080"/>
      <c r="AL382" s="1080"/>
      <c r="AM382" s="208" t="s">
        <v>268</v>
      </c>
    </row>
    <row r="383" spans="1:64" s="209" customFormat="1" ht="15.75" customHeight="1">
      <c r="A383" s="208"/>
      <c r="B383" s="208"/>
      <c r="C383" s="208"/>
      <c r="D383" s="208"/>
      <c r="E383" s="1081" t="s">
        <v>269</v>
      </c>
      <c r="F383" s="1081"/>
      <c r="G383" s="1081"/>
      <c r="H383" s="1081"/>
      <c r="I383" s="1081"/>
      <c r="J383" s="1081"/>
      <c r="K383" s="1081"/>
      <c r="L383" s="1081"/>
      <c r="M383" s="1081"/>
      <c r="N383" s="1081"/>
      <c r="O383" s="1081"/>
      <c r="P383" s="1081"/>
      <c r="Q383" s="1081"/>
      <c r="R383" s="1081"/>
      <c r="S383" s="1081"/>
      <c r="T383" s="1081"/>
      <c r="U383" s="1081"/>
      <c r="V383" s="1081"/>
      <c r="W383" s="1081"/>
      <c r="X383" s="1081"/>
      <c r="Y383" s="1081"/>
      <c r="Z383" s="1081"/>
      <c r="AA383" s="1081"/>
      <c r="AB383" s="1081"/>
      <c r="AC383" s="1081"/>
      <c r="AD383" s="1081"/>
      <c r="AE383" s="1081"/>
      <c r="AF383" s="1081"/>
      <c r="AG383" s="1081"/>
      <c r="AH383" s="1081"/>
      <c r="AI383" s="1081"/>
      <c r="AJ383" s="1081"/>
      <c r="AK383" s="1081"/>
      <c r="AL383" s="1081"/>
      <c r="AM383" s="1081"/>
      <c r="AN383" s="1081"/>
      <c r="AO383" s="1081"/>
      <c r="AP383" s="1081"/>
      <c r="AQ383" s="1081"/>
      <c r="AR383" s="1081"/>
      <c r="AS383" s="1081"/>
      <c r="AT383" s="1081"/>
      <c r="AU383" s="1081"/>
      <c r="AV383" s="1081"/>
      <c r="AW383" s="1081"/>
      <c r="AX383" s="1081"/>
      <c r="AY383" s="1081"/>
      <c r="AZ383" s="1081"/>
      <c r="BA383" s="1081"/>
      <c r="BB383" s="1081"/>
      <c r="BC383" s="1081"/>
      <c r="BD383" s="1081"/>
      <c r="BE383" s="1081"/>
      <c r="BF383" s="1081"/>
      <c r="BG383" s="1081"/>
      <c r="BH383" s="1081"/>
      <c r="BI383" s="1081"/>
      <c r="BJ383" s="1081"/>
      <c r="BK383" s="1081"/>
      <c r="BL383" s="1081"/>
    </row>
    <row r="384" spans="1:64" s="207" customFormat="1" ht="15" customHeight="1">
      <c r="A384" s="150"/>
      <c r="B384" s="150"/>
      <c r="C384" s="150"/>
      <c r="D384" s="150"/>
      <c r="E384" s="150"/>
      <c r="F384" s="150"/>
      <c r="G384" s="1082" t="s">
        <v>270</v>
      </c>
      <c r="H384" s="1082"/>
      <c r="I384" s="1082"/>
      <c r="J384" s="1082"/>
      <c r="K384" s="1082"/>
      <c r="L384" s="1082"/>
      <c r="M384" s="1082"/>
      <c r="N384" s="1082"/>
      <c r="O384" s="1082"/>
      <c r="P384" s="1082"/>
      <c r="Q384" s="1082"/>
      <c r="R384" s="1082"/>
      <c r="S384" s="1082"/>
      <c r="T384" s="1082"/>
      <c r="U384" s="1082"/>
      <c r="V384" s="1082"/>
      <c r="W384" s="1082"/>
      <c r="X384" s="1082"/>
      <c r="Y384" s="1082"/>
      <c r="Z384" s="1082"/>
      <c r="AA384" s="1082"/>
      <c r="AB384" s="1082"/>
      <c r="AC384" s="1082"/>
      <c r="AD384" s="1082"/>
      <c r="AE384" s="1082"/>
      <c r="AF384" s="1082"/>
      <c r="AG384" s="1082"/>
      <c r="AH384" s="1082"/>
      <c r="AI384" s="1082"/>
      <c r="AJ384" s="1082"/>
      <c r="AK384" s="1082"/>
      <c r="AL384" s="1082"/>
      <c r="AM384" s="1082"/>
      <c r="AN384" s="1082"/>
      <c r="AO384" s="1082"/>
      <c r="AP384" s="1082"/>
      <c r="AQ384" s="1082"/>
      <c r="AR384" s="1082"/>
      <c r="AS384" s="1082"/>
      <c r="AT384" s="1082"/>
      <c r="AU384" s="1082"/>
      <c r="AV384" s="1082"/>
      <c r="AW384" s="1082"/>
      <c r="AX384" s="1082"/>
      <c r="AY384" s="1082"/>
      <c r="AZ384" s="1082"/>
      <c r="BA384" s="1082"/>
      <c r="BB384" s="1082"/>
      <c r="BC384" s="1082"/>
      <c r="BD384" s="1082"/>
      <c r="BE384" s="1082"/>
      <c r="BF384" s="1082"/>
      <c r="BG384" s="150"/>
      <c r="BH384" s="150"/>
      <c r="BI384" s="150"/>
      <c r="BJ384" s="150"/>
      <c r="BK384" s="150"/>
    </row>
    <row r="385" spans="1:59" s="169" customFormat="1" ht="15" customHeight="1"/>
    <row r="386" spans="1:59" ht="21" customHeight="1">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c r="AX386" s="106"/>
      <c r="AY386" s="106"/>
      <c r="AZ386" s="106"/>
      <c r="BA386" s="106"/>
      <c r="BB386" s="106"/>
      <c r="BC386" s="106"/>
      <c r="BD386" s="106"/>
      <c r="BE386" s="106"/>
      <c r="BF386" s="106"/>
      <c r="BG386" s="2"/>
    </row>
  </sheetData>
  <sheetProtection formatCells="0" formatRows="0" insertRows="0"/>
  <mergeCells count="875">
    <mergeCell ref="E381:AA381"/>
    <mergeCell ref="AE382:AL382"/>
    <mergeCell ref="E383:BL383"/>
    <mergeCell ref="G384:BF384"/>
    <mergeCell ref="AL342:AQ344"/>
    <mergeCell ref="D345:AB347"/>
    <mergeCell ref="AC345:AK347"/>
    <mergeCell ref="AL345:AQ347"/>
    <mergeCell ref="AR345:AW347"/>
    <mergeCell ref="AX345:BC347"/>
    <mergeCell ref="B351:BN351"/>
    <mergeCell ref="AG352:AL354"/>
    <mergeCell ref="AM352:AT354"/>
    <mergeCell ref="AU352:BA354"/>
    <mergeCell ref="BB352:BH354"/>
    <mergeCell ref="BD376:BE377"/>
    <mergeCell ref="D365:AZ365"/>
    <mergeCell ref="AX374:BE375"/>
    <mergeCell ref="AI376:AP377"/>
    <mergeCell ref="AX376:BC377"/>
    <mergeCell ref="D374:AA375"/>
    <mergeCell ref="AB374:AF375"/>
    <mergeCell ref="AG374:AH375"/>
    <mergeCell ref="AI374:AP375"/>
    <mergeCell ref="BF269:BK271"/>
    <mergeCell ref="D272:Q275"/>
    <mergeCell ref="R275:AL275"/>
    <mergeCell ref="AM301:AS304"/>
    <mergeCell ref="AT301:AY304"/>
    <mergeCell ref="AZ301:BE304"/>
    <mergeCell ref="BF301:BK304"/>
    <mergeCell ref="AM284:AS287"/>
    <mergeCell ref="R276:AL278"/>
    <mergeCell ref="AM288:AS290"/>
    <mergeCell ref="BF272:BK275"/>
    <mergeCell ref="AT288:AW290"/>
    <mergeCell ref="AX288:AY290"/>
    <mergeCell ref="AZ288:BE290"/>
    <mergeCell ref="BF288:BK290"/>
    <mergeCell ref="D284:Q287"/>
    <mergeCell ref="R284:AL286"/>
    <mergeCell ref="D294:Q296"/>
    <mergeCell ref="R294:AL296"/>
    <mergeCell ref="AM294:AS296"/>
    <mergeCell ref="AT294:AY296"/>
    <mergeCell ref="AZ294:BE296"/>
    <mergeCell ref="BF294:BK296"/>
    <mergeCell ref="AY265:BB265"/>
    <mergeCell ref="AM213:BC214"/>
    <mergeCell ref="BC265:BD265"/>
    <mergeCell ref="D256:AF258"/>
    <mergeCell ref="AS262:AX264"/>
    <mergeCell ref="AM272:AS275"/>
    <mergeCell ref="AT272:AY275"/>
    <mergeCell ref="AZ272:BE275"/>
    <mergeCell ref="J210:Z211"/>
    <mergeCell ref="AA210:AF212"/>
    <mergeCell ref="AM210:BC211"/>
    <mergeCell ref="BD210:BI212"/>
    <mergeCell ref="J212:Z212"/>
    <mergeCell ref="AM212:BC212"/>
    <mergeCell ref="R272:AL274"/>
    <mergeCell ref="D269:Q271"/>
    <mergeCell ref="R269:AL271"/>
    <mergeCell ref="AM269:AS271"/>
    <mergeCell ref="AT269:AY271"/>
    <mergeCell ref="AZ269:BE271"/>
    <mergeCell ref="D261:AF261"/>
    <mergeCell ref="D262:AF263"/>
    <mergeCell ref="AG262:AL264"/>
    <mergeCell ref="AM262:AR264"/>
    <mergeCell ref="AY262:BD264"/>
    <mergeCell ref="D264:AF264"/>
    <mergeCell ref="AM265:AX265"/>
    <mergeCell ref="D334:AB336"/>
    <mergeCell ref="AC334:AK336"/>
    <mergeCell ref="D363:X364"/>
    <mergeCell ref="Y363:AF364"/>
    <mergeCell ref="AG363:AL364"/>
    <mergeCell ref="AM363:AT364"/>
    <mergeCell ref="AU363:BA364"/>
    <mergeCell ref="BB363:BH364"/>
    <mergeCell ref="D361:X362"/>
    <mergeCell ref="Y361:AF362"/>
    <mergeCell ref="AG361:AL362"/>
    <mergeCell ref="AM361:AT362"/>
    <mergeCell ref="AU361:BA362"/>
    <mergeCell ref="BB361:BH362"/>
    <mergeCell ref="AR342:AW344"/>
    <mergeCell ref="AX342:BC344"/>
    <mergeCell ref="D359:X360"/>
    <mergeCell ref="Y359:AF360"/>
    <mergeCell ref="AG359:AL360"/>
    <mergeCell ref="AM359:AT360"/>
    <mergeCell ref="AU359:BA360"/>
    <mergeCell ref="D376:AA377"/>
    <mergeCell ref="AB376:AF377"/>
    <mergeCell ref="AG376:AH377"/>
    <mergeCell ref="BG367:BH368"/>
    <mergeCell ref="D371:AA373"/>
    <mergeCell ref="AB371:AH373"/>
    <mergeCell ref="BB365:BH366"/>
    <mergeCell ref="BB367:BF368"/>
    <mergeCell ref="AI371:AP373"/>
    <mergeCell ref="AQ371:AW373"/>
    <mergeCell ref="BB359:BH360"/>
    <mergeCell ref="D352:X354"/>
    <mergeCell ref="Y352:AF354"/>
    <mergeCell ref="BD322:BI323"/>
    <mergeCell ref="D328:BK328"/>
    <mergeCell ref="D331:AB333"/>
    <mergeCell ref="AC331:AK333"/>
    <mergeCell ref="AL331:AQ333"/>
    <mergeCell ref="AR331:AW333"/>
    <mergeCell ref="AX331:BC333"/>
    <mergeCell ref="D357:X358"/>
    <mergeCell ref="Y357:AF358"/>
    <mergeCell ref="AG357:AL358"/>
    <mergeCell ref="AM357:AT358"/>
    <mergeCell ref="AU357:BA358"/>
    <mergeCell ref="BB357:BH358"/>
    <mergeCell ref="D355:X356"/>
    <mergeCell ref="Y355:AF356"/>
    <mergeCell ref="AG355:AL356"/>
    <mergeCell ref="AM355:AT356"/>
    <mergeCell ref="AU355:BA356"/>
    <mergeCell ref="BB355:BH356"/>
    <mergeCell ref="AL334:AQ336"/>
    <mergeCell ref="AR334:AW336"/>
    <mergeCell ref="AX334:BC336"/>
    <mergeCell ref="D342:AB344"/>
    <mergeCell ref="AC342:AK344"/>
    <mergeCell ref="D305:Q308"/>
    <mergeCell ref="R305:AL307"/>
    <mergeCell ref="AM305:AS308"/>
    <mergeCell ref="AT305:AY308"/>
    <mergeCell ref="AZ305:BE308"/>
    <mergeCell ref="BF305:BK308"/>
    <mergeCell ref="D326:AB327"/>
    <mergeCell ref="AC326:AK327"/>
    <mergeCell ref="AL326:AQ327"/>
    <mergeCell ref="AR326:AW327"/>
    <mergeCell ref="AX326:BC327"/>
    <mergeCell ref="BD326:BK327"/>
    <mergeCell ref="BJ322:BK323"/>
    <mergeCell ref="D324:AB325"/>
    <mergeCell ref="AC324:AK325"/>
    <mergeCell ref="AL324:AQ325"/>
    <mergeCell ref="AR324:AW325"/>
    <mergeCell ref="AX324:BC325"/>
    <mergeCell ref="BD324:BK325"/>
    <mergeCell ref="D322:AB323"/>
    <mergeCell ref="AC322:AK323"/>
    <mergeCell ref="AL322:AQ323"/>
    <mergeCell ref="AR322:AW323"/>
    <mergeCell ref="AX322:BC323"/>
    <mergeCell ref="D319:AB321"/>
    <mergeCell ref="AC319:AK321"/>
    <mergeCell ref="AL319:AQ321"/>
    <mergeCell ref="AR319:AW321"/>
    <mergeCell ref="AX319:BC321"/>
    <mergeCell ref="BD320:BK321"/>
    <mergeCell ref="BF313:BK315"/>
    <mergeCell ref="D297:Q300"/>
    <mergeCell ref="R297:AL299"/>
    <mergeCell ref="AM297:AS300"/>
    <mergeCell ref="AT297:AY300"/>
    <mergeCell ref="AZ297:BE300"/>
    <mergeCell ref="BF297:BK300"/>
    <mergeCell ref="R300:AL300"/>
    <mergeCell ref="D301:Q304"/>
    <mergeCell ref="R301:AL303"/>
    <mergeCell ref="R308:AL308"/>
    <mergeCell ref="D309:Q312"/>
    <mergeCell ref="R312:AL312"/>
    <mergeCell ref="AM313:AS315"/>
    <mergeCell ref="AT313:AW315"/>
    <mergeCell ref="AX313:AY315"/>
    <mergeCell ref="AZ313:BE315"/>
    <mergeCell ref="R309:AL311"/>
    <mergeCell ref="AM309:AS312"/>
    <mergeCell ref="AT309:AY312"/>
    <mergeCell ref="AZ309:BE312"/>
    <mergeCell ref="BF309:BK312"/>
    <mergeCell ref="R304:AL304"/>
    <mergeCell ref="D248:AF250"/>
    <mergeCell ref="AG248:AL250"/>
    <mergeCell ref="AM248:AR250"/>
    <mergeCell ref="AS248:AX250"/>
    <mergeCell ref="AY248:BD250"/>
    <mergeCell ref="AT284:AY287"/>
    <mergeCell ref="AZ284:BE287"/>
    <mergeCell ref="BF284:BK287"/>
    <mergeCell ref="R287:AL287"/>
    <mergeCell ref="D276:Q279"/>
    <mergeCell ref="AM276:AS279"/>
    <mergeCell ref="AT276:AY279"/>
    <mergeCell ref="AZ276:BE279"/>
    <mergeCell ref="BF276:BK279"/>
    <mergeCell ref="R279:AL279"/>
    <mergeCell ref="D280:Q283"/>
    <mergeCell ref="R280:AL282"/>
    <mergeCell ref="AM280:AS283"/>
    <mergeCell ref="AT280:AY283"/>
    <mergeCell ref="AZ280:BE283"/>
    <mergeCell ref="BF280:BK283"/>
    <mergeCell ref="R283:AL283"/>
    <mergeCell ref="AS256:AX258"/>
    <mergeCell ref="AY256:BD258"/>
    <mergeCell ref="D259:AF260"/>
    <mergeCell ref="AG259:AL261"/>
    <mergeCell ref="AM259:AR261"/>
    <mergeCell ref="AS259:AX261"/>
    <mergeCell ref="AY259:BD261"/>
    <mergeCell ref="D251:AF252"/>
    <mergeCell ref="AG251:AL253"/>
    <mergeCell ref="AM251:AR253"/>
    <mergeCell ref="AS251:AX253"/>
    <mergeCell ref="AY251:BD253"/>
    <mergeCell ref="D253:AF253"/>
    <mergeCell ref="AG256:AL258"/>
    <mergeCell ref="AM256:AR258"/>
    <mergeCell ref="D235:AF236"/>
    <mergeCell ref="AG235:AL237"/>
    <mergeCell ref="AM235:AR237"/>
    <mergeCell ref="AS235:AX237"/>
    <mergeCell ref="AY235:BD237"/>
    <mergeCell ref="D237:AF237"/>
    <mergeCell ref="BI227:BK228"/>
    <mergeCell ref="BI229:BK229"/>
    <mergeCell ref="D232:AF234"/>
    <mergeCell ref="AG232:AL234"/>
    <mergeCell ref="AM232:AR234"/>
    <mergeCell ref="AS232:AX234"/>
    <mergeCell ref="AY232:BD234"/>
    <mergeCell ref="D240:AF242"/>
    <mergeCell ref="AG240:AL242"/>
    <mergeCell ref="AM240:AR242"/>
    <mergeCell ref="AS240:AX242"/>
    <mergeCell ref="AY240:BD242"/>
    <mergeCell ref="D243:AF244"/>
    <mergeCell ref="AG243:AL245"/>
    <mergeCell ref="AM243:AR245"/>
    <mergeCell ref="AS243:AX245"/>
    <mergeCell ref="AY243:BD245"/>
    <mergeCell ref="D245:AF245"/>
    <mergeCell ref="C226:N226"/>
    <mergeCell ref="P226:AM226"/>
    <mergeCell ref="AS227:BA229"/>
    <mergeCell ref="BB227:BH229"/>
    <mergeCell ref="AY219:BC219"/>
    <mergeCell ref="BD219:BG219"/>
    <mergeCell ref="C223:H225"/>
    <mergeCell ref="I223:L225"/>
    <mergeCell ref="P223:U225"/>
    <mergeCell ref="V223:Y225"/>
    <mergeCell ref="AB223:AG225"/>
    <mergeCell ref="AH223:AK225"/>
    <mergeCell ref="AN223:AS225"/>
    <mergeCell ref="AT223:AY223"/>
    <mergeCell ref="V205:AA207"/>
    <mergeCell ref="AB205:AE207"/>
    <mergeCell ref="AF205:AG207"/>
    <mergeCell ref="AH205:AS207"/>
    <mergeCell ref="AT205:BD207"/>
    <mergeCell ref="D210:I212"/>
    <mergeCell ref="AG210:AL212"/>
    <mergeCell ref="AT224:AY225"/>
    <mergeCell ref="AL225:AM225"/>
    <mergeCell ref="D216:I218"/>
    <mergeCell ref="AG216:AL218"/>
    <mergeCell ref="D213:I215"/>
    <mergeCell ref="AG213:AL215"/>
    <mergeCell ref="BD213:BI215"/>
    <mergeCell ref="J215:Z215"/>
    <mergeCell ref="AM215:BC215"/>
    <mergeCell ref="J216:Z217"/>
    <mergeCell ref="AA216:AF218"/>
    <mergeCell ref="AM216:BC217"/>
    <mergeCell ref="BD216:BI218"/>
    <mergeCell ref="J218:Z218"/>
    <mergeCell ref="AM218:BC218"/>
    <mergeCell ref="J213:Z214"/>
    <mergeCell ref="AA213:AF215"/>
    <mergeCell ref="AM180:AM182"/>
    <mergeCell ref="AN180:AS182"/>
    <mergeCell ref="D202:I204"/>
    <mergeCell ref="J202:AF203"/>
    <mergeCell ref="AG202:AL204"/>
    <mergeCell ref="AM202:AR204"/>
    <mergeCell ref="AS202:AX204"/>
    <mergeCell ref="AY202:BD204"/>
    <mergeCell ref="J204:AF204"/>
    <mergeCell ref="D199:I201"/>
    <mergeCell ref="J199:AF200"/>
    <mergeCell ref="AG199:AL201"/>
    <mergeCell ref="AM199:AR201"/>
    <mergeCell ref="AS199:AX201"/>
    <mergeCell ref="AY199:BD201"/>
    <mergeCell ref="J201:AF201"/>
    <mergeCell ref="D196:I198"/>
    <mergeCell ref="J196:AF197"/>
    <mergeCell ref="AG196:AL198"/>
    <mergeCell ref="AM196:AR198"/>
    <mergeCell ref="AS196:AX198"/>
    <mergeCell ref="AY196:BD198"/>
    <mergeCell ref="J198:AF198"/>
    <mergeCell ref="BF176:BK176"/>
    <mergeCell ref="D183:AS183"/>
    <mergeCell ref="AT183:AY184"/>
    <mergeCell ref="AZ183:BK184"/>
    <mergeCell ref="D184:AS184"/>
    <mergeCell ref="D193:I195"/>
    <mergeCell ref="J193:AF195"/>
    <mergeCell ref="AG193:AL195"/>
    <mergeCell ref="AM193:AR195"/>
    <mergeCell ref="AS193:AX195"/>
    <mergeCell ref="AY193:BD195"/>
    <mergeCell ref="AT180:AY182"/>
    <mergeCell ref="AZ180:BE182"/>
    <mergeCell ref="BF180:BK181"/>
    <mergeCell ref="AE181:AI181"/>
    <mergeCell ref="AJ181:AL181"/>
    <mergeCell ref="D182:W182"/>
    <mergeCell ref="AE182:AI182"/>
    <mergeCell ref="AJ182:AL182"/>
    <mergeCell ref="BF182:BK182"/>
    <mergeCell ref="D180:W181"/>
    <mergeCell ref="X180:AD182"/>
    <mergeCell ref="AE180:AI180"/>
    <mergeCell ref="AJ180:AL180"/>
    <mergeCell ref="AT177:AY179"/>
    <mergeCell ref="AZ177:BE179"/>
    <mergeCell ref="BF177:BK178"/>
    <mergeCell ref="AE178:AI178"/>
    <mergeCell ref="AJ178:AL178"/>
    <mergeCell ref="D179:W179"/>
    <mergeCell ref="AE179:AI179"/>
    <mergeCell ref="AJ179:AL179"/>
    <mergeCell ref="BF179:BK179"/>
    <mergeCell ref="D177:W178"/>
    <mergeCell ref="X177:AD179"/>
    <mergeCell ref="AE177:AI177"/>
    <mergeCell ref="AJ177:AL177"/>
    <mergeCell ref="AM177:AM179"/>
    <mergeCell ref="AN177:AS179"/>
    <mergeCell ref="D174:W175"/>
    <mergeCell ref="X174:AD176"/>
    <mergeCell ref="AE174:AI174"/>
    <mergeCell ref="AJ174:AL174"/>
    <mergeCell ref="AM174:AM176"/>
    <mergeCell ref="D176:W176"/>
    <mergeCell ref="AY165:BE167"/>
    <mergeCell ref="BF165:BJ167"/>
    <mergeCell ref="BK165:BK167"/>
    <mergeCell ref="D171:W172"/>
    <mergeCell ref="X171:AD173"/>
    <mergeCell ref="AE171:AM173"/>
    <mergeCell ref="AN171:AS173"/>
    <mergeCell ref="AT171:AY173"/>
    <mergeCell ref="AZ171:BE173"/>
    <mergeCell ref="BF171:BK173"/>
    <mergeCell ref="AN174:AS176"/>
    <mergeCell ref="AT174:AY176"/>
    <mergeCell ref="AZ174:BE176"/>
    <mergeCell ref="BF174:BK175"/>
    <mergeCell ref="AE175:AI175"/>
    <mergeCell ref="AJ175:AL175"/>
    <mergeCell ref="AE176:AI176"/>
    <mergeCell ref="AJ176:AL176"/>
    <mergeCell ref="D156:M158"/>
    <mergeCell ref="N156:AA157"/>
    <mergeCell ref="AB156:AG158"/>
    <mergeCell ref="AH156:AQ158"/>
    <mergeCell ref="AR156:BE157"/>
    <mergeCell ref="BF156:BK158"/>
    <mergeCell ref="N158:AA158"/>
    <mergeCell ref="AR158:BE158"/>
    <mergeCell ref="D173:W173"/>
    <mergeCell ref="D147:M149"/>
    <mergeCell ref="N147:AA148"/>
    <mergeCell ref="AB147:AG149"/>
    <mergeCell ref="AH147:AQ149"/>
    <mergeCell ref="AR147:BE148"/>
    <mergeCell ref="BF147:BK149"/>
    <mergeCell ref="N149:AA149"/>
    <mergeCell ref="AR149:BE149"/>
    <mergeCell ref="D162:M164"/>
    <mergeCell ref="N162:AA163"/>
    <mergeCell ref="AB162:AG164"/>
    <mergeCell ref="AH162:AQ164"/>
    <mergeCell ref="AR162:BE163"/>
    <mergeCell ref="BF162:BK164"/>
    <mergeCell ref="N164:AA164"/>
    <mergeCell ref="AR164:BE164"/>
    <mergeCell ref="D159:M161"/>
    <mergeCell ref="N159:AA160"/>
    <mergeCell ref="AB159:AG161"/>
    <mergeCell ref="AH159:AQ161"/>
    <mergeCell ref="AR159:BE160"/>
    <mergeCell ref="BF159:BK161"/>
    <mergeCell ref="N161:AA161"/>
    <mergeCell ref="AR161:BE161"/>
    <mergeCell ref="D138:M140"/>
    <mergeCell ref="N138:AA139"/>
    <mergeCell ref="AB138:AG140"/>
    <mergeCell ref="AH138:AQ140"/>
    <mergeCell ref="AR138:BE139"/>
    <mergeCell ref="BF138:BK140"/>
    <mergeCell ref="N140:AA140"/>
    <mergeCell ref="AR140:BE140"/>
    <mergeCell ref="D153:M155"/>
    <mergeCell ref="N153:AA154"/>
    <mergeCell ref="AB153:AG155"/>
    <mergeCell ref="AH153:AQ155"/>
    <mergeCell ref="AR153:BE154"/>
    <mergeCell ref="BF153:BK155"/>
    <mergeCell ref="N155:AA155"/>
    <mergeCell ref="AR155:BE155"/>
    <mergeCell ref="D150:M152"/>
    <mergeCell ref="N150:AA151"/>
    <mergeCell ref="AB150:AG152"/>
    <mergeCell ref="AH150:AQ152"/>
    <mergeCell ref="AR150:BE151"/>
    <mergeCell ref="BF150:BK152"/>
    <mergeCell ref="N152:AA152"/>
    <mergeCell ref="AR152:BE152"/>
    <mergeCell ref="D129:M131"/>
    <mergeCell ref="N129:AA130"/>
    <mergeCell ref="AB129:AG131"/>
    <mergeCell ref="AH129:AQ131"/>
    <mergeCell ref="AR129:BE130"/>
    <mergeCell ref="BF129:BK131"/>
    <mergeCell ref="N131:AA131"/>
    <mergeCell ref="AR131:BE131"/>
    <mergeCell ref="D144:M146"/>
    <mergeCell ref="N144:AA145"/>
    <mergeCell ref="AB144:AG146"/>
    <mergeCell ref="AH144:AQ146"/>
    <mergeCell ref="AR144:BE145"/>
    <mergeCell ref="BF144:BK146"/>
    <mergeCell ref="N146:AA146"/>
    <mergeCell ref="AR146:BE146"/>
    <mergeCell ref="D141:M143"/>
    <mergeCell ref="N141:AA142"/>
    <mergeCell ref="AB141:AG143"/>
    <mergeCell ref="AH141:AQ143"/>
    <mergeCell ref="AR141:BE142"/>
    <mergeCell ref="BF141:BK143"/>
    <mergeCell ref="N143:AA143"/>
    <mergeCell ref="AR143:BE143"/>
    <mergeCell ref="D135:M137"/>
    <mergeCell ref="N135:AA136"/>
    <mergeCell ref="AB135:AG137"/>
    <mergeCell ref="AH135:AQ137"/>
    <mergeCell ref="AR135:BE136"/>
    <mergeCell ref="BF135:BK137"/>
    <mergeCell ref="N137:AA137"/>
    <mergeCell ref="AR137:BE137"/>
    <mergeCell ref="D132:M134"/>
    <mergeCell ref="N132:AA133"/>
    <mergeCell ref="AB132:AG134"/>
    <mergeCell ref="AH132:AQ134"/>
    <mergeCell ref="AR132:BE133"/>
    <mergeCell ref="BF132:BK134"/>
    <mergeCell ref="N134:AA134"/>
    <mergeCell ref="AR134:BE134"/>
    <mergeCell ref="D126:M128"/>
    <mergeCell ref="N126:AA127"/>
    <mergeCell ref="AB126:AG128"/>
    <mergeCell ref="AH126:AQ128"/>
    <mergeCell ref="AR126:BE127"/>
    <mergeCell ref="BF126:BK128"/>
    <mergeCell ref="N128:AA128"/>
    <mergeCell ref="AR128:BE128"/>
    <mergeCell ref="AZ118:BB120"/>
    <mergeCell ref="BC118:BJ120"/>
    <mergeCell ref="N120:AA120"/>
    <mergeCell ref="D121:Z122"/>
    <mergeCell ref="AB121:AG123"/>
    <mergeCell ref="AH121:AK123"/>
    <mergeCell ref="AL121:AM123"/>
    <mergeCell ref="AN121:AY123"/>
    <mergeCell ref="AZ121:BJ123"/>
    <mergeCell ref="D118:M120"/>
    <mergeCell ref="N118:AA119"/>
    <mergeCell ref="AB118:AG120"/>
    <mergeCell ref="AH118:AM120"/>
    <mergeCell ref="AN118:AS120"/>
    <mergeCell ref="AT118:AY120"/>
    <mergeCell ref="D103:M105"/>
    <mergeCell ref="N114:AA114"/>
    <mergeCell ref="D115:M117"/>
    <mergeCell ref="N115:AA116"/>
    <mergeCell ref="AB115:AG117"/>
    <mergeCell ref="AH115:AM117"/>
    <mergeCell ref="AN115:AS117"/>
    <mergeCell ref="BC109:BJ111"/>
    <mergeCell ref="N111:AA111"/>
    <mergeCell ref="D112:M114"/>
    <mergeCell ref="N112:AA113"/>
    <mergeCell ref="AB112:AG114"/>
    <mergeCell ref="AH112:AM114"/>
    <mergeCell ref="AN112:AS114"/>
    <mergeCell ref="AT112:AY114"/>
    <mergeCell ref="AZ112:BB114"/>
    <mergeCell ref="BC112:BJ114"/>
    <mergeCell ref="AT115:AY117"/>
    <mergeCell ref="AZ115:BB117"/>
    <mergeCell ref="BC115:BJ117"/>
    <mergeCell ref="N117:AA117"/>
    <mergeCell ref="D109:M111"/>
    <mergeCell ref="N109:AA110"/>
    <mergeCell ref="AB109:AG111"/>
    <mergeCell ref="D106:M108"/>
    <mergeCell ref="N106:AA107"/>
    <mergeCell ref="AB106:AG108"/>
    <mergeCell ref="AH106:AM108"/>
    <mergeCell ref="AN106:AS108"/>
    <mergeCell ref="AT106:AY108"/>
    <mergeCell ref="AZ106:BB108"/>
    <mergeCell ref="BC106:BJ108"/>
    <mergeCell ref="N108:AA108"/>
    <mergeCell ref="BC94:BJ96"/>
    <mergeCell ref="N96:AA96"/>
    <mergeCell ref="AN109:AS111"/>
    <mergeCell ref="AT109:AY111"/>
    <mergeCell ref="AZ109:BB111"/>
    <mergeCell ref="N97:AA98"/>
    <mergeCell ref="AB97:AG99"/>
    <mergeCell ref="AH97:AM99"/>
    <mergeCell ref="AN97:AS99"/>
    <mergeCell ref="AT97:AY99"/>
    <mergeCell ref="AZ97:BB99"/>
    <mergeCell ref="N102:AA102"/>
    <mergeCell ref="N103:AA104"/>
    <mergeCell ref="AB103:AG105"/>
    <mergeCell ref="AH103:AM105"/>
    <mergeCell ref="AN103:AS105"/>
    <mergeCell ref="AT103:AY105"/>
    <mergeCell ref="AZ103:BB105"/>
    <mergeCell ref="BC103:BJ105"/>
    <mergeCell ref="N105:AA105"/>
    <mergeCell ref="AH109:AM111"/>
    <mergeCell ref="BC97:BJ99"/>
    <mergeCell ref="N99:AA99"/>
    <mergeCell ref="D94:M96"/>
    <mergeCell ref="N94:AA95"/>
    <mergeCell ref="AB94:AG96"/>
    <mergeCell ref="AH94:AM96"/>
    <mergeCell ref="AN94:AS96"/>
    <mergeCell ref="AT94:AY96"/>
    <mergeCell ref="D84:L84"/>
    <mergeCell ref="M84:X84"/>
    <mergeCell ref="AZ91:BB93"/>
    <mergeCell ref="N93:AA93"/>
    <mergeCell ref="AZ94:BB96"/>
    <mergeCell ref="N90:AA90"/>
    <mergeCell ref="AZ90:BB90"/>
    <mergeCell ref="D100:M102"/>
    <mergeCell ref="N100:AA101"/>
    <mergeCell ref="AB100:AG102"/>
    <mergeCell ref="AH100:AM102"/>
    <mergeCell ref="AN100:AS102"/>
    <mergeCell ref="AT100:AY102"/>
    <mergeCell ref="AZ100:BB102"/>
    <mergeCell ref="BC100:BJ102"/>
    <mergeCell ref="D97:M99"/>
    <mergeCell ref="BC90:BJ90"/>
    <mergeCell ref="D91:M93"/>
    <mergeCell ref="N91:AA92"/>
    <mergeCell ref="AB91:AG93"/>
    <mergeCell ref="AH91:AM93"/>
    <mergeCell ref="AN91:AS93"/>
    <mergeCell ref="AT91:AY93"/>
    <mergeCell ref="D88:M90"/>
    <mergeCell ref="N88:AA89"/>
    <mergeCell ref="AB88:AG90"/>
    <mergeCell ref="AH88:AM90"/>
    <mergeCell ref="AN88:AS90"/>
    <mergeCell ref="AT88:AY90"/>
    <mergeCell ref="BC91:BJ93"/>
    <mergeCell ref="D69:D70"/>
    <mergeCell ref="E69:T70"/>
    <mergeCell ref="X69:AC70"/>
    <mergeCell ref="AD69:AG70"/>
    <mergeCell ref="AH69:AI70"/>
    <mergeCell ref="AM69:AZ70"/>
    <mergeCell ref="BA69:BB70"/>
    <mergeCell ref="BC69:BC70"/>
    <mergeCell ref="AZ88:BJ89"/>
    <mergeCell ref="D83:L83"/>
    <mergeCell ref="M83:X83"/>
    <mergeCell ref="Y83:BE83"/>
    <mergeCell ref="Y84:BE84"/>
    <mergeCell ref="AM67:AZ68"/>
    <mergeCell ref="BA67:BB68"/>
    <mergeCell ref="BC67:BC68"/>
    <mergeCell ref="D67:D68"/>
    <mergeCell ref="E67:AL68"/>
    <mergeCell ref="D80:L80"/>
    <mergeCell ref="M80:AM81"/>
    <mergeCell ref="AN80:AS82"/>
    <mergeCell ref="AT80:AY82"/>
    <mergeCell ref="AZ80:BE82"/>
    <mergeCell ref="D81:L81"/>
    <mergeCell ref="D82:L82"/>
    <mergeCell ref="M82:AM82"/>
    <mergeCell ref="D77:L79"/>
    <mergeCell ref="M77:AM78"/>
    <mergeCell ref="AN77:AS79"/>
    <mergeCell ref="AT77:AY79"/>
    <mergeCell ref="AZ77:BE79"/>
    <mergeCell ref="M79:AM79"/>
    <mergeCell ref="B71:AL72"/>
    <mergeCell ref="AM71:AZ72"/>
    <mergeCell ref="BA71:BB72"/>
    <mergeCell ref="BC71:BC72"/>
    <mergeCell ref="B65:C70"/>
    <mergeCell ref="D61:I62"/>
    <mergeCell ref="J61:M62"/>
    <mergeCell ref="N61:R62"/>
    <mergeCell ref="S61:V62"/>
    <mergeCell ref="W61:W62"/>
    <mergeCell ref="BB63:BB64"/>
    <mergeCell ref="BC63:BC64"/>
    <mergeCell ref="D65:D66"/>
    <mergeCell ref="E65:AL66"/>
    <mergeCell ref="AM65:AZ66"/>
    <mergeCell ref="BA65:BB66"/>
    <mergeCell ref="BC65:BC66"/>
    <mergeCell ref="Y63:AB64"/>
    <mergeCell ref="AC63:AG64"/>
    <mergeCell ref="AH63:AJ64"/>
    <mergeCell ref="AK63:AK64"/>
    <mergeCell ref="AL63:AL64"/>
    <mergeCell ref="AM63:AZ64"/>
    <mergeCell ref="D63:I64"/>
    <mergeCell ref="J63:M64"/>
    <mergeCell ref="N63:R64"/>
    <mergeCell ref="S63:V64"/>
    <mergeCell ref="W63:W64"/>
    <mergeCell ref="X63:X64"/>
    <mergeCell ref="D59:I60"/>
    <mergeCell ref="J59:M60"/>
    <mergeCell ref="N59:R60"/>
    <mergeCell ref="S59:V60"/>
    <mergeCell ref="W59:W60"/>
    <mergeCell ref="AK53:AK54"/>
    <mergeCell ref="AL53:AL54"/>
    <mergeCell ref="X61:X62"/>
    <mergeCell ref="Y61:AB62"/>
    <mergeCell ref="AC61:AG62"/>
    <mergeCell ref="AH61:AJ62"/>
    <mergeCell ref="AK61:AK62"/>
    <mergeCell ref="AL61:AL62"/>
    <mergeCell ref="Y59:AB60"/>
    <mergeCell ref="AC59:AG60"/>
    <mergeCell ref="AH59:AJ60"/>
    <mergeCell ref="AK59:AK60"/>
    <mergeCell ref="AL59:AL60"/>
    <mergeCell ref="X59:X60"/>
    <mergeCell ref="W55:W56"/>
    <mergeCell ref="X55:X56"/>
    <mergeCell ref="Y55:AB58"/>
    <mergeCell ref="AC55:AG58"/>
    <mergeCell ref="AH55:AJ58"/>
    <mergeCell ref="X53:X54"/>
    <mergeCell ref="Y53:AB54"/>
    <mergeCell ref="AC53:AG54"/>
    <mergeCell ref="AH53:AJ54"/>
    <mergeCell ref="BC43:BC44"/>
    <mergeCell ref="B45:AL46"/>
    <mergeCell ref="AM45:AZ46"/>
    <mergeCell ref="BA45:BB46"/>
    <mergeCell ref="BC45:BC46"/>
    <mergeCell ref="B49:C52"/>
    <mergeCell ref="D49:I52"/>
    <mergeCell ref="J49:M52"/>
    <mergeCell ref="N49:X50"/>
    <mergeCell ref="Y49:AB52"/>
    <mergeCell ref="B41:C44"/>
    <mergeCell ref="D41:D42"/>
    <mergeCell ref="E41:AL42"/>
    <mergeCell ref="AM41:AZ42"/>
    <mergeCell ref="BA41:BB42"/>
    <mergeCell ref="BC41:BC42"/>
    <mergeCell ref="D43:D44"/>
    <mergeCell ref="E43:AL44"/>
    <mergeCell ref="AM43:AZ44"/>
    <mergeCell ref="BA43:BB44"/>
    <mergeCell ref="AC49:AL50"/>
    <mergeCell ref="AM49:BC52"/>
    <mergeCell ref="N51:X52"/>
    <mergeCell ref="AC51:AL52"/>
    <mergeCell ref="B53:C64"/>
    <mergeCell ref="D53:I54"/>
    <mergeCell ref="J53:M54"/>
    <mergeCell ref="N53:R54"/>
    <mergeCell ref="S53:V54"/>
    <mergeCell ref="W53:W54"/>
    <mergeCell ref="AK55:AK58"/>
    <mergeCell ref="AL55:AL56"/>
    <mergeCell ref="D57:I58"/>
    <mergeCell ref="J57:M58"/>
    <mergeCell ref="N57:R58"/>
    <mergeCell ref="S57:V58"/>
    <mergeCell ref="W57:W58"/>
    <mergeCell ref="X57:X58"/>
    <mergeCell ref="AL57:AL58"/>
    <mergeCell ref="AM53:BC62"/>
    <mergeCell ref="D55:I56"/>
    <mergeCell ref="J55:M56"/>
    <mergeCell ref="N55:R56"/>
    <mergeCell ref="S55:V56"/>
    <mergeCell ref="AM37:AZ38"/>
    <mergeCell ref="BA37:BB38"/>
    <mergeCell ref="BC37:BC38"/>
    <mergeCell ref="D39:AL40"/>
    <mergeCell ref="AM39:AZ40"/>
    <mergeCell ref="BA39:BB40"/>
    <mergeCell ref="BC39:BC40"/>
    <mergeCell ref="AQ33:AV34"/>
    <mergeCell ref="AW33:AZ34"/>
    <mergeCell ref="BA33:BB34"/>
    <mergeCell ref="BC33:BC34"/>
    <mergeCell ref="D35:D36"/>
    <mergeCell ref="E35:AL36"/>
    <mergeCell ref="AM35:AZ36"/>
    <mergeCell ref="BA35:BB36"/>
    <mergeCell ref="BC35:BC36"/>
    <mergeCell ref="X33:AA34"/>
    <mergeCell ref="AB33:AE34"/>
    <mergeCell ref="AF33:AF34"/>
    <mergeCell ref="AG33:AK34"/>
    <mergeCell ref="AL33:AL34"/>
    <mergeCell ref="AM33:AP34"/>
    <mergeCell ref="D33:I34"/>
    <mergeCell ref="J33:M34"/>
    <mergeCell ref="AQ29:AV30"/>
    <mergeCell ref="AW29:AZ30"/>
    <mergeCell ref="BA29:BB30"/>
    <mergeCell ref="BC29:BC30"/>
    <mergeCell ref="D31:I32"/>
    <mergeCell ref="J31:M32"/>
    <mergeCell ref="N31:N32"/>
    <mergeCell ref="O31:R32"/>
    <mergeCell ref="S31:V32"/>
    <mergeCell ref="W31:W32"/>
    <mergeCell ref="X29:AA30"/>
    <mergeCell ref="AB29:AE30"/>
    <mergeCell ref="AF29:AF30"/>
    <mergeCell ref="AG29:AK30"/>
    <mergeCell ref="AL29:AL30"/>
    <mergeCell ref="AM29:AP30"/>
    <mergeCell ref="AQ31:AV32"/>
    <mergeCell ref="AW31:AZ32"/>
    <mergeCell ref="BA31:BB32"/>
    <mergeCell ref="BC31:BC32"/>
    <mergeCell ref="AM31:AP32"/>
    <mergeCell ref="AL31:AL32"/>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AM25:AP28"/>
    <mergeCell ref="AB27:AE28"/>
    <mergeCell ref="AF27:AF28"/>
    <mergeCell ref="AG27:AK28"/>
    <mergeCell ref="AL27:AL28"/>
    <mergeCell ref="D25:I26"/>
    <mergeCell ref="J25:M26"/>
    <mergeCell ref="AM18:BC19"/>
    <mergeCell ref="O20:W21"/>
    <mergeCell ref="X20:AF21"/>
    <mergeCell ref="AG20:AL21"/>
    <mergeCell ref="AM20:AP21"/>
    <mergeCell ref="A13:L13"/>
    <mergeCell ref="N13:AK13"/>
    <mergeCell ref="AS14:AW16"/>
    <mergeCell ref="AX14:BD16"/>
    <mergeCell ref="AQ20:BC21"/>
    <mergeCell ref="D18:I22"/>
    <mergeCell ref="J18:N22"/>
    <mergeCell ref="O18:R19"/>
    <mergeCell ref="O22:R22"/>
    <mergeCell ref="AM23:AP24"/>
    <mergeCell ref="AQ23:AV24"/>
    <mergeCell ref="AW23:AZ24"/>
    <mergeCell ref="BA23:BB24"/>
    <mergeCell ref="BC23:BC24"/>
    <mergeCell ref="S23:V24"/>
    <mergeCell ref="W23:W24"/>
    <mergeCell ref="X23:AA24"/>
    <mergeCell ref="AB23:AE24"/>
    <mergeCell ref="AF23:AF24"/>
    <mergeCell ref="AG23:AK24"/>
    <mergeCell ref="N33:N34"/>
    <mergeCell ref="O33:R34"/>
    <mergeCell ref="S33:V34"/>
    <mergeCell ref="W33:W34"/>
    <mergeCell ref="X31:AA32"/>
    <mergeCell ref="AB31:AE32"/>
    <mergeCell ref="AF31:AF32"/>
    <mergeCell ref="AG31:AK32"/>
    <mergeCell ref="W25:W26"/>
    <mergeCell ref="N25:N26"/>
    <mergeCell ref="O25:R26"/>
    <mergeCell ref="F4:M6"/>
    <mergeCell ref="R4:V6"/>
    <mergeCell ref="N5:Q6"/>
    <mergeCell ref="W5:AT6"/>
    <mergeCell ref="A10:F12"/>
    <mergeCell ref="G10:J12"/>
    <mergeCell ref="K10:L11"/>
    <mergeCell ref="N10:S12"/>
    <mergeCell ref="T10:W12"/>
    <mergeCell ref="Y1:AC1"/>
    <mergeCell ref="AD1:AU1"/>
    <mergeCell ref="AV1:BA1"/>
    <mergeCell ref="BB1:BH1"/>
    <mergeCell ref="BI1:BK1"/>
    <mergeCell ref="Y2:AC3"/>
    <mergeCell ref="AD2:AU3"/>
    <mergeCell ref="AV2:BA2"/>
    <mergeCell ref="BB2:BK2"/>
    <mergeCell ref="AV3:BA3"/>
    <mergeCell ref="BB3:BK3"/>
    <mergeCell ref="AX10:AY11"/>
    <mergeCell ref="AR11:AW12"/>
    <mergeCell ref="K12:L12"/>
    <mergeCell ref="X12:Y12"/>
    <mergeCell ref="AJ12:AK12"/>
    <mergeCell ref="AX12:AY12"/>
    <mergeCell ref="X10:Y11"/>
    <mergeCell ref="Z10:AE12"/>
    <mergeCell ref="AF10:AI12"/>
    <mergeCell ref="AJ10:AK11"/>
    <mergeCell ref="AL10:AQ12"/>
    <mergeCell ref="AR10:AW10"/>
    <mergeCell ref="B23:C40"/>
    <mergeCell ref="D23:I24"/>
    <mergeCell ref="J23:M24"/>
    <mergeCell ref="N23:N24"/>
    <mergeCell ref="O23:R24"/>
    <mergeCell ref="B18:C22"/>
    <mergeCell ref="BE14:BG14"/>
    <mergeCell ref="A15:AQ15"/>
    <mergeCell ref="A16:AQ16"/>
    <mergeCell ref="BE16:BG16"/>
    <mergeCell ref="D37:D38"/>
    <mergeCell ref="E37:AL38"/>
    <mergeCell ref="S18:AK19"/>
    <mergeCell ref="AL23:AL24"/>
    <mergeCell ref="S22:V22"/>
    <mergeCell ref="X22:AA22"/>
    <mergeCell ref="AB22:AE22"/>
    <mergeCell ref="D29:I30"/>
    <mergeCell ref="J29:M30"/>
    <mergeCell ref="N29:N30"/>
    <mergeCell ref="O29:R30"/>
    <mergeCell ref="S29:V30"/>
    <mergeCell ref="W29:W30"/>
    <mergeCell ref="S25:V26"/>
  </mergeCells>
  <phoneticPr fontId="6"/>
  <conditionalFormatting sqref="D319 A319:C323 A88:C90 A126:C128 A121:C122 AY165 BK165 BF165 J126:AG128 A91:E93 D121 N88 N90:N91 A4:BI4 CL3:IV5 A1:X3 BL3 BY2:IV2 R5:BL5 A5:M6 A165:C167 M269:AL271 AG256:AL258 E331:AB333 AL331:BC333 A342:AB344 BA25 A23:B23 D39 BL2:BN2 A267:IV268 AZ269:IV271 BD319:IV319 BL165:IV167 AN126:IV128 A124:IV125 AA122 AS256:IV258 BL1:IV1 R6:IV6 B16:IV16 A348:IV348 AL342:BC344 A17:IV17 BD25:IV28 A41:IV42 A317:IV318 A109:M120 E329:BK330 D329:D333 D183:D184 A24:A40 J91:M92 J93:N93 N100 N102 N109 N111:N112 N114:N115 N117:N118 N120 AN88 AT89:AY90 AT88:AZ88 AH91 BK88:IV93 AM39:IV40 A123:AA123 BK109:IV123 AL121:AZ121 AL122:AY123 AB121 AH121 AZ97 AZ100 AZ103 AZ106 AZ109 AZ112 AZ115 AZ118 D35:IV38 A13:IV14 A11:AQ12 AX11:IV12 A20:IV22 A18:N19 AM18:IV19 D23:I34 W23:AL32 W33:W34 AL33:AL34 BA23:IV24 BA29:IV34 AN91 AT92:AY93 AT91:AZ91 A129:M164 AH138:IV164 AH129:BE131 BE259:IV261 X174:AD176 AH132:AQ137 BL129:IV137 A291:IV293 AR15:IV15 A45:IV47 A43:D44 AM43:IV44 BL342:IV347 A85:IV86 BK4:BL4 A352:C356 A7:IV10 A363:C368 A316:B316 C191 A256:C261 AM265:IV265 C185:BA185 A185 A345:C347 A191 A220:T220 BK220:IV220 A189:IV190 BI230 A221:XFD221 A210:C219 BJ211:IV219 C226:C228 B229 A265:C265 A326:AK327 C266:IV266 BL320:IV323 A328:C336 BL326:IV336 A387:IV65453 A337:IV339 D171 X180:AD182 D173 AG232:AL234 D232 AG237:AL237 D237 BC185:IV185 BJ210 BL210:IV210 A341:IV341 A340:AT340 AV340:IV340 BD74 BL316:IV316 A269:C271 BL280:IV287 A280:C287 BK97:IV99 A97:M99 AH94 AH97 AH100 AH103 AH106 AH109 AH112 AH115 AH118 AN94 AN97 AN100 AN103 AN106 AN109 AN112 AN115 AN118 AN174:BE182">
    <cfRule type="expression" dxfId="407" priority="261" stopIfTrue="1">
      <formula>"sum"</formula>
    </cfRule>
  </conditionalFormatting>
  <conditionalFormatting sqref="D65:AL68">
    <cfRule type="expression" dxfId="406" priority="260" stopIfTrue="1">
      <formula>"sum"</formula>
    </cfRule>
  </conditionalFormatting>
  <conditionalFormatting sqref="D70 D69:E69">
    <cfRule type="expression" dxfId="405" priority="259" stopIfTrue="1">
      <formula>"sum"</formula>
    </cfRule>
  </conditionalFormatting>
  <conditionalFormatting sqref="BD72:BD73">
    <cfRule type="expression" dxfId="404" priority="258" stopIfTrue="1">
      <formula>"sum"</formula>
    </cfRule>
  </conditionalFormatting>
  <conditionalFormatting sqref="A100:M108 BK100:IV108">
    <cfRule type="expression" dxfId="403" priority="257" stopIfTrue="1">
      <formula>"sum"</formula>
    </cfRule>
  </conditionalFormatting>
  <conditionalFormatting sqref="A171:C173 A175:C176 AT172:BE173 A180:C184 BN180:IV181 BL182:IV184 A174:D174 AT171:BF171 BL171:IV176 BF176 BF179 BF182 A254:IV254">
    <cfRule type="expression" dxfId="402" priority="256" stopIfTrue="1">
      <formula>"sum"</formula>
    </cfRule>
  </conditionalFormatting>
  <conditionalFormatting sqref="A324:C325 BL324:IV325">
    <cfRule type="expression" dxfId="401" priority="255" stopIfTrue="1">
      <formula>"sum"</formula>
    </cfRule>
  </conditionalFormatting>
  <conditionalFormatting sqref="A177:C179 BN177:IV179">
    <cfRule type="expression" dxfId="400" priority="254" stopIfTrue="1">
      <formula>"sum"</formula>
    </cfRule>
  </conditionalFormatting>
  <conditionalFormatting sqref="AE180:AE182">
    <cfRule type="expression" dxfId="399" priority="253" stopIfTrue="1">
      <formula>"sum"</formula>
    </cfRule>
  </conditionalFormatting>
  <conditionalFormatting sqref="AB88:AG93 AB97:AG120">
    <cfRule type="expression" dxfId="398" priority="252" stopIfTrue="1">
      <formula>"sum"</formula>
    </cfRule>
  </conditionalFormatting>
  <conditionalFormatting sqref="A168:IV168">
    <cfRule type="expression" dxfId="397" priority="251" stopIfTrue="1">
      <formula>"sum"</formula>
    </cfRule>
  </conditionalFormatting>
  <conditionalFormatting sqref="AR11:AW12">
    <cfRule type="expression" dxfId="396" priority="250" stopIfTrue="1">
      <formula>"sum"</formula>
    </cfRule>
  </conditionalFormatting>
  <conditionalFormatting sqref="O18 AL18:AL19 S18">
    <cfRule type="expression" dxfId="395" priority="249" stopIfTrue="1">
      <formula>"sum"</formula>
    </cfRule>
  </conditionalFormatting>
  <conditionalFormatting sqref="J33:V34">
    <cfRule type="expression" dxfId="394" priority="248" stopIfTrue="1">
      <formula>"sum"</formula>
    </cfRule>
  </conditionalFormatting>
  <conditionalFormatting sqref="J23:V32">
    <cfRule type="expression" dxfId="393" priority="247" stopIfTrue="1">
      <formula>"sum"</formula>
    </cfRule>
  </conditionalFormatting>
  <conditionalFormatting sqref="X33:AK34">
    <cfRule type="expression" dxfId="392" priority="246" stopIfTrue="1">
      <formula>"sum"</formula>
    </cfRule>
  </conditionalFormatting>
  <conditionalFormatting sqref="AM23:AZ24 AM29:AZ34 AM25 AQ25">
    <cfRule type="expression" dxfId="391" priority="245" stopIfTrue="1">
      <formula>"sum"</formula>
    </cfRule>
  </conditionalFormatting>
  <conditionalFormatting sqref="AT97:AY120">
    <cfRule type="expression" dxfId="390" priority="240" stopIfTrue="1">
      <formula>"sum"</formula>
    </cfRule>
  </conditionalFormatting>
  <conditionalFormatting sqref="N97 N99">
    <cfRule type="expression" dxfId="389" priority="239" stopIfTrue="1">
      <formula>"sum"</formula>
    </cfRule>
  </conditionalFormatting>
  <conditionalFormatting sqref="N103 N105:N106 N108">
    <cfRule type="expression" dxfId="388" priority="238" stopIfTrue="1">
      <formula>"sum"</formula>
    </cfRule>
  </conditionalFormatting>
  <conditionalFormatting sqref="N129:AG131">
    <cfRule type="expression" dxfId="387" priority="237" stopIfTrue="1">
      <formula>"sum"</formula>
    </cfRule>
  </conditionalFormatting>
  <conditionalFormatting sqref="N132:AG164">
    <cfRule type="expression" dxfId="386" priority="236" stopIfTrue="1">
      <formula>"sum"</formula>
    </cfRule>
  </conditionalFormatting>
  <conditionalFormatting sqref="S53:V62">
    <cfRule type="expression" dxfId="385" priority="235" stopIfTrue="1">
      <formula>"sum"</formula>
    </cfRule>
  </conditionalFormatting>
  <conditionalFormatting sqref="S63:V64">
    <cfRule type="expression" dxfId="384" priority="234" stopIfTrue="1">
      <formula>"sum"</formula>
    </cfRule>
  </conditionalFormatting>
  <conditionalFormatting sqref="BF129:BK131">
    <cfRule type="expression" dxfId="383" priority="233" stopIfTrue="1">
      <formula>"sum"</formula>
    </cfRule>
  </conditionalFormatting>
  <conditionalFormatting sqref="AY259:BD261">
    <cfRule type="expression" dxfId="382" priority="232" stopIfTrue="1">
      <formula>"sum"</formula>
    </cfRule>
  </conditionalFormatting>
  <conditionalFormatting sqref="D322 AC322">
    <cfRule type="expression" dxfId="381" priority="227" stopIfTrue="1">
      <formula>"sum"</formula>
    </cfRule>
  </conditionalFormatting>
  <conditionalFormatting sqref="AR322 AX322 AL322 AX324 AR324 AL324 AX326 AR326 AL326">
    <cfRule type="expression" dxfId="380" priority="226" stopIfTrue="1">
      <formula>"sum"</formula>
    </cfRule>
  </conditionalFormatting>
  <conditionalFormatting sqref="D324 AC324">
    <cfRule type="expression" dxfId="379" priority="225" stopIfTrue="1">
      <formula>"sum"</formula>
    </cfRule>
  </conditionalFormatting>
  <conditionalFormatting sqref="AL334:BC336">
    <cfRule type="expression" dxfId="378" priority="224" stopIfTrue="1">
      <formula>"sum"</formula>
    </cfRule>
  </conditionalFormatting>
  <conditionalFormatting sqref="D334:AK336">
    <cfRule type="expression" dxfId="377" priority="223" stopIfTrue="1">
      <formula>"sum"</formula>
    </cfRule>
  </conditionalFormatting>
  <conditionalFormatting sqref="AL345:BC347">
    <cfRule type="expression" dxfId="376" priority="222" stopIfTrue="1">
      <formula>"sum"</formula>
    </cfRule>
  </conditionalFormatting>
  <conditionalFormatting sqref="D345:AK347">
    <cfRule type="expression" dxfId="375" priority="221" stopIfTrue="1">
      <formula>"sum"</formula>
    </cfRule>
  </conditionalFormatting>
  <conditionalFormatting sqref="X177:AD179">
    <cfRule type="expression" dxfId="374" priority="220" stopIfTrue="1">
      <formula>"sum"</formula>
    </cfRule>
  </conditionalFormatting>
  <conditionalFormatting sqref="AR132:BE137">
    <cfRule type="expression" dxfId="373" priority="219" stopIfTrue="1">
      <formula>"sum"</formula>
    </cfRule>
  </conditionalFormatting>
  <conditionalFormatting sqref="BF132:BK137">
    <cfRule type="expression" dxfId="372" priority="218" stopIfTrue="1">
      <formula>"sum"</formula>
    </cfRule>
  </conditionalFormatting>
  <conditionalFormatting sqref="AE174:AE179">
    <cfRule type="expression" dxfId="371" priority="213" stopIfTrue="1">
      <formula>"sum"</formula>
    </cfRule>
  </conditionalFormatting>
  <conditionalFormatting sqref="AG259:AX261">
    <cfRule type="expression" dxfId="370" priority="212" stopIfTrue="1">
      <formula>"sum"</formula>
    </cfRule>
  </conditionalFormatting>
  <conditionalFormatting sqref="A15:AQ15">
    <cfRule type="expression" dxfId="369" priority="209" stopIfTrue="1">
      <formula>"sum"</formula>
    </cfRule>
  </conditionalFormatting>
  <conditionalFormatting sqref="E43:AL44">
    <cfRule type="expression" dxfId="368" priority="208" stopIfTrue="1">
      <formula>"sum"</formula>
    </cfRule>
  </conditionalFormatting>
  <conditionalFormatting sqref="AG235:AL236">
    <cfRule type="expression" dxfId="367" priority="204" stopIfTrue="1">
      <formula>"sum"</formula>
    </cfRule>
  </conditionalFormatting>
  <conditionalFormatting sqref="A232:C237 BK232:IV237">
    <cfRule type="expression" dxfId="366" priority="207" stopIfTrue="1">
      <formula>"sum"</formula>
    </cfRule>
  </conditionalFormatting>
  <conditionalFormatting sqref="AS232:BD234 D235">
    <cfRule type="expression" dxfId="365" priority="206" stopIfTrue="1">
      <formula>"sum"</formula>
    </cfRule>
  </conditionalFormatting>
  <conditionalFormatting sqref="AY235:BD237">
    <cfRule type="expression" dxfId="364" priority="205" stopIfTrue="1">
      <formula>"sum"</formula>
    </cfRule>
  </conditionalFormatting>
  <conditionalFormatting sqref="AI368">
    <cfRule type="expression" dxfId="363" priority="198" stopIfTrue="1">
      <formula>"sum"</formula>
    </cfRule>
  </conditionalFormatting>
  <conditionalFormatting sqref="A349:BC349 BK349:BR349">
    <cfRule type="expression" dxfId="362" priority="203" stopIfTrue="1">
      <formula>"sum"</formula>
    </cfRule>
  </conditionalFormatting>
  <conditionalFormatting sqref="BB363">
    <cfRule type="expression" dxfId="361" priority="196" stopIfTrue="1">
      <formula>"sum"</formula>
    </cfRule>
  </conditionalFormatting>
  <conditionalFormatting sqref="BD349:BJ349">
    <cfRule type="expression" dxfId="360" priority="202" stopIfTrue="1">
      <formula>"sum"</formula>
    </cfRule>
  </conditionalFormatting>
  <conditionalFormatting sqref="AU355 AU363">
    <cfRule type="expression" dxfId="359" priority="195" stopIfTrue="1">
      <formula>"sum"</formula>
    </cfRule>
  </conditionalFormatting>
  <conditionalFormatting sqref="BA368">
    <cfRule type="expression" dxfId="358" priority="194" stopIfTrue="1">
      <formula>"sum"</formula>
    </cfRule>
  </conditionalFormatting>
  <conditionalFormatting sqref="BA365:BA366">
    <cfRule type="expression" dxfId="357" priority="193" stopIfTrue="1">
      <formula>"sum"</formula>
    </cfRule>
  </conditionalFormatting>
  <conditionalFormatting sqref="BD334">
    <cfRule type="expression" dxfId="356" priority="187" stopIfTrue="1">
      <formula>"sum"</formula>
    </cfRule>
  </conditionalFormatting>
  <conditionalFormatting sqref="BE232:BJ234">
    <cfRule type="expression" dxfId="355" priority="186" stopIfTrue="1">
      <formula>"sum"</formula>
    </cfRule>
  </conditionalFormatting>
  <conditionalFormatting sqref="A369:XFD369">
    <cfRule type="expression" dxfId="354" priority="201" stopIfTrue="1">
      <formula>"sum"</formula>
    </cfRule>
  </conditionalFormatting>
  <conditionalFormatting sqref="BK352:BR356 M368">
    <cfRule type="expression" dxfId="353" priority="200" stopIfTrue="1">
      <formula>"sum"</formula>
    </cfRule>
  </conditionalFormatting>
  <conditionalFormatting sqref="AC368">
    <cfRule type="expression" dxfId="352" priority="199" stopIfTrue="1">
      <formula>"sum"</formula>
    </cfRule>
  </conditionalFormatting>
  <conditionalFormatting sqref="AM355 AM363:AM364">
    <cfRule type="expression" dxfId="351" priority="192" stopIfTrue="1">
      <formula>"sum"</formula>
    </cfRule>
  </conditionalFormatting>
  <conditionalFormatting sqref="AG355 AG363:AG364">
    <cfRule type="expression" dxfId="350" priority="191" stopIfTrue="1">
      <formula>"sum"</formula>
    </cfRule>
  </conditionalFormatting>
  <conditionalFormatting sqref="BB355">
    <cfRule type="expression" dxfId="349" priority="197" stopIfTrue="1">
      <formula>"sum"</formula>
    </cfRule>
  </conditionalFormatting>
  <conditionalFormatting sqref="BD342">
    <cfRule type="expression" dxfId="348" priority="190" stopIfTrue="1">
      <formula>"sum"</formula>
    </cfRule>
  </conditionalFormatting>
  <conditionalFormatting sqref="BD345">
    <cfRule type="expression" dxfId="347" priority="189" stopIfTrue="1">
      <formula>"sum"</formula>
    </cfRule>
  </conditionalFormatting>
  <conditionalFormatting sqref="BD331">
    <cfRule type="expression" dxfId="346" priority="188" stopIfTrue="1">
      <formula>"sum"</formula>
    </cfRule>
  </conditionalFormatting>
  <conditionalFormatting sqref="BE235">
    <cfRule type="expression" dxfId="345" priority="185" stopIfTrue="1">
      <formula>"sum"</formula>
    </cfRule>
  </conditionalFormatting>
  <conditionalFormatting sqref="AM235:AX237">
    <cfRule type="expression" dxfId="344" priority="184" stopIfTrue="1">
      <formula>"sum"</formula>
    </cfRule>
  </conditionalFormatting>
  <conditionalFormatting sqref="A75:AL75 BD75:IV75">
    <cfRule type="expression" dxfId="343" priority="183" stopIfTrue="1">
      <formula>"sum"</formula>
    </cfRule>
  </conditionalFormatting>
  <conditionalFormatting sqref="AI374 AI376">
    <cfRule type="expression" dxfId="342" priority="180" stopIfTrue="1">
      <formula>"sum"</formula>
    </cfRule>
  </conditionalFormatting>
  <conditionalFormatting sqref="AX376">
    <cfRule type="expression" dxfId="341" priority="179" stopIfTrue="1">
      <formula>"sum"</formula>
    </cfRule>
  </conditionalFormatting>
  <conditionalFormatting sqref="AX374">
    <cfRule type="expression" dxfId="340" priority="178" stopIfTrue="1">
      <formula>"sum"</formula>
    </cfRule>
  </conditionalFormatting>
  <conditionalFormatting sqref="A371:C378">
    <cfRule type="expression" dxfId="339" priority="182" stopIfTrue="1">
      <formula>"sum"</formula>
    </cfRule>
  </conditionalFormatting>
  <conditionalFormatting sqref="BK371:BR375">
    <cfRule type="expression" dxfId="338" priority="181" stopIfTrue="1">
      <formula>"sum"</formula>
    </cfRule>
  </conditionalFormatting>
  <conditionalFormatting sqref="AI370">
    <cfRule type="expression" dxfId="337" priority="174" stopIfTrue="1">
      <formula>"sum"</formula>
    </cfRule>
  </conditionalFormatting>
  <conditionalFormatting sqref="AS370">
    <cfRule type="expression" dxfId="336" priority="173" stopIfTrue="1">
      <formula>"sum"</formula>
    </cfRule>
  </conditionalFormatting>
  <conditionalFormatting sqref="A370 C370">
    <cfRule type="expression" dxfId="335" priority="177" stopIfTrue="1">
      <formula>"sum"</formula>
    </cfRule>
  </conditionalFormatting>
  <conditionalFormatting sqref="M370">
    <cfRule type="expression" dxfId="334" priority="176" stopIfTrue="1">
      <formula>"sum"</formula>
    </cfRule>
  </conditionalFormatting>
  <conditionalFormatting sqref="AC370">
    <cfRule type="expression" dxfId="333" priority="175" stopIfTrue="1">
      <formula>"sum"</formula>
    </cfRule>
  </conditionalFormatting>
  <conditionalFormatting sqref="B370">
    <cfRule type="expression" dxfId="332" priority="172" stopIfTrue="1">
      <formula>"sum"</formula>
    </cfRule>
  </conditionalFormatting>
  <conditionalFormatting sqref="A351:B351 BO351:BR351">
    <cfRule type="expression" dxfId="331" priority="171" stopIfTrue="1">
      <formula>"sum"</formula>
    </cfRule>
  </conditionalFormatting>
  <conditionalFormatting sqref="D365">
    <cfRule type="expression" dxfId="330" priority="170" stopIfTrue="1">
      <formula>"sum"</formula>
    </cfRule>
  </conditionalFormatting>
  <conditionalFormatting sqref="A357:C358">
    <cfRule type="expression" dxfId="329" priority="169" stopIfTrue="1">
      <formula>"sum"</formula>
    </cfRule>
  </conditionalFormatting>
  <conditionalFormatting sqref="AU357">
    <cfRule type="expression" dxfId="328" priority="166" stopIfTrue="1">
      <formula>"sum"</formula>
    </cfRule>
  </conditionalFormatting>
  <conditionalFormatting sqref="BK357:BR358">
    <cfRule type="expression" dxfId="327" priority="168" stopIfTrue="1">
      <formula>"sum"</formula>
    </cfRule>
  </conditionalFormatting>
  <conditionalFormatting sqref="AM357">
    <cfRule type="expression" dxfId="326" priority="165" stopIfTrue="1">
      <formula>"sum"</formula>
    </cfRule>
  </conditionalFormatting>
  <conditionalFormatting sqref="AG357">
    <cfRule type="expression" dxfId="325" priority="164" stopIfTrue="1">
      <formula>"sum"</formula>
    </cfRule>
  </conditionalFormatting>
  <conditionalFormatting sqref="BB357">
    <cfRule type="expression" dxfId="324" priority="167" stopIfTrue="1">
      <formula>"sum"</formula>
    </cfRule>
  </conditionalFormatting>
  <conditionalFormatting sqref="A359:C360">
    <cfRule type="expression" dxfId="323" priority="163" stopIfTrue="1">
      <formula>"sum"</formula>
    </cfRule>
  </conditionalFormatting>
  <conditionalFormatting sqref="AU359">
    <cfRule type="expression" dxfId="322" priority="160" stopIfTrue="1">
      <formula>"sum"</formula>
    </cfRule>
  </conditionalFormatting>
  <conditionalFormatting sqref="BK359:BR360">
    <cfRule type="expression" dxfId="321" priority="162" stopIfTrue="1">
      <formula>"sum"</formula>
    </cfRule>
  </conditionalFormatting>
  <conditionalFormatting sqref="AM359">
    <cfRule type="expression" dxfId="320" priority="159" stopIfTrue="1">
      <formula>"sum"</formula>
    </cfRule>
  </conditionalFormatting>
  <conditionalFormatting sqref="AG359">
    <cfRule type="expression" dxfId="319" priority="158" stopIfTrue="1">
      <formula>"sum"</formula>
    </cfRule>
  </conditionalFormatting>
  <conditionalFormatting sqref="BB359">
    <cfRule type="expression" dxfId="318" priority="161" stopIfTrue="1">
      <formula>"sum"</formula>
    </cfRule>
  </conditionalFormatting>
  <conditionalFormatting sqref="A361:C362">
    <cfRule type="expression" dxfId="317" priority="157" stopIfTrue="1">
      <formula>"sum"</formula>
    </cfRule>
  </conditionalFormatting>
  <conditionalFormatting sqref="AU361">
    <cfRule type="expression" dxfId="316" priority="154" stopIfTrue="1">
      <formula>"sum"</formula>
    </cfRule>
  </conditionalFormatting>
  <conditionalFormatting sqref="BK361:BR362">
    <cfRule type="expression" dxfId="315" priority="156" stopIfTrue="1">
      <formula>"sum"</formula>
    </cfRule>
  </conditionalFormatting>
  <conditionalFormatting sqref="AM361">
    <cfRule type="expression" dxfId="314" priority="153" stopIfTrue="1">
      <formula>"sum"</formula>
    </cfRule>
  </conditionalFormatting>
  <conditionalFormatting sqref="AG361">
    <cfRule type="expression" dxfId="313" priority="152" stopIfTrue="1">
      <formula>"sum"</formula>
    </cfRule>
  </conditionalFormatting>
  <conditionalFormatting sqref="BB361">
    <cfRule type="expression" dxfId="312" priority="155" stopIfTrue="1">
      <formula>"sum"</formula>
    </cfRule>
  </conditionalFormatting>
  <conditionalFormatting sqref="D191:IV191">
    <cfRule type="expression" dxfId="311" priority="146" stopIfTrue="1">
      <formula>"sum"</formula>
    </cfRule>
  </conditionalFormatting>
  <conditionalFormatting sqref="E196:I198 D196:D199 D202 J193:AL195 AS193:IV195 BE196:IV204 A193:C204">
    <cfRule type="expression" dxfId="310" priority="145" stopIfTrue="1">
      <formula>"sum"</formula>
    </cfRule>
  </conditionalFormatting>
  <conditionalFormatting sqref="AY196:BD204">
    <cfRule type="expression" dxfId="309" priority="144" stopIfTrue="1">
      <formula>"sum"</formula>
    </cfRule>
  </conditionalFormatting>
  <conditionalFormatting sqref="J196:AX204">
    <cfRule type="expression" dxfId="308" priority="143" stopIfTrue="1">
      <formula>"sum"</formula>
    </cfRule>
  </conditionalFormatting>
  <conditionalFormatting sqref="A205:C206 D205 A207:T207 BK205:IV207 AF205 V205 AB205 AH205 AT205">
    <cfRule type="expression" dxfId="307" priority="142" stopIfTrue="1">
      <formula>"sum"</formula>
    </cfRule>
  </conditionalFormatting>
  <conditionalFormatting sqref="A255:IV255">
    <cfRule type="expression" dxfId="306" priority="141" stopIfTrue="1">
      <formula>"sum"</formula>
    </cfRule>
  </conditionalFormatting>
  <conditionalFormatting sqref="A208:IV208">
    <cfRule type="expression" dxfId="305" priority="140" stopIfTrue="1">
      <formula>"sum"</formula>
    </cfRule>
  </conditionalFormatting>
  <conditionalFormatting sqref="E213:I215 D213:D216 J219 T219 AG219:AL219 A209 C209 BH219:BI219">
    <cfRule type="expression" dxfId="304" priority="139" stopIfTrue="1">
      <formula>"sum"</formula>
    </cfRule>
  </conditionalFormatting>
  <conditionalFormatting sqref="N219:S219">
    <cfRule type="expression" dxfId="303" priority="137" stopIfTrue="1">
      <formula>"sum"</formula>
    </cfRule>
  </conditionalFormatting>
  <conditionalFormatting sqref="AG262:AX264">
    <cfRule type="expression" dxfId="302" priority="131" stopIfTrue="1">
      <formula>"sum"</formula>
    </cfRule>
  </conditionalFormatting>
  <conditionalFormatting sqref="D209:IV209">
    <cfRule type="expression" dxfId="301" priority="136" stopIfTrue="1">
      <formula>"sum"</formula>
    </cfRule>
  </conditionalFormatting>
  <conditionalFormatting sqref="AY219">
    <cfRule type="expression" dxfId="300" priority="135" stopIfTrue="1">
      <formula>"sum"</formula>
    </cfRule>
  </conditionalFormatting>
  <conditionalFormatting sqref="BD219">
    <cfRule type="expression" dxfId="299" priority="134" stopIfTrue="1">
      <formula>"sum"</formula>
    </cfRule>
  </conditionalFormatting>
  <conditionalFormatting sqref="BE262:IV264 A262:C264">
    <cfRule type="expression" dxfId="298" priority="133" stopIfTrue="1">
      <formula>"sum"</formula>
    </cfRule>
  </conditionalFormatting>
  <conditionalFormatting sqref="AY262:BD264">
    <cfRule type="expression" dxfId="297" priority="132" stopIfTrue="1">
      <formula>"sum"</formula>
    </cfRule>
  </conditionalFormatting>
  <conditionalFormatting sqref="A186:IV187 BO188:IV188">
    <cfRule type="expression" dxfId="296" priority="130" stopIfTrue="1">
      <formula>"sum"</formula>
    </cfRule>
  </conditionalFormatting>
  <conditionalFormatting sqref="A188:BN188">
    <cfRule type="expression" dxfId="295" priority="129" stopIfTrue="1">
      <formula>"sum"</formula>
    </cfRule>
  </conditionalFormatting>
  <conditionalFormatting sqref="BE243">
    <cfRule type="expression" dxfId="294" priority="121" stopIfTrue="1">
      <formula>"sum"</formula>
    </cfRule>
  </conditionalFormatting>
  <conditionalFormatting sqref="A240:C245 BK240:IV245">
    <cfRule type="expression" dxfId="293" priority="126" stopIfTrue="1">
      <formula>"sum"</formula>
    </cfRule>
  </conditionalFormatting>
  <conditionalFormatting sqref="AM243:AX245">
    <cfRule type="expression" dxfId="292" priority="120" stopIfTrue="1">
      <formula>"sum"</formula>
    </cfRule>
  </conditionalFormatting>
  <conditionalFormatting sqref="AM251:AX253">
    <cfRule type="expression" dxfId="291" priority="113" stopIfTrue="1">
      <formula>"sum"</formula>
    </cfRule>
  </conditionalFormatting>
  <conditionalFormatting sqref="AG243:AL245">
    <cfRule type="expression" dxfId="290" priority="123" stopIfTrue="1">
      <formula>"sum"</formula>
    </cfRule>
  </conditionalFormatting>
  <conditionalFormatting sqref="AG240:AL242 AS240:BD242">
    <cfRule type="expression" dxfId="289" priority="125" stopIfTrue="1">
      <formula>"sum"</formula>
    </cfRule>
  </conditionalFormatting>
  <conditionalFormatting sqref="AY243:BD245">
    <cfRule type="expression" dxfId="288" priority="124" stopIfTrue="1">
      <formula>"sum"</formula>
    </cfRule>
  </conditionalFormatting>
  <conditionalFormatting sqref="BE240:BJ242">
    <cfRule type="expression" dxfId="287" priority="122" stopIfTrue="1">
      <formula>"sum"</formula>
    </cfRule>
  </conditionalFormatting>
  <conditionalFormatting sqref="AG251:AL253">
    <cfRule type="expression" dxfId="286" priority="116" stopIfTrue="1">
      <formula>"sum"</formula>
    </cfRule>
  </conditionalFormatting>
  <conditionalFormatting sqref="A248:C253 BK248:IV253">
    <cfRule type="expression" dxfId="285" priority="119" stopIfTrue="1">
      <formula>"sum"</formula>
    </cfRule>
  </conditionalFormatting>
  <conditionalFormatting sqref="AG248:AL250 AS248:BD250">
    <cfRule type="expression" dxfId="284" priority="118" stopIfTrue="1">
      <formula>"sum"</formula>
    </cfRule>
  </conditionalFormatting>
  <conditionalFormatting sqref="AY251:BD253">
    <cfRule type="expression" dxfId="283" priority="117" stopIfTrue="1">
      <formula>"sum"</formula>
    </cfRule>
  </conditionalFormatting>
  <conditionalFormatting sqref="BE248:BJ250">
    <cfRule type="expression" dxfId="282" priority="115" stopIfTrue="1">
      <formula>"sum"</formula>
    </cfRule>
  </conditionalFormatting>
  <conditionalFormatting sqref="BE251">
    <cfRule type="expression" dxfId="281" priority="114" stopIfTrue="1">
      <formula>"sum"</formula>
    </cfRule>
  </conditionalFormatting>
  <conditionalFormatting sqref="A222:XFD222">
    <cfRule type="expression" dxfId="280" priority="112" stopIfTrue="1">
      <formula>"sum"</formula>
    </cfRule>
  </conditionalFormatting>
  <conditionalFormatting sqref="AS227 BB227 BI229 BI227">
    <cfRule type="expression" dxfId="279" priority="111" stopIfTrue="1">
      <formula>"sum"</formula>
    </cfRule>
  </conditionalFormatting>
  <conditionalFormatting sqref="AT224">
    <cfRule type="expression" dxfId="278" priority="109" stopIfTrue="1">
      <formula>"sum"</formula>
    </cfRule>
  </conditionalFormatting>
  <conditionalFormatting sqref="C223 BG223:IV226 M223:P223 M224:O225 Z223:AB223 Z224:AA225 AL223:AN223 AL224:AM224 I223 V223 AH223 AL225 AT223 O226:P229 AN226:BF226 AN227:AR229 BL227:IV229 AZ223:BF225">
    <cfRule type="expression" dxfId="277" priority="110" stopIfTrue="1">
      <formula>"sum"</formula>
    </cfRule>
  </conditionalFormatting>
  <conditionalFormatting sqref="BD324:BD325">
    <cfRule type="expression" dxfId="276" priority="108" stopIfTrue="1">
      <formula>"sum"</formula>
    </cfRule>
  </conditionalFormatting>
  <conditionalFormatting sqref="A350:IV350">
    <cfRule type="expression" dxfId="275" priority="106" stopIfTrue="1">
      <formula>"sum"</formula>
    </cfRule>
  </conditionalFormatting>
  <conditionalFormatting sqref="BD322:BD323">
    <cfRule type="expression" dxfId="274" priority="105" stopIfTrue="1">
      <formula>"sum"</formula>
    </cfRule>
  </conditionalFormatting>
  <conditionalFormatting sqref="BD320:BD321">
    <cfRule type="expression" dxfId="273" priority="104" stopIfTrue="1">
      <formula>"sum"</formula>
    </cfRule>
  </conditionalFormatting>
  <conditionalFormatting sqref="D177">
    <cfRule type="expression" dxfId="272" priority="103" stopIfTrue="1">
      <formula>"sum"</formula>
    </cfRule>
  </conditionalFormatting>
  <conditionalFormatting sqref="D180">
    <cfRule type="expression" dxfId="271" priority="102" stopIfTrue="1">
      <formula>"sum"</formula>
    </cfRule>
  </conditionalFormatting>
  <conditionalFormatting sqref="D240 D245">
    <cfRule type="expression" dxfId="270" priority="101" stopIfTrue="1">
      <formula>"sum"</formula>
    </cfRule>
  </conditionalFormatting>
  <conditionalFormatting sqref="D243">
    <cfRule type="expression" dxfId="269" priority="100" stopIfTrue="1">
      <formula>"sum"</formula>
    </cfRule>
  </conditionalFormatting>
  <conditionalFormatting sqref="D248 D253">
    <cfRule type="expression" dxfId="268" priority="99" stopIfTrue="1">
      <formula>"sum"</formula>
    </cfRule>
  </conditionalFormatting>
  <conditionalFormatting sqref="D251">
    <cfRule type="expression" dxfId="267" priority="98" stopIfTrue="1">
      <formula>"sum"</formula>
    </cfRule>
  </conditionalFormatting>
  <conditionalFormatting sqref="D256 D261">
    <cfRule type="expression" dxfId="266" priority="97" stopIfTrue="1">
      <formula>"sum"</formula>
    </cfRule>
  </conditionalFormatting>
  <conditionalFormatting sqref="D259">
    <cfRule type="expression" dxfId="265" priority="96" stopIfTrue="1">
      <formula>"sum"</formula>
    </cfRule>
  </conditionalFormatting>
  <conditionalFormatting sqref="D265:AF265">
    <cfRule type="expression" dxfId="264" priority="95" stopIfTrue="1">
      <formula>"sum"</formula>
    </cfRule>
  </conditionalFormatting>
  <conditionalFormatting sqref="D264">
    <cfRule type="expression" dxfId="263" priority="94" stopIfTrue="1">
      <formula>"sum"</formula>
    </cfRule>
  </conditionalFormatting>
  <conditionalFormatting sqref="D262">
    <cfRule type="expression" dxfId="262" priority="93" stopIfTrue="1">
      <formula>"sum"</formula>
    </cfRule>
  </conditionalFormatting>
  <conditionalFormatting sqref="BB185">
    <cfRule type="expression" dxfId="261" priority="92" stopIfTrue="1">
      <formula>"sum"</formula>
    </cfRule>
  </conditionalFormatting>
  <conditionalFormatting sqref="BK210">
    <cfRule type="expression" dxfId="260" priority="91" stopIfTrue="1">
      <formula>"sum"</formula>
    </cfRule>
  </conditionalFormatting>
  <conditionalFormatting sqref="AT284 AZ284 BF284">
    <cfRule type="expression" dxfId="259" priority="74" stopIfTrue="1">
      <formula>"sum"</formula>
    </cfRule>
  </conditionalFormatting>
  <conditionalFormatting sqref="R287:AL287 R284">
    <cfRule type="expression" dxfId="258" priority="73" stopIfTrue="1">
      <formula>"sum"</formula>
    </cfRule>
  </conditionalFormatting>
  <conditionalFormatting sqref="A288:C289 D288 A290:T290 AF288 V288 AB288 AH288 AT288 BL288:IV290">
    <cfRule type="expression" dxfId="257" priority="72" stopIfTrue="1">
      <formula>"sum"</formula>
    </cfRule>
  </conditionalFormatting>
  <conditionalFormatting sqref="AT280 AZ280 BF280">
    <cfRule type="expression" dxfId="256" priority="63" stopIfTrue="1">
      <formula>"sum"</formula>
    </cfRule>
  </conditionalFormatting>
  <conditionalFormatting sqref="R283:AL283 R280">
    <cfRule type="expression" dxfId="255" priority="62" stopIfTrue="1">
      <formula>"sum"</formula>
    </cfRule>
  </conditionalFormatting>
  <conditionalFormatting sqref="J213 J215 AA213 AA216">
    <cfRule type="expression" dxfId="254" priority="61" stopIfTrue="1">
      <formula>"sum"</formula>
    </cfRule>
  </conditionalFormatting>
  <conditionalFormatting sqref="AH213:AL215 AG213:AG216">
    <cfRule type="expression" dxfId="253" priority="60" stopIfTrue="1">
      <formula>"sum"</formula>
    </cfRule>
  </conditionalFormatting>
  <conditionalFormatting sqref="J212 J210">
    <cfRule type="expression" dxfId="252" priority="59" stopIfTrue="1">
      <formula>"sum"</formula>
    </cfRule>
  </conditionalFormatting>
  <conditionalFormatting sqref="AM213 BD213">
    <cfRule type="expression" dxfId="251" priority="58" stopIfTrue="1">
      <formula>"sum"</formula>
    </cfRule>
  </conditionalFormatting>
  <conditionalFormatting sqref="AM212 AM210">
    <cfRule type="expression" dxfId="250" priority="57" stopIfTrue="1">
      <formula>"sum"</formula>
    </cfRule>
  </conditionalFormatting>
  <conditionalFormatting sqref="J216">
    <cfRule type="expression" dxfId="249" priority="56" stopIfTrue="1">
      <formula>"sum"</formula>
    </cfRule>
  </conditionalFormatting>
  <conditionalFormatting sqref="AM216 BD216">
    <cfRule type="expression" dxfId="248" priority="55" stopIfTrue="1">
      <formula>"sum"</formula>
    </cfRule>
  </conditionalFormatting>
  <conditionalFormatting sqref="BL276:IV279 A276:C279">
    <cfRule type="expression" dxfId="247" priority="35" stopIfTrue="1">
      <formula>"sum"</formula>
    </cfRule>
  </conditionalFormatting>
  <conditionalFormatting sqref="AT276 AZ276 BF276">
    <cfRule type="expression" dxfId="246" priority="34" stopIfTrue="1">
      <formula>"sum"</formula>
    </cfRule>
  </conditionalFormatting>
  <conditionalFormatting sqref="R279:AL279 R276">
    <cfRule type="expression" dxfId="245" priority="33" stopIfTrue="1">
      <formula>"sum"</formula>
    </cfRule>
  </conditionalFormatting>
  <conditionalFormatting sqref="BL272:IV275 A272:C275">
    <cfRule type="expression" dxfId="244" priority="38" stopIfTrue="1">
      <formula>"sum"</formula>
    </cfRule>
  </conditionalFormatting>
  <conditionalFormatting sqref="AT272 AZ272 BF272">
    <cfRule type="expression" dxfId="243" priority="37" stopIfTrue="1">
      <formula>"sum"</formula>
    </cfRule>
  </conditionalFormatting>
  <conditionalFormatting sqref="R275:AL275 R272">
    <cfRule type="expression" dxfId="242" priority="36" stopIfTrue="1">
      <formula>"sum"</formula>
    </cfRule>
  </conditionalFormatting>
  <conditionalFormatting sqref="M294:AL296 AZ294:IV296 A294:C296 BL305:IV312 A305:C312">
    <cfRule type="expression" dxfId="241" priority="32" stopIfTrue="1">
      <formula>"sum"</formula>
    </cfRule>
  </conditionalFormatting>
  <conditionalFormatting sqref="BF309">
    <cfRule type="expression" dxfId="240" priority="31" stopIfTrue="1">
      <formula>"sum"</formula>
    </cfRule>
  </conditionalFormatting>
  <conditionalFormatting sqref="R312:AL312 R309">
    <cfRule type="expression" dxfId="239" priority="30" stopIfTrue="1">
      <formula>"sum"</formula>
    </cfRule>
  </conditionalFormatting>
  <conditionalFormatting sqref="A313:C314 D313 A315:T315 AF313 V313 AB313 AH313 BL313:IV315">
    <cfRule type="expression" dxfId="238" priority="29" stopIfTrue="1">
      <formula>"sum"</formula>
    </cfRule>
  </conditionalFormatting>
  <conditionalFormatting sqref="BF305">
    <cfRule type="expression" dxfId="237" priority="28" stopIfTrue="1">
      <formula>"sum"</formula>
    </cfRule>
  </conditionalFormatting>
  <conditionalFormatting sqref="R308:AL308 R305">
    <cfRule type="expression" dxfId="236" priority="27" stopIfTrue="1">
      <formula>"sum"</formula>
    </cfRule>
  </conditionalFormatting>
  <conditionalFormatting sqref="BL301:IV304 A301:C304">
    <cfRule type="expression" dxfId="235" priority="23" stopIfTrue="1">
      <formula>"sum"</formula>
    </cfRule>
  </conditionalFormatting>
  <conditionalFormatting sqref="BF301">
    <cfRule type="expression" dxfId="234" priority="22" stopIfTrue="1">
      <formula>"sum"</formula>
    </cfRule>
  </conditionalFormatting>
  <conditionalFormatting sqref="R304:AL304 R301">
    <cfRule type="expression" dxfId="233" priority="21" stopIfTrue="1">
      <formula>"sum"</formula>
    </cfRule>
  </conditionalFormatting>
  <conditionalFormatting sqref="BL297:IV300 A297:C300">
    <cfRule type="expression" dxfId="232" priority="26" stopIfTrue="1">
      <formula>"sum"</formula>
    </cfRule>
  </conditionalFormatting>
  <conditionalFormatting sqref="BF297">
    <cfRule type="expression" dxfId="231" priority="25" stopIfTrue="1">
      <formula>"sum"</formula>
    </cfRule>
  </conditionalFormatting>
  <conditionalFormatting sqref="R300:AL300 R297">
    <cfRule type="expression" dxfId="230" priority="24" stopIfTrue="1">
      <formula>"sum"</formula>
    </cfRule>
  </conditionalFormatting>
  <conditionalFormatting sqref="AT313">
    <cfRule type="expression" dxfId="229" priority="20" stopIfTrue="1">
      <formula>"sum"</formula>
    </cfRule>
  </conditionalFormatting>
  <conditionalFormatting sqref="A94:E96 N94 J94:M95 J96:N96 BK94:IV96 AT95:AY96 AT94:AZ94">
    <cfRule type="expression" dxfId="228" priority="16" stopIfTrue="1">
      <formula>"sum"</formula>
    </cfRule>
  </conditionalFormatting>
  <conditionalFormatting sqref="AB94:AG96">
    <cfRule type="expression" dxfId="227" priority="15" stopIfTrue="1">
      <formula>"sum"</formula>
    </cfRule>
  </conditionalFormatting>
  <conditionalFormatting sqref="AT309 AZ309">
    <cfRule type="expression" dxfId="226" priority="14" stopIfTrue="1">
      <formula>"sum"</formula>
    </cfRule>
  </conditionalFormatting>
  <conditionalFormatting sqref="AT305 AZ305">
    <cfRule type="expression" dxfId="225" priority="13" stopIfTrue="1">
      <formula>"sum"</formula>
    </cfRule>
  </conditionalFormatting>
  <conditionalFormatting sqref="AT301 AZ301">
    <cfRule type="expression" dxfId="224" priority="11" stopIfTrue="1">
      <formula>"sum"</formula>
    </cfRule>
  </conditionalFormatting>
  <conditionalFormatting sqref="AT297 AZ297">
    <cfRule type="expression" dxfId="223" priority="12" stopIfTrue="1">
      <formula>"sum"</formula>
    </cfRule>
  </conditionalFormatting>
  <conditionalFormatting sqref="A77:C79 AT77:IV79 A83:D83 A80:L82 A84:C84 M83:X84 BF80:IV84 Y83">
    <cfRule type="expression" dxfId="222" priority="10" stopIfTrue="1">
      <formula>"sum"</formula>
    </cfRule>
  </conditionalFormatting>
  <conditionalFormatting sqref="AN80:BE82">
    <cfRule type="expression" dxfId="221" priority="9" stopIfTrue="1">
      <formula>"sum"</formula>
    </cfRule>
  </conditionalFormatting>
  <conditionalFormatting sqref="M82:AM82 M80">
    <cfRule type="expression" dxfId="220" priority="8" stopIfTrue="1">
      <formula>"sum"</formula>
    </cfRule>
  </conditionalFormatting>
  <conditionalFormatting sqref="Y84">
    <cfRule type="expression" dxfId="219" priority="7" stopIfTrue="1">
      <formula>"sum"</formula>
    </cfRule>
  </conditionalFormatting>
  <conditionalFormatting sqref="D84">
    <cfRule type="expression" dxfId="218" priority="6" stopIfTrue="1">
      <formula>"sum"</formula>
    </cfRule>
  </conditionalFormatting>
  <conditionalFormatting sqref="A76:IV76">
    <cfRule type="expression" dxfId="217" priority="5" stopIfTrue="1">
      <formula>"sum"</formula>
    </cfRule>
  </conditionalFormatting>
  <conditionalFormatting sqref="J218">
    <cfRule type="expression" dxfId="216" priority="4" stopIfTrue="1">
      <formula>"sum"</formula>
    </cfRule>
  </conditionalFormatting>
  <conditionalFormatting sqref="AM215">
    <cfRule type="expression" dxfId="215" priority="3" stopIfTrue="1">
      <formula>"sum"</formula>
    </cfRule>
  </conditionalFormatting>
  <conditionalFormatting sqref="AM218">
    <cfRule type="expression" dxfId="214" priority="2" stopIfTrue="1">
      <formula>"sum"</formula>
    </cfRule>
  </conditionalFormatting>
  <conditionalFormatting sqref="A385:IV385 A384:E384 G384 BG384:IV384">
    <cfRule type="expression" dxfId="213"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60" orientation="portrait" r:id="rId1"/>
  <headerFooter alignWithMargins="0"/>
  <rowBreaks count="6" manualBreakCount="6">
    <brk id="73" max="66" man="1"/>
    <brk id="123" max="16383" man="1"/>
    <brk id="184" max="16383" man="1"/>
    <brk id="220" max="66" man="1"/>
    <brk id="266" max="66" man="1"/>
    <brk id="31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28575</xdr:colOff>
                    <xdr:row>339</xdr:row>
                    <xdr:rowOff>0</xdr:rowOff>
                  </from>
                  <to>
                    <xdr:col>21</xdr:col>
                    <xdr:colOff>0</xdr:colOff>
                    <xdr:row>340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21</xdr:col>
                    <xdr:colOff>95250</xdr:colOff>
                    <xdr:row>339</xdr:row>
                    <xdr:rowOff>0</xdr:rowOff>
                  </from>
                  <to>
                    <xdr:col>33</xdr:col>
                    <xdr:colOff>85725</xdr:colOff>
                    <xdr:row>340</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35</xdr:col>
                    <xdr:colOff>19050</xdr:colOff>
                    <xdr:row>339</xdr:row>
                    <xdr:rowOff>0</xdr:rowOff>
                  </from>
                  <to>
                    <xdr:col>43</xdr:col>
                    <xdr:colOff>76200</xdr:colOff>
                    <xdr:row>340</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2</xdr:col>
                    <xdr:colOff>114300</xdr:colOff>
                    <xdr:row>128</xdr:row>
                    <xdr:rowOff>0</xdr:rowOff>
                  </from>
                  <to>
                    <xdr:col>11</xdr:col>
                    <xdr:colOff>19050</xdr:colOff>
                    <xdr:row>129</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2</xdr:col>
                    <xdr:colOff>114300</xdr:colOff>
                    <xdr:row>129</xdr:row>
                    <xdr:rowOff>190500</xdr:rowOff>
                  </from>
                  <to>
                    <xdr:col>12</xdr:col>
                    <xdr:colOff>66675</xdr:colOff>
                    <xdr:row>131</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2</xdr:col>
                    <xdr:colOff>114300</xdr:colOff>
                    <xdr:row>129</xdr:row>
                    <xdr:rowOff>0</xdr:rowOff>
                  </from>
                  <to>
                    <xdr:col>10</xdr:col>
                    <xdr:colOff>123825</xdr:colOff>
                    <xdr:row>130</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2</xdr:col>
                    <xdr:colOff>114300</xdr:colOff>
                    <xdr:row>131</xdr:row>
                    <xdr:rowOff>0</xdr:rowOff>
                  </from>
                  <to>
                    <xdr:col>11</xdr:col>
                    <xdr:colOff>19050</xdr:colOff>
                    <xdr:row>132</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2</xdr:col>
                    <xdr:colOff>114300</xdr:colOff>
                    <xdr:row>132</xdr:row>
                    <xdr:rowOff>190500</xdr:rowOff>
                  </from>
                  <to>
                    <xdr:col>12</xdr:col>
                    <xdr:colOff>66675</xdr:colOff>
                    <xdr:row>134</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2</xdr:col>
                    <xdr:colOff>114300</xdr:colOff>
                    <xdr:row>132</xdr:row>
                    <xdr:rowOff>0</xdr:rowOff>
                  </from>
                  <to>
                    <xdr:col>10</xdr:col>
                    <xdr:colOff>123825</xdr:colOff>
                    <xdr:row>133</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2</xdr:col>
                    <xdr:colOff>114300</xdr:colOff>
                    <xdr:row>134</xdr:row>
                    <xdr:rowOff>0</xdr:rowOff>
                  </from>
                  <to>
                    <xdr:col>11</xdr:col>
                    <xdr:colOff>19050</xdr:colOff>
                    <xdr:row>135</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2</xdr:col>
                    <xdr:colOff>114300</xdr:colOff>
                    <xdr:row>135</xdr:row>
                    <xdr:rowOff>190500</xdr:rowOff>
                  </from>
                  <to>
                    <xdr:col>12</xdr:col>
                    <xdr:colOff>66675</xdr:colOff>
                    <xdr:row>137</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2</xdr:col>
                    <xdr:colOff>114300</xdr:colOff>
                    <xdr:row>135</xdr:row>
                    <xdr:rowOff>0</xdr:rowOff>
                  </from>
                  <to>
                    <xdr:col>10</xdr:col>
                    <xdr:colOff>123825</xdr:colOff>
                    <xdr:row>136</xdr:row>
                    <xdr:rowOff>9525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2</xdr:col>
                    <xdr:colOff>114300</xdr:colOff>
                    <xdr:row>137</xdr:row>
                    <xdr:rowOff>0</xdr:rowOff>
                  </from>
                  <to>
                    <xdr:col>11</xdr:col>
                    <xdr:colOff>19050</xdr:colOff>
                    <xdr:row>138</xdr:row>
                    <xdr:rowOff>9525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2</xdr:col>
                    <xdr:colOff>114300</xdr:colOff>
                    <xdr:row>138</xdr:row>
                    <xdr:rowOff>190500</xdr:rowOff>
                  </from>
                  <to>
                    <xdr:col>12</xdr:col>
                    <xdr:colOff>66675</xdr:colOff>
                    <xdr:row>140</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2</xdr:col>
                    <xdr:colOff>114300</xdr:colOff>
                    <xdr:row>138</xdr:row>
                    <xdr:rowOff>0</xdr:rowOff>
                  </from>
                  <to>
                    <xdr:col>10</xdr:col>
                    <xdr:colOff>123825</xdr:colOff>
                    <xdr:row>139</xdr:row>
                    <xdr:rowOff>9525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2</xdr:col>
                    <xdr:colOff>114300</xdr:colOff>
                    <xdr:row>140</xdr:row>
                    <xdr:rowOff>0</xdr:rowOff>
                  </from>
                  <to>
                    <xdr:col>11</xdr:col>
                    <xdr:colOff>19050</xdr:colOff>
                    <xdr:row>141</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2</xdr:col>
                    <xdr:colOff>114300</xdr:colOff>
                    <xdr:row>141</xdr:row>
                    <xdr:rowOff>190500</xdr:rowOff>
                  </from>
                  <to>
                    <xdr:col>12</xdr:col>
                    <xdr:colOff>66675</xdr:colOff>
                    <xdr:row>143</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2</xdr:col>
                    <xdr:colOff>114300</xdr:colOff>
                    <xdr:row>141</xdr:row>
                    <xdr:rowOff>0</xdr:rowOff>
                  </from>
                  <to>
                    <xdr:col>10</xdr:col>
                    <xdr:colOff>123825</xdr:colOff>
                    <xdr:row>142</xdr:row>
                    <xdr:rowOff>9525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2</xdr:col>
                    <xdr:colOff>114300</xdr:colOff>
                    <xdr:row>149</xdr:row>
                    <xdr:rowOff>0</xdr:rowOff>
                  </from>
                  <to>
                    <xdr:col>11</xdr:col>
                    <xdr:colOff>19050</xdr:colOff>
                    <xdr:row>150</xdr:row>
                    <xdr:rowOff>9525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2</xdr:col>
                    <xdr:colOff>114300</xdr:colOff>
                    <xdr:row>150</xdr:row>
                    <xdr:rowOff>190500</xdr:rowOff>
                  </from>
                  <to>
                    <xdr:col>12</xdr:col>
                    <xdr:colOff>66675</xdr:colOff>
                    <xdr:row>152</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2</xdr:col>
                    <xdr:colOff>114300</xdr:colOff>
                    <xdr:row>150</xdr:row>
                    <xdr:rowOff>0</xdr:rowOff>
                  </from>
                  <to>
                    <xdr:col>10</xdr:col>
                    <xdr:colOff>123825</xdr:colOff>
                    <xdr:row>151</xdr:row>
                    <xdr:rowOff>9525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2</xdr:col>
                    <xdr:colOff>114300</xdr:colOff>
                    <xdr:row>152</xdr:row>
                    <xdr:rowOff>0</xdr:rowOff>
                  </from>
                  <to>
                    <xdr:col>11</xdr:col>
                    <xdr:colOff>28575</xdr:colOff>
                    <xdr:row>153</xdr:row>
                    <xdr:rowOff>9525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2</xdr:col>
                    <xdr:colOff>114300</xdr:colOff>
                    <xdr:row>153</xdr:row>
                    <xdr:rowOff>190500</xdr:rowOff>
                  </from>
                  <to>
                    <xdr:col>12</xdr:col>
                    <xdr:colOff>76200</xdr:colOff>
                    <xdr:row>155</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2</xdr:col>
                    <xdr:colOff>114300</xdr:colOff>
                    <xdr:row>153</xdr:row>
                    <xdr:rowOff>0</xdr:rowOff>
                  </from>
                  <to>
                    <xdr:col>11</xdr:col>
                    <xdr:colOff>9525</xdr:colOff>
                    <xdr:row>154</xdr:row>
                    <xdr:rowOff>9525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2</xdr:col>
                    <xdr:colOff>114300</xdr:colOff>
                    <xdr:row>155</xdr:row>
                    <xdr:rowOff>0</xdr:rowOff>
                  </from>
                  <to>
                    <xdr:col>11</xdr:col>
                    <xdr:colOff>28575</xdr:colOff>
                    <xdr:row>156</xdr:row>
                    <xdr:rowOff>9525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2</xdr:col>
                    <xdr:colOff>114300</xdr:colOff>
                    <xdr:row>156</xdr:row>
                    <xdr:rowOff>190500</xdr:rowOff>
                  </from>
                  <to>
                    <xdr:col>12</xdr:col>
                    <xdr:colOff>76200</xdr:colOff>
                    <xdr:row>158</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2</xdr:col>
                    <xdr:colOff>114300</xdr:colOff>
                    <xdr:row>156</xdr:row>
                    <xdr:rowOff>0</xdr:rowOff>
                  </from>
                  <to>
                    <xdr:col>11</xdr:col>
                    <xdr:colOff>9525</xdr:colOff>
                    <xdr:row>157</xdr:row>
                    <xdr:rowOff>9525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2</xdr:col>
                    <xdr:colOff>114300</xdr:colOff>
                    <xdr:row>158</xdr:row>
                    <xdr:rowOff>0</xdr:rowOff>
                  </from>
                  <to>
                    <xdr:col>11</xdr:col>
                    <xdr:colOff>28575</xdr:colOff>
                    <xdr:row>159</xdr:row>
                    <xdr:rowOff>9525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2</xdr:col>
                    <xdr:colOff>114300</xdr:colOff>
                    <xdr:row>159</xdr:row>
                    <xdr:rowOff>190500</xdr:rowOff>
                  </from>
                  <to>
                    <xdr:col>12</xdr:col>
                    <xdr:colOff>76200</xdr:colOff>
                    <xdr:row>161</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2</xdr:col>
                    <xdr:colOff>114300</xdr:colOff>
                    <xdr:row>159</xdr:row>
                    <xdr:rowOff>0</xdr:rowOff>
                  </from>
                  <to>
                    <xdr:col>11</xdr:col>
                    <xdr:colOff>9525</xdr:colOff>
                    <xdr:row>160</xdr:row>
                    <xdr:rowOff>9525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2</xdr:col>
                    <xdr:colOff>114300</xdr:colOff>
                    <xdr:row>161</xdr:row>
                    <xdr:rowOff>0</xdr:rowOff>
                  </from>
                  <to>
                    <xdr:col>11</xdr:col>
                    <xdr:colOff>28575</xdr:colOff>
                    <xdr:row>162</xdr:row>
                    <xdr:rowOff>9525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2</xdr:col>
                    <xdr:colOff>114300</xdr:colOff>
                    <xdr:row>162</xdr:row>
                    <xdr:rowOff>190500</xdr:rowOff>
                  </from>
                  <to>
                    <xdr:col>12</xdr:col>
                    <xdr:colOff>76200</xdr:colOff>
                    <xdr:row>164</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2</xdr:col>
                    <xdr:colOff>114300</xdr:colOff>
                    <xdr:row>162</xdr:row>
                    <xdr:rowOff>0</xdr:rowOff>
                  </from>
                  <to>
                    <xdr:col>11</xdr:col>
                    <xdr:colOff>9525</xdr:colOff>
                    <xdr:row>163</xdr:row>
                    <xdr:rowOff>9525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32</xdr:col>
                    <xdr:colOff>114300</xdr:colOff>
                    <xdr:row>128</xdr:row>
                    <xdr:rowOff>0</xdr:rowOff>
                  </from>
                  <to>
                    <xdr:col>41</xdr:col>
                    <xdr:colOff>28575</xdr:colOff>
                    <xdr:row>129</xdr:row>
                    <xdr:rowOff>9525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32</xdr:col>
                    <xdr:colOff>114300</xdr:colOff>
                    <xdr:row>129</xdr:row>
                    <xdr:rowOff>190500</xdr:rowOff>
                  </from>
                  <to>
                    <xdr:col>42</xdr:col>
                    <xdr:colOff>76200</xdr:colOff>
                    <xdr:row>131</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32</xdr:col>
                    <xdr:colOff>114300</xdr:colOff>
                    <xdr:row>129</xdr:row>
                    <xdr:rowOff>0</xdr:rowOff>
                  </from>
                  <to>
                    <xdr:col>41</xdr:col>
                    <xdr:colOff>0</xdr:colOff>
                    <xdr:row>130</xdr:row>
                    <xdr:rowOff>9525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32</xdr:col>
                    <xdr:colOff>114300</xdr:colOff>
                    <xdr:row>131</xdr:row>
                    <xdr:rowOff>0</xdr:rowOff>
                  </from>
                  <to>
                    <xdr:col>41</xdr:col>
                    <xdr:colOff>28575</xdr:colOff>
                    <xdr:row>132</xdr:row>
                    <xdr:rowOff>9525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32</xdr:col>
                    <xdr:colOff>114300</xdr:colOff>
                    <xdr:row>132</xdr:row>
                    <xdr:rowOff>190500</xdr:rowOff>
                  </from>
                  <to>
                    <xdr:col>42</xdr:col>
                    <xdr:colOff>76200</xdr:colOff>
                    <xdr:row>134</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32</xdr:col>
                    <xdr:colOff>114300</xdr:colOff>
                    <xdr:row>132</xdr:row>
                    <xdr:rowOff>0</xdr:rowOff>
                  </from>
                  <to>
                    <xdr:col>41</xdr:col>
                    <xdr:colOff>0</xdr:colOff>
                    <xdr:row>133</xdr:row>
                    <xdr:rowOff>9525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32</xdr:col>
                    <xdr:colOff>114300</xdr:colOff>
                    <xdr:row>134</xdr:row>
                    <xdr:rowOff>0</xdr:rowOff>
                  </from>
                  <to>
                    <xdr:col>41</xdr:col>
                    <xdr:colOff>28575</xdr:colOff>
                    <xdr:row>135</xdr:row>
                    <xdr:rowOff>9525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32</xdr:col>
                    <xdr:colOff>114300</xdr:colOff>
                    <xdr:row>135</xdr:row>
                    <xdr:rowOff>190500</xdr:rowOff>
                  </from>
                  <to>
                    <xdr:col>42</xdr:col>
                    <xdr:colOff>76200</xdr:colOff>
                    <xdr:row>137</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32</xdr:col>
                    <xdr:colOff>114300</xdr:colOff>
                    <xdr:row>135</xdr:row>
                    <xdr:rowOff>0</xdr:rowOff>
                  </from>
                  <to>
                    <xdr:col>41</xdr:col>
                    <xdr:colOff>0</xdr:colOff>
                    <xdr:row>136</xdr:row>
                    <xdr:rowOff>9525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32</xdr:col>
                    <xdr:colOff>114300</xdr:colOff>
                    <xdr:row>137</xdr:row>
                    <xdr:rowOff>0</xdr:rowOff>
                  </from>
                  <to>
                    <xdr:col>41</xdr:col>
                    <xdr:colOff>28575</xdr:colOff>
                    <xdr:row>138</xdr:row>
                    <xdr:rowOff>9525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32</xdr:col>
                    <xdr:colOff>114300</xdr:colOff>
                    <xdr:row>138</xdr:row>
                    <xdr:rowOff>190500</xdr:rowOff>
                  </from>
                  <to>
                    <xdr:col>42</xdr:col>
                    <xdr:colOff>76200</xdr:colOff>
                    <xdr:row>140</xdr:row>
                    <xdr:rowOff>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32</xdr:col>
                    <xdr:colOff>114300</xdr:colOff>
                    <xdr:row>138</xdr:row>
                    <xdr:rowOff>0</xdr:rowOff>
                  </from>
                  <to>
                    <xdr:col>41</xdr:col>
                    <xdr:colOff>0</xdr:colOff>
                    <xdr:row>139</xdr:row>
                    <xdr:rowOff>9525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32</xdr:col>
                    <xdr:colOff>114300</xdr:colOff>
                    <xdr:row>140</xdr:row>
                    <xdr:rowOff>0</xdr:rowOff>
                  </from>
                  <to>
                    <xdr:col>41</xdr:col>
                    <xdr:colOff>28575</xdr:colOff>
                    <xdr:row>141</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32</xdr:col>
                    <xdr:colOff>114300</xdr:colOff>
                    <xdr:row>141</xdr:row>
                    <xdr:rowOff>190500</xdr:rowOff>
                  </from>
                  <to>
                    <xdr:col>42</xdr:col>
                    <xdr:colOff>76200</xdr:colOff>
                    <xdr:row>143</xdr:row>
                    <xdr:rowOff>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32</xdr:col>
                    <xdr:colOff>114300</xdr:colOff>
                    <xdr:row>141</xdr:row>
                    <xdr:rowOff>0</xdr:rowOff>
                  </from>
                  <to>
                    <xdr:col>41</xdr:col>
                    <xdr:colOff>0</xdr:colOff>
                    <xdr:row>142</xdr:row>
                    <xdr:rowOff>9525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32</xdr:col>
                    <xdr:colOff>114300</xdr:colOff>
                    <xdr:row>149</xdr:row>
                    <xdr:rowOff>0</xdr:rowOff>
                  </from>
                  <to>
                    <xdr:col>41</xdr:col>
                    <xdr:colOff>28575</xdr:colOff>
                    <xdr:row>150</xdr:row>
                    <xdr:rowOff>9525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32</xdr:col>
                    <xdr:colOff>114300</xdr:colOff>
                    <xdr:row>150</xdr:row>
                    <xdr:rowOff>190500</xdr:rowOff>
                  </from>
                  <to>
                    <xdr:col>42</xdr:col>
                    <xdr:colOff>76200</xdr:colOff>
                    <xdr:row>152</xdr:row>
                    <xdr:rowOff>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32</xdr:col>
                    <xdr:colOff>114300</xdr:colOff>
                    <xdr:row>150</xdr:row>
                    <xdr:rowOff>0</xdr:rowOff>
                  </from>
                  <to>
                    <xdr:col>41</xdr:col>
                    <xdr:colOff>0</xdr:colOff>
                    <xdr:row>151</xdr:row>
                    <xdr:rowOff>9525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32</xdr:col>
                    <xdr:colOff>114300</xdr:colOff>
                    <xdr:row>152</xdr:row>
                    <xdr:rowOff>0</xdr:rowOff>
                  </from>
                  <to>
                    <xdr:col>41</xdr:col>
                    <xdr:colOff>28575</xdr:colOff>
                    <xdr:row>153</xdr:row>
                    <xdr:rowOff>9525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32</xdr:col>
                    <xdr:colOff>114300</xdr:colOff>
                    <xdr:row>153</xdr:row>
                    <xdr:rowOff>190500</xdr:rowOff>
                  </from>
                  <to>
                    <xdr:col>42</xdr:col>
                    <xdr:colOff>76200</xdr:colOff>
                    <xdr:row>155</xdr:row>
                    <xdr:rowOff>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32</xdr:col>
                    <xdr:colOff>114300</xdr:colOff>
                    <xdr:row>153</xdr:row>
                    <xdr:rowOff>0</xdr:rowOff>
                  </from>
                  <to>
                    <xdr:col>41</xdr:col>
                    <xdr:colOff>0</xdr:colOff>
                    <xdr:row>154</xdr:row>
                    <xdr:rowOff>9525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32</xdr:col>
                    <xdr:colOff>114300</xdr:colOff>
                    <xdr:row>155</xdr:row>
                    <xdr:rowOff>0</xdr:rowOff>
                  </from>
                  <to>
                    <xdr:col>41</xdr:col>
                    <xdr:colOff>28575</xdr:colOff>
                    <xdr:row>156</xdr:row>
                    <xdr:rowOff>9525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32</xdr:col>
                    <xdr:colOff>114300</xdr:colOff>
                    <xdr:row>156</xdr:row>
                    <xdr:rowOff>190500</xdr:rowOff>
                  </from>
                  <to>
                    <xdr:col>42</xdr:col>
                    <xdr:colOff>76200</xdr:colOff>
                    <xdr:row>158</xdr:row>
                    <xdr:rowOff>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32</xdr:col>
                    <xdr:colOff>114300</xdr:colOff>
                    <xdr:row>156</xdr:row>
                    <xdr:rowOff>0</xdr:rowOff>
                  </from>
                  <to>
                    <xdr:col>41</xdr:col>
                    <xdr:colOff>0</xdr:colOff>
                    <xdr:row>157</xdr:row>
                    <xdr:rowOff>9525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32</xdr:col>
                    <xdr:colOff>114300</xdr:colOff>
                    <xdr:row>158</xdr:row>
                    <xdr:rowOff>0</xdr:rowOff>
                  </from>
                  <to>
                    <xdr:col>41</xdr:col>
                    <xdr:colOff>28575</xdr:colOff>
                    <xdr:row>159</xdr:row>
                    <xdr:rowOff>9525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32</xdr:col>
                    <xdr:colOff>114300</xdr:colOff>
                    <xdr:row>159</xdr:row>
                    <xdr:rowOff>190500</xdr:rowOff>
                  </from>
                  <to>
                    <xdr:col>42</xdr:col>
                    <xdr:colOff>76200</xdr:colOff>
                    <xdr:row>161</xdr:row>
                    <xdr:rowOff>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32</xdr:col>
                    <xdr:colOff>114300</xdr:colOff>
                    <xdr:row>159</xdr:row>
                    <xdr:rowOff>0</xdr:rowOff>
                  </from>
                  <to>
                    <xdr:col>41</xdr:col>
                    <xdr:colOff>0</xdr:colOff>
                    <xdr:row>160</xdr:row>
                    <xdr:rowOff>9525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32</xdr:col>
                    <xdr:colOff>114300</xdr:colOff>
                    <xdr:row>161</xdr:row>
                    <xdr:rowOff>0</xdr:rowOff>
                  </from>
                  <to>
                    <xdr:col>41</xdr:col>
                    <xdr:colOff>28575</xdr:colOff>
                    <xdr:row>162</xdr:row>
                    <xdr:rowOff>9525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32</xdr:col>
                    <xdr:colOff>114300</xdr:colOff>
                    <xdr:row>162</xdr:row>
                    <xdr:rowOff>190500</xdr:rowOff>
                  </from>
                  <to>
                    <xdr:col>42</xdr:col>
                    <xdr:colOff>76200</xdr:colOff>
                    <xdr:row>164</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32</xdr:col>
                    <xdr:colOff>114300</xdr:colOff>
                    <xdr:row>162</xdr:row>
                    <xdr:rowOff>0</xdr:rowOff>
                  </from>
                  <to>
                    <xdr:col>41</xdr:col>
                    <xdr:colOff>0</xdr:colOff>
                    <xdr:row>163</xdr:row>
                    <xdr:rowOff>9525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2</xdr:col>
                    <xdr:colOff>114300</xdr:colOff>
                    <xdr:row>90</xdr:row>
                    <xdr:rowOff>0</xdr:rowOff>
                  </from>
                  <to>
                    <xdr:col>10</xdr:col>
                    <xdr:colOff>28575</xdr:colOff>
                    <xdr:row>91</xdr:row>
                    <xdr:rowOff>9525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2</xdr:col>
                    <xdr:colOff>114300</xdr:colOff>
                    <xdr:row>91</xdr:row>
                    <xdr:rowOff>190500</xdr:rowOff>
                  </from>
                  <to>
                    <xdr:col>11</xdr:col>
                    <xdr:colOff>57150</xdr:colOff>
                    <xdr:row>93</xdr:row>
                    <xdr:rowOff>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2</xdr:col>
                    <xdr:colOff>114300</xdr:colOff>
                    <xdr:row>91</xdr:row>
                    <xdr:rowOff>0</xdr:rowOff>
                  </from>
                  <to>
                    <xdr:col>10</xdr:col>
                    <xdr:colOff>9525</xdr:colOff>
                    <xdr:row>92</xdr:row>
                    <xdr:rowOff>9525</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2</xdr:col>
                    <xdr:colOff>114300</xdr:colOff>
                    <xdr:row>96</xdr:row>
                    <xdr:rowOff>0</xdr:rowOff>
                  </from>
                  <to>
                    <xdr:col>10</xdr:col>
                    <xdr:colOff>28575</xdr:colOff>
                    <xdr:row>97</xdr:row>
                    <xdr:rowOff>9525</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2</xdr:col>
                    <xdr:colOff>114300</xdr:colOff>
                    <xdr:row>97</xdr:row>
                    <xdr:rowOff>190500</xdr:rowOff>
                  </from>
                  <to>
                    <xdr:col>11</xdr:col>
                    <xdr:colOff>57150</xdr:colOff>
                    <xdr:row>99</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2</xdr:col>
                    <xdr:colOff>114300</xdr:colOff>
                    <xdr:row>97</xdr:row>
                    <xdr:rowOff>0</xdr:rowOff>
                  </from>
                  <to>
                    <xdr:col>10</xdr:col>
                    <xdr:colOff>9525</xdr:colOff>
                    <xdr:row>98</xdr:row>
                    <xdr:rowOff>9525</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2</xdr:col>
                    <xdr:colOff>114300</xdr:colOff>
                    <xdr:row>108</xdr:row>
                    <xdr:rowOff>0</xdr:rowOff>
                  </from>
                  <to>
                    <xdr:col>10</xdr:col>
                    <xdr:colOff>28575</xdr:colOff>
                    <xdr:row>109</xdr:row>
                    <xdr:rowOff>9525</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sizeWithCells="1">
                  <from>
                    <xdr:col>2</xdr:col>
                    <xdr:colOff>114300</xdr:colOff>
                    <xdr:row>109</xdr:row>
                    <xdr:rowOff>190500</xdr:rowOff>
                  </from>
                  <to>
                    <xdr:col>11</xdr:col>
                    <xdr:colOff>57150</xdr:colOff>
                    <xdr:row>111</xdr:row>
                    <xdr:rowOff>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2</xdr:col>
                    <xdr:colOff>114300</xdr:colOff>
                    <xdr:row>109</xdr:row>
                    <xdr:rowOff>0</xdr:rowOff>
                  </from>
                  <to>
                    <xdr:col>10</xdr:col>
                    <xdr:colOff>9525</xdr:colOff>
                    <xdr:row>110</xdr:row>
                    <xdr:rowOff>9525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2</xdr:col>
                    <xdr:colOff>114300</xdr:colOff>
                    <xdr:row>111</xdr:row>
                    <xdr:rowOff>0</xdr:rowOff>
                  </from>
                  <to>
                    <xdr:col>10</xdr:col>
                    <xdr:colOff>28575</xdr:colOff>
                    <xdr:row>112</xdr:row>
                    <xdr:rowOff>9525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2</xdr:col>
                    <xdr:colOff>114300</xdr:colOff>
                    <xdr:row>112</xdr:row>
                    <xdr:rowOff>190500</xdr:rowOff>
                  </from>
                  <to>
                    <xdr:col>11</xdr:col>
                    <xdr:colOff>57150</xdr:colOff>
                    <xdr:row>114</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2</xdr:col>
                    <xdr:colOff>114300</xdr:colOff>
                    <xdr:row>112</xdr:row>
                    <xdr:rowOff>0</xdr:rowOff>
                  </from>
                  <to>
                    <xdr:col>10</xdr:col>
                    <xdr:colOff>9525</xdr:colOff>
                    <xdr:row>113</xdr:row>
                    <xdr:rowOff>9525</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2</xdr:col>
                    <xdr:colOff>114300</xdr:colOff>
                    <xdr:row>114</xdr:row>
                    <xdr:rowOff>0</xdr:rowOff>
                  </from>
                  <to>
                    <xdr:col>10</xdr:col>
                    <xdr:colOff>28575</xdr:colOff>
                    <xdr:row>115</xdr:row>
                    <xdr:rowOff>9525</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2</xdr:col>
                    <xdr:colOff>114300</xdr:colOff>
                    <xdr:row>115</xdr:row>
                    <xdr:rowOff>190500</xdr:rowOff>
                  </from>
                  <to>
                    <xdr:col>11</xdr:col>
                    <xdr:colOff>57150</xdr:colOff>
                    <xdr:row>117</xdr:row>
                    <xdr:rowOff>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2</xdr:col>
                    <xdr:colOff>114300</xdr:colOff>
                    <xdr:row>115</xdr:row>
                    <xdr:rowOff>0</xdr:rowOff>
                  </from>
                  <to>
                    <xdr:col>10</xdr:col>
                    <xdr:colOff>9525</xdr:colOff>
                    <xdr:row>116</xdr:row>
                    <xdr:rowOff>9525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2</xdr:col>
                    <xdr:colOff>114300</xdr:colOff>
                    <xdr:row>117</xdr:row>
                    <xdr:rowOff>0</xdr:rowOff>
                  </from>
                  <to>
                    <xdr:col>10</xdr:col>
                    <xdr:colOff>28575</xdr:colOff>
                    <xdr:row>118</xdr:row>
                    <xdr:rowOff>9525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2</xdr:col>
                    <xdr:colOff>114300</xdr:colOff>
                    <xdr:row>118</xdr:row>
                    <xdr:rowOff>190500</xdr:rowOff>
                  </from>
                  <to>
                    <xdr:col>11</xdr:col>
                    <xdr:colOff>57150</xdr:colOff>
                    <xdr:row>120</xdr:row>
                    <xdr:rowOff>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2</xdr:col>
                    <xdr:colOff>114300</xdr:colOff>
                    <xdr:row>118</xdr:row>
                    <xdr:rowOff>0</xdr:rowOff>
                  </from>
                  <to>
                    <xdr:col>10</xdr:col>
                    <xdr:colOff>9525</xdr:colOff>
                    <xdr:row>119</xdr:row>
                    <xdr:rowOff>9525</xdr:rowOff>
                  </to>
                </anchor>
              </controlPr>
            </control>
          </mc:Choice>
        </mc:AlternateContent>
        <mc:AlternateContent xmlns:mc="http://schemas.openxmlformats.org/markup-compatibility/2006">
          <mc:Choice Requires="x14">
            <control shapeId="10327" r:id="rId87" name="Check Box 87">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0328" r:id="rId88" name="Check Box 88">
              <controlPr defaultSize="0" autoFill="0" autoLine="0" autoPict="0">
                <anchor moveWithCells="1" sizeWithCells="1">
                  <from>
                    <xdr:col>4</xdr:col>
                    <xdr:colOff>19050</xdr:colOff>
                    <xdr:row>79</xdr:row>
                    <xdr:rowOff>180975</xdr:rowOff>
                  </from>
                  <to>
                    <xdr:col>9</xdr:col>
                    <xdr:colOff>76200</xdr:colOff>
                    <xdr:row>81</xdr:row>
                    <xdr:rowOff>9525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sizeWithCells="1">
                  <from>
                    <xdr:col>2</xdr:col>
                    <xdr:colOff>114300</xdr:colOff>
                    <xdr:row>99</xdr:row>
                    <xdr:rowOff>0</xdr:rowOff>
                  </from>
                  <to>
                    <xdr:col>10</xdr:col>
                    <xdr:colOff>28575</xdr:colOff>
                    <xdr:row>100</xdr:row>
                    <xdr:rowOff>9525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sizeWithCells="1">
                  <from>
                    <xdr:col>2</xdr:col>
                    <xdr:colOff>114300</xdr:colOff>
                    <xdr:row>100</xdr:row>
                    <xdr:rowOff>190500</xdr:rowOff>
                  </from>
                  <to>
                    <xdr:col>11</xdr:col>
                    <xdr:colOff>57150</xdr:colOff>
                    <xdr:row>102</xdr:row>
                    <xdr:rowOff>0</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sizeWithCells="1">
                  <from>
                    <xdr:col>2</xdr:col>
                    <xdr:colOff>114300</xdr:colOff>
                    <xdr:row>100</xdr:row>
                    <xdr:rowOff>0</xdr:rowOff>
                  </from>
                  <to>
                    <xdr:col>10</xdr:col>
                    <xdr:colOff>9525</xdr:colOff>
                    <xdr:row>101</xdr:row>
                    <xdr:rowOff>9525</xdr:rowOff>
                  </to>
                </anchor>
              </controlPr>
            </control>
          </mc:Choice>
        </mc:AlternateContent>
        <mc:AlternateContent xmlns:mc="http://schemas.openxmlformats.org/markup-compatibility/2006">
          <mc:Choice Requires="x14">
            <control shapeId="10334" r:id="rId92" name="Check Box 94">
              <controlPr defaultSize="0" autoFill="0" autoLine="0" autoPict="0">
                <anchor moveWithCells="1" sizeWithCells="1">
                  <from>
                    <xdr:col>2</xdr:col>
                    <xdr:colOff>114300</xdr:colOff>
                    <xdr:row>102</xdr:row>
                    <xdr:rowOff>0</xdr:rowOff>
                  </from>
                  <to>
                    <xdr:col>10</xdr:col>
                    <xdr:colOff>28575</xdr:colOff>
                    <xdr:row>103</xdr:row>
                    <xdr:rowOff>9525</xdr:rowOff>
                  </to>
                </anchor>
              </controlPr>
            </control>
          </mc:Choice>
        </mc:AlternateContent>
        <mc:AlternateContent xmlns:mc="http://schemas.openxmlformats.org/markup-compatibility/2006">
          <mc:Choice Requires="x14">
            <control shapeId="10335" r:id="rId93" name="Check Box 95">
              <controlPr defaultSize="0" autoFill="0" autoLine="0" autoPict="0">
                <anchor moveWithCells="1" sizeWithCells="1">
                  <from>
                    <xdr:col>2</xdr:col>
                    <xdr:colOff>114300</xdr:colOff>
                    <xdr:row>103</xdr:row>
                    <xdr:rowOff>190500</xdr:rowOff>
                  </from>
                  <to>
                    <xdr:col>11</xdr:col>
                    <xdr:colOff>57150</xdr:colOff>
                    <xdr:row>104</xdr:row>
                    <xdr:rowOff>200025</xdr:rowOff>
                  </to>
                </anchor>
              </controlPr>
            </control>
          </mc:Choice>
        </mc:AlternateContent>
        <mc:AlternateContent xmlns:mc="http://schemas.openxmlformats.org/markup-compatibility/2006">
          <mc:Choice Requires="x14">
            <control shapeId="10336" r:id="rId94" name="Check Box 96">
              <controlPr defaultSize="0" autoFill="0" autoLine="0" autoPict="0">
                <anchor moveWithCells="1" sizeWithCells="1">
                  <from>
                    <xdr:col>2</xdr:col>
                    <xdr:colOff>114300</xdr:colOff>
                    <xdr:row>103</xdr:row>
                    <xdr:rowOff>0</xdr:rowOff>
                  </from>
                  <to>
                    <xdr:col>10</xdr:col>
                    <xdr:colOff>9525</xdr:colOff>
                    <xdr:row>104</xdr:row>
                    <xdr:rowOff>9525</xdr:rowOff>
                  </to>
                </anchor>
              </controlPr>
            </control>
          </mc:Choice>
        </mc:AlternateContent>
        <mc:AlternateContent xmlns:mc="http://schemas.openxmlformats.org/markup-compatibility/2006">
          <mc:Choice Requires="x14">
            <control shapeId="10337" r:id="rId95" name="Check Box 97">
              <controlPr defaultSize="0" autoFill="0" autoLine="0" autoPict="0">
                <anchor moveWithCells="1" sizeWithCells="1">
                  <from>
                    <xdr:col>2</xdr:col>
                    <xdr:colOff>114300</xdr:colOff>
                    <xdr:row>104</xdr:row>
                    <xdr:rowOff>200025</xdr:rowOff>
                  </from>
                  <to>
                    <xdr:col>10</xdr:col>
                    <xdr:colOff>28575</xdr:colOff>
                    <xdr:row>106</xdr:row>
                    <xdr:rowOff>9525</xdr:rowOff>
                  </to>
                </anchor>
              </controlPr>
            </control>
          </mc:Choice>
        </mc:AlternateContent>
        <mc:AlternateContent xmlns:mc="http://schemas.openxmlformats.org/markup-compatibility/2006">
          <mc:Choice Requires="x14">
            <control shapeId="10338" r:id="rId96" name="Check Box 98">
              <controlPr defaultSize="0" autoFill="0" autoLine="0" autoPict="0">
                <anchor moveWithCells="1" sizeWithCells="1">
                  <from>
                    <xdr:col>2</xdr:col>
                    <xdr:colOff>114300</xdr:colOff>
                    <xdr:row>106</xdr:row>
                    <xdr:rowOff>190500</xdr:rowOff>
                  </from>
                  <to>
                    <xdr:col>11</xdr:col>
                    <xdr:colOff>57150</xdr:colOff>
                    <xdr:row>108</xdr:row>
                    <xdr:rowOff>0</xdr:rowOff>
                  </to>
                </anchor>
              </controlPr>
            </control>
          </mc:Choice>
        </mc:AlternateContent>
        <mc:AlternateContent xmlns:mc="http://schemas.openxmlformats.org/markup-compatibility/2006">
          <mc:Choice Requires="x14">
            <control shapeId="10339" r:id="rId97" name="Check Box 99">
              <controlPr defaultSize="0" autoFill="0" autoLine="0" autoPict="0">
                <anchor moveWithCells="1" sizeWithCells="1">
                  <from>
                    <xdr:col>2</xdr:col>
                    <xdr:colOff>114300</xdr:colOff>
                    <xdr:row>106</xdr:row>
                    <xdr:rowOff>0</xdr:rowOff>
                  </from>
                  <to>
                    <xdr:col>10</xdr:col>
                    <xdr:colOff>9525</xdr:colOff>
                    <xdr:row>107</xdr:row>
                    <xdr:rowOff>9525</xdr:rowOff>
                  </to>
                </anchor>
              </controlPr>
            </control>
          </mc:Choice>
        </mc:AlternateContent>
        <mc:AlternateContent xmlns:mc="http://schemas.openxmlformats.org/markup-compatibility/2006">
          <mc:Choice Requires="x14">
            <control shapeId="10340" r:id="rId98" name="Check Box 100">
              <controlPr defaultSize="0" autoFill="0" autoLine="0" autoPict="0">
                <anchor moveWithCells="1" sizeWithCells="1">
                  <from>
                    <xdr:col>2</xdr:col>
                    <xdr:colOff>114300</xdr:colOff>
                    <xdr:row>143</xdr:row>
                    <xdr:rowOff>0</xdr:rowOff>
                  </from>
                  <to>
                    <xdr:col>11</xdr:col>
                    <xdr:colOff>19050</xdr:colOff>
                    <xdr:row>144</xdr:row>
                    <xdr:rowOff>9525</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sizeWithCells="1">
                  <from>
                    <xdr:col>2</xdr:col>
                    <xdr:colOff>114300</xdr:colOff>
                    <xdr:row>144</xdr:row>
                    <xdr:rowOff>190500</xdr:rowOff>
                  </from>
                  <to>
                    <xdr:col>12</xdr:col>
                    <xdr:colOff>66675</xdr:colOff>
                    <xdr:row>146</xdr:row>
                    <xdr:rowOff>0</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sizeWithCells="1">
                  <from>
                    <xdr:col>2</xdr:col>
                    <xdr:colOff>114300</xdr:colOff>
                    <xdr:row>144</xdr:row>
                    <xdr:rowOff>0</xdr:rowOff>
                  </from>
                  <to>
                    <xdr:col>10</xdr:col>
                    <xdr:colOff>123825</xdr:colOff>
                    <xdr:row>145</xdr:row>
                    <xdr:rowOff>9525</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sizeWithCells="1">
                  <from>
                    <xdr:col>2</xdr:col>
                    <xdr:colOff>114300</xdr:colOff>
                    <xdr:row>146</xdr:row>
                    <xdr:rowOff>0</xdr:rowOff>
                  </from>
                  <to>
                    <xdr:col>11</xdr:col>
                    <xdr:colOff>28575</xdr:colOff>
                    <xdr:row>147</xdr:row>
                    <xdr:rowOff>9525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sizeWithCells="1">
                  <from>
                    <xdr:col>2</xdr:col>
                    <xdr:colOff>114300</xdr:colOff>
                    <xdr:row>147</xdr:row>
                    <xdr:rowOff>190500</xdr:rowOff>
                  </from>
                  <to>
                    <xdr:col>12</xdr:col>
                    <xdr:colOff>76200</xdr:colOff>
                    <xdr:row>149</xdr:row>
                    <xdr:rowOff>0</xdr:rowOff>
                  </to>
                </anchor>
              </controlPr>
            </control>
          </mc:Choice>
        </mc:AlternateContent>
        <mc:AlternateContent xmlns:mc="http://schemas.openxmlformats.org/markup-compatibility/2006">
          <mc:Choice Requires="x14">
            <control shapeId="10345" r:id="rId103" name="Check Box 105">
              <controlPr defaultSize="0" autoFill="0" autoLine="0" autoPict="0">
                <anchor moveWithCells="1" sizeWithCells="1">
                  <from>
                    <xdr:col>2</xdr:col>
                    <xdr:colOff>114300</xdr:colOff>
                    <xdr:row>147</xdr:row>
                    <xdr:rowOff>0</xdr:rowOff>
                  </from>
                  <to>
                    <xdr:col>11</xdr:col>
                    <xdr:colOff>9525</xdr:colOff>
                    <xdr:row>148</xdr:row>
                    <xdr:rowOff>9525</xdr:rowOff>
                  </to>
                </anchor>
              </controlPr>
            </control>
          </mc:Choice>
        </mc:AlternateContent>
        <mc:AlternateContent xmlns:mc="http://schemas.openxmlformats.org/markup-compatibility/2006">
          <mc:Choice Requires="x14">
            <control shapeId="10346" r:id="rId104" name="Check Box 106">
              <controlPr defaultSize="0" autoFill="0" autoLine="0" autoPict="0">
                <anchor moveWithCells="1" sizeWithCells="1">
                  <from>
                    <xdr:col>32</xdr:col>
                    <xdr:colOff>114300</xdr:colOff>
                    <xdr:row>143</xdr:row>
                    <xdr:rowOff>0</xdr:rowOff>
                  </from>
                  <to>
                    <xdr:col>41</xdr:col>
                    <xdr:colOff>28575</xdr:colOff>
                    <xdr:row>144</xdr:row>
                    <xdr:rowOff>9525</xdr:rowOff>
                  </to>
                </anchor>
              </controlPr>
            </control>
          </mc:Choice>
        </mc:AlternateContent>
        <mc:AlternateContent xmlns:mc="http://schemas.openxmlformats.org/markup-compatibility/2006">
          <mc:Choice Requires="x14">
            <control shapeId="10347" r:id="rId105" name="Check Box 107">
              <controlPr defaultSize="0" autoFill="0" autoLine="0" autoPict="0">
                <anchor moveWithCells="1" sizeWithCells="1">
                  <from>
                    <xdr:col>32</xdr:col>
                    <xdr:colOff>114300</xdr:colOff>
                    <xdr:row>144</xdr:row>
                    <xdr:rowOff>190500</xdr:rowOff>
                  </from>
                  <to>
                    <xdr:col>42</xdr:col>
                    <xdr:colOff>76200</xdr:colOff>
                    <xdr:row>146</xdr:row>
                    <xdr:rowOff>0</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sizeWithCells="1">
                  <from>
                    <xdr:col>32</xdr:col>
                    <xdr:colOff>114300</xdr:colOff>
                    <xdr:row>144</xdr:row>
                    <xdr:rowOff>0</xdr:rowOff>
                  </from>
                  <to>
                    <xdr:col>41</xdr:col>
                    <xdr:colOff>0</xdr:colOff>
                    <xdr:row>145</xdr:row>
                    <xdr:rowOff>9525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sizeWithCells="1">
                  <from>
                    <xdr:col>32</xdr:col>
                    <xdr:colOff>114300</xdr:colOff>
                    <xdr:row>146</xdr:row>
                    <xdr:rowOff>0</xdr:rowOff>
                  </from>
                  <to>
                    <xdr:col>41</xdr:col>
                    <xdr:colOff>28575</xdr:colOff>
                    <xdr:row>147</xdr:row>
                    <xdr:rowOff>9525</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sizeWithCells="1">
                  <from>
                    <xdr:col>32</xdr:col>
                    <xdr:colOff>114300</xdr:colOff>
                    <xdr:row>147</xdr:row>
                    <xdr:rowOff>190500</xdr:rowOff>
                  </from>
                  <to>
                    <xdr:col>42</xdr:col>
                    <xdr:colOff>76200</xdr:colOff>
                    <xdr:row>149</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sizeWithCells="1">
                  <from>
                    <xdr:col>32</xdr:col>
                    <xdr:colOff>114300</xdr:colOff>
                    <xdr:row>147</xdr:row>
                    <xdr:rowOff>0</xdr:rowOff>
                  </from>
                  <to>
                    <xdr:col>41</xdr:col>
                    <xdr:colOff>0</xdr:colOff>
                    <xdr:row>148</xdr:row>
                    <xdr:rowOff>9525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sizeWithCells="1">
                  <from>
                    <xdr:col>51</xdr:col>
                    <xdr:colOff>9525</xdr:colOff>
                    <xdr:row>90</xdr:row>
                    <xdr:rowOff>66675</xdr:rowOff>
                  </from>
                  <to>
                    <xdr:col>55</xdr:col>
                    <xdr:colOff>9525</xdr:colOff>
                    <xdr:row>91</xdr:row>
                    <xdr:rowOff>104775</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sizeWithCells="1">
                  <from>
                    <xdr:col>51</xdr:col>
                    <xdr:colOff>9525</xdr:colOff>
                    <xdr:row>91</xdr:row>
                    <xdr:rowOff>66675</xdr:rowOff>
                  </from>
                  <to>
                    <xdr:col>56</xdr:col>
                    <xdr:colOff>28575</xdr:colOff>
                    <xdr:row>92</xdr:row>
                    <xdr:rowOff>190500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sizeWithCells="1">
                  <from>
                    <xdr:col>51</xdr:col>
                    <xdr:colOff>9525</xdr:colOff>
                    <xdr:row>96</xdr:row>
                    <xdr:rowOff>66675</xdr:rowOff>
                  </from>
                  <to>
                    <xdr:col>55</xdr:col>
                    <xdr:colOff>9525</xdr:colOff>
                    <xdr:row>97</xdr:row>
                    <xdr:rowOff>104775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sizeWithCells="1">
                  <from>
                    <xdr:col>51</xdr:col>
                    <xdr:colOff>9525</xdr:colOff>
                    <xdr:row>97</xdr:row>
                    <xdr:rowOff>66675</xdr:rowOff>
                  </from>
                  <to>
                    <xdr:col>56</xdr:col>
                    <xdr:colOff>28575</xdr:colOff>
                    <xdr:row>98</xdr:row>
                    <xdr:rowOff>190500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sizeWithCells="1">
                  <from>
                    <xdr:col>51</xdr:col>
                    <xdr:colOff>9525</xdr:colOff>
                    <xdr:row>99</xdr:row>
                    <xdr:rowOff>66675</xdr:rowOff>
                  </from>
                  <to>
                    <xdr:col>55</xdr:col>
                    <xdr:colOff>9525</xdr:colOff>
                    <xdr:row>100</xdr:row>
                    <xdr:rowOff>104775</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sizeWithCells="1">
                  <from>
                    <xdr:col>51</xdr:col>
                    <xdr:colOff>9525</xdr:colOff>
                    <xdr:row>100</xdr:row>
                    <xdr:rowOff>66675</xdr:rowOff>
                  </from>
                  <to>
                    <xdr:col>56</xdr:col>
                    <xdr:colOff>28575</xdr:colOff>
                    <xdr:row>101</xdr:row>
                    <xdr:rowOff>190500</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sizeWithCells="1">
                  <from>
                    <xdr:col>51</xdr:col>
                    <xdr:colOff>28575</xdr:colOff>
                    <xdr:row>102</xdr:row>
                    <xdr:rowOff>66675</xdr:rowOff>
                  </from>
                  <to>
                    <xdr:col>55</xdr:col>
                    <xdr:colOff>28575</xdr:colOff>
                    <xdr:row>103</xdr:row>
                    <xdr:rowOff>104775</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sizeWithCells="1">
                  <from>
                    <xdr:col>51</xdr:col>
                    <xdr:colOff>28575</xdr:colOff>
                    <xdr:row>103</xdr:row>
                    <xdr:rowOff>66675</xdr:rowOff>
                  </from>
                  <to>
                    <xdr:col>56</xdr:col>
                    <xdr:colOff>47625</xdr:colOff>
                    <xdr:row>104</xdr:row>
                    <xdr:rowOff>190500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sizeWithCells="1">
                  <from>
                    <xdr:col>51</xdr:col>
                    <xdr:colOff>9525</xdr:colOff>
                    <xdr:row>105</xdr:row>
                    <xdr:rowOff>66675</xdr:rowOff>
                  </from>
                  <to>
                    <xdr:col>55</xdr:col>
                    <xdr:colOff>9525</xdr:colOff>
                    <xdr:row>106</xdr:row>
                    <xdr:rowOff>104775</xdr:rowOff>
                  </to>
                </anchor>
              </controlPr>
            </control>
          </mc:Choice>
        </mc:AlternateContent>
        <mc:AlternateContent xmlns:mc="http://schemas.openxmlformats.org/markup-compatibility/2006">
          <mc:Choice Requires="x14">
            <control shapeId="10361" r:id="rId119" name="Check Box 121">
              <controlPr defaultSize="0" autoFill="0" autoLine="0" autoPict="0">
                <anchor moveWithCells="1" sizeWithCells="1">
                  <from>
                    <xdr:col>51</xdr:col>
                    <xdr:colOff>9525</xdr:colOff>
                    <xdr:row>106</xdr:row>
                    <xdr:rowOff>66675</xdr:rowOff>
                  </from>
                  <to>
                    <xdr:col>56</xdr:col>
                    <xdr:colOff>28575</xdr:colOff>
                    <xdr:row>107</xdr:row>
                    <xdr:rowOff>190500</xdr:rowOff>
                  </to>
                </anchor>
              </controlPr>
            </control>
          </mc:Choice>
        </mc:AlternateContent>
        <mc:AlternateContent xmlns:mc="http://schemas.openxmlformats.org/markup-compatibility/2006">
          <mc:Choice Requires="x14">
            <control shapeId="10362" r:id="rId120" name="Check Box 122">
              <controlPr defaultSize="0" autoFill="0" autoLine="0" autoPict="0">
                <anchor moveWithCells="1" sizeWithCells="1">
                  <from>
                    <xdr:col>51</xdr:col>
                    <xdr:colOff>9525</xdr:colOff>
                    <xdr:row>108</xdr:row>
                    <xdr:rowOff>66675</xdr:rowOff>
                  </from>
                  <to>
                    <xdr:col>55</xdr:col>
                    <xdr:colOff>9525</xdr:colOff>
                    <xdr:row>109</xdr:row>
                    <xdr:rowOff>104775</xdr:rowOff>
                  </to>
                </anchor>
              </controlPr>
            </control>
          </mc:Choice>
        </mc:AlternateContent>
        <mc:AlternateContent xmlns:mc="http://schemas.openxmlformats.org/markup-compatibility/2006">
          <mc:Choice Requires="x14">
            <control shapeId="10363" r:id="rId121" name="Check Box 123">
              <controlPr defaultSize="0" autoFill="0" autoLine="0" autoPict="0">
                <anchor moveWithCells="1" sizeWithCells="1">
                  <from>
                    <xdr:col>51</xdr:col>
                    <xdr:colOff>9525</xdr:colOff>
                    <xdr:row>109</xdr:row>
                    <xdr:rowOff>66675</xdr:rowOff>
                  </from>
                  <to>
                    <xdr:col>56</xdr:col>
                    <xdr:colOff>28575</xdr:colOff>
                    <xdr:row>110</xdr:row>
                    <xdr:rowOff>190500</xdr:rowOff>
                  </to>
                </anchor>
              </controlPr>
            </control>
          </mc:Choice>
        </mc:AlternateContent>
        <mc:AlternateContent xmlns:mc="http://schemas.openxmlformats.org/markup-compatibility/2006">
          <mc:Choice Requires="x14">
            <control shapeId="10364" r:id="rId122" name="Check Box 124">
              <controlPr defaultSize="0" autoFill="0" autoLine="0" autoPict="0">
                <anchor moveWithCells="1" sizeWithCells="1">
                  <from>
                    <xdr:col>51</xdr:col>
                    <xdr:colOff>9525</xdr:colOff>
                    <xdr:row>111</xdr:row>
                    <xdr:rowOff>66675</xdr:rowOff>
                  </from>
                  <to>
                    <xdr:col>55</xdr:col>
                    <xdr:colOff>9525</xdr:colOff>
                    <xdr:row>112</xdr:row>
                    <xdr:rowOff>104775</xdr:rowOff>
                  </to>
                </anchor>
              </controlPr>
            </control>
          </mc:Choice>
        </mc:AlternateContent>
        <mc:AlternateContent xmlns:mc="http://schemas.openxmlformats.org/markup-compatibility/2006">
          <mc:Choice Requires="x14">
            <control shapeId="10365" r:id="rId123" name="Check Box 125">
              <controlPr defaultSize="0" autoFill="0" autoLine="0" autoPict="0">
                <anchor moveWithCells="1" sizeWithCells="1">
                  <from>
                    <xdr:col>51</xdr:col>
                    <xdr:colOff>9525</xdr:colOff>
                    <xdr:row>112</xdr:row>
                    <xdr:rowOff>66675</xdr:rowOff>
                  </from>
                  <to>
                    <xdr:col>56</xdr:col>
                    <xdr:colOff>28575</xdr:colOff>
                    <xdr:row>113</xdr:row>
                    <xdr:rowOff>190500</xdr:rowOff>
                  </to>
                </anchor>
              </controlPr>
            </control>
          </mc:Choice>
        </mc:AlternateContent>
        <mc:AlternateContent xmlns:mc="http://schemas.openxmlformats.org/markup-compatibility/2006">
          <mc:Choice Requires="x14">
            <control shapeId="10366" r:id="rId124" name="Check Box 126">
              <controlPr defaultSize="0" autoFill="0" autoLine="0" autoPict="0">
                <anchor moveWithCells="1" sizeWithCells="1">
                  <from>
                    <xdr:col>51</xdr:col>
                    <xdr:colOff>9525</xdr:colOff>
                    <xdr:row>114</xdr:row>
                    <xdr:rowOff>66675</xdr:rowOff>
                  </from>
                  <to>
                    <xdr:col>55</xdr:col>
                    <xdr:colOff>9525</xdr:colOff>
                    <xdr:row>115</xdr:row>
                    <xdr:rowOff>104775</xdr:rowOff>
                  </to>
                </anchor>
              </controlPr>
            </control>
          </mc:Choice>
        </mc:AlternateContent>
        <mc:AlternateContent xmlns:mc="http://schemas.openxmlformats.org/markup-compatibility/2006">
          <mc:Choice Requires="x14">
            <control shapeId="10367" r:id="rId125" name="Check Box 127">
              <controlPr defaultSize="0" autoFill="0" autoLine="0" autoPict="0">
                <anchor moveWithCells="1" sizeWithCells="1">
                  <from>
                    <xdr:col>51</xdr:col>
                    <xdr:colOff>9525</xdr:colOff>
                    <xdr:row>115</xdr:row>
                    <xdr:rowOff>66675</xdr:rowOff>
                  </from>
                  <to>
                    <xdr:col>56</xdr:col>
                    <xdr:colOff>28575</xdr:colOff>
                    <xdr:row>116</xdr:row>
                    <xdr:rowOff>190500</xdr:rowOff>
                  </to>
                </anchor>
              </controlPr>
            </control>
          </mc:Choice>
        </mc:AlternateContent>
        <mc:AlternateContent xmlns:mc="http://schemas.openxmlformats.org/markup-compatibility/2006">
          <mc:Choice Requires="x14">
            <control shapeId="10368" r:id="rId126" name="Check Box 128">
              <controlPr defaultSize="0" autoFill="0" autoLine="0" autoPict="0">
                <anchor moveWithCells="1" sizeWithCells="1">
                  <from>
                    <xdr:col>51</xdr:col>
                    <xdr:colOff>9525</xdr:colOff>
                    <xdr:row>117</xdr:row>
                    <xdr:rowOff>66675</xdr:rowOff>
                  </from>
                  <to>
                    <xdr:col>55</xdr:col>
                    <xdr:colOff>9525</xdr:colOff>
                    <xdr:row>118</xdr:row>
                    <xdr:rowOff>104775</xdr:rowOff>
                  </to>
                </anchor>
              </controlPr>
            </control>
          </mc:Choice>
        </mc:AlternateContent>
        <mc:AlternateContent xmlns:mc="http://schemas.openxmlformats.org/markup-compatibility/2006">
          <mc:Choice Requires="x14">
            <control shapeId="10369" r:id="rId127" name="Check Box 129">
              <controlPr defaultSize="0" autoFill="0" autoLine="0" autoPict="0">
                <anchor moveWithCells="1" sizeWithCells="1">
                  <from>
                    <xdr:col>51</xdr:col>
                    <xdr:colOff>9525</xdr:colOff>
                    <xdr:row>118</xdr:row>
                    <xdr:rowOff>66675</xdr:rowOff>
                  </from>
                  <to>
                    <xdr:col>56</xdr:col>
                    <xdr:colOff>28575</xdr:colOff>
                    <xdr:row>119</xdr:row>
                    <xdr:rowOff>190500</xdr:rowOff>
                  </to>
                </anchor>
              </controlPr>
            </control>
          </mc:Choice>
        </mc:AlternateContent>
        <mc:AlternateContent xmlns:mc="http://schemas.openxmlformats.org/markup-compatibility/2006">
          <mc:Choice Requires="x14">
            <control shapeId="10373" r:id="rId128" name="Check Box 133">
              <controlPr defaultSize="0" autoFill="0" autoLine="0" autoPict="0">
                <anchor moveWithCells="1">
                  <from>
                    <xdr:col>53</xdr:col>
                    <xdr:colOff>57150</xdr:colOff>
                    <xdr:row>354</xdr:row>
                    <xdr:rowOff>0</xdr:rowOff>
                  </from>
                  <to>
                    <xdr:col>59</xdr:col>
                    <xdr:colOff>66675</xdr:colOff>
                    <xdr:row>355</xdr:row>
                    <xdr:rowOff>9525</xdr:rowOff>
                  </to>
                </anchor>
              </controlPr>
            </control>
          </mc:Choice>
        </mc:AlternateContent>
        <mc:AlternateContent xmlns:mc="http://schemas.openxmlformats.org/markup-compatibility/2006">
          <mc:Choice Requires="x14">
            <control shapeId="10374" r:id="rId129" name="Check Box 134">
              <controlPr defaultSize="0" autoFill="0" autoLine="0" autoPict="0">
                <anchor moveWithCells="1">
                  <from>
                    <xdr:col>53</xdr:col>
                    <xdr:colOff>57150</xdr:colOff>
                    <xdr:row>354</xdr:row>
                    <xdr:rowOff>171450</xdr:rowOff>
                  </from>
                  <to>
                    <xdr:col>59</xdr:col>
                    <xdr:colOff>66675</xdr:colOff>
                    <xdr:row>355</xdr:row>
                    <xdr:rowOff>180975</xdr:rowOff>
                  </to>
                </anchor>
              </controlPr>
            </control>
          </mc:Choice>
        </mc:AlternateContent>
        <mc:AlternateContent xmlns:mc="http://schemas.openxmlformats.org/markup-compatibility/2006">
          <mc:Choice Requires="x14">
            <control shapeId="10375" r:id="rId130" name="Check Box 135">
              <controlPr defaultSize="0" autoFill="0" autoLine="0" autoPict="0">
                <anchor moveWithCells="1">
                  <from>
                    <xdr:col>53</xdr:col>
                    <xdr:colOff>57150</xdr:colOff>
                    <xdr:row>362</xdr:row>
                    <xdr:rowOff>0</xdr:rowOff>
                  </from>
                  <to>
                    <xdr:col>59</xdr:col>
                    <xdr:colOff>66675</xdr:colOff>
                    <xdr:row>363</xdr:row>
                    <xdr:rowOff>9525</xdr:rowOff>
                  </to>
                </anchor>
              </controlPr>
            </control>
          </mc:Choice>
        </mc:AlternateContent>
        <mc:AlternateContent xmlns:mc="http://schemas.openxmlformats.org/markup-compatibility/2006">
          <mc:Choice Requires="x14">
            <control shapeId="10376" r:id="rId131" name="Check Box 136">
              <controlPr defaultSize="0" autoFill="0" autoLine="0" autoPict="0">
                <anchor moveWithCells="1">
                  <from>
                    <xdr:col>53</xdr:col>
                    <xdr:colOff>57150</xdr:colOff>
                    <xdr:row>362</xdr:row>
                    <xdr:rowOff>171450</xdr:rowOff>
                  </from>
                  <to>
                    <xdr:col>59</xdr:col>
                    <xdr:colOff>66675</xdr:colOff>
                    <xdr:row>363</xdr:row>
                    <xdr:rowOff>180975</xdr:rowOff>
                  </to>
                </anchor>
              </controlPr>
            </control>
          </mc:Choice>
        </mc:AlternateContent>
        <mc:AlternateContent xmlns:mc="http://schemas.openxmlformats.org/markup-compatibility/2006">
          <mc:Choice Requires="x14">
            <control shapeId="10377" r:id="rId132" name="Check Box 137">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0378" r:id="rId133" name="Check Box 138">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0379" r:id="rId134" name="Check Box 139">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0380" r:id="rId135" name="Check Box 140">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0381" r:id="rId136" name="Check Box 141">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0382" r:id="rId137" name="Check Box 142">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0383" r:id="rId138" name="Check Box 143">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0384" r:id="rId139" name="Check Box 144">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0385" r:id="rId140" name="Check Box 145">
              <controlPr defaultSize="0" autoFill="0" autoLine="0" autoPict="0">
                <anchor moveWithCells="1">
                  <from>
                    <xdr:col>53</xdr:col>
                    <xdr:colOff>57150</xdr:colOff>
                    <xdr:row>356</xdr:row>
                    <xdr:rowOff>0</xdr:rowOff>
                  </from>
                  <to>
                    <xdr:col>59</xdr:col>
                    <xdr:colOff>66675</xdr:colOff>
                    <xdr:row>357</xdr:row>
                    <xdr:rowOff>9525</xdr:rowOff>
                  </to>
                </anchor>
              </controlPr>
            </control>
          </mc:Choice>
        </mc:AlternateContent>
        <mc:AlternateContent xmlns:mc="http://schemas.openxmlformats.org/markup-compatibility/2006">
          <mc:Choice Requires="x14">
            <control shapeId="10386" r:id="rId141" name="Check Box 146">
              <controlPr defaultSize="0" autoFill="0" autoLine="0" autoPict="0">
                <anchor moveWithCells="1">
                  <from>
                    <xdr:col>53</xdr:col>
                    <xdr:colOff>57150</xdr:colOff>
                    <xdr:row>356</xdr:row>
                    <xdr:rowOff>171450</xdr:rowOff>
                  </from>
                  <to>
                    <xdr:col>59</xdr:col>
                    <xdr:colOff>66675</xdr:colOff>
                    <xdr:row>357</xdr:row>
                    <xdr:rowOff>180975</xdr:rowOff>
                  </to>
                </anchor>
              </controlPr>
            </control>
          </mc:Choice>
        </mc:AlternateContent>
        <mc:AlternateContent xmlns:mc="http://schemas.openxmlformats.org/markup-compatibility/2006">
          <mc:Choice Requires="x14">
            <control shapeId="10387" r:id="rId142" name="Check Box 147">
              <controlPr defaultSize="0" autoFill="0" autoLine="0" autoPict="0">
                <anchor moveWithCells="1">
                  <from>
                    <xdr:col>53</xdr:col>
                    <xdr:colOff>57150</xdr:colOff>
                    <xdr:row>358</xdr:row>
                    <xdr:rowOff>0</xdr:rowOff>
                  </from>
                  <to>
                    <xdr:col>59</xdr:col>
                    <xdr:colOff>66675</xdr:colOff>
                    <xdr:row>359</xdr:row>
                    <xdr:rowOff>9525</xdr:rowOff>
                  </to>
                </anchor>
              </controlPr>
            </control>
          </mc:Choice>
        </mc:AlternateContent>
        <mc:AlternateContent xmlns:mc="http://schemas.openxmlformats.org/markup-compatibility/2006">
          <mc:Choice Requires="x14">
            <control shapeId="10388" r:id="rId143" name="Check Box 148">
              <controlPr defaultSize="0" autoFill="0" autoLine="0" autoPict="0">
                <anchor moveWithCells="1">
                  <from>
                    <xdr:col>53</xdr:col>
                    <xdr:colOff>57150</xdr:colOff>
                    <xdr:row>358</xdr:row>
                    <xdr:rowOff>171450</xdr:rowOff>
                  </from>
                  <to>
                    <xdr:col>59</xdr:col>
                    <xdr:colOff>66675</xdr:colOff>
                    <xdr:row>359</xdr:row>
                    <xdr:rowOff>180975</xdr:rowOff>
                  </to>
                </anchor>
              </controlPr>
            </control>
          </mc:Choice>
        </mc:AlternateContent>
        <mc:AlternateContent xmlns:mc="http://schemas.openxmlformats.org/markup-compatibility/2006">
          <mc:Choice Requires="x14">
            <control shapeId="10389" r:id="rId144" name="Check Box 149">
              <controlPr defaultSize="0" autoFill="0" autoLine="0" autoPict="0">
                <anchor moveWithCells="1">
                  <from>
                    <xdr:col>53</xdr:col>
                    <xdr:colOff>57150</xdr:colOff>
                    <xdr:row>360</xdr:row>
                    <xdr:rowOff>0</xdr:rowOff>
                  </from>
                  <to>
                    <xdr:col>59</xdr:col>
                    <xdr:colOff>66675</xdr:colOff>
                    <xdr:row>361</xdr:row>
                    <xdr:rowOff>9525</xdr:rowOff>
                  </to>
                </anchor>
              </controlPr>
            </control>
          </mc:Choice>
        </mc:AlternateContent>
        <mc:AlternateContent xmlns:mc="http://schemas.openxmlformats.org/markup-compatibility/2006">
          <mc:Choice Requires="x14">
            <control shapeId="10390" r:id="rId145" name="Check Box 150">
              <controlPr defaultSize="0" autoFill="0" autoLine="0" autoPict="0">
                <anchor moveWithCells="1">
                  <from>
                    <xdr:col>53</xdr:col>
                    <xdr:colOff>57150</xdr:colOff>
                    <xdr:row>360</xdr:row>
                    <xdr:rowOff>171450</xdr:rowOff>
                  </from>
                  <to>
                    <xdr:col>59</xdr:col>
                    <xdr:colOff>66675</xdr:colOff>
                    <xdr:row>361</xdr:row>
                    <xdr:rowOff>180975</xdr:rowOff>
                  </to>
                </anchor>
              </controlPr>
            </control>
          </mc:Choice>
        </mc:AlternateContent>
        <mc:AlternateContent xmlns:mc="http://schemas.openxmlformats.org/markup-compatibility/2006">
          <mc:Choice Requires="x14">
            <control shapeId="10394" r:id="rId146" name="Check Box 154">
              <controlPr defaultSize="0" autoFill="0" autoLine="0" autoPict="0">
                <anchor moveWithCells="1" sizeWithCells="1">
                  <from>
                    <xdr:col>3</xdr:col>
                    <xdr:colOff>9525</xdr:colOff>
                    <xdr:row>195</xdr:row>
                    <xdr:rowOff>19050</xdr:rowOff>
                  </from>
                  <to>
                    <xdr:col>9</xdr:col>
                    <xdr:colOff>19050</xdr:colOff>
                    <xdr:row>196</xdr:row>
                    <xdr:rowOff>9525</xdr:rowOff>
                  </to>
                </anchor>
              </controlPr>
            </control>
          </mc:Choice>
        </mc:AlternateContent>
        <mc:AlternateContent xmlns:mc="http://schemas.openxmlformats.org/markup-compatibility/2006">
          <mc:Choice Requires="x14">
            <control shapeId="10395" r:id="rId147" name="Check Box 155">
              <controlPr defaultSize="0" autoFill="0" autoLine="0" autoPict="0">
                <anchor moveWithCells="1" sizeWithCells="1">
                  <from>
                    <xdr:col>3</xdr:col>
                    <xdr:colOff>9525</xdr:colOff>
                    <xdr:row>195</xdr:row>
                    <xdr:rowOff>180975</xdr:rowOff>
                  </from>
                  <to>
                    <xdr:col>9</xdr:col>
                    <xdr:colOff>19050</xdr:colOff>
                    <xdr:row>196</xdr:row>
                    <xdr:rowOff>171450</xdr:rowOff>
                  </to>
                </anchor>
              </controlPr>
            </control>
          </mc:Choice>
        </mc:AlternateContent>
        <mc:AlternateContent xmlns:mc="http://schemas.openxmlformats.org/markup-compatibility/2006">
          <mc:Choice Requires="x14">
            <control shapeId="10396" r:id="rId148" name="Check Box 156">
              <controlPr defaultSize="0" autoFill="0" autoLine="0" autoPict="0">
                <anchor moveWithCells="1" sizeWithCells="1">
                  <from>
                    <xdr:col>3</xdr:col>
                    <xdr:colOff>9525</xdr:colOff>
                    <xdr:row>196</xdr:row>
                    <xdr:rowOff>161925</xdr:rowOff>
                  </from>
                  <to>
                    <xdr:col>9</xdr:col>
                    <xdr:colOff>28575</xdr:colOff>
                    <xdr:row>197</xdr:row>
                    <xdr:rowOff>152400</xdr:rowOff>
                  </to>
                </anchor>
              </controlPr>
            </control>
          </mc:Choice>
        </mc:AlternateContent>
        <mc:AlternateContent xmlns:mc="http://schemas.openxmlformats.org/markup-compatibility/2006">
          <mc:Choice Requires="x14">
            <control shapeId="10397" r:id="rId149" name="Check Box 157">
              <controlPr defaultSize="0" autoFill="0" autoLine="0" autoPict="0">
                <anchor moveWithCells="1" sizeWithCells="1">
                  <from>
                    <xdr:col>3</xdr:col>
                    <xdr:colOff>9525</xdr:colOff>
                    <xdr:row>198</xdr:row>
                    <xdr:rowOff>19050</xdr:rowOff>
                  </from>
                  <to>
                    <xdr:col>9</xdr:col>
                    <xdr:colOff>19050</xdr:colOff>
                    <xdr:row>199</xdr:row>
                    <xdr:rowOff>9525</xdr:rowOff>
                  </to>
                </anchor>
              </controlPr>
            </control>
          </mc:Choice>
        </mc:AlternateContent>
        <mc:AlternateContent xmlns:mc="http://schemas.openxmlformats.org/markup-compatibility/2006">
          <mc:Choice Requires="x14">
            <control shapeId="10398" r:id="rId150" name="Check Box 158">
              <controlPr defaultSize="0" autoFill="0" autoLine="0" autoPict="0">
                <anchor moveWithCells="1" sizeWithCells="1">
                  <from>
                    <xdr:col>3</xdr:col>
                    <xdr:colOff>9525</xdr:colOff>
                    <xdr:row>198</xdr:row>
                    <xdr:rowOff>180975</xdr:rowOff>
                  </from>
                  <to>
                    <xdr:col>9</xdr:col>
                    <xdr:colOff>19050</xdr:colOff>
                    <xdr:row>199</xdr:row>
                    <xdr:rowOff>171450</xdr:rowOff>
                  </to>
                </anchor>
              </controlPr>
            </control>
          </mc:Choice>
        </mc:AlternateContent>
        <mc:AlternateContent xmlns:mc="http://schemas.openxmlformats.org/markup-compatibility/2006">
          <mc:Choice Requires="x14">
            <control shapeId="10399" r:id="rId151" name="Check Box 159">
              <controlPr defaultSize="0" autoFill="0" autoLine="0" autoPict="0">
                <anchor moveWithCells="1" sizeWithCells="1">
                  <from>
                    <xdr:col>3</xdr:col>
                    <xdr:colOff>9525</xdr:colOff>
                    <xdr:row>199</xdr:row>
                    <xdr:rowOff>161925</xdr:rowOff>
                  </from>
                  <to>
                    <xdr:col>9</xdr:col>
                    <xdr:colOff>28575</xdr:colOff>
                    <xdr:row>200</xdr:row>
                    <xdr:rowOff>152400</xdr:rowOff>
                  </to>
                </anchor>
              </controlPr>
            </control>
          </mc:Choice>
        </mc:AlternateContent>
        <mc:AlternateContent xmlns:mc="http://schemas.openxmlformats.org/markup-compatibility/2006">
          <mc:Choice Requires="x14">
            <control shapeId="10400" r:id="rId152" name="Check Box 160">
              <controlPr defaultSize="0" autoFill="0" autoLine="0" autoPict="0">
                <anchor moveWithCells="1" sizeWithCells="1">
                  <from>
                    <xdr:col>3</xdr:col>
                    <xdr:colOff>9525</xdr:colOff>
                    <xdr:row>201</xdr:row>
                    <xdr:rowOff>19050</xdr:rowOff>
                  </from>
                  <to>
                    <xdr:col>9</xdr:col>
                    <xdr:colOff>19050</xdr:colOff>
                    <xdr:row>202</xdr:row>
                    <xdr:rowOff>0</xdr:rowOff>
                  </to>
                </anchor>
              </controlPr>
            </control>
          </mc:Choice>
        </mc:AlternateContent>
        <mc:AlternateContent xmlns:mc="http://schemas.openxmlformats.org/markup-compatibility/2006">
          <mc:Choice Requires="x14">
            <control shapeId="10401" r:id="rId153" name="Check Box 161">
              <controlPr defaultSize="0" autoFill="0" autoLine="0" autoPict="0">
                <anchor moveWithCells="1" sizeWithCells="1">
                  <from>
                    <xdr:col>3</xdr:col>
                    <xdr:colOff>9525</xdr:colOff>
                    <xdr:row>201</xdr:row>
                    <xdr:rowOff>171450</xdr:rowOff>
                  </from>
                  <to>
                    <xdr:col>9</xdr:col>
                    <xdr:colOff>19050</xdr:colOff>
                    <xdr:row>202</xdr:row>
                    <xdr:rowOff>161925</xdr:rowOff>
                  </to>
                </anchor>
              </controlPr>
            </control>
          </mc:Choice>
        </mc:AlternateContent>
        <mc:AlternateContent xmlns:mc="http://schemas.openxmlformats.org/markup-compatibility/2006">
          <mc:Choice Requires="x14">
            <control shapeId="10402" r:id="rId154" name="Check Box 162">
              <controlPr defaultSize="0" autoFill="0" autoLine="0" autoPict="0">
                <anchor moveWithCells="1" sizeWithCells="1">
                  <from>
                    <xdr:col>3</xdr:col>
                    <xdr:colOff>9525</xdr:colOff>
                    <xdr:row>202</xdr:row>
                    <xdr:rowOff>152400</xdr:rowOff>
                  </from>
                  <to>
                    <xdr:col>9</xdr:col>
                    <xdr:colOff>28575</xdr:colOff>
                    <xdr:row>203</xdr:row>
                    <xdr:rowOff>133350</xdr:rowOff>
                  </to>
                </anchor>
              </controlPr>
            </control>
          </mc:Choice>
        </mc:AlternateContent>
        <mc:AlternateContent xmlns:mc="http://schemas.openxmlformats.org/markup-compatibility/2006">
          <mc:Choice Requires="x14">
            <control shapeId="10403" r:id="rId155" name="Check Box 163">
              <controlPr defaultSize="0" autoFill="0" autoLine="0" autoPict="0">
                <anchor moveWithCells="1" sizeWithCells="1">
                  <from>
                    <xdr:col>3</xdr:col>
                    <xdr:colOff>9525</xdr:colOff>
                    <xdr:row>212</xdr:row>
                    <xdr:rowOff>19050</xdr:rowOff>
                  </from>
                  <to>
                    <xdr:col>9</xdr:col>
                    <xdr:colOff>19050</xdr:colOff>
                    <xdr:row>213</xdr:row>
                    <xdr:rowOff>9525</xdr:rowOff>
                  </to>
                </anchor>
              </controlPr>
            </control>
          </mc:Choice>
        </mc:AlternateContent>
        <mc:AlternateContent xmlns:mc="http://schemas.openxmlformats.org/markup-compatibility/2006">
          <mc:Choice Requires="x14">
            <control shapeId="10404" r:id="rId156" name="Check Box 164">
              <controlPr defaultSize="0" autoFill="0" autoLine="0" autoPict="0">
                <anchor moveWithCells="1" sizeWithCells="1">
                  <from>
                    <xdr:col>3</xdr:col>
                    <xdr:colOff>9525</xdr:colOff>
                    <xdr:row>212</xdr:row>
                    <xdr:rowOff>180975</xdr:rowOff>
                  </from>
                  <to>
                    <xdr:col>9</xdr:col>
                    <xdr:colOff>19050</xdr:colOff>
                    <xdr:row>213</xdr:row>
                    <xdr:rowOff>171450</xdr:rowOff>
                  </to>
                </anchor>
              </controlPr>
            </control>
          </mc:Choice>
        </mc:AlternateContent>
        <mc:AlternateContent xmlns:mc="http://schemas.openxmlformats.org/markup-compatibility/2006">
          <mc:Choice Requires="x14">
            <control shapeId="10405" r:id="rId157" name="Check Box 165">
              <controlPr defaultSize="0" autoFill="0" autoLine="0" autoPict="0">
                <anchor moveWithCells="1" sizeWithCells="1">
                  <from>
                    <xdr:col>3</xdr:col>
                    <xdr:colOff>9525</xdr:colOff>
                    <xdr:row>213</xdr:row>
                    <xdr:rowOff>161925</xdr:rowOff>
                  </from>
                  <to>
                    <xdr:col>9</xdr:col>
                    <xdr:colOff>28575</xdr:colOff>
                    <xdr:row>214</xdr:row>
                    <xdr:rowOff>152400</xdr:rowOff>
                  </to>
                </anchor>
              </controlPr>
            </control>
          </mc:Choice>
        </mc:AlternateContent>
        <mc:AlternateContent xmlns:mc="http://schemas.openxmlformats.org/markup-compatibility/2006">
          <mc:Choice Requires="x14">
            <control shapeId="10406" r:id="rId158" name="Check Box 166">
              <controlPr defaultSize="0" autoFill="0" autoLine="0" autoPict="0">
                <anchor moveWithCells="1" sizeWithCells="1">
                  <from>
                    <xdr:col>3</xdr:col>
                    <xdr:colOff>9525</xdr:colOff>
                    <xdr:row>215</xdr:row>
                    <xdr:rowOff>19050</xdr:rowOff>
                  </from>
                  <to>
                    <xdr:col>9</xdr:col>
                    <xdr:colOff>19050</xdr:colOff>
                    <xdr:row>216</xdr:row>
                    <xdr:rowOff>9525</xdr:rowOff>
                  </to>
                </anchor>
              </controlPr>
            </control>
          </mc:Choice>
        </mc:AlternateContent>
        <mc:AlternateContent xmlns:mc="http://schemas.openxmlformats.org/markup-compatibility/2006">
          <mc:Choice Requires="x14">
            <control shapeId="10407" r:id="rId159" name="Check Box 167">
              <controlPr defaultSize="0" autoFill="0" autoLine="0" autoPict="0">
                <anchor moveWithCells="1" sizeWithCells="1">
                  <from>
                    <xdr:col>3</xdr:col>
                    <xdr:colOff>9525</xdr:colOff>
                    <xdr:row>215</xdr:row>
                    <xdr:rowOff>180975</xdr:rowOff>
                  </from>
                  <to>
                    <xdr:col>9</xdr:col>
                    <xdr:colOff>19050</xdr:colOff>
                    <xdr:row>216</xdr:row>
                    <xdr:rowOff>171450</xdr:rowOff>
                  </to>
                </anchor>
              </controlPr>
            </control>
          </mc:Choice>
        </mc:AlternateContent>
        <mc:AlternateContent xmlns:mc="http://schemas.openxmlformats.org/markup-compatibility/2006">
          <mc:Choice Requires="x14">
            <control shapeId="10408" r:id="rId160" name="Check Box 168">
              <controlPr defaultSize="0" autoFill="0" autoLine="0" autoPict="0">
                <anchor moveWithCells="1" sizeWithCells="1">
                  <from>
                    <xdr:col>3</xdr:col>
                    <xdr:colOff>9525</xdr:colOff>
                    <xdr:row>216</xdr:row>
                    <xdr:rowOff>161925</xdr:rowOff>
                  </from>
                  <to>
                    <xdr:col>9</xdr:col>
                    <xdr:colOff>28575</xdr:colOff>
                    <xdr:row>217</xdr:row>
                    <xdr:rowOff>152400</xdr:rowOff>
                  </to>
                </anchor>
              </controlPr>
            </control>
          </mc:Choice>
        </mc:AlternateContent>
        <mc:AlternateContent xmlns:mc="http://schemas.openxmlformats.org/markup-compatibility/2006">
          <mc:Choice Requires="x14">
            <control shapeId="10409" r:id="rId161" name="Check Box 169">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0" r:id="rId162" name="Check Box 170">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1" r:id="rId163" name="Check Box 171">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2" r:id="rId164" name="Check Box 172">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3" r:id="rId165" name="Check Box 173">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4" r:id="rId166" name="Check Box 174">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5" r:id="rId167" name="Check Box 175">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6" r:id="rId168" name="Check Box 176">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7" r:id="rId169" name="Check Box 177">
              <controlPr defaultSize="0" autoFill="0" autoLine="0" autoPict="0">
                <anchor moveWithCells="1" sizeWithCells="1">
                  <from>
                    <xdr:col>32</xdr:col>
                    <xdr:colOff>9525</xdr:colOff>
                    <xdr:row>212</xdr:row>
                    <xdr:rowOff>19050</xdr:rowOff>
                  </from>
                  <to>
                    <xdr:col>38</xdr:col>
                    <xdr:colOff>19050</xdr:colOff>
                    <xdr:row>213</xdr:row>
                    <xdr:rowOff>9525</xdr:rowOff>
                  </to>
                </anchor>
              </controlPr>
            </control>
          </mc:Choice>
        </mc:AlternateContent>
        <mc:AlternateContent xmlns:mc="http://schemas.openxmlformats.org/markup-compatibility/2006">
          <mc:Choice Requires="x14">
            <control shapeId="10418" r:id="rId170" name="Check Box 178">
              <controlPr defaultSize="0" autoFill="0" autoLine="0" autoPict="0">
                <anchor moveWithCells="1" sizeWithCells="1">
                  <from>
                    <xdr:col>32</xdr:col>
                    <xdr:colOff>9525</xdr:colOff>
                    <xdr:row>212</xdr:row>
                    <xdr:rowOff>180975</xdr:rowOff>
                  </from>
                  <to>
                    <xdr:col>38</xdr:col>
                    <xdr:colOff>19050</xdr:colOff>
                    <xdr:row>213</xdr:row>
                    <xdr:rowOff>171450</xdr:rowOff>
                  </to>
                </anchor>
              </controlPr>
            </control>
          </mc:Choice>
        </mc:AlternateContent>
        <mc:AlternateContent xmlns:mc="http://schemas.openxmlformats.org/markup-compatibility/2006">
          <mc:Choice Requires="x14">
            <control shapeId="10419" r:id="rId171" name="Check Box 179">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0420" r:id="rId172" name="Check Box 180">
              <controlPr defaultSize="0" autoFill="0" autoLine="0" autoPict="0">
                <anchor moveWithCells="1" sizeWithCells="1">
                  <from>
                    <xdr:col>32</xdr:col>
                    <xdr:colOff>9525</xdr:colOff>
                    <xdr:row>215</xdr:row>
                    <xdr:rowOff>19050</xdr:rowOff>
                  </from>
                  <to>
                    <xdr:col>38</xdr:col>
                    <xdr:colOff>19050</xdr:colOff>
                    <xdr:row>216</xdr:row>
                    <xdr:rowOff>9525</xdr:rowOff>
                  </to>
                </anchor>
              </controlPr>
            </control>
          </mc:Choice>
        </mc:AlternateContent>
        <mc:AlternateContent xmlns:mc="http://schemas.openxmlformats.org/markup-compatibility/2006">
          <mc:Choice Requires="x14">
            <control shapeId="10421" r:id="rId173" name="Check Box 181">
              <controlPr defaultSize="0" autoFill="0" autoLine="0" autoPict="0">
                <anchor moveWithCells="1" sizeWithCells="1">
                  <from>
                    <xdr:col>32</xdr:col>
                    <xdr:colOff>9525</xdr:colOff>
                    <xdr:row>215</xdr:row>
                    <xdr:rowOff>180975</xdr:rowOff>
                  </from>
                  <to>
                    <xdr:col>38</xdr:col>
                    <xdr:colOff>19050</xdr:colOff>
                    <xdr:row>216</xdr:row>
                    <xdr:rowOff>171450</xdr:rowOff>
                  </to>
                </anchor>
              </controlPr>
            </control>
          </mc:Choice>
        </mc:AlternateContent>
        <mc:AlternateContent xmlns:mc="http://schemas.openxmlformats.org/markup-compatibility/2006">
          <mc:Choice Requires="x14">
            <control shapeId="10422" r:id="rId174" name="Check Box 182">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0429" r:id="rId175" name="Check Box 189">
              <controlPr defaultSize="0" autoFill="0" autoLine="0" autoPict="0">
                <anchor moveWithCells="1">
                  <from>
                    <xdr:col>3</xdr:col>
                    <xdr:colOff>0</xdr:colOff>
                    <xdr:row>285</xdr:row>
                    <xdr:rowOff>123825</xdr:rowOff>
                  </from>
                  <to>
                    <xdr:col>17</xdr:col>
                    <xdr:colOff>0</xdr:colOff>
                    <xdr:row>286</xdr:row>
                    <xdr:rowOff>180975</xdr:rowOff>
                  </to>
                </anchor>
              </controlPr>
            </control>
          </mc:Choice>
        </mc:AlternateContent>
        <mc:AlternateContent xmlns:mc="http://schemas.openxmlformats.org/markup-compatibility/2006">
          <mc:Choice Requires="x14">
            <control shapeId="10430" r:id="rId176" name="Check Box 190">
              <controlPr defaultSize="0" autoFill="0" autoLine="0" autoPict="0">
                <anchor moveWithCells="1" sizeWithCells="1">
                  <from>
                    <xdr:col>3</xdr:col>
                    <xdr:colOff>0</xdr:colOff>
                    <xdr:row>283</xdr:row>
                    <xdr:rowOff>0</xdr:rowOff>
                  </from>
                  <to>
                    <xdr:col>13</xdr:col>
                    <xdr:colOff>28575</xdr:colOff>
                    <xdr:row>284</xdr:row>
                    <xdr:rowOff>66675</xdr:rowOff>
                  </to>
                </anchor>
              </controlPr>
            </control>
          </mc:Choice>
        </mc:AlternateContent>
        <mc:AlternateContent xmlns:mc="http://schemas.openxmlformats.org/markup-compatibility/2006">
          <mc:Choice Requires="x14">
            <control shapeId="10431" r:id="rId177" name="Check Box 191">
              <controlPr defaultSize="0" autoFill="0" autoLine="0" autoPict="0">
                <anchor moveWithCells="1" sizeWithCells="1">
                  <from>
                    <xdr:col>3</xdr:col>
                    <xdr:colOff>0</xdr:colOff>
                    <xdr:row>284</xdr:row>
                    <xdr:rowOff>38100</xdr:rowOff>
                  </from>
                  <to>
                    <xdr:col>13</xdr:col>
                    <xdr:colOff>38100</xdr:colOff>
                    <xdr:row>285</xdr:row>
                    <xdr:rowOff>123825</xdr:rowOff>
                  </to>
                </anchor>
              </controlPr>
            </control>
          </mc:Choice>
        </mc:AlternateContent>
        <mc:AlternateContent xmlns:mc="http://schemas.openxmlformats.org/markup-compatibility/2006">
          <mc:Choice Requires="x14">
            <control shapeId="10437" r:id="rId178" name="Check Box 197">
              <controlPr defaultSize="0" autoFill="0" autoLine="0" autoPict="0">
                <anchor moveWithCells="1">
                  <from>
                    <xdr:col>3</xdr:col>
                    <xdr:colOff>0</xdr:colOff>
                    <xdr:row>281</xdr:row>
                    <xdr:rowOff>123825</xdr:rowOff>
                  </from>
                  <to>
                    <xdr:col>17</xdr:col>
                    <xdr:colOff>0</xdr:colOff>
                    <xdr:row>282</xdr:row>
                    <xdr:rowOff>180975</xdr:rowOff>
                  </to>
                </anchor>
              </controlPr>
            </control>
          </mc:Choice>
        </mc:AlternateContent>
        <mc:AlternateContent xmlns:mc="http://schemas.openxmlformats.org/markup-compatibility/2006">
          <mc:Choice Requires="x14">
            <control shapeId="10438" r:id="rId179" name="Check Box 198">
              <controlPr defaultSize="0" autoFill="0" autoLine="0" autoPict="0">
                <anchor moveWithCells="1" sizeWithCells="1">
                  <from>
                    <xdr:col>3</xdr:col>
                    <xdr:colOff>0</xdr:colOff>
                    <xdr:row>279</xdr:row>
                    <xdr:rowOff>0</xdr:rowOff>
                  </from>
                  <to>
                    <xdr:col>13</xdr:col>
                    <xdr:colOff>28575</xdr:colOff>
                    <xdr:row>280</xdr:row>
                    <xdr:rowOff>66675</xdr:rowOff>
                  </to>
                </anchor>
              </controlPr>
            </control>
          </mc:Choice>
        </mc:AlternateContent>
        <mc:AlternateContent xmlns:mc="http://schemas.openxmlformats.org/markup-compatibility/2006">
          <mc:Choice Requires="x14">
            <control shapeId="10439" r:id="rId180" name="Check Box 199">
              <controlPr defaultSize="0" autoFill="0" autoLine="0" autoPict="0">
                <anchor moveWithCells="1" sizeWithCells="1">
                  <from>
                    <xdr:col>3</xdr:col>
                    <xdr:colOff>0</xdr:colOff>
                    <xdr:row>280</xdr:row>
                    <xdr:rowOff>38100</xdr:rowOff>
                  </from>
                  <to>
                    <xdr:col>13</xdr:col>
                    <xdr:colOff>38100</xdr:colOff>
                    <xdr:row>281</xdr:row>
                    <xdr:rowOff>123825</xdr:rowOff>
                  </to>
                </anchor>
              </controlPr>
            </control>
          </mc:Choice>
        </mc:AlternateContent>
        <mc:AlternateContent xmlns:mc="http://schemas.openxmlformats.org/markup-compatibility/2006">
          <mc:Choice Requires="x14">
            <control shapeId="10440" r:id="rId181" name="Check Box 200">
              <controlPr defaultSize="0" autoFill="0" autoLine="0" autoPict="0">
                <anchor moveWithCells="1" sizeWithCells="1">
                  <from>
                    <xdr:col>32</xdr:col>
                    <xdr:colOff>9525</xdr:colOff>
                    <xdr:row>212</xdr:row>
                    <xdr:rowOff>19050</xdr:rowOff>
                  </from>
                  <to>
                    <xdr:col>38</xdr:col>
                    <xdr:colOff>19050</xdr:colOff>
                    <xdr:row>213</xdr:row>
                    <xdr:rowOff>9525</xdr:rowOff>
                  </to>
                </anchor>
              </controlPr>
            </control>
          </mc:Choice>
        </mc:AlternateContent>
        <mc:AlternateContent xmlns:mc="http://schemas.openxmlformats.org/markup-compatibility/2006">
          <mc:Choice Requires="x14">
            <control shapeId="10441" r:id="rId182" name="Check Box 201">
              <controlPr defaultSize="0" autoFill="0" autoLine="0" autoPict="0">
                <anchor moveWithCells="1" sizeWithCells="1">
                  <from>
                    <xdr:col>32</xdr:col>
                    <xdr:colOff>9525</xdr:colOff>
                    <xdr:row>212</xdr:row>
                    <xdr:rowOff>180975</xdr:rowOff>
                  </from>
                  <to>
                    <xdr:col>38</xdr:col>
                    <xdr:colOff>19050</xdr:colOff>
                    <xdr:row>213</xdr:row>
                    <xdr:rowOff>171450</xdr:rowOff>
                  </to>
                </anchor>
              </controlPr>
            </control>
          </mc:Choice>
        </mc:AlternateContent>
        <mc:AlternateContent xmlns:mc="http://schemas.openxmlformats.org/markup-compatibility/2006">
          <mc:Choice Requires="x14">
            <control shapeId="10442" r:id="rId183" name="Check Box 202">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0443" r:id="rId184" name="Check Box 203">
              <controlPr defaultSize="0" autoFill="0" autoLine="0" autoPict="0">
                <anchor moveWithCells="1" sizeWithCells="1">
                  <from>
                    <xdr:col>32</xdr:col>
                    <xdr:colOff>9525</xdr:colOff>
                    <xdr:row>215</xdr:row>
                    <xdr:rowOff>19050</xdr:rowOff>
                  </from>
                  <to>
                    <xdr:col>38</xdr:col>
                    <xdr:colOff>19050</xdr:colOff>
                    <xdr:row>216</xdr:row>
                    <xdr:rowOff>9525</xdr:rowOff>
                  </to>
                </anchor>
              </controlPr>
            </control>
          </mc:Choice>
        </mc:AlternateContent>
        <mc:AlternateContent xmlns:mc="http://schemas.openxmlformats.org/markup-compatibility/2006">
          <mc:Choice Requires="x14">
            <control shapeId="10444" r:id="rId185" name="Check Box 204">
              <controlPr defaultSize="0" autoFill="0" autoLine="0" autoPict="0">
                <anchor moveWithCells="1" sizeWithCells="1">
                  <from>
                    <xdr:col>32</xdr:col>
                    <xdr:colOff>9525</xdr:colOff>
                    <xdr:row>215</xdr:row>
                    <xdr:rowOff>180975</xdr:rowOff>
                  </from>
                  <to>
                    <xdr:col>38</xdr:col>
                    <xdr:colOff>19050</xdr:colOff>
                    <xdr:row>216</xdr:row>
                    <xdr:rowOff>171450</xdr:rowOff>
                  </to>
                </anchor>
              </controlPr>
            </control>
          </mc:Choice>
        </mc:AlternateContent>
        <mc:AlternateContent xmlns:mc="http://schemas.openxmlformats.org/markup-compatibility/2006">
          <mc:Choice Requires="x14">
            <control shapeId="10445" r:id="rId186" name="Check Box 205">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0446" r:id="rId187" name="Check Box 206">
              <controlPr defaultSize="0" autoFill="0" autoLine="0" autoPict="0">
                <anchor moveWithCells="1">
                  <from>
                    <xdr:col>35</xdr:col>
                    <xdr:colOff>76200</xdr:colOff>
                    <xdr:row>185</xdr:row>
                    <xdr:rowOff>0</xdr:rowOff>
                  </from>
                  <to>
                    <xdr:col>53</xdr:col>
                    <xdr:colOff>47625</xdr:colOff>
                    <xdr:row>186</xdr:row>
                    <xdr:rowOff>19050</xdr:rowOff>
                  </to>
                </anchor>
              </controlPr>
            </control>
          </mc:Choice>
        </mc:AlternateContent>
        <mc:AlternateContent xmlns:mc="http://schemas.openxmlformats.org/markup-compatibility/2006">
          <mc:Choice Requires="x14">
            <control shapeId="10468" r:id="rId188" name="Check Box 228">
              <controlPr defaultSize="0" autoFill="0" autoLine="0" autoPict="0">
                <anchor moveWithCells="1">
                  <from>
                    <xdr:col>3</xdr:col>
                    <xdr:colOff>0</xdr:colOff>
                    <xdr:row>273</xdr:row>
                    <xdr:rowOff>123825</xdr:rowOff>
                  </from>
                  <to>
                    <xdr:col>17</xdr:col>
                    <xdr:colOff>0</xdr:colOff>
                    <xdr:row>274</xdr:row>
                    <xdr:rowOff>180975</xdr:rowOff>
                  </to>
                </anchor>
              </controlPr>
            </control>
          </mc:Choice>
        </mc:AlternateContent>
        <mc:AlternateContent xmlns:mc="http://schemas.openxmlformats.org/markup-compatibility/2006">
          <mc:Choice Requires="x14">
            <control shapeId="10469" r:id="rId189" name="Check Box 229">
              <controlPr defaultSize="0" autoFill="0" autoLine="0" autoPict="0">
                <anchor moveWithCells="1" sizeWithCells="1">
                  <from>
                    <xdr:col>3</xdr:col>
                    <xdr:colOff>0</xdr:colOff>
                    <xdr:row>271</xdr:row>
                    <xdr:rowOff>0</xdr:rowOff>
                  </from>
                  <to>
                    <xdr:col>13</xdr:col>
                    <xdr:colOff>28575</xdr:colOff>
                    <xdr:row>272</xdr:row>
                    <xdr:rowOff>66675</xdr:rowOff>
                  </to>
                </anchor>
              </controlPr>
            </control>
          </mc:Choice>
        </mc:AlternateContent>
        <mc:AlternateContent xmlns:mc="http://schemas.openxmlformats.org/markup-compatibility/2006">
          <mc:Choice Requires="x14">
            <control shapeId="10470" r:id="rId190" name="Check Box 230">
              <controlPr defaultSize="0" autoFill="0" autoLine="0" autoPict="0">
                <anchor moveWithCells="1" sizeWithCells="1">
                  <from>
                    <xdr:col>3</xdr:col>
                    <xdr:colOff>0</xdr:colOff>
                    <xdr:row>272</xdr:row>
                    <xdr:rowOff>38100</xdr:rowOff>
                  </from>
                  <to>
                    <xdr:col>13</xdr:col>
                    <xdr:colOff>38100</xdr:colOff>
                    <xdr:row>273</xdr:row>
                    <xdr:rowOff>123825</xdr:rowOff>
                  </to>
                </anchor>
              </controlPr>
            </control>
          </mc:Choice>
        </mc:AlternateContent>
        <mc:AlternateContent xmlns:mc="http://schemas.openxmlformats.org/markup-compatibility/2006">
          <mc:Choice Requires="x14">
            <control shapeId="10471" r:id="rId191" name="Check Box 231">
              <controlPr defaultSize="0" autoFill="0" autoLine="0" autoPict="0">
                <anchor moveWithCells="1">
                  <from>
                    <xdr:col>3</xdr:col>
                    <xdr:colOff>0</xdr:colOff>
                    <xdr:row>277</xdr:row>
                    <xdr:rowOff>123825</xdr:rowOff>
                  </from>
                  <to>
                    <xdr:col>17</xdr:col>
                    <xdr:colOff>0</xdr:colOff>
                    <xdr:row>278</xdr:row>
                    <xdr:rowOff>180975</xdr:rowOff>
                  </to>
                </anchor>
              </controlPr>
            </control>
          </mc:Choice>
        </mc:AlternateContent>
        <mc:AlternateContent xmlns:mc="http://schemas.openxmlformats.org/markup-compatibility/2006">
          <mc:Choice Requires="x14">
            <control shapeId="10472" r:id="rId192" name="Check Box 232">
              <controlPr defaultSize="0" autoFill="0" autoLine="0" autoPict="0">
                <anchor moveWithCells="1" sizeWithCells="1">
                  <from>
                    <xdr:col>3</xdr:col>
                    <xdr:colOff>0</xdr:colOff>
                    <xdr:row>275</xdr:row>
                    <xdr:rowOff>0</xdr:rowOff>
                  </from>
                  <to>
                    <xdr:col>13</xdr:col>
                    <xdr:colOff>28575</xdr:colOff>
                    <xdr:row>276</xdr:row>
                    <xdr:rowOff>66675</xdr:rowOff>
                  </to>
                </anchor>
              </controlPr>
            </control>
          </mc:Choice>
        </mc:AlternateContent>
        <mc:AlternateContent xmlns:mc="http://schemas.openxmlformats.org/markup-compatibility/2006">
          <mc:Choice Requires="x14">
            <control shapeId="10473" r:id="rId193" name="Check Box 233">
              <controlPr defaultSize="0" autoFill="0" autoLine="0" autoPict="0">
                <anchor moveWithCells="1" sizeWithCells="1">
                  <from>
                    <xdr:col>3</xdr:col>
                    <xdr:colOff>0</xdr:colOff>
                    <xdr:row>276</xdr:row>
                    <xdr:rowOff>38100</xdr:rowOff>
                  </from>
                  <to>
                    <xdr:col>13</xdr:col>
                    <xdr:colOff>38100</xdr:colOff>
                    <xdr:row>277</xdr:row>
                    <xdr:rowOff>123825</xdr:rowOff>
                  </to>
                </anchor>
              </controlPr>
            </control>
          </mc:Choice>
        </mc:AlternateContent>
        <mc:AlternateContent xmlns:mc="http://schemas.openxmlformats.org/markup-compatibility/2006">
          <mc:Choice Requires="x14">
            <control shapeId="10474" r:id="rId194" name="Check Box 234">
              <controlPr defaultSize="0" autoFill="0" autoLine="0" autoPict="0">
                <anchor moveWithCells="1">
                  <from>
                    <xdr:col>3</xdr:col>
                    <xdr:colOff>0</xdr:colOff>
                    <xdr:row>310</xdr:row>
                    <xdr:rowOff>123825</xdr:rowOff>
                  </from>
                  <to>
                    <xdr:col>17</xdr:col>
                    <xdr:colOff>0</xdr:colOff>
                    <xdr:row>311</xdr:row>
                    <xdr:rowOff>180975</xdr:rowOff>
                  </to>
                </anchor>
              </controlPr>
            </control>
          </mc:Choice>
        </mc:AlternateContent>
        <mc:AlternateContent xmlns:mc="http://schemas.openxmlformats.org/markup-compatibility/2006">
          <mc:Choice Requires="x14">
            <control shapeId="10475" r:id="rId195" name="Check Box 235">
              <controlPr defaultSize="0" autoFill="0" autoLine="0" autoPict="0">
                <anchor moveWithCells="1" sizeWithCells="1">
                  <from>
                    <xdr:col>3</xdr:col>
                    <xdr:colOff>0</xdr:colOff>
                    <xdr:row>308</xdr:row>
                    <xdr:rowOff>0</xdr:rowOff>
                  </from>
                  <to>
                    <xdr:col>13</xdr:col>
                    <xdr:colOff>28575</xdr:colOff>
                    <xdr:row>309</xdr:row>
                    <xdr:rowOff>66675</xdr:rowOff>
                  </to>
                </anchor>
              </controlPr>
            </control>
          </mc:Choice>
        </mc:AlternateContent>
        <mc:AlternateContent xmlns:mc="http://schemas.openxmlformats.org/markup-compatibility/2006">
          <mc:Choice Requires="x14">
            <control shapeId="10476" r:id="rId196" name="Check Box 236">
              <controlPr defaultSize="0" autoFill="0" autoLine="0" autoPict="0">
                <anchor moveWithCells="1" sizeWithCells="1">
                  <from>
                    <xdr:col>3</xdr:col>
                    <xdr:colOff>0</xdr:colOff>
                    <xdr:row>309</xdr:row>
                    <xdr:rowOff>38100</xdr:rowOff>
                  </from>
                  <to>
                    <xdr:col>13</xdr:col>
                    <xdr:colOff>38100</xdr:colOff>
                    <xdr:row>310</xdr:row>
                    <xdr:rowOff>123825</xdr:rowOff>
                  </to>
                </anchor>
              </controlPr>
            </control>
          </mc:Choice>
        </mc:AlternateContent>
        <mc:AlternateContent xmlns:mc="http://schemas.openxmlformats.org/markup-compatibility/2006">
          <mc:Choice Requires="x14">
            <control shapeId="10477" r:id="rId197" name="Check Box 237">
              <controlPr defaultSize="0" autoFill="0" autoLine="0" autoPict="0">
                <anchor moveWithCells="1">
                  <from>
                    <xdr:col>3</xdr:col>
                    <xdr:colOff>0</xdr:colOff>
                    <xdr:row>306</xdr:row>
                    <xdr:rowOff>123825</xdr:rowOff>
                  </from>
                  <to>
                    <xdr:col>17</xdr:col>
                    <xdr:colOff>0</xdr:colOff>
                    <xdr:row>307</xdr:row>
                    <xdr:rowOff>180975</xdr:rowOff>
                  </to>
                </anchor>
              </controlPr>
            </control>
          </mc:Choice>
        </mc:AlternateContent>
        <mc:AlternateContent xmlns:mc="http://schemas.openxmlformats.org/markup-compatibility/2006">
          <mc:Choice Requires="x14">
            <control shapeId="10478" r:id="rId198" name="Check Box 238">
              <controlPr defaultSize="0" autoFill="0" autoLine="0" autoPict="0">
                <anchor moveWithCells="1" sizeWithCells="1">
                  <from>
                    <xdr:col>3</xdr:col>
                    <xdr:colOff>0</xdr:colOff>
                    <xdr:row>304</xdr:row>
                    <xdr:rowOff>0</xdr:rowOff>
                  </from>
                  <to>
                    <xdr:col>13</xdr:col>
                    <xdr:colOff>28575</xdr:colOff>
                    <xdr:row>305</xdr:row>
                    <xdr:rowOff>66675</xdr:rowOff>
                  </to>
                </anchor>
              </controlPr>
            </control>
          </mc:Choice>
        </mc:AlternateContent>
        <mc:AlternateContent xmlns:mc="http://schemas.openxmlformats.org/markup-compatibility/2006">
          <mc:Choice Requires="x14">
            <control shapeId="10479" r:id="rId199" name="Check Box 239">
              <controlPr defaultSize="0" autoFill="0" autoLine="0" autoPict="0">
                <anchor moveWithCells="1" sizeWithCells="1">
                  <from>
                    <xdr:col>3</xdr:col>
                    <xdr:colOff>0</xdr:colOff>
                    <xdr:row>305</xdr:row>
                    <xdr:rowOff>38100</xdr:rowOff>
                  </from>
                  <to>
                    <xdr:col>13</xdr:col>
                    <xdr:colOff>38100</xdr:colOff>
                    <xdr:row>306</xdr:row>
                    <xdr:rowOff>123825</xdr:rowOff>
                  </to>
                </anchor>
              </controlPr>
            </control>
          </mc:Choice>
        </mc:AlternateContent>
        <mc:AlternateContent xmlns:mc="http://schemas.openxmlformats.org/markup-compatibility/2006">
          <mc:Choice Requires="x14">
            <control shapeId="10480" r:id="rId200" name="Check Box 240">
              <controlPr defaultSize="0" autoFill="0" autoLine="0" autoPict="0">
                <anchor moveWithCells="1">
                  <from>
                    <xdr:col>3</xdr:col>
                    <xdr:colOff>0</xdr:colOff>
                    <xdr:row>298</xdr:row>
                    <xdr:rowOff>123825</xdr:rowOff>
                  </from>
                  <to>
                    <xdr:col>17</xdr:col>
                    <xdr:colOff>0</xdr:colOff>
                    <xdr:row>299</xdr:row>
                    <xdr:rowOff>180975</xdr:rowOff>
                  </to>
                </anchor>
              </controlPr>
            </control>
          </mc:Choice>
        </mc:AlternateContent>
        <mc:AlternateContent xmlns:mc="http://schemas.openxmlformats.org/markup-compatibility/2006">
          <mc:Choice Requires="x14">
            <control shapeId="10481" r:id="rId201" name="Check Box 241">
              <controlPr defaultSize="0" autoFill="0" autoLine="0" autoPict="0">
                <anchor moveWithCells="1" sizeWithCells="1">
                  <from>
                    <xdr:col>3</xdr:col>
                    <xdr:colOff>0</xdr:colOff>
                    <xdr:row>296</xdr:row>
                    <xdr:rowOff>0</xdr:rowOff>
                  </from>
                  <to>
                    <xdr:col>13</xdr:col>
                    <xdr:colOff>28575</xdr:colOff>
                    <xdr:row>297</xdr:row>
                    <xdr:rowOff>66675</xdr:rowOff>
                  </to>
                </anchor>
              </controlPr>
            </control>
          </mc:Choice>
        </mc:AlternateContent>
        <mc:AlternateContent xmlns:mc="http://schemas.openxmlformats.org/markup-compatibility/2006">
          <mc:Choice Requires="x14">
            <control shapeId="10482" r:id="rId202" name="Check Box 242">
              <controlPr defaultSize="0" autoFill="0" autoLine="0" autoPict="0">
                <anchor moveWithCells="1" sizeWithCells="1">
                  <from>
                    <xdr:col>3</xdr:col>
                    <xdr:colOff>0</xdr:colOff>
                    <xdr:row>297</xdr:row>
                    <xdr:rowOff>38100</xdr:rowOff>
                  </from>
                  <to>
                    <xdr:col>13</xdr:col>
                    <xdr:colOff>38100</xdr:colOff>
                    <xdr:row>298</xdr:row>
                    <xdr:rowOff>123825</xdr:rowOff>
                  </to>
                </anchor>
              </controlPr>
            </control>
          </mc:Choice>
        </mc:AlternateContent>
        <mc:AlternateContent xmlns:mc="http://schemas.openxmlformats.org/markup-compatibility/2006">
          <mc:Choice Requires="x14">
            <control shapeId="10483" r:id="rId203" name="Check Box 243">
              <controlPr defaultSize="0" autoFill="0" autoLine="0" autoPict="0">
                <anchor moveWithCells="1">
                  <from>
                    <xdr:col>3</xdr:col>
                    <xdr:colOff>0</xdr:colOff>
                    <xdr:row>302</xdr:row>
                    <xdr:rowOff>123825</xdr:rowOff>
                  </from>
                  <to>
                    <xdr:col>17</xdr:col>
                    <xdr:colOff>0</xdr:colOff>
                    <xdr:row>303</xdr:row>
                    <xdr:rowOff>180975</xdr:rowOff>
                  </to>
                </anchor>
              </controlPr>
            </control>
          </mc:Choice>
        </mc:AlternateContent>
        <mc:AlternateContent xmlns:mc="http://schemas.openxmlformats.org/markup-compatibility/2006">
          <mc:Choice Requires="x14">
            <control shapeId="10484" r:id="rId204" name="Check Box 244">
              <controlPr defaultSize="0" autoFill="0" autoLine="0" autoPict="0">
                <anchor moveWithCells="1" sizeWithCells="1">
                  <from>
                    <xdr:col>3</xdr:col>
                    <xdr:colOff>0</xdr:colOff>
                    <xdr:row>300</xdr:row>
                    <xdr:rowOff>0</xdr:rowOff>
                  </from>
                  <to>
                    <xdr:col>13</xdr:col>
                    <xdr:colOff>28575</xdr:colOff>
                    <xdr:row>301</xdr:row>
                    <xdr:rowOff>66675</xdr:rowOff>
                  </to>
                </anchor>
              </controlPr>
            </control>
          </mc:Choice>
        </mc:AlternateContent>
        <mc:AlternateContent xmlns:mc="http://schemas.openxmlformats.org/markup-compatibility/2006">
          <mc:Choice Requires="x14">
            <control shapeId="10485" r:id="rId205" name="Check Box 245">
              <controlPr defaultSize="0" autoFill="0" autoLine="0" autoPict="0">
                <anchor moveWithCells="1" sizeWithCells="1">
                  <from>
                    <xdr:col>3</xdr:col>
                    <xdr:colOff>0</xdr:colOff>
                    <xdr:row>301</xdr:row>
                    <xdr:rowOff>38100</xdr:rowOff>
                  </from>
                  <to>
                    <xdr:col>13</xdr:col>
                    <xdr:colOff>38100</xdr:colOff>
                    <xdr:row>302</xdr:row>
                    <xdr:rowOff>123825</xdr:rowOff>
                  </to>
                </anchor>
              </controlPr>
            </control>
          </mc:Choice>
        </mc:AlternateContent>
        <mc:AlternateContent xmlns:mc="http://schemas.openxmlformats.org/markup-compatibility/2006">
          <mc:Choice Requires="x14">
            <control shapeId="10487" r:id="rId206" name="Check Box 247">
              <controlPr defaultSize="0" autoFill="0" autoLine="0" autoPict="0">
                <anchor moveWithCells="1" sizeWithCells="1">
                  <from>
                    <xdr:col>2</xdr:col>
                    <xdr:colOff>114300</xdr:colOff>
                    <xdr:row>93</xdr:row>
                    <xdr:rowOff>0</xdr:rowOff>
                  </from>
                  <to>
                    <xdr:col>10</xdr:col>
                    <xdr:colOff>28575</xdr:colOff>
                    <xdr:row>94</xdr:row>
                    <xdr:rowOff>9525</xdr:rowOff>
                  </to>
                </anchor>
              </controlPr>
            </control>
          </mc:Choice>
        </mc:AlternateContent>
        <mc:AlternateContent xmlns:mc="http://schemas.openxmlformats.org/markup-compatibility/2006">
          <mc:Choice Requires="x14">
            <control shapeId="10488" r:id="rId207" name="Check Box 248">
              <controlPr defaultSize="0" autoFill="0" autoLine="0" autoPict="0">
                <anchor moveWithCells="1" sizeWithCells="1">
                  <from>
                    <xdr:col>2</xdr:col>
                    <xdr:colOff>114300</xdr:colOff>
                    <xdr:row>94</xdr:row>
                    <xdr:rowOff>190500</xdr:rowOff>
                  </from>
                  <to>
                    <xdr:col>11</xdr:col>
                    <xdr:colOff>57150</xdr:colOff>
                    <xdr:row>96</xdr:row>
                    <xdr:rowOff>0</xdr:rowOff>
                  </to>
                </anchor>
              </controlPr>
            </control>
          </mc:Choice>
        </mc:AlternateContent>
        <mc:AlternateContent xmlns:mc="http://schemas.openxmlformats.org/markup-compatibility/2006">
          <mc:Choice Requires="x14">
            <control shapeId="10489" r:id="rId208" name="Check Box 249">
              <controlPr defaultSize="0" autoFill="0" autoLine="0" autoPict="0">
                <anchor moveWithCells="1" sizeWithCells="1">
                  <from>
                    <xdr:col>2</xdr:col>
                    <xdr:colOff>114300</xdr:colOff>
                    <xdr:row>94</xdr:row>
                    <xdr:rowOff>0</xdr:rowOff>
                  </from>
                  <to>
                    <xdr:col>10</xdr:col>
                    <xdr:colOff>9525</xdr:colOff>
                    <xdr:row>95</xdr:row>
                    <xdr:rowOff>9525</xdr:rowOff>
                  </to>
                </anchor>
              </controlPr>
            </control>
          </mc:Choice>
        </mc:AlternateContent>
        <mc:AlternateContent xmlns:mc="http://schemas.openxmlformats.org/markup-compatibility/2006">
          <mc:Choice Requires="x14">
            <control shapeId="10490" r:id="rId209" name="Check Box 250">
              <controlPr defaultSize="0" autoFill="0" autoLine="0" autoPict="0">
                <anchor moveWithCells="1" sizeWithCells="1">
                  <from>
                    <xdr:col>51</xdr:col>
                    <xdr:colOff>9525</xdr:colOff>
                    <xdr:row>93</xdr:row>
                    <xdr:rowOff>66675</xdr:rowOff>
                  </from>
                  <to>
                    <xdr:col>55</xdr:col>
                    <xdr:colOff>9525</xdr:colOff>
                    <xdr:row>94</xdr:row>
                    <xdr:rowOff>104775</xdr:rowOff>
                  </to>
                </anchor>
              </controlPr>
            </control>
          </mc:Choice>
        </mc:AlternateContent>
        <mc:AlternateContent xmlns:mc="http://schemas.openxmlformats.org/markup-compatibility/2006">
          <mc:Choice Requires="x14">
            <control shapeId="10491" r:id="rId210" name="Check Box 251">
              <controlPr defaultSize="0" autoFill="0" autoLine="0" autoPict="0">
                <anchor moveWithCells="1" sizeWithCells="1">
                  <from>
                    <xdr:col>51</xdr:col>
                    <xdr:colOff>9525</xdr:colOff>
                    <xdr:row>94</xdr:row>
                    <xdr:rowOff>66675</xdr:rowOff>
                  </from>
                  <to>
                    <xdr:col>56</xdr:col>
                    <xdr:colOff>28575</xdr:colOff>
                    <xdr:row>95</xdr:row>
                    <xdr:rowOff>190500</xdr:rowOff>
                  </to>
                </anchor>
              </controlPr>
            </control>
          </mc:Choice>
        </mc:AlternateContent>
        <mc:AlternateContent xmlns:mc="http://schemas.openxmlformats.org/markup-compatibility/2006">
          <mc:Choice Requires="x14">
            <control shapeId="10492" r:id="rId211" name="Check Box 252">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0493" r:id="rId212" name="Check Box 253">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0494" r:id="rId213" name="Check Box 254">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0495" r:id="rId214" name="Check Box 255">
              <controlPr defaultSize="0" autoFill="0" autoLine="0" autoPict="0">
                <anchor moveWithCells="1" sizeWithCells="1">
                  <from>
                    <xdr:col>4</xdr:col>
                    <xdr:colOff>19050</xdr:colOff>
                    <xdr:row>79</xdr:row>
                    <xdr:rowOff>180975</xdr:rowOff>
                  </from>
                  <to>
                    <xdr:col>9</xdr:col>
                    <xdr:colOff>76200</xdr:colOff>
                    <xdr:row>81</xdr:row>
                    <xdr:rowOff>9525</xdr:rowOff>
                  </to>
                </anchor>
              </controlPr>
            </control>
          </mc:Choice>
        </mc:AlternateContent>
        <mc:AlternateContent xmlns:mc="http://schemas.openxmlformats.org/markup-compatibility/2006">
          <mc:Choice Requires="x14">
            <control shapeId="10496" r:id="rId215" name="Check Box 256">
              <controlPr defaultSize="0" autoFill="0" autoLine="0" autoPict="0">
                <anchor moveWithCells="1" sizeWithCells="1">
                  <from>
                    <xdr:col>3</xdr:col>
                    <xdr:colOff>114300</xdr:colOff>
                    <xdr:row>82</xdr:row>
                    <xdr:rowOff>180975</xdr:rowOff>
                  </from>
                  <to>
                    <xdr:col>7</xdr:col>
                    <xdr:colOff>114300</xdr:colOff>
                    <xdr:row>83</xdr:row>
                    <xdr:rowOff>352425</xdr:rowOff>
                  </to>
                </anchor>
              </controlPr>
            </control>
          </mc:Choice>
        </mc:AlternateContent>
        <mc:AlternateContent xmlns:mc="http://schemas.openxmlformats.org/markup-compatibility/2006">
          <mc:Choice Requires="x14">
            <control shapeId="10497" r:id="rId216" name="Check Box 257">
              <controlPr defaultSize="0" autoFill="0" autoLine="0" autoPict="0">
                <anchor moveWithCells="1" sizeWithCells="1">
                  <from>
                    <xdr:col>8</xdr:col>
                    <xdr:colOff>19050</xdr:colOff>
                    <xdr:row>83</xdr:row>
                    <xdr:rowOff>28575</xdr:rowOff>
                  </from>
                  <to>
                    <xdr:col>13</xdr:col>
                    <xdr:colOff>38100</xdr:colOff>
                    <xdr:row>83</xdr:row>
                    <xdr:rowOff>323850</xdr:rowOff>
                  </to>
                </anchor>
              </controlPr>
            </control>
          </mc:Choice>
        </mc:AlternateContent>
        <mc:AlternateContent xmlns:mc="http://schemas.openxmlformats.org/markup-compatibility/2006">
          <mc:Choice Requires="x14">
            <control shapeId="10498" r:id="rId217" name="Check Box 258">
              <controlPr defaultSize="0" autoFill="0" autoLine="0" autoPict="0">
                <anchor moveWithCells="1">
                  <from>
                    <xdr:col>5</xdr:col>
                    <xdr:colOff>9525</xdr:colOff>
                    <xdr:row>380</xdr:row>
                    <xdr:rowOff>38100</xdr:rowOff>
                  </from>
                  <to>
                    <xdr:col>13</xdr:col>
                    <xdr:colOff>9525</xdr:colOff>
                    <xdr:row>381</xdr:row>
                    <xdr:rowOff>0</xdr:rowOff>
                  </to>
                </anchor>
              </controlPr>
            </control>
          </mc:Choice>
        </mc:AlternateContent>
        <mc:AlternateContent xmlns:mc="http://schemas.openxmlformats.org/markup-compatibility/2006">
          <mc:Choice Requires="x14">
            <control shapeId="10499" r:id="rId218" name="Check Box 259">
              <controlPr defaultSize="0" autoFill="0" autoLine="0" autoPict="0">
                <anchor moveWithCells="1">
                  <from>
                    <xdr:col>15</xdr:col>
                    <xdr:colOff>76200</xdr:colOff>
                    <xdr:row>379</xdr:row>
                    <xdr:rowOff>247650</xdr:rowOff>
                  </from>
                  <to>
                    <xdr:col>25</xdr:col>
                    <xdr:colOff>76200</xdr:colOff>
                    <xdr:row>381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7"/>
  <sheetViews>
    <sheetView showGridLines="0" view="pageBreakPreview" zoomScale="85" zoomScaleNormal="100" zoomScaleSheetLayoutView="85" workbookViewId="0">
      <selection activeCell="N54" sqref="N54"/>
    </sheetView>
  </sheetViews>
  <sheetFormatPr defaultRowHeight="13.5"/>
  <sheetData>
    <row r="1" spans="1:12" s="215" customFormat="1" ht="25.5" customHeight="1">
      <c r="A1" s="213" t="s">
        <v>197</v>
      </c>
      <c r="B1" s="214"/>
      <c r="C1" s="214"/>
      <c r="D1" s="214"/>
      <c r="E1" s="214"/>
      <c r="F1" s="214"/>
      <c r="G1" s="214"/>
      <c r="H1" s="214"/>
      <c r="I1" s="214"/>
      <c r="J1" s="214"/>
      <c r="K1" s="214"/>
      <c r="L1" s="214"/>
    </row>
    <row r="2" spans="1:12" s="218" customFormat="1" ht="21" customHeight="1">
      <c r="A2" s="216"/>
      <c r="B2" s="217"/>
      <c r="C2" s="217"/>
      <c r="D2" s="217"/>
      <c r="E2" s="217"/>
      <c r="F2" s="217"/>
      <c r="G2" s="217"/>
      <c r="H2" s="217"/>
      <c r="I2" s="217"/>
      <c r="J2" s="217"/>
      <c r="K2" s="217"/>
      <c r="L2" s="217"/>
    </row>
    <row r="3" spans="1:12" s="219" customFormat="1" ht="17.25">
      <c r="A3" s="1175" t="s">
        <v>275</v>
      </c>
      <c r="B3" s="1175"/>
      <c r="C3" s="1175"/>
      <c r="D3" s="1175"/>
      <c r="E3" s="1175"/>
      <c r="F3" s="1175"/>
      <c r="G3" s="1175"/>
      <c r="H3" s="1175"/>
      <c r="I3" s="1175"/>
      <c r="J3" s="1175"/>
      <c r="K3" s="1175"/>
      <c r="L3" s="1175"/>
    </row>
    <row r="4" spans="1:12" s="220" customFormat="1" ht="17.25">
      <c r="A4" s="219" t="s">
        <v>276</v>
      </c>
      <c r="B4" s="219"/>
      <c r="C4" s="219"/>
      <c r="D4" s="219"/>
      <c r="E4" s="219"/>
      <c r="F4" s="219"/>
      <c r="G4" s="219"/>
      <c r="H4" s="219"/>
      <c r="I4" s="219"/>
      <c r="J4" s="219"/>
      <c r="K4" s="219"/>
      <c r="L4" s="219"/>
    </row>
    <row r="5" spans="1:12" s="220" customFormat="1" ht="24.75" customHeight="1" thickBot="1">
      <c r="A5" s="219"/>
      <c r="B5" s="219"/>
      <c r="C5" s="219"/>
      <c r="D5" s="219"/>
      <c r="E5" s="219"/>
      <c r="F5" s="219"/>
      <c r="G5" s="219"/>
      <c r="H5" s="219"/>
      <c r="I5" s="219"/>
      <c r="J5" s="219"/>
      <c r="K5" s="219"/>
      <c r="L5" s="219"/>
    </row>
    <row r="6" spans="1:12" ht="14.25" thickBot="1">
      <c r="A6" s="1176" t="s">
        <v>157</v>
      </c>
      <c r="B6" s="1177"/>
      <c r="C6" s="1177"/>
      <c r="D6" s="1177"/>
      <c r="E6" s="1177"/>
      <c r="F6" s="1177"/>
      <c r="G6" s="1177"/>
      <c r="H6" s="1177"/>
      <c r="I6" s="1177"/>
      <c r="J6" s="1177"/>
      <c r="K6" s="1177"/>
      <c r="L6" s="1178"/>
    </row>
    <row r="7" spans="1:12" ht="39" customHeight="1">
      <c r="A7" s="1179" t="s">
        <v>274</v>
      </c>
      <c r="B7" s="1180"/>
      <c r="C7" s="1180"/>
      <c r="D7" s="1180"/>
      <c r="E7" s="1180"/>
      <c r="F7" s="1180"/>
      <c r="G7" s="1180"/>
      <c r="H7" s="1180"/>
      <c r="I7" s="1180"/>
      <c r="J7" s="1180"/>
      <c r="K7" s="1180"/>
      <c r="L7" s="1181"/>
    </row>
    <row r="8" spans="1:12" ht="24.75" customHeight="1">
      <c r="A8" s="1182" t="s">
        <v>172</v>
      </c>
      <c r="B8" s="1183"/>
      <c r="C8" s="1183"/>
      <c r="D8" s="1183"/>
      <c r="E8" s="1183"/>
      <c r="F8" s="1183"/>
      <c r="G8" s="1183"/>
      <c r="H8" s="1183"/>
      <c r="I8" s="1183"/>
      <c r="J8" s="1183"/>
      <c r="K8" s="1183"/>
      <c r="L8" s="1184"/>
    </row>
    <row r="9" spans="1:12" ht="23.25" customHeight="1" thickBot="1">
      <c r="A9" s="1185" t="s">
        <v>198</v>
      </c>
      <c r="B9" s="1186"/>
      <c r="C9" s="1186"/>
      <c r="D9" s="1186"/>
      <c r="E9" s="1186"/>
      <c r="F9" s="1186"/>
      <c r="G9" s="1186"/>
      <c r="H9" s="1186"/>
      <c r="I9" s="1186"/>
      <c r="J9" s="1186"/>
      <c r="K9" s="1186"/>
      <c r="L9" s="1187"/>
    </row>
    <row r="10" spans="1:12" ht="14.25" thickBot="1">
      <c r="A10" s="165"/>
      <c r="B10" s="165"/>
      <c r="C10" s="165"/>
      <c r="D10" s="165"/>
      <c r="E10" s="165"/>
      <c r="F10" s="165"/>
      <c r="G10" s="165"/>
      <c r="H10" s="165"/>
      <c r="I10" s="165"/>
      <c r="J10" s="165"/>
      <c r="K10" s="165"/>
      <c r="L10" s="165"/>
    </row>
    <row r="11" spans="1:12" ht="45.75" customHeight="1" thickBot="1">
      <c r="A11" s="1122" t="s">
        <v>232</v>
      </c>
      <c r="B11" s="1123"/>
      <c r="C11" s="1123"/>
      <c r="D11" s="1123"/>
      <c r="E11" s="1123"/>
      <c r="F11" s="1123"/>
      <c r="G11" s="1123"/>
      <c r="H11" s="1123"/>
      <c r="I11" s="1123"/>
      <c r="J11" s="1123"/>
      <c r="K11" s="1123"/>
      <c r="L11" s="1124"/>
    </row>
    <row r="12" spans="1:12" ht="20.25" customHeight="1">
      <c r="A12" s="1144" t="s">
        <v>162</v>
      </c>
      <c r="B12" s="1145"/>
      <c r="C12" s="1145"/>
      <c r="D12" s="1145"/>
      <c r="E12" s="1145"/>
      <c r="F12" s="1145"/>
      <c r="G12" s="1145"/>
      <c r="H12" s="1145"/>
      <c r="I12" s="1145"/>
      <c r="J12" s="1145"/>
      <c r="K12" s="1145"/>
      <c r="L12" s="1146"/>
    </row>
    <row r="13" spans="1:12" ht="21.75" customHeight="1">
      <c r="A13" s="1169" t="s">
        <v>163</v>
      </c>
      <c r="B13" s="1170"/>
      <c r="C13" s="1170"/>
      <c r="D13" s="1170"/>
      <c r="E13" s="1170"/>
      <c r="F13" s="1170"/>
      <c r="G13" s="1170"/>
      <c r="H13" s="1170"/>
      <c r="I13" s="1170"/>
      <c r="J13" s="1170"/>
      <c r="K13" s="1170"/>
      <c r="L13" s="1171"/>
    </row>
    <row r="14" spans="1:12" ht="29.25" customHeight="1">
      <c r="A14" s="1150" t="s">
        <v>178</v>
      </c>
      <c r="B14" s="1151"/>
      <c r="C14" s="1151"/>
      <c r="D14" s="1151"/>
      <c r="E14" s="1151"/>
      <c r="F14" s="1151"/>
      <c r="G14" s="1151"/>
      <c r="H14" s="1151"/>
      <c r="I14" s="1151"/>
      <c r="J14" s="1151"/>
      <c r="K14" s="1151"/>
      <c r="L14" s="1152"/>
    </row>
    <row r="15" spans="1:12" ht="24" customHeight="1">
      <c r="A15" s="1153" t="s">
        <v>173</v>
      </c>
      <c r="B15" s="1154"/>
      <c r="C15" s="1154"/>
      <c r="D15" s="1154"/>
      <c r="E15" s="1154"/>
      <c r="F15" s="1154"/>
      <c r="G15" s="1154"/>
      <c r="H15" s="1154"/>
      <c r="I15" s="1154"/>
      <c r="J15" s="1154"/>
      <c r="K15" s="1154"/>
      <c r="L15" s="1155"/>
    </row>
    <row r="16" spans="1:12" ht="48" customHeight="1">
      <c r="A16" s="1172" t="s">
        <v>229</v>
      </c>
      <c r="B16" s="1173"/>
      <c r="C16" s="1173"/>
      <c r="D16" s="1173"/>
      <c r="E16" s="1173"/>
      <c r="F16" s="1173"/>
      <c r="G16" s="1173"/>
      <c r="H16" s="1173"/>
      <c r="I16" s="1173"/>
      <c r="J16" s="1173"/>
      <c r="K16" s="1173"/>
      <c r="L16" s="1174"/>
    </row>
    <row r="17" spans="1:12" ht="27" customHeight="1" thickBot="1">
      <c r="A17" s="1156" t="s">
        <v>164</v>
      </c>
      <c r="B17" s="1157"/>
      <c r="C17" s="1157"/>
      <c r="D17" s="1157"/>
      <c r="E17" s="1157"/>
      <c r="F17" s="1157"/>
      <c r="G17" s="1157"/>
      <c r="H17" s="1157"/>
      <c r="I17" s="1157"/>
      <c r="J17" s="1157"/>
      <c r="K17" s="1157"/>
      <c r="L17" s="1158"/>
    </row>
    <row r="18" spans="1:12" ht="14.25" thickBot="1">
      <c r="A18" s="161"/>
      <c r="B18" s="161"/>
      <c r="C18" s="161"/>
      <c r="D18" s="161"/>
      <c r="E18" s="161"/>
      <c r="F18" s="161"/>
      <c r="G18" s="161"/>
      <c r="H18" s="161"/>
      <c r="I18" s="161"/>
      <c r="J18" s="161"/>
      <c r="K18" s="161"/>
      <c r="L18" s="161"/>
    </row>
    <row r="19" spans="1:12" ht="14.25" thickBot="1">
      <c r="A19" s="1122" t="s">
        <v>199</v>
      </c>
      <c r="B19" s="1123"/>
      <c r="C19" s="1123"/>
      <c r="D19" s="1123"/>
      <c r="E19" s="1123"/>
      <c r="F19" s="1123"/>
      <c r="G19" s="1123"/>
      <c r="H19" s="1123"/>
      <c r="I19" s="1123"/>
      <c r="J19" s="1123"/>
      <c r="K19" s="1123"/>
      <c r="L19" s="1124"/>
    </row>
    <row r="20" spans="1:12" ht="43.5" customHeight="1">
      <c r="A20" s="1153" t="s">
        <v>200</v>
      </c>
      <c r="B20" s="1154"/>
      <c r="C20" s="1154"/>
      <c r="D20" s="1154"/>
      <c r="E20" s="1154"/>
      <c r="F20" s="1154"/>
      <c r="G20" s="1154"/>
      <c r="H20" s="1154"/>
      <c r="I20" s="1154"/>
      <c r="J20" s="1154"/>
      <c r="K20" s="1154"/>
      <c r="L20" s="1155"/>
    </row>
    <row r="21" spans="1:12" ht="21" customHeight="1">
      <c r="A21" s="1159" t="s">
        <v>219</v>
      </c>
      <c r="B21" s="1160"/>
      <c r="C21" s="1160"/>
      <c r="D21" s="1160"/>
      <c r="E21" s="1160"/>
      <c r="F21" s="1160"/>
      <c r="G21" s="1160"/>
      <c r="H21" s="1160"/>
      <c r="I21" s="1160"/>
      <c r="J21" s="1160"/>
      <c r="K21" s="1160"/>
      <c r="L21" s="1161"/>
    </row>
    <row r="22" spans="1:12" ht="39" customHeight="1">
      <c r="A22" s="1153" t="s">
        <v>220</v>
      </c>
      <c r="B22" s="1154"/>
      <c r="C22" s="1154"/>
      <c r="D22" s="1154"/>
      <c r="E22" s="1154"/>
      <c r="F22" s="1154"/>
      <c r="G22" s="1154"/>
      <c r="H22" s="1154"/>
      <c r="I22" s="1154"/>
      <c r="J22" s="1154"/>
      <c r="K22" s="1154"/>
      <c r="L22" s="1155"/>
    </row>
    <row r="23" spans="1:12" ht="42" customHeight="1" thickBot="1">
      <c r="A23" s="1162" t="s">
        <v>221</v>
      </c>
      <c r="B23" s="1163"/>
      <c r="C23" s="1163"/>
      <c r="D23" s="1163"/>
      <c r="E23" s="1163"/>
      <c r="F23" s="1163"/>
      <c r="G23" s="1163"/>
      <c r="H23" s="1163"/>
      <c r="I23" s="1163"/>
      <c r="J23" s="1163"/>
      <c r="K23" s="1163"/>
      <c r="L23" s="1164"/>
    </row>
    <row r="24" spans="1:12" ht="14.25" thickBot="1">
      <c r="A24" s="1165"/>
      <c r="B24" s="1165"/>
      <c r="C24" s="1165"/>
      <c r="D24" s="1165"/>
      <c r="E24" s="1165"/>
      <c r="F24" s="1165"/>
      <c r="G24" s="1165"/>
      <c r="H24" s="1165"/>
      <c r="I24" s="1165"/>
      <c r="J24" s="1165"/>
      <c r="K24" s="1165"/>
      <c r="L24" s="1165"/>
    </row>
    <row r="25" spans="1:12" ht="21.75" customHeight="1" thickBot="1">
      <c r="A25" s="1166" t="s">
        <v>158</v>
      </c>
      <c r="B25" s="1167"/>
      <c r="C25" s="1167"/>
      <c r="D25" s="1167"/>
      <c r="E25" s="1167"/>
      <c r="F25" s="1167"/>
      <c r="G25" s="1167"/>
      <c r="H25" s="1167"/>
      <c r="I25" s="1167"/>
      <c r="J25" s="1167"/>
      <c r="K25" s="1167"/>
      <c r="L25" s="1168"/>
    </row>
    <row r="26" spans="1:12" ht="42" customHeight="1" thickBot="1">
      <c r="A26" s="1147" t="s">
        <v>225</v>
      </c>
      <c r="B26" s="1148"/>
      <c r="C26" s="1148"/>
      <c r="D26" s="1148"/>
      <c r="E26" s="1148"/>
      <c r="F26" s="1148"/>
      <c r="G26" s="1148"/>
      <c r="H26" s="1148"/>
      <c r="I26" s="1148"/>
      <c r="J26" s="1148"/>
      <c r="K26" s="1148"/>
      <c r="L26" s="1149"/>
    </row>
    <row r="27" spans="1:12" ht="14.25" thickBot="1">
      <c r="A27" s="162"/>
      <c r="B27" s="162"/>
      <c r="C27" s="162"/>
      <c r="D27" s="162"/>
      <c r="E27" s="162"/>
      <c r="F27" s="162"/>
      <c r="G27" s="162"/>
      <c r="H27" s="162"/>
      <c r="I27" s="162"/>
      <c r="J27" s="162"/>
      <c r="K27" s="162"/>
      <c r="L27" s="162"/>
    </row>
    <row r="28" spans="1:12" ht="14.25" thickBot="1">
      <c r="A28" s="1122" t="s">
        <v>201</v>
      </c>
      <c r="B28" s="1123"/>
      <c r="C28" s="1123"/>
      <c r="D28" s="1123"/>
      <c r="E28" s="1123"/>
      <c r="F28" s="1123"/>
      <c r="G28" s="1123"/>
      <c r="H28" s="1123"/>
      <c r="I28" s="1123"/>
      <c r="J28" s="1123"/>
      <c r="K28" s="1123"/>
      <c r="L28" s="1124"/>
    </row>
    <row r="29" spans="1:12" ht="22.5" customHeight="1" thickBot="1">
      <c r="A29" s="1134" t="s">
        <v>202</v>
      </c>
      <c r="B29" s="1135"/>
      <c r="C29" s="1135"/>
      <c r="D29" s="1135"/>
      <c r="E29" s="1135"/>
      <c r="F29" s="1135"/>
      <c r="G29" s="1135"/>
      <c r="H29" s="1135"/>
      <c r="I29" s="1135"/>
      <c r="J29" s="1135"/>
      <c r="K29" s="1135"/>
      <c r="L29" s="1136"/>
    </row>
    <row r="30" spans="1:12" ht="14.25" thickBot="1">
      <c r="A30" s="164"/>
      <c r="B30" s="164"/>
      <c r="C30" s="164"/>
      <c r="D30" s="164"/>
      <c r="E30" s="164"/>
      <c r="F30" s="164"/>
      <c r="G30" s="164"/>
      <c r="H30" s="164"/>
      <c r="I30" s="164"/>
      <c r="J30" s="164"/>
      <c r="K30" s="164"/>
      <c r="L30" s="164"/>
    </row>
    <row r="31" spans="1:12" ht="39" customHeight="1" thickBot="1">
      <c r="A31" s="1104" t="s">
        <v>203</v>
      </c>
      <c r="B31" s="1105"/>
      <c r="C31" s="1105"/>
      <c r="D31" s="1105"/>
      <c r="E31" s="1105"/>
      <c r="F31" s="1105"/>
      <c r="G31" s="1105"/>
      <c r="H31" s="1105"/>
      <c r="I31" s="1105"/>
      <c r="J31" s="1105"/>
      <c r="K31" s="1105"/>
      <c r="L31" s="1106"/>
    </row>
    <row r="32" spans="1:12" ht="24" customHeight="1">
      <c r="A32" s="1137" t="s">
        <v>161</v>
      </c>
      <c r="B32" s="1138"/>
      <c r="C32" s="1138"/>
      <c r="D32" s="1138"/>
      <c r="E32" s="1138"/>
      <c r="F32" s="1138"/>
      <c r="G32" s="1138"/>
      <c r="H32" s="1138"/>
      <c r="I32" s="1138"/>
      <c r="J32" s="1138"/>
      <c r="K32" s="1138"/>
      <c r="L32" s="1139"/>
    </row>
    <row r="33" spans="1:12" ht="62.25" customHeight="1">
      <c r="A33" s="1137" t="s">
        <v>204</v>
      </c>
      <c r="B33" s="1138"/>
      <c r="C33" s="1138"/>
      <c r="D33" s="1138"/>
      <c r="E33" s="1138"/>
      <c r="F33" s="1138"/>
      <c r="G33" s="1138"/>
      <c r="H33" s="1138"/>
      <c r="I33" s="1138"/>
      <c r="J33" s="1138"/>
      <c r="K33" s="1138"/>
      <c r="L33" s="1139"/>
    </row>
    <row r="34" spans="1:12" ht="44.25" customHeight="1" thickBot="1">
      <c r="A34" s="1140" t="s">
        <v>205</v>
      </c>
      <c r="B34" s="1111"/>
      <c r="C34" s="1111"/>
      <c r="D34" s="1111"/>
      <c r="E34" s="1111"/>
      <c r="F34" s="1111"/>
      <c r="G34" s="1111"/>
      <c r="H34" s="1111"/>
      <c r="I34" s="1111"/>
      <c r="J34" s="1111"/>
      <c r="K34" s="1111"/>
      <c r="L34" s="1112"/>
    </row>
    <row r="35" spans="1:12" ht="14.25" thickBot="1">
      <c r="A35" s="165"/>
      <c r="B35" s="2"/>
      <c r="C35" s="162"/>
      <c r="D35" s="162"/>
      <c r="E35" s="162"/>
      <c r="F35" s="162"/>
      <c r="G35" s="162"/>
      <c r="H35" s="162"/>
      <c r="I35" s="162"/>
      <c r="J35" s="162"/>
      <c r="K35" s="162"/>
      <c r="L35" s="162"/>
    </row>
    <row r="36" spans="1:12" ht="23.25" customHeight="1" thickBot="1">
      <c r="A36" s="1122" t="s">
        <v>206</v>
      </c>
      <c r="B36" s="1123"/>
      <c r="C36" s="1123"/>
      <c r="D36" s="1123"/>
      <c r="E36" s="1123"/>
      <c r="F36" s="1123"/>
      <c r="G36" s="1123"/>
      <c r="H36" s="1123"/>
      <c r="I36" s="1123"/>
      <c r="J36" s="1123"/>
      <c r="K36" s="1123"/>
      <c r="L36" s="1124"/>
    </row>
    <row r="37" spans="1:12" ht="19.5" customHeight="1">
      <c r="A37" s="1141" t="s">
        <v>161</v>
      </c>
      <c r="B37" s="1142"/>
      <c r="C37" s="1142"/>
      <c r="D37" s="1142"/>
      <c r="E37" s="1142"/>
      <c r="F37" s="1142"/>
      <c r="G37" s="1142"/>
      <c r="H37" s="1142"/>
      <c r="I37" s="1142"/>
      <c r="J37" s="1142"/>
      <c r="K37" s="1142"/>
      <c r="L37" s="1143"/>
    </row>
    <row r="38" spans="1:12" ht="40.5" customHeight="1">
      <c r="A38" s="1137" t="s">
        <v>207</v>
      </c>
      <c r="B38" s="1138"/>
      <c r="C38" s="1138"/>
      <c r="D38" s="1138"/>
      <c r="E38" s="1138"/>
      <c r="F38" s="1138"/>
      <c r="G38" s="1138"/>
      <c r="H38" s="1138"/>
      <c r="I38" s="1138"/>
      <c r="J38" s="1138"/>
      <c r="K38" s="1138"/>
      <c r="L38" s="1139"/>
    </row>
    <row r="39" spans="1:12" ht="22.5" customHeight="1" thickBot="1">
      <c r="A39" s="1110" t="s">
        <v>159</v>
      </c>
      <c r="B39" s="1111"/>
      <c r="C39" s="1111"/>
      <c r="D39" s="1111"/>
      <c r="E39" s="1111"/>
      <c r="F39" s="1111"/>
      <c r="G39" s="1111"/>
      <c r="H39" s="1111"/>
      <c r="I39" s="1111"/>
      <c r="J39" s="1111"/>
      <c r="K39" s="1111"/>
      <c r="L39" s="1112"/>
    </row>
    <row r="40" spans="1:12" ht="14.25" thickBot="1">
      <c r="A40" s="165"/>
      <c r="B40" s="2"/>
      <c r="C40" s="162"/>
      <c r="D40" s="162"/>
      <c r="E40" s="162"/>
      <c r="F40" s="162"/>
      <c r="G40" s="162"/>
      <c r="H40" s="162"/>
      <c r="I40" s="162"/>
      <c r="J40" s="162"/>
      <c r="K40" s="162"/>
      <c r="L40" s="162"/>
    </row>
    <row r="41" spans="1:12" ht="20.25" customHeight="1" thickBot="1">
      <c r="A41" s="1122" t="s">
        <v>208</v>
      </c>
      <c r="B41" s="1123"/>
      <c r="C41" s="1123"/>
      <c r="D41" s="1123"/>
      <c r="E41" s="1123"/>
      <c r="F41" s="1123"/>
      <c r="G41" s="1123"/>
      <c r="H41" s="1123"/>
      <c r="I41" s="1123"/>
      <c r="J41" s="1123"/>
      <c r="K41" s="1123"/>
      <c r="L41" s="1124"/>
    </row>
    <row r="42" spans="1:12" ht="51" customHeight="1">
      <c r="A42" s="1131" t="s">
        <v>209</v>
      </c>
      <c r="B42" s="1132"/>
      <c r="C42" s="1132"/>
      <c r="D42" s="1132"/>
      <c r="E42" s="1132"/>
      <c r="F42" s="1132"/>
      <c r="G42" s="1132"/>
      <c r="H42" s="1132"/>
      <c r="I42" s="1132"/>
      <c r="J42" s="1132"/>
      <c r="K42" s="1132"/>
      <c r="L42" s="1133"/>
    </row>
    <row r="43" spans="1:12" ht="29.25" customHeight="1" thickBot="1">
      <c r="A43" s="1110" t="s">
        <v>165</v>
      </c>
      <c r="B43" s="1111"/>
      <c r="C43" s="1111"/>
      <c r="D43" s="1111"/>
      <c r="E43" s="1111"/>
      <c r="F43" s="1111"/>
      <c r="G43" s="1111"/>
      <c r="H43" s="1111"/>
      <c r="I43" s="1111"/>
      <c r="J43" s="1111"/>
      <c r="K43" s="1111"/>
      <c r="L43" s="1112"/>
    </row>
    <row r="44" spans="1:12" ht="14.25" thickBot="1">
      <c r="A44" s="163"/>
      <c r="B44" s="131"/>
      <c r="C44" s="160"/>
      <c r="D44" s="160"/>
      <c r="E44" s="160"/>
      <c r="F44" s="160"/>
      <c r="G44" s="160"/>
      <c r="H44" s="160"/>
      <c r="I44" s="160"/>
      <c r="J44" s="160"/>
      <c r="K44" s="160"/>
      <c r="L44" s="160"/>
    </row>
    <row r="45" spans="1:12" ht="14.25" thickBot="1">
      <c r="A45" s="1113" t="s">
        <v>210</v>
      </c>
      <c r="B45" s="1114"/>
      <c r="C45" s="1114"/>
      <c r="D45" s="1114"/>
      <c r="E45" s="1114"/>
      <c r="F45" s="1114"/>
      <c r="G45" s="1114"/>
      <c r="H45" s="1114"/>
      <c r="I45" s="1114"/>
      <c r="J45" s="1114"/>
      <c r="K45" s="1114"/>
      <c r="L45" s="1115"/>
    </row>
    <row r="46" spans="1:12" ht="43.5" customHeight="1">
      <c r="A46" s="1116" t="s">
        <v>211</v>
      </c>
      <c r="B46" s="1117"/>
      <c r="C46" s="1117"/>
      <c r="D46" s="1117"/>
      <c r="E46" s="1117"/>
      <c r="F46" s="1117"/>
      <c r="G46" s="1117"/>
      <c r="H46" s="1117"/>
      <c r="I46" s="1117"/>
      <c r="J46" s="1117"/>
      <c r="K46" s="1117"/>
      <c r="L46" s="1118"/>
    </row>
    <row r="47" spans="1:12" ht="38.25" customHeight="1" thickBot="1">
      <c r="A47" s="1119" t="s">
        <v>179</v>
      </c>
      <c r="B47" s="1120"/>
      <c r="C47" s="1120"/>
      <c r="D47" s="1120"/>
      <c r="E47" s="1120"/>
      <c r="F47" s="1120"/>
      <c r="G47" s="1120"/>
      <c r="H47" s="1120"/>
      <c r="I47" s="1120"/>
      <c r="J47" s="1120"/>
      <c r="K47" s="1120"/>
      <c r="L47" s="1121"/>
    </row>
    <row r="48" spans="1:12" ht="14.25" thickBot="1">
      <c r="A48" s="166"/>
      <c r="B48" s="166"/>
      <c r="C48" s="166"/>
      <c r="D48" s="166"/>
      <c r="E48" s="166"/>
      <c r="F48" s="166"/>
      <c r="G48" s="166"/>
      <c r="H48" s="166"/>
      <c r="I48" s="166"/>
      <c r="J48" s="166"/>
      <c r="K48" s="166"/>
      <c r="L48" s="166"/>
    </row>
    <row r="49" spans="1:12" ht="14.25" thickBot="1">
      <c r="A49" s="1122" t="s">
        <v>212</v>
      </c>
      <c r="B49" s="1123"/>
      <c r="C49" s="1123"/>
      <c r="D49" s="1123"/>
      <c r="E49" s="1123"/>
      <c r="F49" s="1123"/>
      <c r="G49" s="1123"/>
      <c r="H49" s="1123"/>
      <c r="I49" s="1123"/>
      <c r="J49" s="1123"/>
      <c r="K49" s="1123"/>
      <c r="L49" s="1124"/>
    </row>
    <row r="50" spans="1:12" ht="45.75" customHeight="1" thickBot="1">
      <c r="A50" s="1125" t="s">
        <v>213</v>
      </c>
      <c r="B50" s="1126"/>
      <c r="C50" s="1126"/>
      <c r="D50" s="1126"/>
      <c r="E50" s="1126"/>
      <c r="F50" s="1126"/>
      <c r="G50" s="1126"/>
      <c r="H50" s="1126"/>
      <c r="I50" s="1126"/>
      <c r="J50" s="1126"/>
      <c r="K50" s="1126"/>
      <c r="L50" s="1127"/>
    </row>
    <row r="51" spans="1:12" ht="14.25" thickBot="1">
      <c r="A51" s="167"/>
      <c r="B51" s="167"/>
      <c r="C51" s="167"/>
      <c r="D51" s="167"/>
      <c r="E51" s="167"/>
      <c r="F51" s="167"/>
      <c r="G51" s="167"/>
      <c r="H51" s="167"/>
      <c r="I51" s="167"/>
      <c r="J51" s="167"/>
      <c r="K51" s="167"/>
      <c r="L51" s="167"/>
    </row>
    <row r="52" spans="1:12" ht="14.25" thickBot="1">
      <c r="A52" s="1104" t="s">
        <v>214</v>
      </c>
      <c r="B52" s="1105"/>
      <c r="C52" s="1105"/>
      <c r="D52" s="1105"/>
      <c r="E52" s="1105"/>
      <c r="F52" s="1105"/>
      <c r="G52" s="1105"/>
      <c r="H52" s="1105"/>
      <c r="I52" s="1105"/>
      <c r="J52" s="1105"/>
      <c r="K52" s="1105"/>
      <c r="L52" s="1106"/>
    </row>
    <row r="53" spans="1:12" ht="25.5" customHeight="1">
      <c r="A53" s="1101" t="s">
        <v>166</v>
      </c>
      <c r="B53" s="1102"/>
      <c r="C53" s="1102"/>
      <c r="D53" s="1102"/>
      <c r="E53" s="1102"/>
      <c r="F53" s="1102"/>
      <c r="G53" s="1102"/>
      <c r="H53" s="1102"/>
      <c r="I53" s="1102"/>
      <c r="J53" s="1102"/>
      <c r="K53" s="1102"/>
      <c r="L53" s="1103"/>
    </row>
    <row r="54" spans="1:12" ht="40.5" customHeight="1">
      <c r="A54" s="1128" t="s">
        <v>215</v>
      </c>
      <c r="B54" s="1129"/>
      <c r="C54" s="1129"/>
      <c r="D54" s="1129"/>
      <c r="E54" s="1129"/>
      <c r="F54" s="1129"/>
      <c r="G54" s="1129"/>
      <c r="H54" s="1129"/>
      <c r="I54" s="1129"/>
      <c r="J54" s="1129"/>
      <c r="K54" s="1129"/>
      <c r="L54" s="1130"/>
    </row>
    <row r="55" spans="1:12" ht="35.25" customHeight="1" thickBot="1">
      <c r="A55" s="1094" t="s">
        <v>230</v>
      </c>
      <c r="B55" s="1095"/>
      <c r="C55" s="1095"/>
      <c r="D55" s="1095"/>
      <c r="E55" s="1095"/>
      <c r="F55" s="1095"/>
      <c r="G55" s="1095"/>
      <c r="H55" s="1095"/>
      <c r="I55" s="1095"/>
      <c r="J55" s="1095"/>
      <c r="K55" s="1095"/>
      <c r="L55" s="1096"/>
    </row>
    <row r="56" spans="1:12" ht="14.25" thickBot="1">
      <c r="A56" s="159"/>
      <c r="B56" s="159"/>
      <c r="C56" s="159"/>
      <c r="D56" s="159"/>
      <c r="E56" s="159"/>
      <c r="F56" s="159"/>
      <c r="G56" s="159"/>
      <c r="H56" s="159"/>
      <c r="I56" s="159"/>
      <c r="J56" s="159"/>
      <c r="K56" s="159"/>
      <c r="L56" s="159"/>
    </row>
    <row r="57" spans="1:12" ht="14.25" thickBot="1">
      <c r="A57" s="1104" t="s">
        <v>216</v>
      </c>
      <c r="B57" s="1105"/>
      <c r="C57" s="1105"/>
      <c r="D57" s="1105"/>
      <c r="E57" s="1105"/>
      <c r="F57" s="1105"/>
      <c r="G57" s="1105"/>
      <c r="H57" s="1105"/>
      <c r="I57" s="1105"/>
      <c r="J57" s="1105"/>
      <c r="K57" s="1105"/>
      <c r="L57" s="1106"/>
    </row>
    <row r="58" spans="1:12" ht="21.75" customHeight="1" thickBot="1">
      <c r="A58" s="1107" t="s">
        <v>168</v>
      </c>
      <c r="B58" s="1108"/>
      <c r="C58" s="1108"/>
      <c r="D58" s="1108"/>
      <c r="E58" s="1108"/>
      <c r="F58" s="1108"/>
      <c r="G58" s="1108"/>
      <c r="H58" s="1108"/>
      <c r="I58" s="1108"/>
      <c r="J58" s="1108"/>
      <c r="K58" s="1108"/>
      <c r="L58" s="1109"/>
    </row>
    <row r="59" spans="1:12" ht="14.25" thickBot="1">
      <c r="A59" s="1097"/>
      <c r="B59" s="1097"/>
      <c r="C59" s="1097"/>
      <c r="D59" s="1097"/>
      <c r="E59" s="1097"/>
      <c r="F59" s="1097"/>
      <c r="G59" s="1097"/>
      <c r="H59" s="1097"/>
      <c r="I59" s="1097"/>
      <c r="J59" s="1097"/>
      <c r="K59" s="1097"/>
      <c r="L59" s="1097"/>
    </row>
    <row r="60" spans="1:12" ht="14.25" thickBot="1">
      <c r="A60" s="1098" t="s">
        <v>217</v>
      </c>
      <c r="B60" s="1099"/>
      <c r="C60" s="1099"/>
      <c r="D60" s="1099"/>
      <c r="E60" s="1099"/>
      <c r="F60" s="1099"/>
      <c r="G60" s="1099"/>
      <c r="H60" s="1099"/>
      <c r="I60" s="1099"/>
      <c r="J60" s="1099"/>
      <c r="K60" s="1099"/>
      <c r="L60" s="1100"/>
    </row>
    <row r="61" spans="1:12" ht="24.75" customHeight="1">
      <c r="A61" s="1101" t="s">
        <v>169</v>
      </c>
      <c r="B61" s="1102"/>
      <c r="C61" s="1102"/>
      <c r="D61" s="1102"/>
      <c r="E61" s="1102"/>
      <c r="F61" s="1102"/>
      <c r="G61" s="1102"/>
      <c r="H61" s="1102"/>
      <c r="I61" s="1102"/>
      <c r="J61" s="1102"/>
      <c r="K61" s="1102"/>
      <c r="L61" s="1103"/>
    </row>
    <row r="62" spans="1:12" ht="21.75" customHeight="1" thickBot="1">
      <c r="A62" s="1094" t="s">
        <v>170</v>
      </c>
      <c r="B62" s="1095"/>
      <c r="C62" s="1095"/>
      <c r="D62" s="1095"/>
      <c r="E62" s="1095"/>
      <c r="F62" s="1095"/>
      <c r="G62" s="1095"/>
      <c r="H62" s="1095"/>
      <c r="I62" s="1095"/>
      <c r="J62" s="1095"/>
      <c r="K62" s="1095"/>
      <c r="L62" s="1096"/>
    </row>
    <row r="63" spans="1:12" ht="14.25" thickBot="1">
      <c r="A63" s="159"/>
      <c r="B63" s="159"/>
      <c r="C63" s="159"/>
      <c r="D63" s="159"/>
      <c r="E63" s="159"/>
      <c r="F63" s="159"/>
      <c r="G63" s="159"/>
      <c r="H63" s="159"/>
      <c r="I63" s="159"/>
      <c r="J63" s="159"/>
      <c r="K63" s="159"/>
      <c r="L63" s="159"/>
    </row>
    <row r="64" spans="1:12" ht="14.25" thickBot="1">
      <c r="A64" s="1104" t="s">
        <v>218</v>
      </c>
      <c r="B64" s="1105"/>
      <c r="C64" s="1105"/>
      <c r="D64" s="1105"/>
      <c r="E64" s="1105"/>
      <c r="F64" s="1105"/>
      <c r="G64" s="1105"/>
      <c r="H64" s="1105"/>
      <c r="I64" s="1105"/>
      <c r="J64" s="1105"/>
      <c r="K64" s="1105"/>
      <c r="L64" s="1106"/>
    </row>
    <row r="65" spans="1:12" ht="28.5" customHeight="1">
      <c r="A65" s="1101" t="s">
        <v>167</v>
      </c>
      <c r="B65" s="1102"/>
      <c r="C65" s="1102"/>
      <c r="D65" s="1102"/>
      <c r="E65" s="1102"/>
      <c r="F65" s="1102"/>
      <c r="G65" s="1102"/>
      <c r="H65" s="1102"/>
      <c r="I65" s="1102"/>
      <c r="J65" s="1102"/>
      <c r="K65" s="1102"/>
      <c r="L65" s="1103"/>
    </row>
    <row r="66" spans="1:12" ht="41.25" customHeight="1" thickBot="1">
      <c r="A66" s="1094" t="s">
        <v>171</v>
      </c>
      <c r="B66" s="1095"/>
      <c r="C66" s="1095"/>
      <c r="D66" s="1095"/>
      <c r="E66" s="1095"/>
      <c r="F66" s="1095"/>
      <c r="G66" s="1095"/>
      <c r="H66" s="1095"/>
      <c r="I66" s="1095"/>
      <c r="J66" s="1095"/>
      <c r="K66" s="1095"/>
      <c r="L66" s="1096"/>
    </row>
    <row r="67" spans="1:12">
      <c r="A67" s="168"/>
      <c r="B67" s="168"/>
      <c r="C67" s="168"/>
      <c r="D67" s="168"/>
      <c r="E67" s="168"/>
      <c r="F67" s="168"/>
      <c r="G67" s="168"/>
      <c r="H67" s="168"/>
      <c r="I67" s="168"/>
      <c r="J67" s="168"/>
      <c r="K67" s="168"/>
      <c r="L67" s="168"/>
    </row>
  </sheetData>
  <mergeCells count="51">
    <mergeCell ref="A3:L3"/>
    <mergeCell ref="A6:L6"/>
    <mergeCell ref="A7:L7"/>
    <mergeCell ref="A8:L8"/>
    <mergeCell ref="A11:L11"/>
    <mergeCell ref="A9:L9"/>
    <mergeCell ref="A12:L12"/>
    <mergeCell ref="A26:L26"/>
    <mergeCell ref="A14:L14"/>
    <mergeCell ref="A15:L15"/>
    <mergeCell ref="A17:L17"/>
    <mergeCell ref="A19:L19"/>
    <mergeCell ref="A20:L20"/>
    <mergeCell ref="A21:L21"/>
    <mergeCell ref="A22:L22"/>
    <mergeCell ref="A23:L23"/>
    <mergeCell ref="A24:L24"/>
    <mergeCell ref="A25:L25"/>
    <mergeCell ref="A13:L13"/>
    <mergeCell ref="A16:L16"/>
    <mergeCell ref="A42:L42"/>
    <mergeCell ref="A28:L28"/>
    <mergeCell ref="A29:L29"/>
    <mergeCell ref="A31:L31"/>
    <mergeCell ref="A32:L32"/>
    <mergeCell ref="A33:L33"/>
    <mergeCell ref="A34:L34"/>
    <mergeCell ref="A36:L36"/>
    <mergeCell ref="A37:L37"/>
    <mergeCell ref="A38:L38"/>
    <mergeCell ref="A39:L39"/>
    <mergeCell ref="A41:L41"/>
    <mergeCell ref="A58:L58"/>
    <mergeCell ref="A43:L43"/>
    <mergeCell ref="A45:L45"/>
    <mergeCell ref="A46:L46"/>
    <mergeCell ref="A47:L47"/>
    <mergeCell ref="A49:L49"/>
    <mergeCell ref="A50:L50"/>
    <mergeCell ref="A52:L52"/>
    <mergeCell ref="A53:L53"/>
    <mergeCell ref="A54:L54"/>
    <mergeCell ref="A55:L55"/>
    <mergeCell ref="A57:L57"/>
    <mergeCell ref="A66:L66"/>
    <mergeCell ref="A59:L59"/>
    <mergeCell ref="A60:L60"/>
    <mergeCell ref="A61:L61"/>
    <mergeCell ref="A62:L62"/>
    <mergeCell ref="A64:L64"/>
    <mergeCell ref="A65:L65"/>
  </mergeCells>
  <phoneticPr fontId="6"/>
  <pageMargins left="0.7" right="0.7" top="0.75" bottom="0.75" header="0.3" footer="0.3"/>
  <pageSetup paperSize="9" scale="83" orientation="portrait"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0</xdr:col>
                    <xdr:colOff>85725</xdr:colOff>
                    <xdr:row>1</xdr:row>
                    <xdr:rowOff>228600</xdr:rowOff>
                  </from>
                  <to>
                    <xdr:col>0</xdr:col>
                    <xdr:colOff>485775</xdr:colOff>
                    <xdr:row>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384"/>
  <sheetViews>
    <sheetView showGridLines="0" showWhiteSpace="0" view="pageBreakPreview" zoomScale="115" zoomScaleNormal="100" zoomScaleSheetLayoutView="115" workbookViewId="0">
      <selection activeCell="N3" sqref="N3"/>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82" t="s">
        <v>1</v>
      </c>
      <c r="Z1" s="283"/>
      <c r="AA1" s="283"/>
      <c r="AB1" s="283"/>
      <c r="AC1" s="284"/>
      <c r="AD1" s="285">
        <v>1234567890123</v>
      </c>
      <c r="AE1" s="285"/>
      <c r="AF1" s="285"/>
      <c r="AG1" s="285"/>
      <c r="AH1" s="285"/>
      <c r="AI1" s="285"/>
      <c r="AJ1" s="285"/>
      <c r="AK1" s="285"/>
      <c r="AL1" s="285"/>
      <c r="AM1" s="285"/>
      <c r="AN1" s="285"/>
      <c r="AO1" s="285"/>
      <c r="AP1" s="285"/>
      <c r="AQ1" s="285"/>
      <c r="AR1" s="285"/>
      <c r="AS1" s="285"/>
      <c r="AT1" s="285"/>
      <c r="AU1" s="285"/>
      <c r="AV1" s="286" t="s">
        <v>2</v>
      </c>
      <c r="AW1" s="286"/>
      <c r="AX1" s="286"/>
      <c r="AY1" s="286"/>
      <c r="AZ1" s="286"/>
      <c r="BA1" s="286"/>
      <c r="BB1" s="287" t="s">
        <v>233</v>
      </c>
      <c r="BC1" s="287"/>
      <c r="BD1" s="287"/>
      <c r="BE1" s="287"/>
      <c r="BF1" s="287"/>
      <c r="BG1" s="287"/>
      <c r="BH1" s="288"/>
      <c r="BI1" s="289" t="s">
        <v>3</v>
      </c>
      <c r="BJ1" s="290"/>
      <c r="BK1" s="290"/>
    </row>
    <row r="2" spans="1:63" ht="16.5" customHeight="1">
      <c r="A2" s="2"/>
      <c r="B2" s="2"/>
      <c r="C2" s="2"/>
      <c r="D2" s="2"/>
      <c r="E2" s="2"/>
      <c r="F2" s="2"/>
      <c r="G2" s="2"/>
      <c r="H2" s="2"/>
      <c r="I2" s="2"/>
      <c r="J2" s="2"/>
      <c r="K2" s="2"/>
      <c r="L2" s="2"/>
      <c r="M2" s="2"/>
      <c r="N2" s="2"/>
      <c r="O2" s="2"/>
      <c r="P2" s="2"/>
      <c r="Q2" s="2"/>
      <c r="R2" s="2"/>
      <c r="S2" s="2"/>
      <c r="T2" s="2"/>
      <c r="U2" s="2"/>
      <c r="V2" s="2"/>
      <c r="W2" s="2"/>
      <c r="X2" s="2"/>
      <c r="Y2" s="291" t="s">
        <v>4</v>
      </c>
      <c r="Z2" s="292"/>
      <c r="AA2" s="292"/>
      <c r="AB2" s="292"/>
      <c r="AC2" s="293"/>
      <c r="AD2" s="297" t="s">
        <v>234</v>
      </c>
      <c r="AE2" s="297"/>
      <c r="AF2" s="297"/>
      <c r="AG2" s="297"/>
      <c r="AH2" s="297"/>
      <c r="AI2" s="297"/>
      <c r="AJ2" s="297"/>
      <c r="AK2" s="297"/>
      <c r="AL2" s="297"/>
      <c r="AM2" s="297"/>
      <c r="AN2" s="297"/>
      <c r="AO2" s="297"/>
      <c r="AP2" s="297"/>
      <c r="AQ2" s="297"/>
      <c r="AR2" s="297"/>
      <c r="AS2" s="297"/>
      <c r="AT2" s="297"/>
      <c r="AU2" s="297"/>
      <c r="AV2" s="298" t="s">
        <v>5</v>
      </c>
      <c r="AW2" s="298"/>
      <c r="AX2" s="298"/>
      <c r="AY2" s="298"/>
      <c r="AZ2" s="298"/>
      <c r="BA2" s="298"/>
      <c r="BB2" s="299" t="s">
        <v>235</v>
      </c>
      <c r="BC2" s="299"/>
      <c r="BD2" s="299"/>
      <c r="BE2" s="299"/>
      <c r="BF2" s="299"/>
      <c r="BG2" s="299"/>
      <c r="BH2" s="299"/>
      <c r="BI2" s="299"/>
      <c r="BJ2" s="299"/>
      <c r="BK2" s="299"/>
    </row>
    <row r="3" spans="1:63" ht="16.5" customHeight="1">
      <c r="A3" s="2"/>
      <c r="B3" s="2"/>
      <c r="C3" s="2"/>
      <c r="D3" s="2"/>
      <c r="E3" s="2"/>
      <c r="F3" s="2"/>
      <c r="G3" s="2"/>
      <c r="H3" s="2"/>
      <c r="I3" s="2"/>
      <c r="J3" s="2"/>
      <c r="K3" s="2"/>
      <c r="L3" s="2"/>
      <c r="M3" s="2"/>
      <c r="N3" s="2"/>
      <c r="O3" s="2"/>
      <c r="P3" s="2"/>
      <c r="Q3" s="2"/>
      <c r="R3" s="2"/>
      <c r="S3" s="2"/>
      <c r="T3" s="2"/>
      <c r="U3" s="2"/>
      <c r="V3" s="2"/>
      <c r="W3" s="2"/>
      <c r="X3" s="2"/>
      <c r="Y3" s="294"/>
      <c r="Z3" s="295"/>
      <c r="AA3" s="295"/>
      <c r="AB3" s="295"/>
      <c r="AC3" s="296"/>
      <c r="AD3" s="297"/>
      <c r="AE3" s="297"/>
      <c r="AF3" s="297"/>
      <c r="AG3" s="297"/>
      <c r="AH3" s="297"/>
      <c r="AI3" s="297"/>
      <c r="AJ3" s="297"/>
      <c r="AK3" s="297"/>
      <c r="AL3" s="297"/>
      <c r="AM3" s="297"/>
      <c r="AN3" s="297"/>
      <c r="AO3" s="297"/>
      <c r="AP3" s="297"/>
      <c r="AQ3" s="297"/>
      <c r="AR3" s="297"/>
      <c r="AS3" s="297"/>
      <c r="AT3" s="297"/>
      <c r="AU3" s="297"/>
      <c r="AV3" s="300" t="s">
        <v>6</v>
      </c>
      <c r="AW3" s="300"/>
      <c r="AX3" s="300"/>
      <c r="AY3" s="300"/>
      <c r="AZ3" s="300"/>
      <c r="BA3" s="300"/>
      <c r="BB3" s="301" t="s">
        <v>236</v>
      </c>
      <c r="BC3" s="301"/>
      <c r="BD3" s="301"/>
      <c r="BE3" s="301"/>
      <c r="BF3" s="301"/>
      <c r="BG3" s="301"/>
      <c r="BH3" s="301"/>
      <c r="BI3" s="301"/>
      <c r="BJ3" s="301"/>
      <c r="BK3" s="301"/>
    </row>
    <row r="4" spans="1:63" ht="9.75" customHeight="1">
      <c r="A4" s="2"/>
      <c r="B4" s="2"/>
      <c r="C4" s="2"/>
      <c r="D4" s="2"/>
      <c r="E4" s="2"/>
      <c r="F4" s="302" t="s">
        <v>160</v>
      </c>
      <c r="G4" s="302"/>
      <c r="H4" s="302"/>
      <c r="I4" s="302"/>
      <c r="J4" s="302"/>
      <c r="K4" s="302"/>
      <c r="L4" s="302"/>
      <c r="M4" s="302"/>
      <c r="N4" s="2"/>
      <c r="O4" s="2"/>
      <c r="P4" s="2"/>
      <c r="Q4" s="2"/>
      <c r="R4" s="304">
        <v>4</v>
      </c>
      <c r="S4" s="305"/>
      <c r="T4" s="305"/>
      <c r="U4" s="305"/>
      <c r="V4" s="30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50"/>
      <c r="BK4" s="149"/>
    </row>
    <row r="5" spans="1:63" ht="9.75" customHeight="1">
      <c r="A5" s="2"/>
      <c r="B5" s="2"/>
      <c r="C5" s="2"/>
      <c r="D5" s="2"/>
      <c r="E5" s="2"/>
      <c r="F5" s="302"/>
      <c r="G5" s="302"/>
      <c r="H5" s="302"/>
      <c r="I5" s="302"/>
      <c r="J5" s="302"/>
      <c r="K5" s="302"/>
      <c r="L5" s="302"/>
      <c r="M5" s="302"/>
      <c r="N5" s="313" t="s">
        <v>7</v>
      </c>
      <c r="O5" s="313"/>
      <c r="P5" s="313"/>
      <c r="Q5" s="314"/>
      <c r="R5" s="307"/>
      <c r="S5" s="308"/>
      <c r="T5" s="308"/>
      <c r="U5" s="308"/>
      <c r="V5" s="309"/>
      <c r="W5" s="315" t="s">
        <v>8</v>
      </c>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5"/>
      <c r="AV5" s="5"/>
      <c r="AW5" s="5"/>
      <c r="AX5" s="5"/>
      <c r="AY5" s="5"/>
      <c r="AZ5" s="5"/>
      <c r="BA5" s="5"/>
      <c r="BB5" s="5"/>
      <c r="BC5" s="5"/>
      <c r="BD5" s="2"/>
      <c r="BE5" s="2"/>
      <c r="BF5" s="2"/>
      <c r="BG5" s="2"/>
      <c r="BH5" s="2"/>
      <c r="BI5" s="2"/>
      <c r="BJ5" s="2"/>
      <c r="BK5" s="2"/>
    </row>
    <row r="6" spans="1:63" ht="9.75" customHeight="1">
      <c r="A6" s="2"/>
      <c r="B6" s="2"/>
      <c r="C6" s="2"/>
      <c r="D6" s="2"/>
      <c r="E6" s="2"/>
      <c r="F6" s="303"/>
      <c r="G6" s="303"/>
      <c r="H6" s="303"/>
      <c r="I6" s="303"/>
      <c r="J6" s="303"/>
      <c r="K6" s="303"/>
      <c r="L6" s="303"/>
      <c r="M6" s="303"/>
      <c r="N6" s="313"/>
      <c r="O6" s="313"/>
      <c r="P6" s="313"/>
      <c r="Q6" s="314"/>
      <c r="R6" s="310"/>
      <c r="S6" s="311"/>
      <c r="T6" s="311"/>
      <c r="U6" s="311"/>
      <c r="V6" s="312"/>
      <c r="W6" s="315"/>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66" t="s">
        <v>10</v>
      </c>
      <c r="B10" s="267"/>
      <c r="C10" s="267"/>
      <c r="D10" s="267"/>
      <c r="E10" s="267"/>
      <c r="F10" s="268"/>
      <c r="G10" s="317">
        <f>BF165</f>
        <v>15</v>
      </c>
      <c r="H10" s="318"/>
      <c r="I10" s="318"/>
      <c r="J10" s="318"/>
      <c r="K10" s="254" t="s">
        <v>109</v>
      </c>
      <c r="L10" s="255"/>
      <c r="M10" s="191"/>
      <c r="N10" s="266" t="s">
        <v>11</v>
      </c>
      <c r="O10" s="267"/>
      <c r="P10" s="267"/>
      <c r="Q10" s="267"/>
      <c r="R10" s="267"/>
      <c r="S10" s="268"/>
      <c r="T10" s="317">
        <f>AH121</f>
        <v>5</v>
      </c>
      <c r="U10" s="318"/>
      <c r="V10" s="318"/>
      <c r="W10" s="318"/>
      <c r="X10" s="254"/>
      <c r="Y10" s="255"/>
      <c r="Z10" s="266" t="s">
        <v>12</v>
      </c>
      <c r="AA10" s="267"/>
      <c r="AB10" s="267"/>
      <c r="AC10" s="267"/>
      <c r="AD10" s="267"/>
      <c r="AE10" s="268"/>
      <c r="AF10" s="275">
        <f>AZ121</f>
        <v>488</v>
      </c>
      <c r="AG10" s="276"/>
      <c r="AH10" s="276"/>
      <c r="AI10" s="276"/>
      <c r="AJ10" s="254" t="s">
        <v>110</v>
      </c>
      <c r="AK10" s="255"/>
      <c r="AL10" s="266" t="s">
        <v>13</v>
      </c>
      <c r="AM10" s="267"/>
      <c r="AN10" s="267"/>
      <c r="AO10" s="267"/>
      <c r="AP10" s="267"/>
      <c r="AQ10" s="268"/>
      <c r="AR10" s="281" t="s">
        <v>14</v>
      </c>
      <c r="AS10" s="254"/>
      <c r="AT10" s="254"/>
      <c r="AU10" s="254"/>
      <c r="AV10" s="254"/>
      <c r="AW10" s="254"/>
      <c r="AX10" s="254" t="s">
        <v>111</v>
      </c>
      <c r="AY10" s="255"/>
      <c r="AZ10" s="8" t="s">
        <v>15</v>
      </c>
      <c r="BA10" s="8"/>
      <c r="BB10" s="2"/>
      <c r="BC10" s="2"/>
      <c r="BD10" s="2"/>
      <c r="BE10" s="2"/>
      <c r="BF10" s="2"/>
      <c r="BG10" s="2"/>
      <c r="BH10" s="2"/>
      <c r="BI10" s="2"/>
      <c r="BJ10" s="2"/>
      <c r="BK10" s="2"/>
    </row>
    <row r="11" spans="1:63" ht="15" customHeight="1">
      <c r="A11" s="269"/>
      <c r="B11" s="270"/>
      <c r="C11" s="270"/>
      <c r="D11" s="270"/>
      <c r="E11" s="270"/>
      <c r="F11" s="271"/>
      <c r="G11" s="258"/>
      <c r="H11" s="259"/>
      <c r="I11" s="259"/>
      <c r="J11" s="259"/>
      <c r="K11" s="319"/>
      <c r="L11" s="257"/>
      <c r="M11" s="191"/>
      <c r="N11" s="269"/>
      <c r="O11" s="320"/>
      <c r="P11" s="320"/>
      <c r="Q11" s="320"/>
      <c r="R11" s="320"/>
      <c r="S11" s="271"/>
      <c r="T11" s="258"/>
      <c r="U11" s="259"/>
      <c r="V11" s="259"/>
      <c r="W11" s="259"/>
      <c r="X11" s="256"/>
      <c r="Y11" s="257"/>
      <c r="Z11" s="269"/>
      <c r="AA11" s="270"/>
      <c r="AB11" s="270"/>
      <c r="AC11" s="270"/>
      <c r="AD11" s="270"/>
      <c r="AE11" s="271"/>
      <c r="AF11" s="277"/>
      <c r="AG11" s="278"/>
      <c r="AH11" s="278"/>
      <c r="AI11" s="278"/>
      <c r="AJ11" s="256"/>
      <c r="AK11" s="257"/>
      <c r="AL11" s="269"/>
      <c r="AM11" s="270"/>
      <c r="AN11" s="270"/>
      <c r="AO11" s="270"/>
      <c r="AP11" s="270"/>
      <c r="AQ11" s="271"/>
      <c r="AR11" s="258">
        <f>ROUNDDOWN(AF10/160,0)</f>
        <v>3</v>
      </c>
      <c r="AS11" s="259"/>
      <c r="AT11" s="259"/>
      <c r="AU11" s="259"/>
      <c r="AV11" s="259"/>
      <c r="AW11" s="259"/>
      <c r="AX11" s="256"/>
      <c r="AY11" s="257"/>
      <c r="AZ11" s="8"/>
      <c r="BA11" s="8" t="s">
        <v>16</v>
      </c>
      <c r="BB11" s="2"/>
      <c r="BC11" s="2"/>
      <c r="BD11" s="2"/>
      <c r="BE11" s="2"/>
      <c r="BF11" s="2"/>
      <c r="BG11" s="2"/>
      <c r="BH11" s="2"/>
      <c r="BI11" s="2"/>
      <c r="BJ11" s="2"/>
      <c r="BK11" s="2"/>
    </row>
    <row r="12" spans="1:63" ht="15" customHeight="1">
      <c r="A12" s="272"/>
      <c r="B12" s="273"/>
      <c r="C12" s="273"/>
      <c r="D12" s="273"/>
      <c r="E12" s="273"/>
      <c r="F12" s="274"/>
      <c r="G12" s="260"/>
      <c r="H12" s="261"/>
      <c r="I12" s="261"/>
      <c r="J12" s="261"/>
      <c r="K12" s="262" t="s">
        <v>17</v>
      </c>
      <c r="L12" s="263"/>
      <c r="M12" s="191"/>
      <c r="N12" s="272"/>
      <c r="O12" s="273"/>
      <c r="P12" s="273"/>
      <c r="Q12" s="273"/>
      <c r="R12" s="273"/>
      <c r="S12" s="274"/>
      <c r="T12" s="260"/>
      <c r="U12" s="261"/>
      <c r="V12" s="261"/>
      <c r="W12" s="261"/>
      <c r="X12" s="262" t="s">
        <v>17</v>
      </c>
      <c r="Y12" s="263"/>
      <c r="Z12" s="272"/>
      <c r="AA12" s="273"/>
      <c r="AB12" s="273"/>
      <c r="AC12" s="273"/>
      <c r="AD12" s="273"/>
      <c r="AE12" s="274"/>
      <c r="AF12" s="279"/>
      <c r="AG12" s="280"/>
      <c r="AH12" s="280"/>
      <c r="AI12" s="280"/>
      <c r="AJ12" s="264" t="s">
        <v>18</v>
      </c>
      <c r="AK12" s="265"/>
      <c r="AL12" s="272"/>
      <c r="AM12" s="273"/>
      <c r="AN12" s="273"/>
      <c r="AO12" s="273"/>
      <c r="AP12" s="273"/>
      <c r="AQ12" s="274"/>
      <c r="AR12" s="260"/>
      <c r="AS12" s="261"/>
      <c r="AT12" s="261"/>
      <c r="AU12" s="261"/>
      <c r="AV12" s="261"/>
      <c r="AW12" s="261"/>
      <c r="AX12" s="262" t="s">
        <v>17</v>
      </c>
      <c r="AY12" s="263"/>
      <c r="AZ12" s="2"/>
      <c r="BA12" s="2"/>
      <c r="BB12" s="2"/>
      <c r="BC12" s="2"/>
      <c r="BD12" s="2"/>
      <c r="BE12" s="2"/>
      <c r="BF12" s="2"/>
      <c r="BG12" s="2"/>
      <c r="BH12" s="2"/>
      <c r="BI12" s="2"/>
      <c r="BJ12" s="2"/>
      <c r="BK12" s="2"/>
    </row>
    <row r="13" spans="1:63" ht="24" customHeight="1" thickBot="1">
      <c r="A13" s="267" t="s">
        <v>19</v>
      </c>
      <c r="B13" s="343"/>
      <c r="C13" s="343"/>
      <c r="D13" s="343"/>
      <c r="E13" s="343"/>
      <c r="F13" s="343"/>
      <c r="G13" s="343"/>
      <c r="H13" s="343"/>
      <c r="I13" s="343"/>
      <c r="J13" s="343"/>
      <c r="K13" s="343"/>
      <c r="L13" s="343"/>
      <c r="M13" s="9"/>
      <c r="N13" s="344" t="s">
        <v>20</v>
      </c>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45" t="s">
        <v>21</v>
      </c>
      <c r="AT14" s="346"/>
      <c r="AU14" s="346"/>
      <c r="AV14" s="346"/>
      <c r="AW14" s="347"/>
      <c r="AX14" s="354">
        <f>G10+AR11</f>
        <v>18</v>
      </c>
      <c r="AY14" s="355"/>
      <c r="AZ14" s="355"/>
      <c r="BA14" s="355"/>
      <c r="BB14" s="355"/>
      <c r="BC14" s="355"/>
      <c r="BD14" s="355"/>
      <c r="BE14" s="238" t="s">
        <v>112</v>
      </c>
      <c r="BF14" s="238"/>
      <c r="BG14" s="239"/>
      <c r="BH14" s="13"/>
      <c r="BI14" s="13"/>
      <c r="BJ14" s="13"/>
      <c r="BK14" s="13"/>
    </row>
    <row r="15" spans="1:63" ht="12.75" customHeight="1">
      <c r="A15" s="240"/>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
      <c r="AS15" s="348"/>
      <c r="AT15" s="349"/>
      <c r="AU15" s="349"/>
      <c r="AV15" s="349"/>
      <c r="AW15" s="350"/>
      <c r="AX15" s="258"/>
      <c r="AY15" s="356"/>
      <c r="AZ15" s="356"/>
      <c r="BA15" s="356"/>
      <c r="BB15" s="356"/>
      <c r="BC15" s="356"/>
      <c r="BD15" s="356"/>
      <c r="BE15" s="15"/>
      <c r="BF15" s="16"/>
      <c r="BG15" s="17"/>
      <c r="BH15" s="2"/>
      <c r="BI15" s="2"/>
      <c r="BJ15" s="2"/>
      <c r="BK15" s="2"/>
    </row>
    <row r="16" spans="1:63" ht="12.75" customHeight="1" thickBot="1">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18"/>
      <c r="AS16" s="351"/>
      <c r="AT16" s="352"/>
      <c r="AU16" s="352"/>
      <c r="AV16" s="352"/>
      <c r="AW16" s="353"/>
      <c r="AX16" s="357"/>
      <c r="AY16" s="358"/>
      <c r="AZ16" s="358"/>
      <c r="BA16" s="358"/>
      <c r="BB16" s="358"/>
      <c r="BC16" s="358"/>
      <c r="BD16" s="358"/>
      <c r="BE16" s="242" t="s">
        <v>17</v>
      </c>
      <c r="BF16" s="242"/>
      <c r="BG16" s="243"/>
      <c r="BH16" s="2"/>
      <c r="BI16" s="2"/>
      <c r="BJ16" s="2"/>
      <c r="BK16" s="2"/>
    </row>
    <row r="17" spans="1:63" ht="13.5" customHeight="1" thickTop="1">
      <c r="A17" s="11" t="s">
        <v>182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232" t="s">
        <v>22</v>
      </c>
      <c r="C18" s="233"/>
      <c r="D18" s="291" t="s">
        <v>23</v>
      </c>
      <c r="E18" s="360"/>
      <c r="F18" s="360"/>
      <c r="G18" s="360"/>
      <c r="H18" s="360"/>
      <c r="I18" s="233"/>
      <c r="J18" s="291" t="s">
        <v>24</v>
      </c>
      <c r="K18" s="360"/>
      <c r="L18" s="360"/>
      <c r="M18" s="360"/>
      <c r="N18" s="233"/>
      <c r="O18" s="365">
        <f>R4</f>
        <v>4</v>
      </c>
      <c r="P18" s="366"/>
      <c r="Q18" s="366"/>
      <c r="R18" s="366"/>
      <c r="S18" s="248" t="s">
        <v>113</v>
      </c>
      <c r="T18" s="248"/>
      <c r="U18" s="248"/>
      <c r="V18" s="248"/>
      <c r="W18" s="248"/>
      <c r="X18" s="248"/>
      <c r="Y18" s="248"/>
      <c r="Z18" s="248"/>
      <c r="AA18" s="248"/>
      <c r="AB18" s="248"/>
      <c r="AC18" s="248"/>
      <c r="AD18" s="248"/>
      <c r="AE18" s="248"/>
      <c r="AF18" s="248"/>
      <c r="AG18" s="248"/>
      <c r="AH18" s="248"/>
      <c r="AI18" s="248"/>
      <c r="AJ18" s="248"/>
      <c r="AK18" s="248"/>
      <c r="AL18" s="20"/>
      <c r="AM18" s="331" t="s">
        <v>25</v>
      </c>
      <c r="AN18" s="292"/>
      <c r="AO18" s="292"/>
      <c r="AP18" s="292"/>
      <c r="AQ18" s="292"/>
      <c r="AR18" s="292"/>
      <c r="AS18" s="292"/>
      <c r="AT18" s="292"/>
      <c r="AU18" s="292"/>
      <c r="AV18" s="292"/>
      <c r="AW18" s="292"/>
      <c r="AX18" s="292"/>
      <c r="AY18" s="292"/>
      <c r="AZ18" s="292"/>
      <c r="BA18" s="292"/>
      <c r="BB18" s="292"/>
      <c r="BC18" s="293"/>
      <c r="BD18" s="2"/>
      <c r="BE18" s="2"/>
      <c r="BF18" s="2"/>
      <c r="BG18" s="2"/>
      <c r="BH18" s="2"/>
      <c r="BI18" s="2"/>
      <c r="BJ18" s="2"/>
      <c r="BK18" s="2"/>
    </row>
    <row r="19" spans="1:63" ht="11.25" customHeight="1">
      <c r="A19" s="2"/>
      <c r="B19" s="234"/>
      <c r="C19" s="235"/>
      <c r="D19" s="234"/>
      <c r="E19" s="361"/>
      <c r="F19" s="361"/>
      <c r="G19" s="361"/>
      <c r="H19" s="361"/>
      <c r="I19" s="235"/>
      <c r="J19" s="234"/>
      <c r="K19" s="361"/>
      <c r="L19" s="361"/>
      <c r="M19" s="361"/>
      <c r="N19" s="235"/>
      <c r="O19" s="367"/>
      <c r="P19" s="368"/>
      <c r="Q19" s="368"/>
      <c r="R19" s="368"/>
      <c r="S19" s="249"/>
      <c r="T19" s="249"/>
      <c r="U19" s="249"/>
      <c r="V19" s="249"/>
      <c r="W19" s="249"/>
      <c r="X19" s="249"/>
      <c r="Y19" s="249"/>
      <c r="Z19" s="249"/>
      <c r="AA19" s="249"/>
      <c r="AB19" s="249"/>
      <c r="AC19" s="249"/>
      <c r="AD19" s="249"/>
      <c r="AE19" s="249"/>
      <c r="AF19" s="249"/>
      <c r="AG19" s="249"/>
      <c r="AH19" s="249"/>
      <c r="AI19" s="249"/>
      <c r="AJ19" s="249"/>
      <c r="AK19" s="249"/>
      <c r="AL19" s="21"/>
      <c r="AM19" s="332"/>
      <c r="AN19" s="333"/>
      <c r="AO19" s="333"/>
      <c r="AP19" s="333"/>
      <c r="AQ19" s="333"/>
      <c r="AR19" s="333"/>
      <c r="AS19" s="333"/>
      <c r="AT19" s="333"/>
      <c r="AU19" s="333"/>
      <c r="AV19" s="333"/>
      <c r="AW19" s="333"/>
      <c r="AX19" s="333"/>
      <c r="AY19" s="333"/>
      <c r="AZ19" s="333"/>
      <c r="BA19" s="333"/>
      <c r="BB19" s="333"/>
      <c r="BC19" s="334"/>
      <c r="BD19" s="2"/>
      <c r="BE19" s="2"/>
      <c r="BF19" s="2"/>
      <c r="BG19" s="2"/>
      <c r="BH19" s="2"/>
      <c r="BI19" s="2"/>
      <c r="BJ19" s="2"/>
      <c r="BK19" s="2"/>
    </row>
    <row r="20" spans="1:63" ht="11.25" customHeight="1">
      <c r="A20" s="2"/>
      <c r="B20" s="234"/>
      <c r="C20" s="235"/>
      <c r="D20" s="234"/>
      <c r="E20" s="361"/>
      <c r="F20" s="361"/>
      <c r="G20" s="361"/>
      <c r="H20" s="361"/>
      <c r="I20" s="235"/>
      <c r="J20" s="234"/>
      <c r="K20" s="361"/>
      <c r="L20" s="361"/>
      <c r="M20" s="361"/>
      <c r="N20" s="235"/>
      <c r="O20" s="335" t="s">
        <v>26</v>
      </c>
      <c r="P20" s="336"/>
      <c r="Q20" s="336"/>
      <c r="R20" s="336"/>
      <c r="S20" s="336"/>
      <c r="T20" s="336"/>
      <c r="U20" s="336"/>
      <c r="V20" s="336"/>
      <c r="W20" s="337"/>
      <c r="X20" s="340" t="s">
        <v>27</v>
      </c>
      <c r="Y20" s="336"/>
      <c r="Z20" s="336"/>
      <c r="AA20" s="336"/>
      <c r="AB20" s="336"/>
      <c r="AC20" s="336"/>
      <c r="AD20" s="336"/>
      <c r="AE20" s="336"/>
      <c r="AF20" s="337"/>
      <c r="AG20" s="340" t="s">
        <v>28</v>
      </c>
      <c r="AH20" s="336"/>
      <c r="AI20" s="336"/>
      <c r="AJ20" s="336"/>
      <c r="AK20" s="336"/>
      <c r="AL20" s="337"/>
      <c r="AM20" s="341" t="s">
        <v>29</v>
      </c>
      <c r="AN20" s="336"/>
      <c r="AO20" s="336"/>
      <c r="AP20" s="337"/>
      <c r="AQ20" s="359" t="s">
        <v>30</v>
      </c>
      <c r="AR20" s="349"/>
      <c r="AS20" s="349"/>
      <c r="AT20" s="349"/>
      <c r="AU20" s="349"/>
      <c r="AV20" s="349"/>
      <c r="AW20" s="349"/>
      <c r="AX20" s="349"/>
      <c r="AY20" s="349"/>
      <c r="AZ20" s="349"/>
      <c r="BA20" s="349"/>
      <c r="BB20" s="349"/>
      <c r="BC20" s="350"/>
      <c r="BD20" s="2"/>
      <c r="BE20" s="2"/>
      <c r="BF20" s="2"/>
      <c r="BG20" s="2"/>
      <c r="BH20" s="2"/>
      <c r="BI20" s="2"/>
      <c r="BJ20" s="2"/>
      <c r="BK20" s="2"/>
    </row>
    <row r="21" spans="1:63" ht="11.25" customHeight="1">
      <c r="A21" s="2"/>
      <c r="B21" s="234"/>
      <c r="C21" s="235"/>
      <c r="D21" s="234"/>
      <c r="E21" s="361"/>
      <c r="F21" s="361"/>
      <c r="G21" s="361"/>
      <c r="H21" s="361"/>
      <c r="I21" s="235"/>
      <c r="J21" s="234"/>
      <c r="K21" s="361"/>
      <c r="L21" s="361"/>
      <c r="M21" s="361"/>
      <c r="N21" s="235"/>
      <c r="O21" s="234"/>
      <c r="P21" s="338"/>
      <c r="Q21" s="338"/>
      <c r="R21" s="338"/>
      <c r="S21" s="338"/>
      <c r="T21" s="338"/>
      <c r="U21" s="338"/>
      <c r="V21" s="338"/>
      <c r="W21" s="339"/>
      <c r="X21" s="338"/>
      <c r="Y21" s="338"/>
      <c r="Z21" s="338"/>
      <c r="AA21" s="338"/>
      <c r="AB21" s="338"/>
      <c r="AC21" s="338"/>
      <c r="AD21" s="338"/>
      <c r="AE21" s="338"/>
      <c r="AF21" s="339"/>
      <c r="AG21" s="338"/>
      <c r="AH21" s="338"/>
      <c r="AI21" s="338"/>
      <c r="AJ21" s="338"/>
      <c r="AK21" s="338"/>
      <c r="AL21" s="339"/>
      <c r="AM21" s="342"/>
      <c r="AN21" s="338"/>
      <c r="AO21" s="338"/>
      <c r="AP21" s="339"/>
      <c r="AQ21" s="359"/>
      <c r="AR21" s="349"/>
      <c r="AS21" s="349"/>
      <c r="AT21" s="349"/>
      <c r="AU21" s="349"/>
      <c r="AV21" s="349"/>
      <c r="AW21" s="349"/>
      <c r="AX21" s="349"/>
      <c r="AY21" s="349"/>
      <c r="AZ21" s="349"/>
      <c r="BA21" s="349"/>
      <c r="BB21" s="349"/>
      <c r="BC21" s="350"/>
      <c r="BD21" s="2"/>
      <c r="BE21" s="2"/>
      <c r="BF21" s="2"/>
      <c r="BG21" s="2"/>
      <c r="BH21" s="2"/>
      <c r="BI21" s="2"/>
      <c r="BJ21" s="2"/>
      <c r="BK21" s="2"/>
    </row>
    <row r="22" spans="1:63" ht="11.25" customHeight="1" thickBot="1">
      <c r="A22" s="2"/>
      <c r="B22" s="236"/>
      <c r="C22" s="237"/>
      <c r="D22" s="362"/>
      <c r="E22" s="363"/>
      <c r="F22" s="363"/>
      <c r="G22" s="363"/>
      <c r="H22" s="363"/>
      <c r="I22" s="364"/>
      <c r="J22" s="362"/>
      <c r="K22" s="363"/>
      <c r="L22" s="363"/>
      <c r="M22" s="363"/>
      <c r="N22" s="364"/>
      <c r="O22" s="252" t="s">
        <v>31</v>
      </c>
      <c r="P22" s="250"/>
      <c r="Q22" s="250"/>
      <c r="R22" s="251"/>
      <c r="S22" s="250" t="s">
        <v>32</v>
      </c>
      <c r="T22" s="250"/>
      <c r="U22" s="250"/>
      <c r="V22" s="251"/>
      <c r="W22" s="22"/>
      <c r="X22" s="252" t="s">
        <v>31</v>
      </c>
      <c r="Y22" s="250"/>
      <c r="Z22" s="250"/>
      <c r="AA22" s="251"/>
      <c r="AB22" s="250" t="s">
        <v>32</v>
      </c>
      <c r="AC22" s="250"/>
      <c r="AD22" s="250"/>
      <c r="AE22" s="251"/>
      <c r="AF22" s="23"/>
      <c r="AG22" s="187"/>
      <c r="AH22" s="187"/>
      <c r="AI22" s="187"/>
      <c r="AJ22" s="187"/>
      <c r="AK22" s="187"/>
      <c r="AL22" s="23"/>
      <c r="AM22" s="24"/>
      <c r="AN22" s="187"/>
      <c r="AO22" s="187"/>
      <c r="AP22" s="23"/>
      <c r="AQ22" s="25"/>
      <c r="AR22" s="179"/>
      <c r="AS22" s="179"/>
      <c r="AT22" s="179"/>
      <c r="AU22" s="179"/>
      <c r="AV22" s="179"/>
      <c r="AW22" s="179"/>
      <c r="AX22" s="179"/>
      <c r="AY22" s="179"/>
      <c r="AZ22" s="179"/>
      <c r="BA22" s="179"/>
      <c r="BB22" s="179"/>
      <c r="BC22" s="180"/>
      <c r="BD22" s="2"/>
      <c r="BE22" s="2"/>
      <c r="BF22" s="2"/>
      <c r="BG22" s="2"/>
      <c r="BH22" s="2"/>
      <c r="BI22" s="2"/>
      <c r="BJ22" s="2"/>
      <c r="BK22" s="2"/>
    </row>
    <row r="23" spans="1:63" ht="12" customHeight="1" thickTop="1">
      <c r="A23" s="2"/>
      <c r="B23" s="221" t="s">
        <v>175</v>
      </c>
      <c r="C23" s="221"/>
      <c r="D23" s="224" t="s">
        <v>33</v>
      </c>
      <c r="E23" s="224"/>
      <c r="F23" s="224"/>
      <c r="G23" s="224"/>
      <c r="H23" s="224"/>
      <c r="I23" s="224"/>
      <c r="J23" s="226">
        <v>6</v>
      </c>
      <c r="K23" s="226"/>
      <c r="L23" s="226"/>
      <c r="M23" s="226"/>
      <c r="N23" s="228" t="s">
        <v>17</v>
      </c>
      <c r="O23" s="230">
        <v>5</v>
      </c>
      <c r="P23" s="230"/>
      <c r="Q23" s="230"/>
      <c r="R23" s="230"/>
      <c r="S23" s="230">
        <v>1</v>
      </c>
      <c r="T23" s="230"/>
      <c r="U23" s="230"/>
      <c r="V23" s="230"/>
      <c r="W23" s="228" t="s">
        <v>17</v>
      </c>
      <c r="X23" s="230"/>
      <c r="Y23" s="230"/>
      <c r="Z23" s="230"/>
      <c r="AA23" s="230"/>
      <c r="AB23" s="230"/>
      <c r="AC23" s="230"/>
      <c r="AD23" s="230"/>
      <c r="AE23" s="230"/>
      <c r="AF23" s="228" t="s">
        <v>17</v>
      </c>
      <c r="AG23" s="226"/>
      <c r="AH23" s="226"/>
      <c r="AI23" s="226"/>
      <c r="AJ23" s="226"/>
      <c r="AK23" s="226"/>
      <c r="AL23" s="228" t="s">
        <v>17</v>
      </c>
      <c r="AM23" s="322">
        <f>O23+S23+X23+AB23+AG23</f>
        <v>6</v>
      </c>
      <c r="AN23" s="322"/>
      <c r="AO23" s="322"/>
      <c r="AP23" s="322"/>
      <c r="AQ23" s="324" t="s">
        <v>114</v>
      </c>
      <c r="AR23" s="324"/>
      <c r="AS23" s="324"/>
      <c r="AT23" s="324"/>
      <c r="AU23" s="324"/>
      <c r="AV23" s="324"/>
      <c r="AW23" s="326">
        <f>ROUNDDOWN(AM23/3,1)</f>
        <v>2</v>
      </c>
      <c r="AX23" s="326"/>
      <c r="AY23" s="326"/>
      <c r="AZ23" s="326"/>
      <c r="BA23" s="328" t="s">
        <v>17</v>
      </c>
      <c r="BB23" s="328"/>
      <c r="BC23" s="329"/>
      <c r="BD23" s="2"/>
      <c r="BE23" s="2"/>
      <c r="BF23" s="2"/>
      <c r="BG23" s="2"/>
      <c r="BH23" s="2"/>
      <c r="BI23" s="2"/>
      <c r="BJ23" s="2"/>
      <c r="BK23" s="2"/>
    </row>
    <row r="24" spans="1:63" ht="12" customHeight="1">
      <c r="A24" s="2"/>
      <c r="B24" s="222"/>
      <c r="C24" s="222"/>
      <c r="D24" s="225"/>
      <c r="E24" s="225"/>
      <c r="F24" s="225"/>
      <c r="G24" s="225"/>
      <c r="H24" s="225"/>
      <c r="I24" s="225"/>
      <c r="J24" s="227"/>
      <c r="K24" s="227"/>
      <c r="L24" s="227"/>
      <c r="M24" s="227"/>
      <c r="N24" s="229"/>
      <c r="O24" s="231"/>
      <c r="P24" s="231"/>
      <c r="Q24" s="231"/>
      <c r="R24" s="231"/>
      <c r="S24" s="231"/>
      <c r="T24" s="231"/>
      <c r="U24" s="231"/>
      <c r="V24" s="231"/>
      <c r="W24" s="229"/>
      <c r="X24" s="231"/>
      <c r="Y24" s="231"/>
      <c r="Z24" s="231"/>
      <c r="AA24" s="231"/>
      <c r="AB24" s="231"/>
      <c r="AC24" s="231"/>
      <c r="AD24" s="231"/>
      <c r="AE24" s="231"/>
      <c r="AF24" s="229"/>
      <c r="AG24" s="227"/>
      <c r="AH24" s="227"/>
      <c r="AI24" s="227"/>
      <c r="AJ24" s="227"/>
      <c r="AK24" s="227"/>
      <c r="AL24" s="229"/>
      <c r="AM24" s="323"/>
      <c r="AN24" s="323"/>
      <c r="AO24" s="323"/>
      <c r="AP24" s="323"/>
      <c r="AQ24" s="325"/>
      <c r="AR24" s="325"/>
      <c r="AS24" s="325"/>
      <c r="AT24" s="325"/>
      <c r="AU24" s="325"/>
      <c r="AV24" s="325"/>
      <c r="AW24" s="327"/>
      <c r="AX24" s="327"/>
      <c r="AY24" s="327"/>
      <c r="AZ24" s="327"/>
      <c r="BA24" s="262"/>
      <c r="BB24" s="262"/>
      <c r="BC24" s="330"/>
      <c r="BD24" s="2"/>
      <c r="BE24" s="2"/>
      <c r="BF24" s="2"/>
      <c r="BG24" s="2"/>
      <c r="BH24" s="2"/>
      <c r="BI24" s="2"/>
      <c r="BJ24" s="2"/>
      <c r="BK24" s="2"/>
    </row>
    <row r="25" spans="1:63" ht="12" customHeight="1">
      <c r="A25" s="2"/>
      <c r="B25" s="222"/>
      <c r="C25" s="222"/>
      <c r="D25" s="225" t="s">
        <v>34</v>
      </c>
      <c r="E25" s="225"/>
      <c r="F25" s="225"/>
      <c r="G25" s="225"/>
      <c r="H25" s="225"/>
      <c r="I25" s="225"/>
      <c r="J25" s="227">
        <v>12</v>
      </c>
      <c r="K25" s="227"/>
      <c r="L25" s="227"/>
      <c r="M25" s="227"/>
      <c r="N25" s="229" t="s">
        <v>17</v>
      </c>
      <c r="O25" s="231">
        <v>10</v>
      </c>
      <c r="P25" s="231"/>
      <c r="Q25" s="231"/>
      <c r="R25" s="231"/>
      <c r="S25" s="231">
        <v>2</v>
      </c>
      <c r="T25" s="231"/>
      <c r="U25" s="231"/>
      <c r="V25" s="231"/>
      <c r="W25" s="229" t="s">
        <v>17</v>
      </c>
      <c r="X25" s="231"/>
      <c r="Y25" s="231"/>
      <c r="Z25" s="231"/>
      <c r="AA25" s="231"/>
      <c r="AB25" s="231"/>
      <c r="AC25" s="231"/>
      <c r="AD25" s="231"/>
      <c r="AE25" s="231"/>
      <c r="AF25" s="229" t="s">
        <v>17</v>
      </c>
      <c r="AG25" s="227"/>
      <c r="AH25" s="227"/>
      <c r="AI25" s="227"/>
      <c r="AJ25" s="227"/>
      <c r="AK25" s="227"/>
      <c r="AL25" s="229" t="s">
        <v>17</v>
      </c>
      <c r="AM25" s="323">
        <f>O25+S25+X25+AB25+AG25+O27+S27+X27+AB27+AG27</f>
        <v>24</v>
      </c>
      <c r="AN25" s="323"/>
      <c r="AO25" s="323"/>
      <c r="AP25" s="323"/>
      <c r="AQ25" s="325" t="s">
        <v>115</v>
      </c>
      <c r="AR25" s="325"/>
      <c r="AS25" s="325"/>
      <c r="AT25" s="325"/>
      <c r="AU25" s="325"/>
      <c r="AV25" s="325"/>
      <c r="AW25" s="327">
        <f>ROUNDDOWN(AM25/6,1)</f>
        <v>4</v>
      </c>
      <c r="AX25" s="327"/>
      <c r="AY25" s="327"/>
      <c r="AZ25" s="327"/>
      <c r="BA25" s="369" t="s">
        <v>35</v>
      </c>
      <c r="BB25" s="369"/>
      <c r="BC25" s="370"/>
      <c r="BD25" s="2"/>
      <c r="BE25" s="2"/>
      <c r="BF25" s="2"/>
      <c r="BG25" s="2"/>
      <c r="BH25" s="2"/>
      <c r="BI25" s="2"/>
      <c r="BJ25" s="2"/>
      <c r="BK25" s="2"/>
    </row>
    <row r="26" spans="1:63" ht="12" customHeight="1">
      <c r="A26" s="2"/>
      <c r="B26" s="222"/>
      <c r="C26" s="222"/>
      <c r="D26" s="225"/>
      <c r="E26" s="225"/>
      <c r="F26" s="225"/>
      <c r="G26" s="225"/>
      <c r="H26" s="225"/>
      <c r="I26" s="225"/>
      <c r="J26" s="227"/>
      <c r="K26" s="227"/>
      <c r="L26" s="227"/>
      <c r="M26" s="227"/>
      <c r="N26" s="229"/>
      <c r="O26" s="231"/>
      <c r="P26" s="231"/>
      <c r="Q26" s="231"/>
      <c r="R26" s="231"/>
      <c r="S26" s="231"/>
      <c r="T26" s="231"/>
      <c r="U26" s="231"/>
      <c r="V26" s="231"/>
      <c r="W26" s="229"/>
      <c r="X26" s="231"/>
      <c r="Y26" s="231"/>
      <c r="Z26" s="231"/>
      <c r="AA26" s="231"/>
      <c r="AB26" s="231"/>
      <c r="AC26" s="231"/>
      <c r="AD26" s="231"/>
      <c r="AE26" s="231"/>
      <c r="AF26" s="229"/>
      <c r="AG26" s="227"/>
      <c r="AH26" s="227"/>
      <c r="AI26" s="227"/>
      <c r="AJ26" s="227"/>
      <c r="AK26" s="227"/>
      <c r="AL26" s="229"/>
      <c r="AM26" s="323"/>
      <c r="AN26" s="323"/>
      <c r="AO26" s="323"/>
      <c r="AP26" s="323"/>
      <c r="AQ26" s="325"/>
      <c r="AR26" s="325"/>
      <c r="AS26" s="325"/>
      <c r="AT26" s="325"/>
      <c r="AU26" s="325"/>
      <c r="AV26" s="325"/>
      <c r="AW26" s="327"/>
      <c r="AX26" s="327"/>
      <c r="AY26" s="327"/>
      <c r="AZ26" s="327"/>
      <c r="BA26" s="371"/>
      <c r="BB26" s="371"/>
      <c r="BC26" s="372"/>
      <c r="BD26" s="2"/>
      <c r="BE26" s="2"/>
      <c r="BF26" s="2"/>
      <c r="BG26" s="2"/>
      <c r="BH26" s="2"/>
      <c r="BI26" s="2"/>
      <c r="BJ26" s="2"/>
      <c r="BK26" s="2"/>
    </row>
    <row r="27" spans="1:63" ht="12" customHeight="1">
      <c r="A27" s="2"/>
      <c r="B27" s="222"/>
      <c r="C27" s="222"/>
      <c r="D27" s="225" t="s">
        <v>36</v>
      </c>
      <c r="E27" s="225"/>
      <c r="F27" s="225"/>
      <c r="G27" s="225"/>
      <c r="H27" s="225"/>
      <c r="I27" s="225"/>
      <c r="J27" s="227">
        <v>12</v>
      </c>
      <c r="K27" s="227"/>
      <c r="L27" s="227"/>
      <c r="M27" s="227"/>
      <c r="N27" s="229" t="s">
        <v>17</v>
      </c>
      <c r="O27" s="231">
        <v>10</v>
      </c>
      <c r="P27" s="231"/>
      <c r="Q27" s="231"/>
      <c r="R27" s="231"/>
      <c r="S27" s="231">
        <v>2</v>
      </c>
      <c r="T27" s="231"/>
      <c r="U27" s="231"/>
      <c r="V27" s="231"/>
      <c r="W27" s="229" t="s">
        <v>17</v>
      </c>
      <c r="X27" s="231"/>
      <c r="Y27" s="231"/>
      <c r="Z27" s="231"/>
      <c r="AA27" s="231"/>
      <c r="AB27" s="231"/>
      <c r="AC27" s="231"/>
      <c r="AD27" s="231"/>
      <c r="AE27" s="231"/>
      <c r="AF27" s="229" t="s">
        <v>17</v>
      </c>
      <c r="AG27" s="227"/>
      <c r="AH27" s="227"/>
      <c r="AI27" s="227"/>
      <c r="AJ27" s="227"/>
      <c r="AK27" s="227"/>
      <c r="AL27" s="229" t="s">
        <v>17</v>
      </c>
      <c r="AM27" s="323"/>
      <c r="AN27" s="323"/>
      <c r="AO27" s="323"/>
      <c r="AP27" s="323"/>
      <c r="AQ27" s="325"/>
      <c r="AR27" s="325"/>
      <c r="AS27" s="325"/>
      <c r="AT27" s="325"/>
      <c r="AU27" s="325"/>
      <c r="AV27" s="325"/>
      <c r="AW27" s="327"/>
      <c r="AX27" s="327"/>
      <c r="AY27" s="327"/>
      <c r="AZ27" s="327"/>
      <c r="BA27" s="371"/>
      <c r="BB27" s="371"/>
      <c r="BC27" s="372"/>
      <c r="BD27" s="2"/>
      <c r="BE27" s="2"/>
      <c r="BF27" s="2"/>
      <c r="BG27" s="2"/>
      <c r="BH27" s="2"/>
      <c r="BI27" s="2"/>
      <c r="BJ27" s="2"/>
      <c r="BK27" s="2"/>
    </row>
    <row r="28" spans="1:63" ht="12" customHeight="1">
      <c r="A28" s="2"/>
      <c r="B28" s="222"/>
      <c r="C28" s="222"/>
      <c r="D28" s="225"/>
      <c r="E28" s="225"/>
      <c r="F28" s="225"/>
      <c r="G28" s="225"/>
      <c r="H28" s="225"/>
      <c r="I28" s="225"/>
      <c r="J28" s="227"/>
      <c r="K28" s="227"/>
      <c r="L28" s="227"/>
      <c r="M28" s="227"/>
      <c r="N28" s="229"/>
      <c r="O28" s="231"/>
      <c r="P28" s="231"/>
      <c r="Q28" s="231"/>
      <c r="R28" s="231"/>
      <c r="S28" s="231"/>
      <c r="T28" s="231"/>
      <c r="U28" s="231"/>
      <c r="V28" s="231"/>
      <c r="W28" s="229"/>
      <c r="X28" s="231"/>
      <c r="Y28" s="231"/>
      <c r="Z28" s="231"/>
      <c r="AA28" s="231"/>
      <c r="AB28" s="231"/>
      <c r="AC28" s="231"/>
      <c r="AD28" s="231"/>
      <c r="AE28" s="231"/>
      <c r="AF28" s="229"/>
      <c r="AG28" s="227"/>
      <c r="AH28" s="227"/>
      <c r="AI28" s="227"/>
      <c r="AJ28" s="227"/>
      <c r="AK28" s="227"/>
      <c r="AL28" s="229"/>
      <c r="AM28" s="323"/>
      <c r="AN28" s="323"/>
      <c r="AO28" s="323"/>
      <c r="AP28" s="323"/>
      <c r="AQ28" s="325"/>
      <c r="AR28" s="325"/>
      <c r="AS28" s="325"/>
      <c r="AT28" s="325"/>
      <c r="AU28" s="325"/>
      <c r="AV28" s="325"/>
      <c r="AW28" s="327"/>
      <c r="AX28" s="327"/>
      <c r="AY28" s="327"/>
      <c r="AZ28" s="327"/>
      <c r="BA28" s="373"/>
      <c r="BB28" s="373"/>
      <c r="BC28" s="374"/>
      <c r="BD28" s="2"/>
      <c r="BE28" s="2"/>
      <c r="BF28" s="2"/>
      <c r="BG28" s="2"/>
      <c r="BH28" s="2"/>
      <c r="BI28" s="2"/>
      <c r="BJ28" s="2"/>
      <c r="BK28" s="2"/>
    </row>
    <row r="29" spans="1:63" ht="12" customHeight="1">
      <c r="A29" s="2"/>
      <c r="B29" s="222"/>
      <c r="C29" s="222"/>
      <c r="D29" s="225" t="s">
        <v>37</v>
      </c>
      <c r="E29" s="253"/>
      <c r="F29" s="253"/>
      <c r="G29" s="253"/>
      <c r="H29" s="253"/>
      <c r="I29" s="253"/>
      <c r="J29" s="227">
        <v>20</v>
      </c>
      <c r="K29" s="227"/>
      <c r="L29" s="227"/>
      <c r="M29" s="227"/>
      <c r="N29" s="229" t="s">
        <v>17</v>
      </c>
      <c r="O29" s="231">
        <v>17</v>
      </c>
      <c r="P29" s="231"/>
      <c r="Q29" s="231"/>
      <c r="R29" s="231"/>
      <c r="S29" s="231">
        <v>3</v>
      </c>
      <c r="T29" s="231"/>
      <c r="U29" s="231"/>
      <c r="V29" s="231"/>
      <c r="W29" s="229" t="s">
        <v>17</v>
      </c>
      <c r="X29" s="231"/>
      <c r="Y29" s="231"/>
      <c r="Z29" s="231"/>
      <c r="AA29" s="231"/>
      <c r="AB29" s="231"/>
      <c r="AC29" s="231"/>
      <c r="AD29" s="231"/>
      <c r="AE29" s="231"/>
      <c r="AF29" s="229" t="s">
        <v>17</v>
      </c>
      <c r="AG29" s="227"/>
      <c r="AH29" s="227"/>
      <c r="AI29" s="227"/>
      <c r="AJ29" s="227"/>
      <c r="AK29" s="227"/>
      <c r="AL29" s="229" t="s">
        <v>17</v>
      </c>
      <c r="AM29" s="323">
        <f>O29+S29+X29+AB29+AG29</f>
        <v>20</v>
      </c>
      <c r="AN29" s="323"/>
      <c r="AO29" s="323"/>
      <c r="AP29" s="323"/>
      <c r="AQ29" s="325" t="s">
        <v>116</v>
      </c>
      <c r="AR29" s="375"/>
      <c r="AS29" s="375"/>
      <c r="AT29" s="375"/>
      <c r="AU29" s="375"/>
      <c r="AV29" s="375"/>
      <c r="AW29" s="327">
        <f>ROUNDDOWN(AM29/15,1)</f>
        <v>1.3</v>
      </c>
      <c r="AX29" s="327"/>
      <c r="AY29" s="327"/>
      <c r="AZ29" s="327"/>
      <c r="BA29" s="254" t="s">
        <v>17</v>
      </c>
      <c r="BB29" s="254"/>
      <c r="BC29" s="376"/>
      <c r="BD29" s="2"/>
      <c r="BE29" s="2"/>
      <c r="BF29" s="2"/>
      <c r="BG29" s="2"/>
      <c r="BH29" s="2"/>
      <c r="BI29" s="2"/>
      <c r="BJ29" s="2"/>
      <c r="BK29" s="2"/>
    </row>
    <row r="30" spans="1:63" ht="12" customHeight="1">
      <c r="A30" s="2"/>
      <c r="B30" s="222"/>
      <c r="C30" s="222"/>
      <c r="D30" s="253"/>
      <c r="E30" s="253"/>
      <c r="F30" s="253"/>
      <c r="G30" s="253"/>
      <c r="H30" s="253"/>
      <c r="I30" s="253"/>
      <c r="J30" s="227"/>
      <c r="K30" s="227"/>
      <c r="L30" s="227"/>
      <c r="M30" s="227"/>
      <c r="N30" s="229"/>
      <c r="O30" s="231"/>
      <c r="P30" s="231"/>
      <c r="Q30" s="231"/>
      <c r="R30" s="231"/>
      <c r="S30" s="231"/>
      <c r="T30" s="231"/>
      <c r="U30" s="231"/>
      <c r="V30" s="231"/>
      <c r="W30" s="229"/>
      <c r="X30" s="231"/>
      <c r="Y30" s="231"/>
      <c r="Z30" s="231"/>
      <c r="AA30" s="231"/>
      <c r="AB30" s="231"/>
      <c r="AC30" s="231"/>
      <c r="AD30" s="231"/>
      <c r="AE30" s="231"/>
      <c r="AF30" s="229"/>
      <c r="AG30" s="227"/>
      <c r="AH30" s="227"/>
      <c r="AI30" s="227"/>
      <c r="AJ30" s="227"/>
      <c r="AK30" s="227"/>
      <c r="AL30" s="229"/>
      <c r="AM30" s="323"/>
      <c r="AN30" s="323"/>
      <c r="AO30" s="323"/>
      <c r="AP30" s="323"/>
      <c r="AQ30" s="375"/>
      <c r="AR30" s="375"/>
      <c r="AS30" s="375"/>
      <c r="AT30" s="375"/>
      <c r="AU30" s="375"/>
      <c r="AV30" s="375"/>
      <c r="AW30" s="327"/>
      <c r="AX30" s="327"/>
      <c r="AY30" s="327"/>
      <c r="AZ30" s="327"/>
      <c r="BA30" s="262"/>
      <c r="BB30" s="262"/>
      <c r="BC30" s="330"/>
      <c r="BD30" s="2"/>
      <c r="BE30" s="2"/>
      <c r="BF30" s="2"/>
      <c r="BG30" s="2"/>
      <c r="BH30" s="2"/>
      <c r="BI30" s="2"/>
      <c r="BJ30" s="2"/>
      <c r="BK30" s="2"/>
    </row>
    <row r="31" spans="1:63" ht="12" customHeight="1">
      <c r="A31" s="2"/>
      <c r="B31" s="222"/>
      <c r="C31" s="222"/>
      <c r="D31" s="225" t="s">
        <v>38</v>
      </c>
      <c r="E31" s="253"/>
      <c r="F31" s="253"/>
      <c r="G31" s="253"/>
      <c r="H31" s="253"/>
      <c r="I31" s="253"/>
      <c r="J31" s="227">
        <v>40</v>
      </c>
      <c r="K31" s="227"/>
      <c r="L31" s="227"/>
      <c r="M31" s="227"/>
      <c r="N31" s="229" t="s">
        <v>17</v>
      </c>
      <c r="O31" s="231">
        <v>32</v>
      </c>
      <c r="P31" s="231"/>
      <c r="Q31" s="231"/>
      <c r="R31" s="231"/>
      <c r="S31" s="231">
        <v>8</v>
      </c>
      <c r="T31" s="231"/>
      <c r="U31" s="231"/>
      <c r="V31" s="231"/>
      <c r="W31" s="229" t="s">
        <v>17</v>
      </c>
      <c r="X31" s="231"/>
      <c r="Y31" s="231"/>
      <c r="Z31" s="231"/>
      <c r="AA31" s="231"/>
      <c r="AB31" s="231"/>
      <c r="AC31" s="231"/>
      <c r="AD31" s="231"/>
      <c r="AE31" s="231"/>
      <c r="AF31" s="229" t="s">
        <v>17</v>
      </c>
      <c r="AG31" s="227"/>
      <c r="AH31" s="227"/>
      <c r="AI31" s="227"/>
      <c r="AJ31" s="227"/>
      <c r="AK31" s="227"/>
      <c r="AL31" s="229" t="s">
        <v>17</v>
      </c>
      <c r="AM31" s="323">
        <f>O31+S31+X31+AB31+AG31</f>
        <v>40</v>
      </c>
      <c r="AN31" s="323"/>
      <c r="AO31" s="323"/>
      <c r="AP31" s="323"/>
      <c r="AQ31" s="325" t="s">
        <v>117</v>
      </c>
      <c r="AR31" s="375"/>
      <c r="AS31" s="375"/>
      <c r="AT31" s="375"/>
      <c r="AU31" s="375"/>
      <c r="AV31" s="375"/>
      <c r="AW31" s="327">
        <f>ROUNDDOWN(AM31/30,1)</f>
        <v>1.3</v>
      </c>
      <c r="AX31" s="327"/>
      <c r="AY31" s="327"/>
      <c r="AZ31" s="327"/>
      <c r="BA31" s="254" t="s">
        <v>17</v>
      </c>
      <c r="BB31" s="254"/>
      <c r="BC31" s="376"/>
      <c r="BD31" s="2"/>
      <c r="BE31" s="2"/>
      <c r="BF31" s="2"/>
      <c r="BG31" s="2"/>
      <c r="BH31" s="2"/>
      <c r="BI31" s="2"/>
      <c r="BJ31" s="2"/>
      <c r="BK31" s="2"/>
    </row>
    <row r="32" spans="1:63" ht="12" customHeight="1">
      <c r="A32" s="2"/>
      <c r="B32" s="222"/>
      <c r="C32" s="222"/>
      <c r="D32" s="253"/>
      <c r="E32" s="253"/>
      <c r="F32" s="253"/>
      <c r="G32" s="253"/>
      <c r="H32" s="253"/>
      <c r="I32" s="253"/>
      <c r="J32" s="227"/>
      <c r="K32" s="227"/>
      <c r="L32" s="227"/>
      <c r="M32" s="227"/>
      <c r="N32" s="229"/>
      <c r="O32" s="231"/>
      <c r="P32" s="231"/>
      <c r="Q32" s="231"/>
      <c r="R32" s="231"/>
      <c r="S32" s="231"/>
      <c r="T32" s="231"/>
      <c r="U32" s="231"/>
      <c r="V32" s="231"/>
      <c r="W32" s="229"/>
      <c r="X32" s="231"/>
      <c r="Y32" s="231"/>
      <c r="Z32" s="231"/>
      <c r="AA32" s="231"/>
      <c r="AB32" s="231"/>
      <c r="AC32" s="231"/>
      <c r="AD32" s="231"/>
      <c r="AE32" s="231"/>
      <c r="AF32" s="229"/>
      <c r="AG32" s="227"/>
      <c r="AH32" s="227"/>
      <c r="AI32" s="227"/>
      <c r="AJ32" s="227"/>
      <c r="AK32" s="227"/>
      <c r="AL32" s="229"/>
      <c r="AM32" s="323"/>
      <c r="AN32" s="323"/>
      <c r="AO32" s="323"/>
      <c r="AP32" s="323"/>
      <c r="AQ32" s="375"/>
      <c r="AR32" s="375"/>
      <c r="AS32" s="375"/>
      <c r="AT32" s="375"/>
      <c r="AU32" s="375"/>
      <c r="AV32" s="375"/>
      <c r="AW32" s="327"/>
      <c r="AX32" s="327"/>
      <c r="AY32" s="327"/>
      <c r="AZ32" s="327"/>
      <c r="BA32" s="262"/>
      <c r="BB32" s="262"/>
      <c r="BC32" s="330"/>
      <c r="BD32" s="2"/>
      <c r="BE32" s="2"/>
      <c r="BF32" s="2"/>
      <c r="BG32" s="2"/>
      <c r="BH32" s="2"/>
      <c r="BI32" s="2"/>
      <c r="BJ32" s="2"/>
      <c r="BK32" s="2"/>
    </row>
    <row r="33" spans="1:63" ht="12" customHeight="1">
      <c r="A33" s="2"/>
      <c r="B33" s="222"/>
      <c r="C33" s="222"/>
      <c r="D33" s="225" t="s">
        <v>39</v>
      </c>
      <c r="E33" s="253"/>
      <c r="F33" s="253"/>
      <c r="G33" s="253"/>
      <c r="H33" s="253"/>
      <c r="I33" s="253"/>
      <c r="J33" s="386">
        <f>SUM(J23:M32)</f>
        <v>90</v>
      </c>
      <c r="K33" s="386"/>
      <c r="L33" s="386"/>
      <c r="M33" s="386"/>
      <c r="N33" s="229" t="s">
        <v>17</v>
      </c>
      <c r="O33" s="321">
        <f>SUM(O23:R32)</f>
        <v>74</v>
      </c>
      <c r="P33" s="321"/>
      <c r="Q33" s="321"/>
      <c r="R33" s="321"/>
      <c r="S33" s="321">
        <f>SUM(S23:V32)</f>
        <v>16</v>
      </c>
      <c r="T33" s="321"/>
      <c r="U33" s="321"/>
      <c r="V33" s="321"/>
      <c r="W33" s="229" t="s">
        <v>17</v>
      </c>
      <c r="X33" s="321">
        <f>SUM(X23:AA32)</f>
        <v>0</v>
      </c>
      <c r="Y33" s="321"/>
      <c r="Z33" s="321"/>
      <c r="AA33" s="321"/>
      <c r="AB33" s="321">
        <f>SUM(AB23:AE32)</f>
        <v>0</v>
      </c>
      <c r="AC33" s="321"/>
      <c r="AD33" s="321"/>
      <c r="AE33" s="321"/>
      <c r="AF33" s="229" t="s">
        <v>17</v>
      </c>
      <c r="AG33" s="386">
        <f>SUM(AG23:AK32)</f>
        <v>0</v>
      </c>
      <c r="AH33" s="386"/>
      <c r="AI33" s="386"/>
      <c r="AJ33" s="386"/>
      <c r="AK33" s="386"/>
      <c r="AL33" s="229" t="s">
        <v>17</v>
      </c>
      <c r="AM33" s="323">
        <f>O33+S33+X33+AB33+AG33</f>
        <v>90</v>
      </c>
      <c r="AN33" s="323"/>
      <c r="AO33" s="323"/>
      <c r="AP33" s="323"/>
      <c r="AQ33" s="383" t="s">
        <v>118</v>
      </c>
      <c r="AR33" s="380"/>
      <c r="AS33" s="380"/>
      <c r="AT33" s="380"/>
      <c r="AU33" s="380"/>
      <c r="AV33" s="380"/>
      <c r="AW33" s="384">
        <f>ROUND(AW23+AW25+AW29+AW31,0)</f>
        <v>9</v>
      </c>
      <c r="AX33" s="384"/>
      <c r="AY33" s="384"/>
      <c r="AZ33" s="384"/>
      <c r="BA33" s="254" t="s">
        <v>17</v>
      </c>
      <c r="BB33" s="254"/>
      <c r="BC33" s="255" t="s">
        <v>119</v>
      </c>
      <c r="BD33" s="8" t="s">
        <v>40</v>
      </c>
      <c r="BE33" s="8"/>
      <c r="BF33" s="2"/>
      <c r="BG33" s="2"/>
      <c r="BH33" s="2"/>
      <c r="BI33" s="2"/>
      <c r="BJ33" s="2"/>
      <c r="BK33" s="2"/>
    </row>
    <row r="34" spans="1:63" ht="12" customHeight="1">
      <c r="A34" s="2"/>
      <c r="B34" s="222"/>
      <c r="C34" s="222"/>
      <c r="D34" s="253"/>
      <c r="E34" s="253"/>
      <c r="F34" s="253"/>
      <c r="G34" s="253"/>
      <c r="H34" s="253"/>
      <c r="I34" s="253"/>
      <c r="J34" s="386"/>
      <c r="K34" s="386"/>
      <c r="L34" s="386"/>
      <c r="M34" s="386"/>
      <c r="N34" s="229"/>
      <c r="O34" s="321"/>
      <c r="P34" s="321"/>
      <c r="Q34" s="321"/>
      <c r="R34" s="321"/>
      <c r="S34" s="321"/>
      <c r="T34" s="321"/>
      <c r="U34" s="321"/>
      <c r="V34" s="321"/>
      <c r="W34" s="229"/>
      <c r="X34" s="321"/>
      <c r="Y34" s="321"/>
      <c r="Z34" s="321"/>
      <c r="AA34" s="321"/>
      <c r="AB34" s="321"/>
      <c r="AC34" s="321"/>
      <c r="AD34" s="321"/>
      <c r="AE34" s="321"/>
      <c r="AF34" s="229"/>
      <c r="AG34" s="386"/>
      <c r="AH34" s="386"/>
      <c r="AI34" s="386"/>
      <c r="AJ34" s="386"/>
      <c r="AK34" s="386"/>
      <c r="AL34" s="229"/>
      <c r="AM34" s="323"/>
      <c r="AN34" s="323"/>
      <c r="AO34" s="323"/>
      <c r="AP34" s="323"/>
      <c r="AQ34" s="380"/>
      <c r="AR34" s="380"/>
      <c r="AS34" s="380"/>
      <c r="AT34" s="380"/>
      <c r="AU34" s="380"/>
      <c r="AV34" s="380"/>
      <c r="AW34" s="384"/>
      <c r="AX34" s="384"/>
      <c r="AY34" s="384"/>
      <c r="AZ34" s="384"/>
      <c r="BA34" s="262"/>
      <c r="BB34" s="262"/>
      <c r="BC34" s="263"/>
      <c r="BD34" s="8"/>
      <c r="BE34" s="8" t="s">
        <v>41</v>
      </c>
      <c r="BF34" s="2"/>
      <c r="BG34" s="2"/>
      <c r="BH34" s="2"/>
      <c r="BI34" s="2"/>
      <c r="BJ34" s="2"/>
      <c r="BK34" s="2"/>
    </row>
    <row r="35" spans="1:63" ht="12" customHeight="1">
      <c r="A35" s="2"/>
      <c r="B35" s="222"/>
      <c r="C35" s="222"/>
      <c r="D35" s="583"/>
      <c r="E35" s="247" t="s">
        <v>42</v>
      </c>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377">
        <f>IF(AND(J33&gt;=1,J33&lt;=90),1,0)</f>
        <v>1</v>
      </c>
      <c r="AN35" s="377"/>
      <c r="AO35" s="377"/>
      <c r="AP35" s="377"/>
      <c r="AQ35" s="377"/>
      <c r="AR35" s="377"/>
      <c r="AS35" s="377"/>
      <c r="AT35" s="377"/>
      <c r="AU35" s="377"/>
      <c r="AV35" s="377"/>
      <c r="AW35" s="377"/>
      <c r="AX35" s="377"/>
      <c r="AY35" s="377"/>
      <c r="AZ35" s="377"/>
      <c r="BA35" s="319" t="s">
        <v>17</v>
      </c>
      <c r="BB35" s="319"/>
      <c r="BC35" s="257" t="s">
        <v>120</v>
      </c>
      <c r="BD35" s="2"/>
      <c r="BE35" s="2"/>
      <c r="BF35" s="2"/>
      <c r="BG35" s="2"/>
      <c r="BH35" s="2"/>
      <c r="BI35" s="2"/>
      <c r="BJ35" s="2"/>
      <c r="BK35" s="2"/>
    </row>
    <row r="36" spans="1:63" ht="12" customHeight="1">
      <c r="A36" s="2"/>
      <c r="B36" s="222"/>
      <c r="C36" s="222"/>
      <c r="D36" s="379"/>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377"/>
      <c r="AN36" s="377"/>
      <c r="AO36" s="377"/>
      <c r="AP36" s="377"/>
      <c r="AQ36" s="377"/>
      <c r="AR36" s="377"/>
      <c r="AS36" s="377"/>
      <c r="AT36" s="377"/>
      <c r="AU36" s="377"/>
      <c r="AV36" s="377"/>
      <c r="AW36" s="377"/>
      <c r="AX36" s="377"/>
      <c r="AY36" s="377"/>
      <c r="AZ36" s="377"/>
      <c r="BA36" s="319"/>
      <c r="BB36" s="319"/>
      <c r="BC36" s="257"/>
      <c r="BD36" s="2"/>
      <c r="BE36" s="2"/>
      <c r="BF36" s="2"/>
      <c r="BG36" s="2"/>
      <c r="BH36" s="2"/>
      <c r="BI36" s="2"/>
      <c r="BJ36" s="2"/>
      <c r="BK36" s="2"/>
    </row>
    <row r="37" spans="1:63" ht="12" customHeight="1">
      <c r="A37" s="2"/>
      <c r="B37" s="222"/>
      <c r="C37" s="222"/>
      <c r="D37" s="383"/>
      <c r="E37" s="247" t="s">
        <v>43</v>
      </c>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377">
        <f>IF(AND((O33+X33)&gt;=1),1,0)</f>
        <v>1</v>
      </c>
      <c r="AN37" s="377"/>
      <c r="AO37" s="377"/>
      <c r="AP37" s="377"/>
      <c r="AQ37" s="377"/>
      <c r="AR37" s="377"/>
      <c r="AS37" s="377"/>
      <c r="AT37" s="377"/>
      <c r="AU37" s="377"/>
      <c r="AV37" s="377"/>
      <c r="AW37" s="377"/>
      <c r="AX37" s="377"/>
      <c r="AY37" s="377"/>
      <c r="AZ37" s="377"/>
      <c r="BA37" s="254" t="s">
        <v>17</v>
      </c>
      <c r="BB37" s="254"/>
      <c r="BC37" s="255" t="s">
        <v>121</v>
      </c>
      <c r="BD37" s="2"/>
      <c r="BE37" s="2"/>
      <c r="BF37" s="2"/>
      <c r="BG37" s="2"/>
      <c r="BH37" s="2"/>
      <c r="BI37" s="2"/>
      <c r="BJ37" s="2"/>
      <c r="BK37" s="2"/>
    </row>
    <row r="38" spans="1:63" ht="12" customHeight="1">
      <c r="A38" s="2"/>
      <c r="B38" s="222"/>
      <c r="C38" s="222"/>
      <c r="D38" s="380"/>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377"/>
      <c r="AN38" s="377"/>
      <c r="AO38" s="377"/>
      <c r="AP38" s="377"/>
      <c r="AQ38" s="377"/>
      <c r="AR38" s="377"/>
      <c r="AS38" s="377"/>
      <c r="AT38" s="377"/>
      <c r="AU38" s="377"/>
      <c r="AV38" s="377"/>
      <c r="AW38" s="377"/>
      <c r="AX38" s="377"/>
      <c r="AY38" s="377"/>
      <c r="AZ38" s="377"/>
      <c r="BA38" s="262"/>
      <c r="BB38" s="262"/>
      <c r="BC38" s="263"/>
      <c r="BD38" s="2"/>
      <c r="BE38" s="2"/>
      <c r="BF38" s="2"/>
      <c r="BG38" s="2"/>
      <c r="BH38" s="2"/>
      <c r="BI38" s="2"/>
      <c r="BJ38" s="2"/>
      <c r="BK38" s="2"/>
    </row>
    <row r="39" spans="1:63" ht="12" customHeight="1">
      <c r="A39" s="2"/>
      <c r="B39" s="222"/>
      <c r="C39" s="222"/>
      <c r="D39" s="379" t="s">
        <v>44</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81">
        <f>AW33+AM35+AM37</f>
        <v>11</v>
      </c>
      <c r="AN39" s="377"/>
      <c r="AO39" s="377"/>
      <c r="AP39" s="377"/>
      <c r="AQ39" s="377"/>
      <c r="AR39" s="377"/>
      <c r="AS39" s="377"/>
      <c r="AT39" s="377"/>
      <c r="AU39" s="377"/>
      <c r="AV39" s="377"/>
      <c r="AW39" s="377"/>
      <c r="AX39" s="377"/>
      <c r="AY39" s="377"/>
      <c r="AZ39" s="377"/>
      <c r="BA39" s="382" t="s">
        <v>17</v>
      </c>
      <c r="BB39" s="382"/>
      <c r="BC39" s="255" t="s">
        <v>122</v>
      </c>
      <c r="BD39" s="2"/>
      <c r="BE39" s="2"/>
      <c r="BF39" s="2"/>
      <c r="BG39" s="2"/>
      <c r="BH39" s="2"/>
      <c r="BI39" s="2"/>
      <c r="BJ39" s="2"/>
      <c r="BK39" s="2"/>
    </row>
    <row r="40" spans="1:63" ht="12" customHeight="1">
      <c r="A40" s="2"/>
      <c r="B40" s="222"/>
      <c r="C40" s="222"/>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77"/>
      <c r="AN40" s="377"/>
      <c r="AO40" s="377"/>
      <c r="AP40" s="377"/>
      <c r="AQ40" s="377"/>
      <c r="AR40" s="377"/>
      <c r="AS40" s="377"/>
      <c r="AT40" s="377"/>
      <c r="AU40" s="377"/>
      <c r="AV40" s="377"/>
      <c r="AW40" s="377"/>
      <c r="AX40" s="377"/>
      <c r="AY40" s="377"/>
      <c r="AZ40" s="377"/>
      <c r="BA40" s="262"/>
      <c r="BB40" s="262"/>
      <c r="BC40" s="263"/>
      <c r="BD40" s="26"/>
      <c r="BE40" s="2"/>
      <c r="BF40" s="2"/>
      <c r="BG40" s="2"/>
      <c r="BH40" s="2"/>
      <c r="BI40" s="2"/>
      <c r="BJ40" s="2"/>
      <c r="BK40" s="2"/>
    </row>
    <row r="41" spans="1:63" ht="12" customHeight="1">
      <c r="A41" s="2"/>
      <c r="B41" s="464" t="s">
        <v>45</v>
      </c>
      <c r="C41" s="465"/>
      <c r="D41" s="466"/>
      <c r="E41" s="467" t="s">
        <v>46</v>
      </c>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c r="AM41" s="471">
        <v>0</v>
      </c>
      <c r="AN41" s="471"/>
      <c r="AO41" s="471"/>
      <c r="AP41" s="471"/>
      <c r="AQ41" s="471"/>
      <c r="AR41" s="471"/>
      <c r="AS41" s="471"/>
      <c r="AT41" s="471"/>
      <c r="AU41" s="471"/>
      <c r="AV41" s="471"/>
      <c r="AW41" s="471"/>
      <c r="AX41" s="471"/>
      <c r="AY41" s="471"/>
      <c r="AZ41" s="472"/>
      <c r="BA41" s="319" t="s">
        <v>17</v>
      </c>
      <c r="BB41" s="319"/>
      <c r="BC41" s="443" t="s">
        <v>185</v>
      </c>
      <c r="BD41" s="150"/>
      <c r="BE41" s="150"/>
      <c r="BF41" s="150"/>
      <c r="BG41" s="150"/>
      <c r="BH41" s="150"/>
      <c r="BI41" s="150"/>
      <c r="BJ41" s="2"/>
      <c r="BK41" s="2"/>
    </row>
    <row r="42" spans="1:63" ht="12" customHeight="1">
      <c r="A42" s="2"/>
      <c r="B42" s="464"/>
      <c r="C42" s="465"/>
      <c r="D42" s="385"/>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70"/>
      <c r="AM42" s="473"/>
      <c r="AN42" s="473"/>
      <c r="AO42" s="473"/>
      <c r="AP42" s="473"/>
      <c r="AQ42" s="473"/>
      <c r="AR42" s="473"/>
      <c r="AS42" s="473"/>
      <c r="AT42" s="473"/>
      <c r="AU42" s="473"/>
      <c r="AV42" s="473"/>
      <c r="AW42" s="473"/>
      <c r="AX42" s="473"/>
      <c r="AY42" s="473"/>
      <c r="AZ42" s="474"/>
      <c r="BA42" s="475"/>
      <c r="BB42" s="475"/>
      <c r="BC42" s="476"/>
      <c r="BD42" s="150"/>
      <c r="BE42" s="150"/>
      <c r="BF42" s="150"/>
      <c r="BG42" s="150"/>
      <c r="BH42" s="150"/>
      <c r="BI42" s="150"/>
      <c r="BJ42" s="2"/>
      <c r="BK42" s="2"/>
    </row>
    <row r="43" spans="1:63" ht="12" customHeight="1">
      <c r="A43" s="2"/>
      <c r="B43" s="464"/>
      <c r="C43" s="465"/>
      <c r="D43" s="466"/>
      <c r="E43" s="478" t="s">
        <v>47</v>
      </c>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9"/>
      <c r="AM43" s="471">
        <v>0</v>
      </c>
      <c r="AN43" s="471"/>
      <c r="AO43" s="471"/>
      <c r="AP43" s="471"/>
      <c r="AQ43" s="471"/>
      <c r="AR43" s="471"/>
      <c r="AS43" s="471"/>
      <c r="AT43" s="471"/>
      <c r="AU43" s="471"/>
      <c r="AV43" s="471"/>
      <c r="AW43" s="471"/>
      <c r="AX43" s="471"/>
      <c r="AY43" s="471"/>
      <c r="AZ43" s="472"/>
      <c r="BA43" s="319" t="s">
        <v>17</v>
      </c>
      <c r="BB43" s="319"/>
      <c r="BC43" s="443" t="s">
        <v>123</v>
      </c>
      <c r="BD43" s="150"/>
      <c r="BE43" s="150"/>
      <c r="BF43" s="150"/>
      <c r="BG43" s="150"/>
      <c r="BH43" s="150"/>
      <c r="BI43" s="150"/>
      <c r="BJ43" s="2"/>
      <c r="BK43" s="2"/>
    </row>
    <row r="44" spans="1:63" ht="12" customHeight="1" thickBot="1">
      <c r="A44" s="2"/>
      <c r="B44" s="464"/>
      <c r="C44" s="465"/>
      <c r="D44" s="477"/>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1"/>
      <c r="AM44" s="482"/>
      <c r="AN44" s="482"/>
      <c r="AO44" s="482"/>
      <c r="AP44" s="482"/>
      <c r="AQ44" s="482"/>
      <c r="AR44" s="482"/>
      <c r="AS44" s="482"/>
      <c r="AT44" s="482"/>
      <c r="AU44" s="482"/>
      <c r="AV44" s="482"/>
      <c r="AW44" s="482"/>
      <c r="AX44" s="482"/>
      <c r="AY44" s="482"/>
      <c r="AZ44" s="483"/>
      <c r="BA44" s="484"/>
      <c r="BB44" s="484"/>
      <c r="BC44" s="444"/>
      <c r="BD44" s="150"/>
      <c r="BE44" s="150"/>
      <c r="BF44" s="150"/>
      <c r="BG44" s="150"/>
      <c r="BH44" s="150"/>
      <c r="BI44" s="150"/>
      <c r="BJ44" s="2"/>
      <c r="BK44" s="2"/>
    </row>
    <row r="45" spans="1:63" ht="12" customHeight="1">
      <c r="A45" s="2"/>
      <c r="B45" s="445" t="s">
        <v>186</v>
      </c>
      <c r="C45" s="446"/>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4"/>
      <c r="AM45" s="450">
        <f>AM39+AM41+AM43</f>
        <v>11</v>
      </c>
      <c r="AN45" s="322"/>
      <c r="AO45" s="322"/>
      <c r="AP45" s="322"/>
      <c r="AQ45" s="322"/>
      <c r="AR45" s="322"/>
      <c r="AS45" s="322"/>
      <c r="AT45" s="322"/>
      <c r="AU45" s="322"/>
      <c r="AV45" s="322"/>
      <c r="AW45" s="322"/>
      <c r="AX45" s="322"/>
      <c r="AY45" s="322"/>
      <c r="AZ45" s="451"/>
      <c r="BA45" s="319" t="s">
        <v>17</v>
      </c>
      <c r="BB45" s="319"/>
      <c r="BC45" s="455" t="s">
        <v>124</v>
      </c>
      <c r="BD45" s="150"/>
      <c r="BE45" s="150"/>
      <c r="BF45" s="150"/>
      <c r="BG45" s="150"/>
      <c r="BH45" s="150"/>
      <c r="BI45" s="150"/>
      <c r="BJ45" s="2"/>
      <c r="BK45" s="2"/>
    </row>
    <row r="46" spans="1:63" ht="12" customHeight="1" thickBot="1">
      <c r="A46" s="2"/>
      <c r="B46" s="447"/>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9"/>
      <c r="AM46" s="452"/>
      <c r="AN46" s="452"/>
      <c r="AO46" s="452"/>
      <c r="AP46" s="452"/>
      <c r="AQ46" s="452"/>
      <c r="AR46" s="452"/>
      <c r="AS46" s="452"/>
      <c r="AT46" s="452"/>
      <c r="AU46" s="452"/>
      <c r="AV46" s="452"/>
      <c r="AW46" s="452"/>
      <c r="AX46" s="452"/>
      <c r="AY46" s="452"/>
      <c r="AZ46" s="453"/>
      <c r="BA46" s="454"/>
      <c r="BB46" s="454"/>
      <c r="BC46" s="456"/>
      <c r="BD46" s="151" t="s">
        <v>189</v>
      </c>
      <c r="BE46" s="150"/>
      <c r="BF46" s="150"/>
      <c r="BG46" s="150"/>
      <c r="BH46" s="150"/>
      <c r="BI46" s="150"/>
      <c r="BJ46" s="2"/>
      <c r="BK46" s="2"/>
    </row>
    <row r="47" spans="1:63" ht="4.5" customHeight="1">
      <c r="A47" s="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132"/>
      <c r="AN47" s="132"/>
      <c r="AO47" s="132"/>
      <c r="AP47" s="132"/>
      <c r="AQ47" s="132"/>
      <c r="AR47" s="132"/>
      <c r="AS47" s="132"/>
      <c r="AT47" s="132"/>
      <c r="AU47" s="132"/>
      <c r="AV47" s="132"/>
      <c r="AW47" s="132"/>
      <c r="AX47" s="132"/>
      <c r="AY47" s="132"/>
      <c r="AZ47" s="132"/>
      <c r="BA47" s="194"/>
      <c r="BB47" s="194"/>
      <c r="BC47" s="194"/>
      <c r="BD47" s="26"/>
      <c r="BE47" s="2"/>
      <c r="BF47" s="2"/>
      <c r="BG47" s="2"/>
      <c r="BH47" s="2"/>
      <c r="BI47" s="2"/>
      <c r="BJ47" s="2"/>
      <c r="BK47" s="2"/>
    </row>
    <row r="48" spans="1:63" ht="15" customHeight="1">
      <c r="A48" s="2" t="s">
        <v>183</v>
      </c>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29"/>
      <c r="AH48" s="29"/>
      <c r="AI48" s="29"/>
      <c r="AJ48" s="29"/>
      <c r="AK48" s="29"/>
      <c r="AL48" s="29"/>
      <c r="AM48" s="29"/>
      <c r="AN48" s="29"/>
      <c r="AO48" s="29"/>
      <c r="AP48" s="29"/>
      <c r="AQ48" s="29"/>
      <c r="AR48" s="2"/>
      <c r="AS48" s="2"/>
      <c r="AT48" s="2"/>
      <c r="AU48" s="2"/>
      <c r="AV48" s="2"/>
      <c r="AW48" s="2"/>
      <c r="AX48" s="2"/>
      <c r="AY48" s="2"/>
      <c r="AZ48" s="2"/>
      <c r="BA48" s="2"/>
      <c r="BB48" s="2"/>
      <c r="BC48" s="2"/>
      <c r="BD48" s="2"/>
      <c r="BE48" s="2"/>
      <c r="BF48" s="2"/>
      <c r="BG48" s="2"/>
      <c r="BH48" s="2"/>
      <c r="BI48" s="2"/>
      <c r="BJ48" s="2"/>
      <c r="BK48" s="2"/>
    </row>
    <row r="49" spans="1:63" ht="12" customHeight="1">
      <c r="A49" s="2"/>
      <c r="B49" s="232" t="s">
        <v>22</v>
      </c>
      <c r="C49" s="233"/>
      <c r="D49" s="291" t="s">
        <v>23</v>
      </c>
      <c r="E49" s="360"/>
      <c r="F49" s="360"/>
      <c r="G49" s="360"/>
      <c r="H49" s="360"/>
      <c r="I49" s="233"/>
      <c r="J49" s="232" t="s">
        <v>48</v>
      </c>
      <c r="K49" s="458"/>
      <c r="L49" s="458"/>
      <c r="M49" s="459"/>
      <c r="N49" s="388" t="s">
        <v>49</v>
      </c>
      <c r="O49" s="389"/>
      <c r="P49" s="389"/>
      <c r="Q49" s="389"/>
      <c r="R49" s="389"/>
      <c r="S49" s="389"/>
      <c r="T49" s="389"/>
      <c r="U49" s="389"/>
      <c r="V49" s="389"/>
      <c r="W49" s="389"/>
      <c r="X49" s="390"/>
      <c r="Y49" s="232" t="s">
        <v>48</v>
      </c>
      <c r="Z49" s="458"/>
      <c r="AA49" s="458"/>
      <c r="AB49" s="459"/>
      <c r="AC49" s="388" t="s">
        <v>50</v>
      </c>
      <c r="AD49" s="389"/>
      <c r="AE49" s="389"/>
      <c r="AF49" s="389"/>
      <c r="AG49" s="389"/>
      <c r="AH49" s="389"/>
      <c r="AI49" s="389"/>
      <c r="AJ49" s="389"/>
      <c r="AK49" s="389"/>
      <c r="AL49" s="390"/>
      <c r="AM49" s="394" t="s">
        <v>51</v>
      </c>
      <c r="AN49" s="394"/>
      <c r="AO49" s="394"/>
      <c r="AP49" s="394"/>
      <c r="AQ49" s="394"/>
      <c r="AR49" s="394"/>
      <c r="AS49" s="394"/>
      <c r="AT49" s="394"/>
      <c r="AU49" s="394"/>
      <c r="AV49" s="394"/>
      <c r="AW49" s="394"/>
      <c r="AX49" s="394"/>
      <c r="AY49" s="394"/>
      <c r="AZ49" s="394"/>
      <c r="BA49" s="394"/>
      <c r="BB49" s="394"/>
      <c r="BC49" s="394"/>
      <c r="BD49" s="2"/>
      <c r="BE49" s="2"/>
      <c r="BF49" s="2"/>
      <c r="BG49" s="2"/>
      <c r="BH49" s="2"/>
      <c r="BI49" s="2"/>
      <c r="BJ49" s="2"/>
      <c r="BK49" s="2"/>
    </row>
    <row r="50" spans="1:63" ht="12" customHeight="1">
      <c r="A50" s="2"/>
      <c r="B50" s="234"/>
      <c r="C50" s="235"/>
      <c r="D50" s="234"/>
      <c r="E50" s="338"/>
      <c r="F50" s="338"/>
      <c r="G50" s="338"/>
      <c r="H50" s="338"/>
      <c r="I50" s="235"/>
      <c r="J50" s="460"/>
      <c r="K50" s="349"/>
      <c r="L50" s="349"/>
      <c r="M50" s="461"/>
      <c r="N50" s="391"/>
      <c r="O50" s="392"/>
      <c r="P50" s="392"/>
      <c r="Q50" s="392"/>
      <c r="R50" s="392"/>
      <c r="S50" s="392"/>
      <c r="T50" s="392"/>
      <c r="U50" s="392"/>
      <c r="V50" s="392"/>
      <c r="W50" s="392"/>
      <c r="X50" s="393"/>
      <c r="Y50" s="460"/>
      <c r="Z50" s="349"/>
      <c r="AA50" s="349"/>
      <c r="AB50" s="461"/>
      <c r="AC50" s="391"/>
      <c r="AD50" s="392"/>
      <c r="AE50" s="392"/>
      <c r="AF50" s="392"/>
      <c r="AG50" s="392"/>
      <c r="AH50" s="392"/>
      <c r="AI50" s="392"/>
      <c r="AJ50" s="392"/>
      <c r="AK50" s="392"/>
      <c r="AL50" s="393"/>
      <c r="AM50" s="394"/>
      <c r="AN50" s="394"/>
      <c r="AO50" s="394"/>
      <c r="AP50" s="394"/>
      <c r="AQ50" s="394"/>
      <c r="AR50" s="394"/>
      <c r="AS50" s="394"/>
      <c r="AT50" s="394"/>
      <c r="AU50" s="394"/>
      <c r="AV50" s="394"/>
      <c r="AW50" s="394"/>
      <c r="AX50" s="394"/>
      <c r="AY50" s="394"/>
      <c r="AZ50" s="394"/>
      <c r="BA50" s="394"/>
      <c r="BB50" s="394"/>
      <c r="BC50" s="394"/>
      <c r="BD50" s="2"/>
      <c r="BE50" s="2"/>
      <c r="BF50" s="2"/>
      <c r="BG50" s="2"/>
      <c r="BH50" s="2"/>
      <c r="BI50" s="2"/>
      <c r="BJ50" s="2"/>
      <c r="BK50" s="2"/>
    </row>
    <row r="51" spans="1:63" ht="12" customHeight="1">
      <c r="A51" s="2"/>
      <c r="B51" s="234"/>
      <c r="C51" s="235"/>
      <c r="D51" s="234"/>
      <c r="E51" s="338"/>
      <c r="F51" s="338"/>
      <c r="G51" s="338"/>
      <c r="H51" s="338"/>
      <c r="I51" s="235"/>
      <c r="J51" s="460"/>
      <c r="K51" s="349"/>
      <c r="L51" s="349"/>
      <c r="M51" s="461"/>
      <c r="N51" s="396" t="s">
        <v>30</v>
      </c>
      <c r="O51" s="349"/>
      <c r="P51" s="349"/>
      <c r="Q51" s="349"/>
      <c r="R51" s="349"/>
      <c r="S51" s="349"/>
      <c r="T51" s="349"/>
      <c r="U51" s="349"/>
      <c r="V51" s="349"/>
      <c r="W51" s="349"/>
      <c r="X51" s="350"/>
      <c r="Y51" s="460"/>
      <c r="Z51" s="349"/>
      <c r="AA51" s="349"/>
      <c r="AB51" s="461"/>
      <c r="AC51" s="396" t="s">
        <v>30</v>
      </c>
      <c r="AD51" s="349"/>
      <c r="AE51" s="349"/>
      <c r="AF51" s="349"/>
      <c r="AG51" s="349"/>
      <c r="AH51" s="349"/>
      <c r="AI51" s="349"/>
      <c r="AJ51" s="349"/>
      <c r="AK51" s="349"/>
      <c r="AL51" s="350"/>
      <c r="AM51" s="394"/>
      <c r="AN51" s="394"/>
      <c r="AO51" s="394"/>
      <c r="AP51" s="394"/>
      <c r="AQ51" s="394"/>
      <c r="AR51" s="394"/>
      <c r="AS51" s="394"/>
      <c r="AT51" s="394"/>
      <c r="AU51" s="394"/>
      <c r="AV51" s="394"/>
      <c r="AW51" s="394"/>
      <c r="AX51" s="394"/>
      <c r="AY51" s="394"/>
      <c r="AZ51" s="394"/>
      <c r="BA51" s="394"/>
      <c r="BB51" s="394"/>
      <c r="BC51" s="394"/>
      <c r="BD51" s="2"/>
      <c r="BE51" s="2"/>
      <c r="BF51" s="2"/>
      <c r="BG51" s="2"/>
      <c r="BH51" s="2"/>
      <c r="BI51" s="2"/>
      <c r="BJ51" s="2"/>
      <c r="BK51" s="2"/>
    </row>
    <row r="52" spans="1:63" ht="12" customHeight="1" thickBot="1">
      <c r="A52" s="2"/>
      <c r="B52" s="236"/>
      <c r="C52" s="237"/>
      <c r="D52" s="236"/>
      <c r="E52" s="457"/>
      <c r="F52" s="457"/>
      <c r="G52" s="457"/>
      <c r="H52" s="457"/>
      <c r="I52" s="237"/>
      <c r="J52" s="462"/>
      <c r="K52" s="352"/>
      <c r="L52" s="352"/>
      <c r="M52" s="463"/>
      <c r="N52" s="397"/>
      <c r="O52" s="352"/>
      <c r="P52" s="352"/>
      <c r="Q52" s="352"/>
      <c r="R52" s="352"/>
      <c r="S52" s="352"/>
      <c r="T52" s="352"/>
      <c r="U52" s="352"/>
      <c r="V52" s="352"/>
      <c r="W52" s="352"/>
      <c r="X52" s="353"/>
      <c r="Y52" s="462"/>
      <c r="Z52" s="352"/>
      <c r="AA52" s="352"/>
      <c r="AB52" s="463"/>
      <c r="AC52" s="397"/>
      <c r="AD52" s="352"/>
      <c r="AE52" s="352"/>
      <c r="AF52" s="352"/>
      <c r="AG52" s="352"/>
      <c r="AH52" s="352"/>
      <c r="AI52" s="352"/>
      <c r="AJ52" s="352"/>
      <c r="AK52" s="352"/>
      <c r="AL52" s="353"/>
      <c r="AM52" s="395"/>
      <c r="AN52" s="395"/>
      <c r="AO52" s="395"/>
      <c r="AP52" s="395"/>
      <c r="AQ52" s="395"/>
      <c r="AR52" s="395"/>
      <c r="AS52" s="395"/>
      <c r="AT52" s="395"/>
      <c r="AU52" s="395"/>
      <c r="AV52" s="395"/>
      <c r="AW52" s="395"/>
      <c r="AX52" s="395"/>
      <c r="AY52" s="395"/>
      <c r="AZ52" s="395"/>
      <c r="BA52" s="395"/>
      <c r="BB52" s="395"/>
      <c r="BC52" s="395"/>
      <c r="BD52" s="2"/>
      <c r="BE52" s="2"/>
      <c r="BF52" s="2"/>
      <c r="BG52" s="2"/>
      <c r="BH52" s="2"/>
      <c r="BI52" s="2"/>
      <c r="BJ52" s="2"/>
      <c r="BK52" s="2"/>
    </row>
    <row r="53" spans="1:63" ht="12" customHeight="1" thickTop="1">
      <c r="A53" s="2"/>
      <c r="B53" s="398" t="s">
        <v>181</v>
      </c>
      <c r="C53" s="399"/>
      <c r="D53" s="403" t="s">
        <v>33</v>
      </c>
      <c r="E53" s="404"/>
      <c r="F53" s="404"/>
      <c r="G53" s="404"/>
      <c r="H53" s="404"/>
      <c r="I53" s="405"/>
      <c r="J53" s="409">
        <f>AM23</f>
        <v>6</v>
      </c>
      <c r="K53" s="410"/>
      <c r="L53" s="410"/>
      <c r="M53" s="411"/>
      <c r="N53" s="415" t="s">
        <v>114</v>
      </c>
      <c r="O53" s="416"/>
      <c r="P53" s="416"/>
      <c r="Q53" s="416"/>
      <c r="R53" s="416"/>
      <c r="S53" s="419">
        <f>ROUNDDOWN(J53/3,1)</f>
        <v>2</v>
      </c>
      <c r="T53" s="419"/>
      <c r="U53" s="419"/>
      <c r="V53" s="419"/>
      <c r="W53" s="421" t="s">
        <v>17</v>
      </c>
      <c r="X53" s="426"/>
      <c r="Y53" s="409">
        <f>AM23</f>
        <v>6</v>
      </c>
      <c r="Z53" s="410"/>
      <c r="AA53" s="410"/>
      <c r="AB53" s="411"/>
      <c r="AC53" s="439" t="s">
        <v>114</v>
      </c>
      <c r="AD53" s="440"/>
      <c r="AE53" s="440"/>
      <c r="AF53" s="440"/>
      <c r="AG53" s="440"/>
      <c r="AH53" s="441">
        <f>AW23</f>
        <v>2</v>
      </c>
      <c r="AI53" s="441"/>
      <c r="AJ53" s="441"/>
      <c r="AK53" s="496" t="s">
        <v>17</v>
      </c>
      <c r="AL53" s="426"/>
      <c r="AM53" s="437" t="s">
        <v>187</v>
      </c>
      <c r="AN53" s="437"/>
      <c r="AO53" s="437"/>
      <c r="AP53" s="437"/>
      <c r="AQ53" s="437"/>
      <c r="AR53" s="437"/>
      <c r="AS53" s="437"/>
      <c r="AT53" s="437"/>
      <c r="AU53" s="437"/>
      <c r="AV53" s="437"/>
      <c r="AW53" s="437"/>
      <c r="AX53" s="437"/>
      <c r="AY53" s="437"/>
      <c r="AZ53" s="437"/>
      <c r="BA53" s="437"/>
      <c r="BB53" s="437"/>
      <c r="BC53" s="437"/>
      <c r="BD53" s="150"/>
      <c r="BE53" s="150"/>
      <c r="BF53" s="150"/>
      <c r="BG53" s="150"/>
      <c r="BH53" s="150"/>
      <c r="BI53" s="150"/>
      <c r="BJ53" s="150"/>
      <c r="BK53" s="150"/>
    </row>
    <row r="54" spans="1:63" ht="12" customHeight="1">
      <c r="A54" s="2"/>
      <c r="B54" s="400"/>
      <c r="C54" s="401"/>
      <c r="D54" s="406"/>
      <c r="E54" s="407"/>
      <c r="F54" s="407"/>
      <c r="G54" s="407"/>
      <c r="H54" s="407"/>
      <c r="I54" s="408"/>
      <c r="J54" s="412"/>
      <c r="K54" s="413"/>
      <c r="L54" s="413"/>
      <c r="M54" s="414"/>
      <c r="N54" s="417"/>
      <c r="O54" s="418"/>
      <c r="P54" s="418"/>
      <c r="Q54" s="418"/>
      <c r="R54" s="418"/>
      <c r="S54" s="420"/>
      <c r="T54" s="420"/>
      <c r="U54" s="420"/>
      <c r="V54" s="420"/>
      <c r="W54" s="422"/>
      <c r="X54" s="436"/>
      <c r="Y54" s="412"/>
      <c r="Z54" s="413"/>
      <c r="AA54" s="413"/>
      <c r="AB54" s="414"/>
      <c r="AC54" s="417"/>
      <c r="AD54" s="418"/>
      <c r="AE54" s="418"/>
      <c r="AF54" s="418"/>
      <c r="AG54" s="418"/>
      <c r="AH54" s="442"/>
      <c r="AI54" s="442"/>
      <c r="AJ54" s="442"/>
      <c r="AK54" s="422"/>
      <c r="AL54" s="436"/>
      <c r="AM54" s="438"/>
      <c r="AN54" s="438"/>
      <c r="AO54" s="438"/>
      <c r="AP54" s="438"/>
      <c r="AQ54" s="438"/>
      <c r="AR54" s="438"/>
      <c r="AS54" s="438"/>
      <c r="AT54" s="438"/>
      <c r="AU54" s="438"/>
      <c r="AV54" s="438"/>
      <c r="AW54" s="438"/>
      <c r="AX54" s="438"/>
      <c r="AY54" s="438"/>
      <c r="AZ54" s="438"/>
      <c r="BA54" s="438"/>
      <c r="BB54" s="438"/>
      <c r="BC54" s="438"/>
      <c r="BD54" s="150"/>
      <c r="BE54" s="150"/>
      <c r="BF54" s="150"/>
      <c r="BG54" s="150"/>
      <c r="BH54" s="150"/>
      <c r="BI54" s="150"/>
      <c r="BJ54" s="150"/>
      <c r="BK54" s="150"/>
    </row>
    <row r="55" spans="1:63" ht="12" customHeight="1">
      <c r="A55" s="2"/>
      <c r="B55" s="400"/>
      <c r="C55" s="401"/>
      <c r="D55" s="427" t="s">
        <v>34</v>
      </c>
      <c r="E55" s="428"/>
      <c r="F55" s="428"/>
      <c r="G55" s="428"/>
      <c r="H55" s="428"/>
      <c r="I55" s="429"/>
      <c r="J55" s="430">
        <f>O25+S25+X25+AB25+AG25</f>
        <v>12</v>
      </c>
      <c r="K55" s="431"/>
      <c r="L55" s="431"/>
      <c r="M55" s="432"/>
      <c r="N55" s="433" t="s">
        <v>125</v>
      </c>
      <c r="O55" s="434"/>
      <c r="P55" s="434"/>
      <c r="Q55" s="434"/>
      <c r="R55" s="434"/>
      <c r="S55" s="435">
        <f>ROUNDDOWN(J55/4,1)</f>
        <v>3</v>
      </c>
      <c r="T55" s="435"/>
      <c r="U55" s="435"/>
      <c r="V55" s="435"/>
      <c r="W55" s="422" t="s">
        <v>17</v>
      </c>
      <c r="X55" s="425"/>
      <c r="Y55" s="490">
        <f>AM25</f>
        <v>24</v>
      </c>
      <c r="Z55" s="431"/>
      <c r="AA55" s="431"/>
      <c r="AB55" s="432"/>
      <c r="AC55" s="433" t="s">
        <v>115</v>
      </c>
      <c r="AD55" s="434"/>
      <c r="AE55" s="434"/>
      <c r="AF55" s="434"/>
      <c r="AG55" s="434"/>
      <c r="AH55" s="499">
        <f>AW25</f>
        <v>4</v>
      </c>
      <c r="AI55" s="499"/>
      <c r="AJ55" s="499"/>
      <c r="AK55" s="423" t="s">
        <v>17</v>
      </c>
      <c r="AL55" s="425"/>
      <c r="AM55" s="438"/>
      <c r="AN55" s="438"/>
      <c r="AO55" s="438"/>
      <c r="AP55" s="438"/>
      <c r="AQ55" s="438"/>
      <c r="AR55" s="438"/>
      <c r="AS55" s="438"/>
      <c r="AT55" s="438"/>
      <c r="AU55" s="438"/>
      <c r="AV55" s="438"/>
      <c r="AW55" s="438"/>
      <c r="AX55" s="438"/>
      <c r="AY55" s="438"/>
      <c r="AZ55" s="438"/>
      <c r="BA55" s="438"/>
      <c r="BB55" s="438"/>
      <c r="BC55" s="438"/>
      <c r="BD55" s="150"/>
      <c r="BE55" s="150"/>
      <c r="BF55" s="150"/>
      <c r="BG55" s="150"/>
      <c r="BH55" s="150"/>
      <c r="BI55" s="150"/>
      <c r="BJ55" s="150"/>
      <c r="BK55" s="150"/>
    </row>
    <row r="56" spans="1:63" ht="12" customHeight="1">
      <c r="A56" s="2"/>
      <c r="B56" s="400"/>
      <c r="C56" s="401"/>
      <c r="D56" s="406"/>
      <c r="E56" s="407"/>
      <c r="F56" s="407"/>
      <c r="G56" s="407"/>
      <c r="H56" s="407"/>
      <c r="I56" s="408"/>
      <c r="J56" s="412"/>
      <c r="K56" s="413"/>
      <c r="L56" s="413"/>
      <c r="M56" s="414"/>
      <c r="N56" s="417"/>
      <c r="O56" s="418"/>
      <c r="P56" s="418"/>
      <c r="Q56" s="418"/>
      <c r="R56" s="418"/>
      <c r="S56" s="420"/>
      <c r="T56" s="420"/>
      <c r="U56" s="420"/>
      <c r="V56" s="420"/>
      <c r="W56" s="422"/>
      <c r="X56" s="436"/>
      <c r="Y56" s="500"/>
      <c r="Z56" s="410"/>
      <c r="AA56" s="410"/>
      <c r="AB56" s="411"/>
      <c r="AC56" s="415"/>
      <c r="AD56" s="416"/>
      <c r="AE56" s="416"/>
      <c r="AF56" s="416"/>
      <c r="AG56" s="416"/>
      <c r="AH56" s="435"/>
      <c r="AI56" s="435"/>
      <c r="AJ56" s="435"/>
      <c r="AK56" s="424"/>
      <c r="AL56" s="426"/>
      <c r="AM56" s="438"/>
      <c r="AN56" s="438"/>
      <c r="AO56" s="438"/>
      <c r="AP56" s="438"/>
      <c r="AQ56" s="438"/>
      <c r="AR56" s="438"/>
      <c r="AS56" s="438"/>
      <c r="AT56" s="438"/>
      <c r="AU56" s="438"/>
      <c r="AV56" s="438"/>
      <c r="AW56" s="438"/>
      <c r="AX56" s="438"/>
      <c r="AY56" s="438"/>
      <c r="AZ56" s="438"/>
      <c r="BA56" s="438"/>
      <c r="BB56" s="438"/>
      <c r="BC56" s="438"/>
      <c r="BD56" s="150"/>
      <c r="BE56" s="150"/>
      <c r="BF56" s="150"/>
      <c r="BG56" s="150"/>
      <c r="BH56" s="150"/>
      <c r="BI56" s="150"/>
      <c r="BJ56" s="150"/>
      <c r="BK56" s="150"/>
    </row>
    <row r="57" spans="1:63" ht="12" customHeight="1">
      <c r="A57" s="2"/>
      <c r="B57" s="400"/>
      <c r="C57" s="401"/>
      <c r="D57" s="427" t="s">
        <v>36</v>
      </c>
      <c r="E57" s="428"/>
      <c r="F57" s="428"/>
      <c r="G57" s="428"/>
      <c r="H57" s="428"/>
      <c r="I57" s="429"/>
      <c r="J57" s="430">
        <f>O27+S27+X27+AB27+AG27</f>
        <v>12</v>
      </c>
      <c r="K57" s="431"/>
      <c r="L57" s="431"/>
      <c r="M57" s="432"/>
      <c r="N57" s="433" t="s">
        <v>126</v>
      </c>
      <c r="O57" s="434"/>
      <c r="P57" s="434"/>
      <c r="Q57" s="434"/>
      <c r="R57" s="434"/>
      <c r="S57" s="435">
        <f>ROUNDDOWN(J57/5,1)</f>
        <v>2.4</v>
      </c>
      <c r="T57" s="435"/>
      <c r="U57" s="435"/>
      <c r="V57" s="435"/>
      <c r="W57" s="422" t="s">
        <v>17</v>
      </c>
      <c r="X57" s="425"/>
      <c r="Y57" s="500"/>
      <c r="Z57" s="410"/>
      <c r="AA57" s="410"/>
      <c r="AB57" s="411"/>
      <c r="AC57" s="415"/>
      <c r="AD57" s="416"/>
      <c r="AE57" s="416"/>
      <c r="AF57" s="416"/>
      <c r="AG57" s="416"/>
      <c r="AH57" s="435"/>
      <c r="AI57" s="435"/>
      <c r="AJ57" s="435"/>
      <c r="AK57" s="424"/>
      <c r="AL57" s="426"/>
      <c r="AM57" s="438"/>
      <c r="AN57" s="438"/>
      <c r="AO57" s="438"/>
      <c r="AP57" s="438"/>
      <c r="AQ57" s="438"/>
      <c r="AR57" s="438"/>
      <c r="AS57" s="438"/>
      <c r="AT57" s="438"/>
      <c r="AU57" s="438"/>
      <c r="AV57" s="438"/>
      <c r="AW57" s="438"/>
      <c r="AX57" s="438"/>
      <c r="AY57" s="438"/>
      <c r="AZ57" s="438"/>
      <c r="BA57" s="438"/>
      <c r="BB57" s="438"/>
      <c r="BC57" s="438"/>
      <c r="BD57" s="150"/>
      <c r="BE57" s="150"/>
      <c r="BF57" s="150"/>
      <c r="BG57" s="150"/>
      <c r="BH57" s="150"/>
      <c r="BI57" s="150"/>
      <c r="BJ57" s="150"/>
      <c r="BK57" s="150"/>
    </row>
    <row r="58" spans="1:63" ht="12" customHeight="1">
      <c r="A58" s="2"/>
      <c r="B58" s="400"/>
      <c r="C58" s="401"/>
      <c r="D58" s="406"/>
      <c r="E58" s="407"/>
      <c r="F58" s="407"/>
      <c r="G58" s="407"/>
      <c r="H58" s="407"/>
      <c r="I58" s="408"/>
      <c r="J58" s="412"/>
      <c r="K58" s="413"/>
      <c r="L58" s="413"/>
      <c r="M58" s="414"/>
      <c r="N58" s="417"/>
      <c r="O58" s="418"/>
      <c r="P58" s="418"/>
      <c r="Q58" s="418"/>
      <c r="R58" s="418"/>
      <c r="S58" s="420"/>
      <c r="T58" s="420"/>
      <c r="U58" s="420"/>
      <c r="V58" s="420"/>
      <c r="W58" s="422"/>
      <c r="X58" s="436"/>
      <c r="Y58" s="491"/>
      <c r="Z58" s="413"/>
      <c r="AA58" s="413"/>
      <c r="AB58" s="414"/>
      <c r="AC58" s="417"/>
      <c r="AD58" s="418"/>
      <c r="AE58" s="418"/>
      <c r="AF58" s="418"/>
      <c r="AG58" s="418"/>
      <c r="AH58" s="420"/>
      <c r="AI58" s="420"/>
      <c r="AJ58" s="420"/>
      <c r="AK58" s="421"/>
      <c r="AL58" s="436"/>
      <c r="AM58" s="438"/>
      <c r="AN58" s="438"/>
      <c r="AO58" s="438"/>
      <c r="AP58" s="438"/>
      <c r="AQ58" s="438"/>
      <c r="AR58" s="438"/>
      <c r="AS58" s="438"/>
      <c r="AT58" s="438"/>
      <c r="AU58" s="438"/>
      <c r="AV58" s="438"/>
      <c r="AW58" s="438"/>
      <c r="AX58" s="438"/>
      <c r="AY58" s="438"/>
      <c r="AZ58" s="438"/>
      <c r="BA58" s="438"/>
      <c r="BB58" s="438"/>
      <c r="BC58" s="438"/>
      <c r="BD58" s="150"/>
      <c r="BE58" s="150"/>
      <c r="BF58" s="150"/>
      <c r="BG58" s="150"/>
      <c r="BH58" s="150"/>
      <c r="BI58" s="150"/>
      <c r="BJ58" s="150"/>
      <c r="BK58" s="150"/>
    </row>
    <row r="59" spans="1:63" ht="12" customHeight="1">
      <c r="A59" s="2"/>
      <c r="B59" s="400"/>
      <c r="C59" s="402"/>
      <c r="D59" s="427" t="s">
        <v>37</v>
      </c>
      <c r="E59" s="485"/>
      <c r="F59" s="485"/>
      <c r="G59" s="485"/>
      <c r="H59" s="485"/>
      <c r="I59" s="486"/>
      <c r="J59" s="490">
        <f>AM29</f>
        <v>20</v>
      </c>
      <c r="K59" s="431"/>
      <c r="L59" s="431"/>
      <c r="M59" s="432"/>
      <c r="N59" s="492" t="s">
        <v>116</v>
      </c>
      <c r="O59" s="493"/>
      <c r="P59" s="493"/>
      <c r="Q59" s="493"/>
      <c r="R59" s="493"/>
      <c r="S59" s="435">
        <f>ROUNDDOWN(J59/15,1)</f>
        <v>1.3</v>
      </c>
      <c r="T59" s="435"/>
      <c r="U59" s="435"/>
      <c r="V59" s="435"/>
      <c r="W59" s="423" t="s">
        <v>17</v>
      </c>
      <c r="X59" s="425"/>
      <c r="Y59" s="490">
        <f>AM29</f>
        <v>20</v>
      </c>
      <c r="Z59" s="431"/>
      <c r="AA59" s="431"/>
      <c r="AB59" s="432"/>
      <c r="AC59" s="498" t="s">
        <v>116</v>
      </c>
      <c r="AD59" s="497"/>
      <c r="AE59" s="497"/>
      <c r="AF59" s="497"/>
      <c r="AG59" s="497"/>
      <c r="AH59" s="499">
        <f>AW29</f>
        <v>1.3</v>
      </c>
      <c r="AI59" s="499"/>
      <c r="AJ59" s="499"/>
      <c r="AK59" s="423" t="s">
        <v>17</v>
      </c>
      <c r="AL59" s="425"/>
      <c r="AM59" s="438"/>
      <c r="AN59" s="438"/>
      <c r="AO59" s="438"/>
      <c r="AP59" s="438"/>
      <c r="AQ59" s="438"/>
      <c r="AR59" s="438"/>
      <c r="AS59" s="438"/>
      <c r="AT59" s="438"/>
      <c r="AU59" s="438"/>
      <c r="AV59" s="438"/>
      <c r="AW59" s="438"/>
      <c r="AX59" s="438"/>
      <c r="AY59" s="438"/>
      <c r="AZ59" s="438"/>
      <c r="BA59" s="438"/>
      <c r="BB59" s="438"/>
      <c r="BC59" s="438"/>
      <c r="BD59" s="150"/>
      <c r="BE59" s="150"/>
      <c r="BF59" s="150"/>
      <c r="BG59" s="150"/>
      <c r="BH59" s="150"/>
      <c r="BI59" s="150"/>
      <c r="BJ59" s="150"/>
      <c r="BK59" s="150"/>
    </row>
    <row r="60" spans="1:63" ht="12" customHeight="1">
      <c r="A60" s="2"/>
      <c r="B60" s="400"/>
      <c r="C60" s="402"/>
      <c r="D60" s="487"/>
      <c r="E60" s="488"/>
      <c r="F60" s="488"/>
      <c r="G60" s="488"/>
      <c r="H60" s="488"/>
      <c r="I60" s="489"/>
      <c r="J60" s="491"/>
      <c r="K60" s="413"/>
      <c r="L60" s="413"/>
      <c r="M60" s="414"/>
      <c r="N60" s="494"/>
      <c r="O60" s="495"/>
      <c r="P60" s="495"/>
      <c r="Q60" s="495"/>
      <c r="R60" s="495"/>
      <c r="S60" s="420"/>
      <c r="T60" s="420"/>
      <c r="U60" s="420"/>
      <c r="V60" s="420"/>
      <c r="W60" s="421"/>
      <c r="X60" s="436"/>
      <c r="Y60" s="491"/>
      <c r="Z60" s="413"/>
      <c r="AA60" s="413"/>
      <c r="AB60" s="414"/>
      <c r="AC60" s="494"/>
      <c r="AD60" s="495"/>
      <c r="AE60" s="495"/>
      <c r="AF60" s="495"/>
      <c r="AG60" s="495"/>
      <c r="AH60" s="420"/>
      <c r="AI60" s="420"/>
      <c r="AJ60" s="420"/>
      <c r="AK60" s="421"/>
      <c r="AL60" s="436"/>
      <c r="AM60" s="438"/>
      <c r="AN60" s="438"/>
      <c r="AO60" s="438"/>
      <c r="AP60" s="438"/>
      <c r="AQ60" s="438"/>
      <c r="AR60" s="438"/>
      <c r="AS60" s="438"/>
      <c r="AT60" s="438"/>
      <c r="AU60" s="438"/>
      <c r="AV60" s="438"/>
      <c r="AW60" s="438"/>
      <c r="AX60" s="438"/>
      <c r="AY60" s="438"/>
      <c r="AZ60" s="438"/>
      <c r="BA60" s="438"/>
      <c r="BB60" s="438"/>
      <c r="BC60" s="438"/>
      <c r="BD60" s="150"/>
      <c r="BE60" s="150"/>
      <c r="BF60" s="150"/>
      <c r="BG60" s="150"/>
      <c r="BH60" s="150"/>
      <c r="BI60" s="150"/>
      <c r="BJ60" s="150"/>
      <c r="BK60" s="150"/>
    </row>
    <row r="61" spans="1:63" ht="12" customHeight="1">
      <c r="A61" s="2"/>
      <c r="B61" s="400"/>
      <c r="C61" s="401"/>
      <c r="D61" s="403" t="s">
        <v>52</v>
      </c>
      <c r="E61" s="501"/>
      <c r="F61" s="501"/>
      <c r="G61" s="501"/>
      <c r="H61" s="501"/>
      <c r="I61" s="502"/>
      <c r="J61" s="409">
        <f>AM31</f>
        <v>40</v>
      </c>
      <c r="K61" s="410"/>
      <c r="L61" s="410"/>
      <c r="M61" s="411"/>
      <c r="N61" s="492" t="s">
        <v>127</v>
      </c>
      <c r="O61" s="493"/>
      <c r="P61" s="493"/>
      <c r="Q61" s="493"/>
      <c r="R61" s="493"/>
      <c r="S61" s="435">
        <f>ROUNDDOWN(J61/24,1)</f>
        <v>1.6</v>
      </c>
      <c r="T61" s="435"/>
      <c r="U61" s="435"/>
      <c r="V61" s="435"/>
      <c r="W61" s="422" t="s">
        <v>17</v>
      </c>
      <c r="X61" s="426"/>
      <c r="Y61" s="409">
        <f>AM31</f>
        <v>40</v>
      </c>
      <c r="Z61" s="410"/>
      <c r="AA61" s="410"/>
      <c r="AB61" s="411"/>
      <c r="AC61" s="492" t="s">
        <v>117</v>
      </c>
      <c r="AD61" s="497"/>
      <c r="AE61" s="497"/>
      <c r="AF61" s="497"/>
      <c r="AG61" s="493"/>
      <c r="AH61" s="442">
        <f>AW31</f>
        <v>1.3</v>
      </c>
      <c r="AI61" s="442"/>
      <c r="AJ61" s="442"/>
      <c r="AK61" s="422" t="s">
        <v>17</v>
      </c>
      <c r="AL61" s="426"/>
      <c r="AM61" s="438"/>
      <c r="AN61" s="438"/>
      <c r="AO61" s="438"/>
      <c r="AP61" s="438"/>
      <c r="AQ61" s="438"/>
      <c r="AR61" s="438"/>
      <c r="AS61" s="438"/>
      <c r="AT61" s="438"/>
      <c r="AU61" s="438"/>
      <c r="AV61" s="438"/>
      <c r="AW61" s="438"/>
      <c r="AX61" s="438"/>
      <c r="AY61" s="438"/>
      <c r="AZ61" s="438"/>
      <c r="BA61" s="438"/>
      <c r="BB61" s="438"/>
      <c r="BC61" s="438"/>
      <c r="BD61" s="150"/>
      <c r="BE61" s="150"/>
      <c r="BF61" s="150"/>
      <c r="BG61" s="150"/>
      <c r="BH61" s="150"/>
      <c r="BI61" s="150"/>
      <c r="BJ61" s="150"/>
      <c r="BK61" s="150"/>
    </row>
    <row r="62" spans="1:63" ht="12" customHeight="1">
      <c r="A62" s="2"/>
      <c r="B62" s="400"/>
      <c r="C62" s="401"/>
      <c r="D62" s="487"/>
      <c r="E62" s="488"/>
      <c r="F62" s="488"/>
      <c r="G62" s="488"/>
      <c r="H62" s="488"/>
      <c r="I62" s="489"/>
      <c r="J62" s="412"/>
      <c r="K62" s="413"/>
      <c r="L62" s="413"/>
      <c r="M62" s="414"/>
      <c r="N62" s="494"/>
      <c r="O62" s="495"/>
      <c r="P62" s="495"/>
      <c r="Q62" s="495"/>
      <c r="R62" s="495"/>
      <c r="S62" s="420"/>
      <c r="T62" s="420"/>
      <c r="U62" s="420"/>
      <c r="V62" s="420"/>
      <c r="W62" s="422"/>
      <c r="X62" s="436"/>
      <c r="Y62" s="412"/>
      <c r="Z62" s="413"/>
      <c r="AA62" s="413"/>
      <c r="AB62" s="414"/>
      <c r="AC62" s="494"/>
      <c r="AD62" s="495"/>
      <c r="AE62" s="495"/>
      <c r="AF62" s="495"/>
      <c r="AG62" s="495"/>
      <c r="AH62" s="442"/>
      <c r="AI62" s="442"/>
      <c r="AJ62" s="442"/>
      <c r="AK62" s="422"/>
      <c r="AL62" s="436"/>
      <c r="AM62" s="438"/>
      <c r="AN62" s="438"/>
      <c r="AO62" s="438"/>
      <c r="AP62" s="438"/>
      <c r="AQ62" s="438"/>
      <c r="AR62" s="438"/>
      <c r="AS62" s="438"/>
      <c r="AT62" s="438"/>
      <c r="AU62" s="438"/>
      <c r="AV62" s="438"/>
      <c r="AW62" s="438"/>
      <c r="AX62" s="438"/>
      <c r="AY62" s="438"/>
      <c r="AZ62" s="438"/>
      <c r="BA62" s="438"/>
      <c r="BB62" s="438"/>
      <c r="BC62" s="438"/>
      <c r="BD62" s="150"/>
      <c r="BE62" s="150"/>
      <c r="BF62" s="150"/>
      <c r="BG62" s="150"/>
      <c r="BH62" s="150"/>
      <c r="BI62" s="150"/>
      <c r="BJ62" s="150"/>
      <c r="BK62" s="150"/>
    </row>
    <row r="63" spans="1:63" ht="12" customHeight="1">
      <c r="A63" s="2"/>
      <c r="B63" s="400"/>
      <c r="C63" s="401"/>
      <c r="D63" s="527" t="s">
        <v>53</v>
      </c>
      <c r="E63" s="434"/>
      <c r="F63" s="434"/>
      <c r="G63" s="434"/>
      <c r="H63" s="434"/>
      <c r="I63" s="434"/>
      <c r="J63" s="512"/>
      <c r="K63" s="513"/>
      <c r="L63" s="513"/>
      <c r="M63" s="514"/>
      <c r="N63" s="433" t="s">
        <v>118</v>
      </c>
      <c r="O63" s="434"/>
      <c r="P63" s="434"/>
      <c r="Q63" s="434"/>
      <c r="R63" s="434"/>
      <c r="S63" s="524">
        <f>ROUND(S53+S55+S57+S59+S61,0)</f>
        <v>10</v>
      </c>
      <c r="T63" s="524"/>
      <c r="U63" s="524"/>
      <c r="V63" s="524"/>
      <c r="W63" s="422" t="s">
        <v>17</v>
      </c>
      <c r="X63" s="511" t="s">
        <v>128</v>
      </c>
      <c r="Y63" s="512"/>
      <c r="Z63" s="513"/>
      <c r="AA63" s="513"/>
      <c r="AB63" s="514"/>
      <c r="AC63" s="433" t="s">
        <v>118</v>
      </c>
      <c r="AD63" s="434"/>
      <c r="AE63" s="434"/>
      <c r="AF63" s="434"/>
      <c r="AG63" s="434"/>
      <c r="AH63" s="520">
        <f>AW33</f>
        <v>9</v>
      </c>
      <c r="AI63" s="520"/>
      <c r="AJ63" s="520"/>
      <c r="AK63" s="422" t="s">
        <v>17</v>
      </c>
      <c r="AL63" s="511" t="s">
        <v>184</v>
      </c>
      <c r="AM63" s="523">
        <f>S63-AH63</f>
        <v>1</v>
      </c>
      <c r="AN63" s="524"/>
      <c r="AO63" s="524"/>
      <c r="AP63" s="524"/>
      <c r="AQ63" s="524"/>
      <c r="AR63" s="524"/>
      <c r="AS63" s="524"/>
      <c r="AT63" s="524"/>
      <c r="AU63" s="524"/>
      <c r="AV63" s="524"/>
      <c r="AW63" s="524"/>
      <c r="AX63" s="524"/>
      <c r="AY63" s="524"/>
      <c r="AZ63" s="524"/>
      <c r="BA63" s="152"/>
      <c r="BB63" s="424" t="s">
        <v>17</v>
      </c>
      <c r="BC63" s="504" t="s">
        <v>129</v>
      </c>
      <c r="BD63" s="153" t="s">
        <v>40</v>
      </c>
      <c r="BE63" s="153"/>
      <c r="BF63" s="150"/>
      <c r="BG63" s="150"/>
      <c r="BH63" s="150"/>
      <c r="BI63" s="150"/>
      <c r="BJ63" s="150"/>
      <c r="BK63" s="150"/>
    </row>
    <row r="64" spans="1:63" ht="12" customHeight="1" thickBot="1">
      <c r="A64" s="2"/>
      <c r="B64" s="400"/>
      <c r="C64" s="401"/>
      <c r="D64" s="528"/>
      <c r="E64" s="519"/>
      <c r="F64" s="519"/>
      <c r="G64" s="519"/>
      <c r="H64" s="519"/>
      <c r="I64" s="519"/>
      <c r="J64" s="515"/>
      <c r="K64" s="516"/>
      <c r="L64" s="516"/>
      <c r="M64" s="517"/>
      <c r="N64" s="518"/>
      <c r="O64" s="519"/>
      <c r="P64" s="519"/>
      <c r="Q64" s="519"/>
      <c r="R64" s="519"/>
      <c r="S64" s="526"/>
      <c r="T64" s="526"/>
      <c r="U64" s="526"/>
      <c r="V64" s="526"/>
      <c r="W64" s="522"/>
      <c r="X64" s="505"/>
      <c r="Y64" s="515"/>
      <c r="Z64" s="516"/>
      <c r="AA64" s="516"/>
      <c r="AB64" s="517"/>
      <c r="AC64" s="518"/>
      <c r="AD64" s="519"/>
      <c r="AE64" s="519"/>
      <c r="AF64" s="519"/>
      <c r="AG64" s="519"/>
      <c r="AH64" s="521"/>
      <c r="AI64" s="521"/>
      <c r="AJ64" s="521"/>
      <c r="AK64" s="522"/>
      <c r="AL64" s="505"/>
      <c r="AM64" s="525"/>
      <c r="AN64" s="526"/>
      <c r="AO64" s="526"/>
      <c r="AP64" s="526"/>
      <c r="AQ64" s="526"/>
      <c r="AR64" s="526"/>
      <c r="AS64" s="526"/>
      <c r="AT64" s="526"/>
      <c r="AU64" s="526"/>
      <c r="AV64" s="526"/>
      <c r="AW64" s="526"/>
      <c r="AX64" s="526"/>
      <c r="AY64" s="526"/>
      <c r="AZ64" s="526"/>
      <c r="BA64" s="154"/>
      <c r="BB64" s="503"/>
      <c r="BC64" s="505"/>
      <c r="BD64" s="153"/>
      <c r="BE64" s="153" t="s">
        <v>41</v>
      </c>
      <c r="BF64" s="150"/>
      <c r="BG64" s="150"/>
      <c r="BH64" s="150"/>
      <c r="BI64" s="150"/>
      <c r="BJ64" s="150"/>
      <c r="BK64" s="150"/>
    </row>
    <row r="65" spans="1:69" ht="12" customHeight="1">
      <c r="A65" s="2"/>
      <c r="B65" s="614" t="s">
        <v>54</v>
      </c>
      <c r="C65" s="615"/>
      <c r="D65" s="506"/>
      <c r="E65" s="508" t="s">
        <v>190</v>
      </c>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9"/>
      <c r="AM65" s="510">
        <v>0</v>
      </c>
      <c r="AN65" s="510"/>
      <c r="AO65" s="510"/>
      <c r="AP65" s="510"/>
      <c r="AQ65" s="510"/>
      <c r="AR65" s="510"/>
      <c r="AS65" s="510"/>
      <c r="AT65" s="510"/>
      <c r="AU65" s="510"/>
      <c r="AV65" s="510"/>
      <c r="AW65" s="510"/>
      <c r="AX65" s="510"/>
      <c r="AY65" s="510"/>
      <c r="AZ65" s="510"/>
      <c r="BA65" s="423" t="s">
        <v>17</v>
      </c>
      <c r="BB65" s="423"/>
      <c r="BC65" s="511" t="s">
        <v>130</v>
      </c>
      <c r="BD65" s="150"/>
      <c r="BE65" s="150"/>
      <c r="BF65" s="150"/>
      <c r="BG65" s="150"/>
      <c r="BH65" s="150"/>
      <c r="BI65" s="150"/>
      <c r="BJ65" s="150"/>
      <c r="BK65" s="150"/>
      <c r="BM65" s="30"/>
    </row>
    <row r="66" spans="1:69" ht="12" customHeight="1" thickBot="1">
      <c r="A66" s="2"/>
      <c r="B66" s="616"/>
      <c r="C66" s="617"/>
      <c r="D66" s="507"/>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9"/>
      <c r="AM66" s="510"/>
      <c r="AN66" s="510"/>
      <c r="AO66" s="510"/>
      <c r="AP66" s="510"/>
      <c r="AQ66" s="510"/>
      <c r="AR66" s="510"/>
      <c r="AS66" s="510"/>
      <c r="AT66" s="510"/>
      <c r="AU66" s="510"/>
      <c r="AV66" s="510"/>
      <c r="AW66" s="510"/>
      <c r="AX66" s="510"/>
      <c r="AY66" s="510"/>
      <c r="AZ66" s="510"/>
      <c r="BA66" s="424"/>
      <c r="BB66" s="424"/>
      <c r="BC66" s="504"/>
      <c r="BD66" s="150"/>
      <c r="BE66" s="150"/>
      <c r="BF66" s="150"/>
      <c r="BG66" s="150"/>
      <c r="BH66" s="150"/>
      <c r="BI66" s="150"/>
      <c r="BJ66" s="150"/>
      <c r="BK66" s="150"/>
      <c r="BM66" s="30"/>
      <c r="BN66" s="30"/>
    </row>
    <row r="67" spans="1:69" ht="12" customHeight="1" thickTop="1">
      <c r="A67" s="2"/>
      <c r="B67" s="616"/>
      <c r="C67" s="617"/>
      <c r="D67" s="535"/>
      <c r="E67" s="537" t="s">
        <v>191</v>
      </c>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8"/>
      <c r="AL67" s="538"/>
      <c r="AM67" s="529">
        <v>1</v>
      </c>
      <c r="AN67" s="529"/>
      <c r="AO67" s="529"/>
      <c r="AP67" s="529"/>
      <c r="AQ67" s="529"/>
      <c r="AR67" s="529"/>
      <c r="AS67" s="529"/>
      <c r="AT67" s="529"/>
      <c r="AU67" s="529"/>
      <c r="AV67" s="529"/>
      <c r="AW67" s="529"/>
      <c r="AX67" s="529"/>
      <c r="AY67" s="529"/>
      <c r="AZ67" s="529"/>
      <c r="BA67" s="531" t="s">
        <v>17</v>
      </c>
      <c r="BB67" s="531"/>
      <c r="BC67" s="533" t="s">
        <v>188</v>
      </c>
      <c r="BD67" s="150"/>
      <c r="BE67" s="150"/>
      <c r="BF67" s="150"/>
      <c r="BG67" s="150"/>
      <c r="BH67" s="150"/>
      <c r="BI67" s="150"/>
      <c r="BJ67" s="150"/>
      <c r="BK67" s="150"/>
    </row>
    <row r="68" spans="1:69" ht="12" customHeight="1" thickBot="1">
      <c r="A68" s="2"/>
      <c r="B68" s="616"/>
      <c r="C68" s="617"/>
      <c r="D68" s="536"/>
      <c r="E68" s="539"/>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30"/>
      <c r="AN68" s="530"/>
      <c r="AO68" s="530"/>
      <c r="AP68" s="530"/>
      <c r="AQ68" s="530"/>
      <c r="AR68" s="530"/>
      <c r="AS68" s="530"/>
      <c r="AT68" s="530"/>
      <c r="AU68" s="530"/>
      <c r="AV68" s="530"/>
      <c r="AW68" s="530"/>
      <c r="AX68" s="530"/>
      <c r="AY68" s="530"/>
      <c r="AZ68" s="530"/>
      <c r="BA68" s="532"/>
      <c r="BB68" s="532"/>
      <c r="BC68" s="534"/>
      <c r="BD68" s="150"/>
      <c r="BE68" s="150"/>
      <c r="BF68" s="150"/>
      <c r="BG68" s="150"/>
      <c r="BH68" s="150"/>
      <c r="BI68" s="150"/>
      <c r="BJ68" s="150"/>
      <c r="BK68" s="150"/>
      <c r="BM68" s="30"/>
      <c r="BN68" s="30"/>
    </row>
    <row r="69" spans="1:69" ht="12" customHeight="1" thickTop="1" thickBot="1">
      <c r="A69" s="2"/>
      <c r="B69" s="616"/>
      <c r="C69" s="617"/>
      <c r="D69" s="618"/>
      <c r="E69" s="620" t="s">
        <v>180</v>
      </c>
      <c r="F69" s="620"/>
      <c r="G69" s="620"/>
      <c r="H69" s="620"/>
      <c r="I69" s="620"/>
      <c r="J69" s="620"/>
      <c r="K69" s="620"/>
      <c r="L69" s="620"/>
      <c r="M69" s="620"/>
      <c r="N69" s="620"/>
      <c r="O69" s="620"/>
      <c r="P69" s="620"/>
      <c r="Q69" s="620"/>
      <c r="R69" s="620"/>
      <c r="S69" s="620"/>
      <c r="T69" s="620"/>
      <c r="U69" s="155"/>
      <c r="V69" s="155"/>
      <c r="W69" s="155"/>
      <c r="X69" s="622" t="s">
        <v>55</v>
      </c>
      <c r="Y69" s="622"/>
      <c r="Z69" s="622"/>
      <c r="AA69" s="622"/>
      <c r="AB69" s="622"/>
      <c r="AC69" s="622"/>
      <c r="AD69" s="623">
        <f>LOOKUP(J33,BP70:BP73,BQ70:BQ73)</f>
        <v>4</v>
      </c>
      <c r="AE69" s="623"/>
      <c r="AF69" s="623"/>
      <c r="AG69" s="623"/>
      <c r="AH69" s="622" t="s">
        <v>17</v>
      </c>
      <c r="AI69" s="622"/>
      <c r="AJ69" s="155"/>
      <c r="AK69" s="155"/>
      <c r="AL69" s="156"/>
      <c r="AM69" s="625">
        <v>4</v>
      </c>
      <c r="AN69" s="625"/>
      <c r="AO69" s="625"/>
      <c r="AP69" s="625"/>
      <c r="AQ69" s="625"/>
      <c r="AR69" s="625"/>
      <c r="AS69" s="625"/>
      <c r="AT69" s="625"/>
      <c r="AU69" s="625"/>
      <c r="AV69" s="625"/>
      <c r="AW69" s="625"/>
      <c r="AX69" s="625"/>
      <c r="AY69" s="625"/>
      <c r="AZ69" s="625"/>
      <c r="BA69" s="626" t="s">
        <v>17</v>
      </c>
      <c r="BB69" s="626"/>
      <c r="BC69" s="627" t="s">
        <v>131</v>
      </c>
      <c r="BD69" s="150"/>
      <c r="BE69" s="150"/>
      <c r="BF69" s="150"/>
      <c r="BG69" s="150"/>
      <c r="BH69" s="150"/>
      <c r="BI69" s="150"/>
      <c r="BJ69" s="150"/>
      <c r="BK69" s="150"/>
      <c r="BP69" s="31"/>
      <c r="BQ69" s="31"/>
    </row>
    <row r="70" spans="1:69" ht="27.75" customHeight="1" thickTop="1" thickBot="1">
      <c r="A70" s="2"/>
      <c r="B70" s="616"/>
      <c r="C70" s="617"/>
      <c r="D70" s="619"/>
      <c r="E70" s="621"/>
      <c r="F70" s="621"/>
      <c r="G70" s="621"/>
      <c r="H70" s="621"/>
      <c r="I70" s="621"/>
      <c r="J70" s="621"/>
      <c r="K70" s="621"/>
      <c r="L70" s="621"/>
      <c r="M70" s="621"/>
      <c r="N70" s="621"/>
      <c r="O70" s="621"/>
      <c r="P70" s="621"/>
      <c r="Q70" s="621"/>
      <c r="R70" s="621"/>
      <c r="S70" s="621"/>
      <c r="T70" s="621"/>
      <c r="U70" s="157"/>
      <c r="V70" s="157"/>
      <c r="W70" s="157"/>
      <c r="X70" s="497"/>
      <c r="Y70" s="497"/>
      <c r="Z70" s="497"/>
      <c r="AA70" s="497"/>
      <c r="AB70" s="497"/>
      <c r="AC70" s="497"/>
      <c r="AD70" s="624"/>
      <c r="AE70" s="624"/>
      <c r="AF70" s="624"/>
      <c r="AG70" s="624"/>
      <c r="AH70" s="497"/>
      <c r="AI70" s="497"/>
      <c r="AJ70" s="157"/>
      <c r="AK70" s="157"/>
      <c r="AL70" s="158"/>
      <c r="AM70" s="529"/>
      <c r="AN70" s="529"/>
      <c r="AO70" s="529"/>
      <c r="AP70" s="529"/>
      <c r="AQ70" s="529"/>
      <c r="AR70" s="529"/>
      <c r="AS70" s="529"/>
      <c r="AT70" s="529"/>
      <c r="AU70" s="529"/>
      <c r="AV70" s="529"/>
      <c r="AW70" s="529"/>
      <c r="AX70" s="529"/>
      <c r="AY70" s="529"/>
      <c r="AZ70" s="529"/>
      <c r="BA70" s="531"/>
      <c r="BB70" s="531"/>
      <c r="BC70" s="533"/>
      <c r="BD70" s="150"/>
      <c r="BE70" s="150"/>
      <c r="BF70" s="150"/>
      <c r="BG70" s="150"/>
      <c r="BH70" s="150"/>
      <c r="BI70" s="150"/>
      <c r="BJ70" s="150"/>
      <c r="BK70" s="150"/>
      <c r="BP70" s="32">
        <v>1</v>
      </c>
      <c r="BQ70" s="33">
        <v>2</v>
      </c>
    </row>
    <row r="71" spans="1:69" ht="12" customHeight="1">
      <c r="A71" s="2"/>
      <c r="B71" s="605" t="s">
        <v>192</v>
      </c>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8">
        <f>AM45+AM63+AM65+AM67+AM69</f>
        <v>17</v>
      </c>
      <c r="AN71" s="609"/>
      <c r="AO71" s="609"/>
      <c r="AP71" s="609"/>
      <c r="AQ71" s="609"/>
      <c r="AR71" s="609"/>
      <c r="AS71" s="609"/>
      <c r="AT71" s="609"/>
      <c r="AU71" s="609"/>
      <c r="AV71" s="609"/>
      <c r="AW71" s="609"/>
      <c r="AX71" s="609"/>
      <c r="AY71" s="609"/>
      <c r="AZ71" s="609"/>
      <c r="BA71" s="612" t="s">
        <v>17</v>
      </c>
      <c r="BB71" s="612"/>
      <c r="BC71" s="613" t="s">
        <v>132</v>
      </c>
      <c r="BD71" s="150"/>
      <c r="BE71" s="150"/>
      <c r="BF71" s="150"/>
      <c r="BG71" s="150"/>
      <c r="BH71" s="150"/>
      <c r="BI71" s="150"/>
      <c r="BJ71" s="150"/>
      <c r="BK71" s="150"/>
      <c r="BP71" s="32">
        <v>31</v>
      </c>
      <c r="BQ71" s="33">
        <v>3</v>
      </c>
    </row>
    <row r="72" spans="1:69" ht="12" customHeight="1" thickBot="1">
      <c r="A72" s="2"/>
      <c r="B72" s="607"/>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610"/>
      <c r="AN72" s="611"/>
      <c r="AO72" s="611"/>
      <c r="AP72" s="611"/>
      <c r="AQ72" s="611"/>
      <c r="AR72" s="611"/>
      <c r="AS72" s="611"/>
      <c r="AT72" s="611"/>
      <c r="AU72" s="611"/>
      <c r="AV72" s="611"/>
      <c r="AW72" s="611"/>
      <c r="AX72" s="611"/>
      <c r="AY72" s="611"/>
      <c r="AZ72" s="611"/>
      <c r="BA72" s="503"/>
      <c r="BB72" s="503"/>
      <c r="BC72" s="456"/>
      <c r="BD72" s="151" t="s">
        <v>193</v>
      </c>
      <c r="BE72" s="150"/>
      <c r="BF72" s="150"/>
      <c r="BG72" s="150"/>
      <c r="BH72" s="150"/>
      <c r="BI72" s="150"/>
      <c r="BJ72" s="150"/>
      <c r="BK72" s="150"/>
      <c r="BP72" s="32">
        <v>61</v>
      </c>
      <c r="BQ72" s="33">
        <v>4</v>
      </c>
    </row>
    <row r="73" spans="1:69" s="36" customFormat="1" ht="12" customHeight="1">
      <c r="A73" s="34"/>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34"/>
      <c r="AN73" s="134"/>
      <c r="AO73" s="134"/>
      <c r="AP73" s="134"/>
      <c r="AQ73" s="134"/>
      <c r="AR73" s="134"/>
      <c r="AS73" s="134"/>
      <c r="AT73" s="134"/>
      <c r="AU73" s="134"/>
      <c r="AV73" s="134"/>
      <c r="AW73" s="134"/>
      <c r="AX73" s="134"/>
      <c r="AY73" s="134"/>
      <c r="AZ73" s="134"/>
      <c r="BA73" s="186"/>
      <c r="BB73" s="186"/>
      <c r="BC73" s="186"/>
      <c r="BD73" s="35"/>
      <c r="BE73" s="34"/>
      <c r="BF73" s="34"/>
      <c r="BG73" s="34"/>
      <c r="BH73" s="34"/>
      <c r="BI73" s="34"/>
      <c r="BJ73" s="34"/>
      <c r="BK73" s="34"/>
      <c r="BP73" s="135">
        <v>91</v>
      </c>
      <c r="BQ73" s="136">
        <v>5</v>
      </c>
    </row>
    <row r="74" spans="1:69" s="36" customFormat="1" ht="12" customHeight="1">
      <c r="A74" s="34"/>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38"/>
      <c r="AN74" s="137"/>
      <c r="AO74" s="137"/>
      <c r="AP74" s="137"/>
      <c r="AQ74" s="137"/>
      <c r="AR74" s="137"/>
      <c r="AS74" s="137"/>
      <c r="AT74" s="137"/>
      <c r="AU74" s="137"/>
      <c r="AV74" s="137"/>
      <c r="AW74" s="137"/>
      <c r="AX74" s="137"/>
      <c r="AY74" s="137"/>
      <c r="AZ74" s="137"/>
      <c r="BA74" s="141"/>
      <c r="BB74" s="141"/>
      <c r="BC74" s="141"/>
      <c r="BD74" s="139"/>
      <c r="BE74" s="34"/>
      <c r="BF74" s="34"/>
      <c r="BG74" s="34"/>
      <c r="BH74" s="34"/>
      <c r="BI74" s="34"/>
      <c r="BJ74" s="34"/>
      <c r="BK74" s="34"/>
      <c r="BP74" s="32"/>
      <c r="BQ74" s="33"/>
    </row>
    <row r="75" spans="1:69" ht="15" customHeight="1">
      <c r="A75" s="2" t="s">
        <v>56</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137"/>
      <c r="AN75" s="137"/>
      <c r="AO75" s="137"/>
      <c r="AP75" s="137"/>
      <c r="AQ75" s="137"/>
      <c r="AR75" s="137"/>
      <c r="AS75" s="137"/>
      <c r="AT75" s="137"/>
      <c r="AU75" s="137"/>
      <c r="AV75" s="137"/>
      <c r="AW75" s="137"/>
      <c r="AX75" s="137"/>
      <c r="AY75" s="137"/>
      <c r="AZ75" s="137"/>
      <c r="BA75" s="141"/>
      <c r="BB75" s="141"/>
      <c r="BC75" s="141"/>
      <c r="BD75" s="140"/>
      <c r="BE75" s="2"/>
      <c r="BF75" s="2"/>
      <c r="BG75" s="2"/>
      <c r="BH75" s="2"/>
      <c r="BI75" s="2"/>
      <c r="BJ75" s="2"/>
      <c r="BK75" s="2"/>
    </row>
    <row r="76" spans="1:69" ht="15" customHeight="1">
      <c r="A76" s="2"/>
      <c r="B76" s="2" t="s">
        <v>57</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1:69" ht="15" customHeight="1">
      <c r="A77" s="2"/>
      <c r="B77" s="6"/>
      <c r="C77" s="38"/>
      <c r="D77" s="582" t="s">
        <v>58</v>
      </c>
      <c r="E77" s="583"/>
      <c r="F77" s="583"/>
      <c r="G77" s="583"/>
      <c r="H77" s="583"/>
      <c r="I77" s="583"/>
      <c r="J77" s="583"/>
      <c r="K77" s="583"/>
      <c r="L77" s="583"/>
      <c r="M77" s="291" t="s">
        <v>59</v>
      </c>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3"/>
      <c r="AN77" s="587" t="s">
        <v>60</v>
      </c>
      <c r="AO77" s="588"/>
      <c r="AP77" s="588"/>
      <c r="AQ77" s="588"/>
      <c r="AR77" s="588"/>
      <c r="AS77" s="589"/>
      <c r="AT77" s="596" t="s">
        <v>61</v>
      </c>
      <c r="AU77" s="597"/>
      <c r="AV77" s="597"/>
      <c r="AW77" s="597"/>
      <c r="AX77" s="597"/>
      <c r="AY77" s="598"/>
      <c r="AZ77" s="587" t="s">
        <v>62</v>
      </c>
      <c r="BA77" s="588"/>
      <c r="BB77" s="588"/>
      <c r="BC77" s="588"/>
      <c r="BD77" s="588"/>
      <c r="BE77" s="589"/>
      <c r="BF77" s="2"/>
      <c r="BG77" s="2"/>
      <c r="BH77" s="2"/>
      <c r="BI77" s="2"/>
      <c r="BJ77" s="2"/>
      <c r="BK77" s="2"/>
    </row>
    <row r="78" spans="1:69" ht="15" customHeight="1">
      <c r="A78" s="2"/>
      <c r="B78" s="6"/>
      <c r="C78" s="38"/>
      <c r="D78" s="583"/>
      <c r="E78" s="583"/>
      <c r="F78" s="583"/>
      <c r="G78" s="583"/>
      <c r="H78" s="583"/>
      <c r="I78" s="583"/>
      <c r="J78" s="583"/>
      <c r="K78" s="583"/>
      <c r="L78" s="583"/>
      <c r="M78" s="584"/>
      <c r="N78" s="585"/>
      <c r="O78" s="585"/>
      <c r="P78" s="585"/>
      <c r="Q78" s="585"/>
      <c r="R78" s="585"/>
      <c r="S78" s="585"/>
      <c r="T78" s="585"/>
      <c r="U78" s="585"/>
      <c r="V78" s="585"/>
      <c r="W78" s="585"/>
      <c r="X78" s="585"/>
      <c r="Y78" s="585"/>
      <c r="Z78" s="585"/>
      <c r="AA78" s="585"/>
      <c r="AB78" s="585"/>
      <c r="AC78" s="585"/>
      <c r="AD78" s="585"/>
      <c r="AE78" s="585"/>
      <c r="AF78" s="585"/>
      <c r="AG78" s="585"/>
      <c r="AH78" s="585"/>
      <c r="AI78" s="585"/>
      <c r="AJ78" s="585"/>
      <c r="AK78" s="585"/>
      <c r="AL78" s="585"/>
      <c r="AM78" s="586"/>
      <c r="AN78" s="590"/>
      <c r="AO78" s="591"/>
      <c r="AP78" s="591"/>
      <c r="AQ78" s="591"/>
      <c r="AR78" s="591"/>
      <c r="AS78" s="592"/>
      <c r="AT78" s="599"/>
      <c r="AU78" s="600"/>
      <c r="AV78" s="600"/>
      <c r="AW78" s="600"/>
      <c r="AX78" s="600"/>
      <c r="AY78" s="601"/>
      <c r="AZ78" s="590"/>
      <c r="BA78" s="591"/>
      <c r="BB78" s="591"/>
      <c r="BC78" s="591"/>
      <c r="BD78" s="591"/>
      <c r="BE78" s="592"/>
      <c r="BF78" s="2"/>
      <c r="BG78" s="2"/>
      <c r="BH78" s="2"/>
      <c r="BI78" s="2"/>
      <c r="BJ78" s="2"/>
      <c r="BK78" s="2"/>
    </row>
    <row r="79" spans="1:69" ht="15" customHeight="1">
      <c r="A79" s="2"/>
      <c r="B79" s="6"/>
      <c r="C79" s="38"/>
      <c r="D79" s="583"/>
      <c r="E79" s="583"/>
      <c r="F79" s="583"/>
      <c r="G79" s="583"/>
      <c r="H79" s="583"/>
      <c r="I79" s="583"/>
      <c r="J79" s="583"/>
      <c r="K79" s="583"/>
      <c r="L79" s="583"/>
      <c r="M79" s="294" t="s">
        <v>133</v>
      </c>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6"/>
      <c r="AN79" s="593"/>
      <c r="AO79" s="594"/>
      <c r="AP79" s="594"/>
      <c r="AQ79" s="594"/>
      <c r="AR79" s="594"/>
      <c r="AS79" s="595"/>
      <c r="AT79" s="602"/>
      <c r="AU79" s="603"/>
      <c r="AV79" s="603"/>
      <c r="AW79" s="603"/>
      <c r="AX79" s="603"/>
      <c r="AY79" s="604"/>
      <c r="AZ79" s="593"/>
      <c r="BA79" s="594"/>
      <c r="BB79" s="594"/>
      <c r="BC79" s="594"/>
      <c r="BD79" s="594"/>
      <c r="BE79" s="595"/>
      <c r="BF79" s="2"/>
      <c r="BG79" s="2"/>
      <c r="BH79" s="2"/>
      <c r="BI79" s="2"/>
      <c r="BJ79" s="2"/>
      <c r="BK79" s="2"/>
    </row>
    <row r="80" spans="1:69" ht="15" customHeight="1">
      <c r="A80" s="2"/>
      <c r="B80" s="6"/>
      <c r="C80" s="38"/>
      <c r="D80" s="541"/>
      <c r="E80" s="389"/>
      <c r="F80" s="389"/>
      <c r="G80" s="389"/>
      <c r="H80" s="389"/>
      <c r="I80" s="389"/>
      <c r="J80" s="389"/>
      <c r="K80" s="389"/>
      <c r="L80" s="390"/>
      <c r="M80" s="542" t="s">
        <v>237</v>
      </c>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3"/>
      <c r="AM80" s="544"/>
      <c r="AN80" s="548">
        <v>8</v>
      </c>
      <c r="AO80" s="549"/>
      <c r="AP80" s="549"/>
      <c r="AQ80" s="549"/>
      <c r="AR80" s="549"/>
      <c r="AS80" s="550"/>
      <c r="AT80" s="557">
        <v>20</v>
      </c>
      <c r="AU80" s="558"/>
      <c r="AV80" s="558"/>
      <c r="AW80" s="558"/>
      <c r="AX80" s="558"/>
      <c r="AY80" s="559"/>
      <c r="AZ80" s="566">
        <f>AN80*AT80</f>
        <v>160</v>
      </c>
      <c r="BA80" s="567"/>
      <c r="BB80" s="567"/>
      <c r="BC80" s="567"/>
      <c r="BD80" s="567"/>
      <c r="BE80" s="568"/>
      <c r="BF80" s="2"/>
      <c r="BG80" s="2"/>
      <c r="BH80" s="2"/>
      <c r="BI80" s="2"/>
      <c r="BJ80" s="2"/>
      <c r="BK80" s="2"/>
    </row>
    <row r="81" spans="1:63" ht="15" customHeight="1">
      <c r="A81" s="2"/>
      <c r="B81" s="6"/>
      <c r="C81" s="38"/>
      <c r="D81" s="575"/>
      <c r="E81" s="392"/>
      <c r="F81" s="392"/>
      <c r="G81" s="392"/>
      <c r="H81" s="392"/>
      <c r="I81" s="392"/>
      <c r="J81" s="392"/>
      <c r="K81" s="392"/>
      <c r="L81" s="393"/>
      <c r="M81" s="545"/>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7"/>
      <c r="AN81" s="551"/>
      <c r="AO81" s="552"/>
      <c r="AP81" s="552"/>
      <c r="AQ81" s="552"/>
      <c r="AR81" s="552"/>
      <c r="AS81" s="553"/>
      <c r="AT81" s="560"/>
      <c r="AU81" s="561"/>
      <c r="AV81" s="561"/>
      <c r="AW81" s="561"/>
      <c r="AX81" s="561"/>
      <c r="AY81" s="562"/>
      <c r="AZ81" s="569"/>
      <c r="BA81" s="570"/>
      <c r="BB81" s="570"/>
      <c r="BC81" s="570"/>
      <c r="BD81" s="570"/>
      <c r="BE81" s="571"/>
      <c r="BF81" s="2"/>
      <c r="BG81" s="2"/>
      <c r="BH81" s="2"/>
      <c r="BI81" s="2"/>
      <c r="BJ81" s="2"/>
      <c r="BK81" s="2"/>
    </row>
    <row r="82" spans="1:63" ht="15" customHeight="1">
      <c r="A82" s="2"/>
      <c r="B82" s="6"/>
      <c r="C82" s="38"/>
      <c r="D82" s="576" t="s">
        <v>134</v>
      </c>
      <c r="E82" s="577"/>
      <c r="F82" s="577"/>
      <c r="G82" s="577"/>
      <c r="H82" s="577"/>
      <c r="I82" s="577"/>
      <c r="J82" s="577"/>
      <c r="K82" s="577"/>
      <c r="L82" s="578"/>
      <c r="M82" s="579"/>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1"/>
      <c r="AN82" s="554"/>
      <c r="AO82" s="555"/>
      <c r="AP82" s="555"/>
      <c r="AQ82" s="555"/>
      <c r="AR82" s="555"/>
      <c r="AS82" s="556"/>
      <c r="AT82" s="563"/>
      <c r="AU82" s="564"/>
      <c r="AV82" s="564"/>
      <c r="AW82" s="564"/>
      <c r="AX82" s="564"/>
      <c r="AY82" s="565"/>
      <c r="AZ82" s="572"/>
      <c r="BA82" s="573"/>
      <c r="BB82" s="573"/>
      <c r="BC82" s="573"/>
      <c r="BD82" s="573"/>
      <c r="BE82" s="574"/>
      <c r="BF82" s="2"/>
      <c r="BG82" s="2"/>
      <c r="BH82" s="2"/>
      <c r="BI82" s="2"/>
      <c r="BJ82" s="2"/>
      <c r="BK82" s="2"/>
    </row>
    <row r="83" spans="1:63" ht="15" customHeight="1">
      <c r="A83" s="2"/>
      <c r="B83" s="6"/>
      <c r="C83" s="6"/>
      <c r="D83" s="634" t="s">
        <v>195</v>
      </c>
      <c r="E83" s="635"/>
      <c r="F83" s="635"/>
      <c r="G83" s="635"/>
      <c r="H83" s="635"/>
      <c r="I83" s="635"/>
      <c r="J83" s="635"/>
      <c r="K83" s="635"/>
      <c r="L83" s="636"/>
      <c r="M83" s="637" t="s">
        <v>196</v>
      </c>
      <c r="N83" s="637"/>
      <c r="O83" s="637"/>
      <c r="P83" s="637"/>
      <c r="Q83" s="637"/>
      <c r="R83" s="637"/>
      <c r="S83" s="637"/>
      <c r="T83" s="637"/>
      <c r="U83" s="637"/>
      <c r="V83" s="637"/>
      <c r="W83" s="637"/>
      <c r="X83" s="637"/>
      <c r="Y83" s="638" t="s">
        <v>63</v>
      </c>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39"/>
      <c r="AZ83" s="639"/>
      <c r="BA83" s="639"/>
      <c r="BB83" s="639"/>
      <c r="BC83" s="639"/>
      <c r="BD83" s="639"/>
      <c r="BE83" s="640"/>
      <c r="BF83" s="2"/>
      <c r="BG83" s="2"/>
      <c r="BH83" s="2"/>
      <c r="BI83" s="2"/>
      <c r="BJ83" s="2"/>
      <c r="BK83" s="2"/>
    </row>
    <row r="84" spans="1:63" ht="27.75" customHeight="1">
      <c r="A84" s="2"/>
      <c r="B84" s="6"/>
      <c r="C84" s="6"/>
      <c r="D84" s="715"/>
      <c r="E84" s="716"/>
      <c r="F84" s="716"/>
      <c r="G84" s="716"/>
      <c r="H84" s="716"/>
      <c r="I84" s="716"/>
      <c r="J84" s="716"/>
      <c r="K84" s="716"/>
      <c r="L84" s="717"/>
      <c r="M84" s="1188">
        <v>44652</v>
      </c>
      <c r="N84" s="718"/>
      <c r="O84" s="718"/>
      <c r="P84" s="718"/>
      <c r="Q84" s="718"/>
      <c r="R84" s="718"/>
      <c r="S84" s="718"/>
      <c r="T84" s="718"/>
      <c r="U84" s="718"/>
      <c r="V84" s="718"/>
      <c r="W84" s="718"/>
      <c r="X84" s="718"/>
      <c r="Y84" s="641"/>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c r="BE84" s="643"/>
      <c r="BF84" s="2"/>
      <c r="BG84" s="2"/>
      <c r="BH84" s="2"/>
      <c r="BI84" s="2"/>
      <c r="BJ84" s="2"/>
      <c r="BK84" s="2"/>
    </row>
    <row r="85" spans="1:63" ht="15" customHeight="1">
      <c r="A85" s="2"/>
      <c r="B85" s="6"/>
      <c r="C85" s="6"/>
      <c r="D85" s="125"/>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2"/>
    </row>
    <row r="86" spans="1:63" s="37" customFormat="1">
      <c r="A86" s="2"/>
      <c r="B86" s="2" t="s">
        <v>64</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39"/>
      <c r="BI86" s="2"/>
      <c r="BJ86" s="2"/>
      <c r="BK86" s="2"/>
    </row>
    <row r="88" spans="1:63" ht="15.75" customHeight="1">
      <c r="A88" s="2"/>
      <c r="B88" s="6"/>
      <c r="C88" s="38"/>
      <c r="D88" s="232" t="s">
        <v>58</v>
      </c>
      <c r="E88" s="458"/>
      <c r="F88" s="458"/>
      <c r="G88" s="458"/>
      <c r="H88" s="458"/>
      <c r="I88" s="458"/>
      <c r="J88" s="458"/>
      <c r="K88" s="458"/>
      <c r="L88" s="458"/>
      <c r="M88" s="671"/>
      <c r="N88" s="232" t="s">
        <v>65</v>
      </c>
      <c r="O88" s="458"/>
      <c r="P88" s="458"/>
      <c r="Q88" s="458"/>
      <c r="R88" s="458"/>
      <c r="S88" s="458"/>
      <c r="T88" s="458"/>
      <c r="U88" s="458"/>
      <c r="V88" s="458"/>
      <c r="W88" s="458"/>
      <c r="X88" s="458"/>
      <c r="Y88" s="458"/>
      <c r="Z88" s="458"/>
      <c r="AA88" s="671"/>
      <c r="AB88" s="678" t="s">
        <v>135</v>
      </c>
      <c r="AC88" s="679"/>
      <c r="AD88" s="679"/>
      <c r="AE88" s="679"/>
      <c r="AF88" s="679"/>
      <c r="AG88" s="680"/>
      <c r="AH88" s="587" t="s">
        <v>66</v>
      </c>
      <c r="AI88" s="687"/>
      <c r="AJ88" s="687"/>
      <c r="AK88" s="687"/>
      <c r="AL88" s="687"/>
      <c r="AM88" s="688"/>
      <c r="AN88" s="596" t="s">
        <v>61</v>
      </c>
      <c r="AO88" s="695"/>
      <c r="AP88" s="695"/>
      <c r="AQ88" s="695"/>
      <c r="AR88" s="695"/>
      <c r="AS88" s="696"/>
      <c r="AT88" s="587" t="s">
        <v>62</v>
      </c>
      <c r="AU88" s="588"/>
      <c r="AV88" s="588"/>
      <c r="AW88" s="588"/>
      <c r="AX88" s="588"/>
      <c r="AY88" s="589"/>
      <c r="AZ88" s="628" t="s">
        <v>67</v>
      </c>
      <c r="BA88" s="629"/>
      <c r="BB88" s="629"/>
      <c r="BC88" s="629"/>
      <c r="BD88" s="629"/>
      <c r="BE88" s="629"/>
      <c r="BF88" s="629"/>
      <c r="BG88" s="629"/>
      <c r="BH88" s="629"/>
      <c r="BI88" s="629"/>
      <c r="BJ88" s="630"/>
      <c r="BK88" s="2"/>
    </row>
    <row r="89" spans="1:63" ht="15.75" customHeight="1">
      <c r="A89" s="2"/>
      <c r="B89" s="6"/>
      <c r="C89" s="38"/>
      <c r="D89" s="460"/>
      <c r="E89" s="349"/>
      <c r="F89" s="349"/>
      <c r="G89" s="349"/>
      <c r="H89" s="349"/>
      <c r="I89" s="349"/>
      <c r="J89" s="349"/>
      <c r="K89" s="349"/>
      <c r="L89" s="349"/>
      <c r="M89" s="350"/>
      <c r="N89" s="675"/>
      <c r="O89" s="676"/>
      <c r="P89" s="676"/>
      <c r="Q89" s="676"/>
      <c r="R89" s="676"/>
      <c r="S89" s="676"/>
      <c r="T89" s="676"/>
      <c r="U89" s="676"/>
      <c r="V89" s="676"/>
      <c r="W89" s="676"/>
      <c r="X89" s="676"/>
      <c r="Y89" s="676"/>
      <c r="Z89" s="676"/>
      <c r="AA89" s="677"/>
      <c r="AB89" s="681"/>
      <c r="AC89" s="682"/>
      <c r="AD89" s="682"/>
      <c r="AE89" s="682"/>
      <c r="AF89" s="682"/>
      <c r="AG89" s="683"/>
      <c r="AH89" s="689"/>
      <c r="AI89" s="690"/>
      <c r="AJ89" s="690"/>
      <c r="AK89" s="690"/>
      <c r="AL89" s="690"/>
      <c r="AM89" s="691"/>
      <c r="AN89" s="697"/>
      <c r="AO89" s="698"/>
      <c r="AP89" s="698"/>
      <c r="AQ89" s="698"/>
      <c r="AR89" s="698"/>
      <c r="AS89" s="699"/>
      <c r="AT89" s="590"/>
      <c r="AU89" s="591"/>
      <c r="AV89" s="591"/>
      <c r="AW89" s="591"/>
      <c r="AX89" s="591"/>
      <c r="AY89" s="592"/>
      <c r="AZ89" s="631"/>
      <c r="BA89" s="632"/>
      <c r="BB89" s="632"/>
      <c r="BC89" s="632"/>
      <c r="BD89" s="632"/>
      <c r="BE89" s="632"/>
      <c r="BF89" s="632"/>
      <c r="BG89" s="632"/>
      <c r="BH89" s="632"/>
      <c r="BI89" s="632"/>
      <c r="BJ89" s="633"/>
      <c r="BK89" s="2"/>
    </row>
    <row r="90" spans="1:63" ht="15.75" customHeight="1">
      <c r="A90" s="2"/>
      <c r="B90" s="6"/>
      <c r="C90" s="38"/>
      <c r="D90" s="672"/>
      <c r="E90" s="673"/>
      <c r="F90" s="673"/>
      <c r="G90" s="673"/>
      <c r="H90" s="673"/>
      <c r="I90" s="673"/>
      <c r="J90" s="673"/>
      <c r="K90" s="673"/>
      <c r="L90" s="673"/>
      <c r="M90" s="674"/>
      <c r="N90" s="722" t="s">
        <v>68</v>
      </c>
      <c r="O90" s="723"/>
      <c r="P90" s="723"/>
      <c r="Q90" s="723"/>
      <c r="R90" s="723"/>
      <c r="S90" s="723"/>
      <c r="T90" s="723"/>
      <c r="U90" s="723"/>
      <c r="V90" s="723"/>
      <c r="W90" s="723"/>
      <c r="X90" s="723"/>
      <c r="Y90" s="723"/>
      <c r="Z90" s="723"/>
      <c r="AA90" s="724"/>
      <c r="AB90" s="684"/>
      <c r="AC90" s="685"/>
      <c r="AD90" s="685"/>
      <c r="AE90" s="685"/>
      <c r="AF90" s="685"/>
      <c r="AG90" s="686"/>
      <c r="AH90" s="692"/>
      <c r="AI90" s="693"/>
      <c r="AJ90" s="693"/>
      <c r="AK90" s="693"/>
      <c r="AL90" s="693"/>
      <c r="AM90" s="694"/>
      <c r="AN90" s="700"/>
      <c r="AO90" s="701"/>
      <c r="AP90" s="701"/>
      <c r="AQ90" s="701"/>
      <c r="AR90" s="701"/>
      <c r="AS90" s="702"/>
      <c r="AT90" s="593"/>
      <c r="AU90" s="594"/>
      <c r="AV90" s="594"/>
      <c r="AW90" s="594"/>
      <c r="AX90" s="594"/>
      <c r="AY90" s="595"/>
      <c r="AZ90" s="725" t="s">
        <v>69</v>
      </c>
      <c r="BA90" s="645"/>
      <c r="BB90" s="726"/>
      <c r="BC90" s="644" t="s">
        <v>70</v>
      </c>
      <c r="BD90" s="645"/>
      <c r="BE90" s="645"/>
      <c r="BF90" s="645"/>
      <c r="BG90" s="645"/>
      <c r="BH90" s="645"/>
      <c r="BI90" s="645"/>
      <c r="BJ90" s="646"/>
      <c r="BK90" s="2"/>
    </row>
    <row r="91" spans="1:63" ht="15.75" customHeight="1">
      <c r="B91" s="40"/>
      <c r="C91" s="41"/>
      <c r="D91" s="647"/>
      <c r="E91" s="648"/>
      <c r="F91" s="648"/>
      <c r="G91" s="648"/>
      <c r="H91" s="648"/>
      <c r="I91" s="648"/>
      <c r="J91" s="648"/>
      <c r="K91" s="648"/>
      <c r="L91" s="648"/>
      <c r="M91" s="649"/>
      <c r="N91" s="542" t="s">
        <v>238</v>
      </c>
      <c r="O91" s="543"/>
      <c r="P91" s="543"/>
      <c r="Q91" s="543"/>
      <c r="R91" s="543"/>
      <c r="S91" s="543"/>
      <c r="T91" s="543"/>
      <c r="U91" s="543"/>
      <c r="V91" s="543"/>
      <c r="W91" s="543"/>
      <c r="X91" s="543"/>
      <c r="Y91" s="543"/>
      <c r="Z91" s="543"/>
      <c r="AA91" s="544"/>
      <c r="AB91" s="653" t="s">
        <v>245</v>
      </c>
      <c r="AC91" s="654"/>
      <c r="AD91" s="654"/>
      <c r="AE91" s="654"/>
      <c r="AF91" s="654"/>
      <c r="AG91" s="655"/>
      <c r="AH91" s="548">
        <v>6</v>
      </c>
      <c r="AI91" s="549"/>
      <c r="AJ91" s="549"/>
      <c r="AK91" s="549"/>
      <c r="AL91" s="549"/>
      <c r="AM91" s="550"/>
      <c r="AN91" s="557">
        <v>20</v>
      </c>
      <c r="AO91" s="558"/>
      <c r="AP91" s="558"/>
      <c r="AQ91" s="558"/>
      <c r="AR91" s="558"/>
      <c r="AS91" s="559"/>
      <c r="AT91" s="662">
        <f>AH91*AN91</f>
        <v>120</v>
      </c>
      <c r="AU91" s="663"/>
      <c r="AV91" s="663"/>
      <c r="AW91" s="663"/>
      <c r="AX91" s="663"/>
      <c r="AY91" s="664"/>
      <c r="AZ91" s="712"/>
      <c r="BA91" s="704"/>
      <c r="BB91" s="704"/>
      <c r="BC91" s="703"/>
      <c r="BD91" s="704"/>
      <c r="BE91" s="704"/>
      <c r="BF91" s="704"/>
      <c r="BG91" s="704"/>
      <c r="BH91" s="704"/>
      <c r="BI91" s="704"/>
      <c r="BJ91" s="705"/>
    </row>
    <row r="92" spans="1:63" ht="15.75" customHeight="1">
      <c r="B92" s="40"/>
      <c r="C92" s="41"/>
      <c r="D92" s="650"/>
      <c r="E92" s="651"/>
      <c r="F92" s="651"/>
      <c r="G92" s="651"/>
      <c r="H92" s="651"/>
      <c r="I92" s="651"/>
      <c r="J92" s="651"/>
      <c r="K92" s="651"/>
      <c r="L92" s="651"/>
      <c r="M92" s="652"/>
      <c r="N92" s="545"/>
      <c r="O92" s="546"/>
      <c r="P92" s="546"/>
      <c r="Q92" s="546"/>
      <c r="R92" s="546"/>
      <c r="S92" s="546"/>
      <c r="T92" s="546"/>
      <c r="U92" s="546"/>
      <c r="V92" s="546"/>
      <c r="W92" s="546"/>
      <c r="X92" s="546"/>
      <c r="Y92" s="546"/>
      <c r="Z92" s="546"/>
      <c r="AA92" s="547"/>
      <c r="AB92" s="656"/>
      <c r="AC92" s="657"/>
      <c r="AD92" s="657"/>
      <c r="AE92" s="657"/>
      <c r="AF92" s="657"/>
      <c r="AG92" s="658"/>
      <c r="AH92" s="551"/>
      <c r="AI92" s="552"/>
      <c r="AJ92" s="552"/>
      <c r="AK92" s="552"/>
      <c r="AL92" s="552"/>
      <c r="AM92" s="553"/>
      <c r="AN92" s="560"/>
      <c r="AO92" s="561"/>
      <c r="AP92" s="561"/>
      <c r="AQ92" s="561"/>
      <c r="AR92" s="561"/>
      <c r="AS92" s="562"/>
      <c r="AT92" s="665"/>
      <c r="AU92" s="666"/>
      <c r="AV92" s="666"/>
      <c r="AW92" s="666"/>
      <c r="AX92" s="666"/>
      <c r="AY92" s="667"/>
      <c r="AZ92" s="713"/>
      <c r="BA92" s="707"/>
      <c r="BB92" s="707"/>
      <c r="BC92" s="706"/>
      <c r="BD92" s="707"/>
      <c r="BE92" s="707"/>
      <c r="BF92" s="707"/>
      <c r="BG92" s="707"/>
      <c r="BH92" s="707"/>
      <c r="BI92" s="707"/>
      <c r="BJ92" s="708"/>
    </row>
    <row r="93" spans="1:63" ht="15.75" customHeight="1">
      <c r="B93" s="40"/>
      <c r="C93" s="41"/>
      <c r="D93" s="576"/>
      <c r="E93" s="577"/>
      <c r="F93" s="577"/>
      <c r="G93" s="577"/>
      <c r="H93" s="577"/>
      <c r="I93" s="577"/>
      <c r="J93" s="577"/>
      <c r="K93" s="577"/>
      <c r="L93" s="577"/>
      <c r="M93" s="578"/>
      <c r="N93" s="719" t="s">
        <v>239</v>
      </c>
      <c r="O93" s="720"/>
      <c r="P93" s="720"/>
      <c r="Q93" s="720"/>
      <c r="R93" s="720"/>
      <c r="S93" s="720"/>
      <c r="T93" s="720"/>
      <c r="U93" s="720"/>
      <c r="V93" s="720"/>
      <c r="W93" s="720"/>
      <c r="X93" s="720"/>
      <c r="Y93" s="720"/>
      <c r="Z93" s="720"/>
      <c r="AA93" s="721"/>
      <c r="AB93" s="659"/>
      <c r="AC93" s="660"/>
      <c r="AD93" s="660"/>
      <c r="AE93" s="660"/>
      <c r="AF93" s="660"/>
      <c r="AG93" s="661"/>
      <c r="AH93" s="554"/>
      <c r="AI93" s="555"/>
      <c r="AJ93" s="555"/>
      <c r="AK93" s="555"/>
      <c r="AL93" s="555"/>
      <c r="AM93" s="556"/>
      <c r="AN93" s="563"/>
      <c r="AO93" s="564"/>
      <c r="AP93" s="564"/>
      <c r="AQ93" s="564"/>
      <c r="AR93" s="564"/>
      <c r="AS93" s="565"/>
      <c r="AT93" s="668"/>
      <c r="AU93" s="669"/>
      <c r="AV93" s="669"/>
      <c r="AW93" s="669"/>
      <c r="AX93" s="669"/>
      <c r="AY93" s="670"/>
      <c r="AZ93" s="714"/>
      <c r="BA93" s="710"/>
      <c r="BB93" s="710"/>
      <c r="BC93" s="709"/>
      <c r="BD93" s="710"/>
      <c r="BE93" s="710"/>
      <c r="BF93" s="710"/>
      <c r="BG93" s="710"/>
      <c r="BH93" s="710"/>
      <c r="BI93" s="710"/>
      <c r="BJ93" s="711"/>
    </row>
    <row r="94" spans="1:63" ht="15.75" customHeight="1">
      <c r="B94" s="40"/>
      <c r="C94" s="41"/>
      <c r="D94" s="647"/>
      <c r="E94" s="648"/>
      <c r="F94" s="648"/>
      <c r="G94" s="648"/>
      <c r="H94" s="648"/>
      <c r="I94" s="648"/>
      <c r="J94" s="648"/>
      <c r="K94" s="648"/>
      <c r="L94" s="648"/>
      <c r="M94" s="649"/>
      <c r="N94" s="542" t="s">
        <v>238</v>
      </c>
      <c r="O94" s="543"/>
      <c r="P94" s="543"/>
      <c r="Q94" s="543"/>
      <c r="R94" s="543"/>
      <c r="S94" s="543"/>
      <c r="T94" s="543"/>
      <c r="U94" s="543"/>
      <c r="V94" s="543"/>
      <c r="W94" s="543"/>
      <c r="X94" s="543"/>
      <c r="Y94" s="543"/>
      <c r="Z94" s="543"/>
      <c r="AA94" s="544"/>
      <c r="AB94" s="653" t="s">
        <v>245</v>
      </c>
      <c r="AC94" s="654"/>
      <c r="AD94" s="654"/>
      <c r="AE94" s="654"/>
      <c r="AF94" s="654"/>
      <c r="AG94" s="655"/>
      <c r="AH94" s="548">
        <v>6</v>
      </c>
      <c r="AI94" s="549"/>
      <c r="AJ94" s="549"/>
      <c r="AK94" s="549"/>
      <c r="AL94" s="549"/>
      <c r="AM94" s="550"/>
      <c r="AN94" s="557">
        <v>20</v>
      </c>
      <c r="AO94" s="558"/>
      <c r="AP94" s="558"/>
      <c r="AQ94" s="558"/>
      <c r="AR94" s="558"/>
      <c r="AS94" s="559"/>
      <c r="AT94" s="662">
        <f>AH94*AN94</f>
        <v>120</v>
      </c>
      <c r="AU94" s="663"/>
      <c r="AV94" s="663"/>
      <c r="AW94" s="663"/>
      <c r="AX94" s="663"/>
      <c r="AY94" s="664"/>
      <c r="AZ94" s="712"/>
      <c r="BA94" s="704"/>
      <c r="BB94" s="704"/>
      <c r="BC94" s="703"/>
      <c r="BD94" s="704"/>
      <c r="BE94" s="704"/>
      <c r="BF94" s="704"/>
      <c r="BG94" s="704"/>
      <c r="BH94" s="704"/>
      <c r="BI94" s="704"/>
      <c r="BJ94" s="705"/>
    </row>
    <row r="95" spans="1:63" ht="15.75" customHeight="1">
      <c r="B95" s="40"/>
      <c r="C95" s="41"/>
      <c r="D95" s="650"/>
      <c r="E95" s="651"/>
      <c r="F95" s="651"/>
      <c r="G95" s="651"/>
      <c r="H95" s="651"/>
      <c r="I95" s="651"/>
      <c r="J95" s="651"/>
      <c r="K95" s="651"/>
      <c r="L95" s="651"/>
      <c r="M95" s="652"/>
      <c r="N95" s="545"/>
      <c r="O95" s="546"/>
      <c r="P95" s="546"/>
      <c r="Q95" s="546"/>
      <c r="R95" s="546"/>
      <c r="S95" s="546"/>
      <c r="T95" s="546"/>
      <c r="U95" s="546"/>
      <c r="V95" s="546"/>
      <c r="W95" s="546"/>
      <c r="X95" s="546"/>
      <c r="Y95" s="546"/>
      <c r="Z95" s="546"/>
      <c r="AA95" s="547"/>
      <c r="AB95" s="656"/>
      <c r="AC95" s="657"/>
      <c r="AD95" s="657"/>
      <c r="AE95" s="657"/>
      <c r="AF95" s="657"/>
      <c r="AG95" s="658"/>
      <c r="AH95" s="551"/>
      <c r="AI95" s="552"/>
      <c r="AJ95" s="552"/>
      <c r="AK95" s="552"/>
      <c r="AL95" s="552"/>
      <c r="AM95" s="553"/>
      <c r="AN95" s="560"/>
      <c r="AO95" s="561"/>
      <c r="AP95" s="561"/>
      <c r="AQ95" s="561"/>
      <c r="AR95" s="561"/>
      <c r="AS95" s="562"/>
      <c r="AT95" s="665"/>
      <c r="AU95" s="666"/>
      <c r="AV95" s="666"/>
      <c r="AW95" s="666"/>
      <c r="AX95" s="666"/>
      <c r="AY95" s="667"/>
      <c r="AZ95" s="713"/>
      <c r="BA95" s="707"/>
      <c r="BB95" s="707"/>
      <c r="BC95" s="706"/>
      <c r="BD95" s="707"/>
      <c r="BE95" s="707"/>
      <c r="BF95" s="707"/>
      <c r="BG95" s="707"/>
      <c r="BH95" s="707"/>
      <c r="BI95" s="707"/>
      <c r="BJ95" s="708"/>
    </row>
    <row r="96" spans="1:63" ht="15.75" customHeight="1">
      <c r="B96" s="40"/>
      <c r="C96" s="41"/>
      <c r="D96" s="576"/>
      <c r="E96" s="577"/>
      <c r="F96" s="577"/>
      <c r="G96" s="577"/>
      <c r="H96" s="577"/>
      <c r="I96" s="577"/>
      <c r="J96" s="577"/>
      <c r="K96" s="577"/>
      <c r="L96" s="577"/>
      <c r="M96" s="578"/>
      <c r="N96" s="719" t="s">
        <v>239</v>
      </c>
      <c r="O96" s="720"/>
      <c r="P96" s="720"/>
      <c r="Q96" s="720"/>
      <c r="R96" s="720"/>
      <c r="S96" s="720"/>
      <c r="T96" s="720"/>
      <c r="U96" s="720"/>
      <c r="V96" s="720"/>
      <c r="W96" s="720"/>
      <c r="X96" s="720"/>
      <c r="Y96" s="720"/>
      <c r="Z96" s="720"/>
      <c r="AA96" s="721"/>
      <c r="AB96" s="659"/>
      <c r="AC96" s="660"/>
      <c r="AD96" s="660"/>
      <c r="AE96" s="660"/>
      <c r="AF96" s="660"/>
      <c r="AG96" s="661"/>
      <c r="AH96" s="554"/>
      <c r="AI96" s="555"/>
      <c r="AJ96" s="555"/>
      <c r="AK96" s="555"/>
      <c r="AL96" s="555"/>
      <c r="AM96" s="556"/>
      <c r="AN96" s="563"/>
      <c r="AO96" s="564"/>
      <c r="AP96" s="564"/>
      <c r="AQ96" s="564"/>
      <c r="AR96" s="564"/>
      <c r="AS96" s="565"/>
      <c r="AT96" s="668"/>
      <c r="AU96" s="669"/>
      <c r="AV96" s="669"/>
      <c r="AW96" s="669"/>
      <c r="AX96" s="669"/>
      <c r="AY96" s="670"/>
      <c r="AZ96" s="714"/>
      <c r="BA96" s="710"/>
      <c r="BB96" s="710"/>
      <c r="BC96" s="709"/>
      <c r="BD96" s="710"/>
      <c r="BE96" s="710"/>
      <c r="BF96" s="710"/>
      <c r="BG96" s="710"/>
      <c r="BH96" s="710"/>
      <c r="BI96" s="710"/>
      <c r="BJ96" s="711"/>
    </row>
    <row r="97" spans="2:62" ht="15.75" customHeight="1">
      <c r="B97" s="40"/>
      <c r="C97" s="41"/>
      <c r="D97" s="647"/>
      <c r="E97" s="648"/>
      <c r="F97" s="648"/>
      <c r="G97" s="648"/>
      <c r="H97" s="648"/>
      <c r="I97" s="648"/>
      <c r="J97" s="648"/>
      <c r="K97" s="648"/>
      <c r="L97" s="648"/>
      <c r="M97" s="649"/>
      <c r="N97" s="542" t="s">
        <v>240</v>
      </c>
      <c r="O97" s="543"/>
      <c r="P97" s="543"/>
      <c r="Q97" s="543"/>
      <c r="R97" s="543"/>
      <c r="S97" s="543"/>
      <c r="T97" s="543"/>
      <c r="U97" s="543"/>
      <c r="V97" s="543"/>
      <c r="W97" s="543"/>
      <c r="X97" s="543"/>
      <c r="Y97" s="543"/>
      <c r="Z97" s="543"/>
      <c r="AA97" s="544"/>
      <c r="AB97" s="653" t="s">
        <v>245</v>
      </c>
      <c r="AC97" s="654"/>
      <c r="AD97" s="654"/>
      <c r="AE97" s="654"/>
      <c r="AF97" s="654"/>
      <c r="AG97" s="655"/>
      <c r="AH97" s="548">
        <v>6</v>
      </c>
      <c r="AI97" s="549"/>
      <c r="AJ97" s="549"/>
      <c r="AK97" s="549"/>
      <c r="AL97" s="549"/>
      <c r="AM97" s="550"/>
      <c r="AN97" s="557">
        <v>20</v>
      </c>
      <c r="AO97" s="558"/>
      <c r="AP97" s="558"/>
      <c r="AQ97" s="558"/>
      <c r="AR97" s="558"/>
      <c r="AS97" s="559"/>
      <c r="AT97" s="662">
        <f>AH97*AN97</f>
        <v>120</v>
      </c>
      <c r="AU97" s="663"/>
      <c r="AV97" s="663"/>
      <c r="AW97" s="663"/>
      <c r="AX97" s="663"/>
      <c r="AY97" s="664"/>
      <c r="AZ97" s="712"/>
      <c r="BA97" s="704"/>
      <c r="BB97" s="704"/>
      <c r="BC97" s="703"/>
      <c r="BD97" s="704"/>
      <c r="BE97" s="704"/>
      <c r="BF97" s="704"/>
      <c r="BG97" s="704"/>
      <c r="BH97" s="704"/>
      <c r="BI97" s="704"/>
      <c r="BJ97" s="705"/>
    </row>
    <row r="98" spans="2:62" ht="15.75" customHeight="1">
      <c r="B98" s="40"/>
      <c r="C98" s="41"/>
      <c r="D98" s="650"/>
      <c r="E98" s="651"/>
      <c r="F98" s="651"/>
      <c r="G98" s="651"/>
      <c r="H98" s="651"/>
      <c r="I98" s="651"/>
      <c r="J98" s="651"/>
      <c r="K98" s="651"/>
      <c r="L98" s="651"/>
      <c r="M98" s="652"/>
      <c r="N98" s="545"/>
      <c r="O98" s="546"/>
      <c r="P98" s="546"/>
      <c r="Q98" s="546"/>
      <c r="R98" s="546"/>
      <c r="S98" s="546"/>
      <c r="T98" s="546"/>
      <c r="U98" s="546"/>
      <c r="V98" s="546"/>
      <c r="W98" s="546"/>
      <c r="X98" s="546"/>
      <c r="Y98" s="546"/>
      <c r="Z98" s="546"/>
      <c r="AA98" s="547"/>
      <c r="AB98" s="656"/>
      <c r="AC98" s="657"/>
      <c r="AD98" s="657"/>
      <c r="AE98" s="657"/>
      <c r="AF98" s="657"/>
      <c r="AG98" s="658"/>
      <c r="AH98" s="551"/>
      <c r="AI98" s="552"/>
      <c r="AJ98" s="552"/>
      <c r="AK98" s="552"/>
      <c r="AL98" s="552"/>
      <c r="AM98" s="553"/>
      <c r="AN98" s="560"/>
      <c r="AO98" s="561"/>
      <c r="AP98" s="561"/>
      <c r="AQ98" s="561"/>
      <c r="AR98" s="561"/>
      <c r="AS98" s="562"/>
      <c r="AT98" s="665"/>
      <c r="AU98" s="666"/>
      <c r="AV98" s="666"/>
      <c r="AW98" s="666"/>
      <c r="AX98" s="666"/>
      <c r="AY98" s="667"/>
      <c r="AZ98" s="713"/>
      <c r="BA98" s="707"/>
      <c r="BB98" s="707"/>
      <c r="BC98" s="706"/>
      <c r="BD98" s="707"/>
      <c r="BE98" s="707"/>
      <c r="BF98" s="707"/>
      <c r="BG98" s="707"/>
      <c r="BH98" s="707"/>
      <c r="BI98" s="707"/>
      <c r="BJ98" s="708"/>
    </row>
    <row r="99" spans="2:62" ht="15.75" customHeight="1">
      <c r="B99" s="40"/>
      <c r="C99" s="41"/>
      <c r="D99" s="576"/>
      <c r="E99" s="577"/>
      <c r="F99" s="577"/>
      <c r="G99" s="577"/>
      <c r="H99" s="577"/>
      <c r="I99" s="577"/>
      <c r="J99" s="577"/>
      <c r="K99" s="577"/>
      <c r="L99" s="577"/>
      <c r="M99" s="578"/>
      <c r="N99" s="719" t="s">
        <v>241</v>
      </c>
      <c r="O99" s="720"/>
      <c r="P99" s="720"/>
      <c r="Q99" s="720"/>
      <c r="R99" s="720"/>
      <c r="S99" s="720"/>
      <c r="T99" s="720"/>
      <c r="U99" s="720"/>
      <c r="V99" s="720"/>
      <c r="W99" s="720"/>
      <c r="X99" s="720"/>
      <c r="Y99" s="720"/>
      <c r="Z99" s="720"/>
      <c r="AA99" s="721"/>
      <c r="AB99" s="659"/>
      <c r="AC99" s="660"/>
      <c r="AD99" s="660"/>
      <c r="AE99" s="660"/>
      <c r="AF99" s="660"/>
      <c r="AG99" s="661"/>
      <c r="AH99" s="554"/>
      <c r="AI99" s="555"/>
      <c r="AJ99" s="555"/>
      <c r="AK99" s="555"/>
      <c r="AL99" s="555"/>
      <c r="AM99" s="556"/>
      <c r="AN99" s="563"/>
      <c r="AO99" s="564"/>
      <c r="AP99" s="564"/>
      <c r="AQ99" s="564"/>
      <c r="AR99" s="564"/>
      <c r="AS99" s="565"/>
      <c r="AT99" s="668"/>
      <c r="AU99" s="669"/>
      <c r="AV99" s="669"/>
      <c r="AW99" s="669"/>
      <c r="AX99" s="669"/>
      <c r="AY99" s="670"/>
      <c r="AZ99" s="714"/>
      <c r="BA99" s="710"/>
      <c r="BB99" s="710"/>
      <c r="BC99" s="709"/>
      <c r="BD99" s="710"/>
      <c r="BE99" s="710"/>
      <c r="BF99" s="710"/>
      <c r="BG99" s="710"/>
      <c r="BH99" s="710"/>
      <c r="BI99" s="710"/>
      <c r="BJ99" s="711"/>
    </row>
    <row r="100" spans="2:62" ht="15.75" customHeight="1">
      <c r="B100" s="40"/>
      <c r="C100" s="41"/>
      <c r="D100" s="647"/>
      <c r="E100" s="648"/>
      <c r="F100" s="648"/>
      <c r="G100" s="648"/>
      <c r="H100" s="648"/>
      <c r="I100" s="648"/>
      <c r="J100" s="648"/>
      <c r="K100" s="648"/>
      <c r="L100" s="648"/>
      <c r="M100" s="649"/>
      <c r="N100" s="542" t="s">
        <v>238</v>
      </c>
      <c r="O100" s="543"/>
      <c r="P100" s="543"/>
      <c r="Q100" s="543"/>
      <c r="R100" s="543"/>
      <c r="S100" s="543"/>
      <c r="T100" s="543"/>
      <c r="U100" s="543"/>
      <c r="V100" s="543"/>
      <c r="W100" s="543"/>
      <c r="X100" s="543"/>
      <c r="Y100" s="543"/>
      <c r="Z100" s="543"/>
      <c r="AA100" s="544"/>
      <c r="AB100" s="653" t="s">
        <v>245</v>
      </c>
      <c r="AC100" s="654"/>
      <c r="AD100" s="654"/>
      <c r="AE100" s="654"/>
      <c r="AF100" s="654"/>
      <c r="AG100" s="655"/>
      <c r="AH100" s="548">
        <v>4</v>
      </c>
      <c r="AI100" s="549"/>
      <c r="AJ100" s="549"/>
      <c r="AK100" s="549"/>
      <c r="AL100" s="549"/>
      <c r="AM100" s="550"/>
      <c r="AN100" s="557">
        <v>16</v>
      </c>
      <c r="AO100" s="558"/>
      <c r="AP100" s="558"/>
      <c r="AQ100" s="558"/>
      <c r="AR100" s="558"/>
      <c r="AS100" s="559"/>
      <c r="AT100" s="662">
        <f>AH100*AN100</f>
        <v>64</v>
      </c>
      <c r="AU100" s="663"/>
      <c r="AV100" s="663"/>
      <c r="AW100" s="663"/>
      <c r="AX100" s="663"/>
      <c r="AY100" s="664"/>
      <c r="AZ100" s="712"/>
      <c r="BA100" s="704"/>
      <c r="BB100" s="704"/>
      <c r="BC100" s="703"/>
      <c r="BD100" s="704"/>
      <c r="BE100" s="704"/>
      <c r="BF100" s="704"/>
      <c r="BG100" s="704"/>
      <c r="BH100" s="704"/>
      <c r="BI100" s="704"/>
      <c r="BJ100" s="705"/>
    </row>
    <row r="101" spans="2:62" ht="15.75" customHeight="1">
      <c r="B101" s="40"/>
      <c r="C101" s="41"/>
      <c r="D101" s="650"/>
      <c r="E101" s="651"/>
      <c r="F101" s="651"/>
      <c r="G101" s="651"/>
      <c r="H101" s="651"/>
      <c r="I101" s="651"/>
      <c r="J101" s="651"/>
      <c r="K101" s="651"/>
      <c r="L101" s="651"/>
      <c r="M101" s="652"/>
      <c r="N101" s="545"/>
      <c r="O101" s="546"/>
      <c r="P101" s="546"/>
      <c r="Q101" s="546"/>
      <c r="R101" s="546"/>
      <c r="S101" s="546"/>
      <c r="T101" s="546"/>
      <c r="U101" s="546"/>
      <c r="V101" s="546"/>
      <c r="W101" s="546"/>
      <c r="X101" s="546"/>
      <c r="Y101" s="546"/>
      <c r="Z101" s="546"/>
      <c r="AA101" s="547"/>
      <c r="AB101" s="656"/>
      <c r="AC101" s="657"/>
      <c r="AD101" s="657"/>
      <c r="AE101" s="657"/>
      <c r="AF101" s="657"/>
      <c r="AG101" s="658"/>
      <c r="AH101" s="551"/>
      <c r="AI101" s="552"/>
      <c r="AJ101" s="552"/>
      <c r="AK101" s="552"/>
      <c r="AL101" s="552"/>
      <c r="AM101" s="553"/>
      <c r="AN101" s="560"/>
      <c r="AO101" s="561"/>
      <c r="AP101" s="561"/>
      <c r="AQ101" s="561"/>
      <c r="AR101" s="561"/>
      <c r="AS101" s="562"/>
      <c r="AT101" s="665"/>
      <c r="AU101" s="666"/>
      <c r="AV101" s="666"/>
      <c r="AW101" s="666"/>
      <c r="AX101" s="666"/>
      <c r="AY101" s="667"/>
      <c r="AZ101" s="713"/>
      <c r="BA101" s="707"/>
      <c r="BB101" s="707"/>
      <c r="BC101" s="706"/>
      <c r="BD101" s="707"/>
      <c r="BE101" s="707"/>
      <c r="BF101" s="707"/>
      <c r="BG101" s="707"/>
      <c r="BH101" s="707"/>
      <c r="BI101" s="707"/>
      <c r="BJ101" s="708"/>
    </row>
    <row r="102" spans="2:62" ht="15.75" customHeight="1">
      <c r="B102" s="40"/>
      <c r="C102" s="41"/>
      <c r="D102" s="576"/>
      <c r="E102" s="577"/>
      <c r="F102" s="577"/>
      <c r="G102" s="577"/>
      <c r="H102" s="577"/>
      <c r="I102" s="577"/>
      <c r="J102" s="577"/>
      <c r="K102" s="577"/>
      <c r="L102" s="577"/>
      <c r="M102" s="578"/>
      <c r="N102" s="719" t="s">
        <v>239</v>
      </c>
      <c r="O102" s="720"/>
      <c r="P102" s="720"/>
      <c r="Q102" s="720"/>
      <c r="R102" s="720"/>
      <c r="S102" s="720"/>
      <c r="T102" s="720"/>
      <c r="U102" s="720"/>
      <c r="V102" s="720"/>
      <c r="W102" s="720"/>
      <c r="X102" s="720"/>
      <c r="Y102" s="720"/>
      <c r="Z102" s="720"/>
      <c r="AA102" s="721"/>
      <c r="AB102" s="659"/>
      <c r="AC102" s="660"/>
      <c r="AD102" s="660"/>
      <c r="AE102" s="660"/>
      <c r="AF102" s="660"/>
      <c r="AG102" s="661"/>
      <c r="AH102" s="554"/>
      <c r="AI102" s="555"/>
      <c r="AJ102" s="555"/>
      <c r="AK102" s="555"/>
      <c r="AL102" s="555"/>
      <c r="AM102" s="556"/>
      <c r="AN102" s="563"/>
      <c r="AO102" s="564"/>
      <c r="AP102" s="564"/>
      <c r="AQ102" s="564"/>
      <c r="AR102" s="564"/>
      <c r="AS102" s="565"/>
      <c r="AT102" s="668"/>
      <c r="AU102" s="669"/>
      <c r="AV102" s="669"/>
      <c r="AW102" s="669"/>
      <c r="AX102" s="669"/>
      <c r="AY102" s="670"/>
      <c r="AZ102" s="714"/>
      <c r="BA102" s="710"/>
      <c r="BB102" s="710"/>
      <c r="BC102" s="709"/>
      <c r="BD102" s="710"/>
      <c r="BE102" s="710"/>
      <c r="BF102" s="710"/>
      <c r="BG102" s="710"/>
      <c r="BH102" s="710"/>
      <c r="BI102" s="710"/>
      <c r="BJ102" s="711"/>
    </row>
    <row r="103" spans="2:62" ht="15.75" customHeight="1">
      <c r="B103" s="40"/>
      <c r="C103" s="41"/>
      <c r="D103" s="647"/>
      <c r="E103" s="648"/>
      <c r="F103" s="648"/>
      <c r="G103" s="648"/>
      <c r="H103" s="648"/>
      <c r="I103" s="648"/>
      <c r="J103" s="648"/>
      <c r="K103" s="648"/>
      <c r="L103" s="648"/>
      <c r="M103" s="649"/>
      <c r="N103" s="542" t="s">
        <v>238</v>
      </c>
      <c r="O103" s="543"/>
      <c r="P103" s="543"/>
      <c r="Q103" s="543"/>
      <c r="R103" s="543"/>
      <c r="S103" s="543"/>
      <c r="T103" s="543"/>
      <c r="U103" s="543"/>
      <c r="V103" s="543"/>
      <c r="W103" s="543"/>
      <c r="X103" s="543"/>
      <c r="Y103" s="543"/>
      <c r="Z103" s="543"/>
      <c r="AA103" s="544"/>
      <c r="AB103" s="653" t="s">
        <v>245</v>
      </c>
      <c r="AC103" s="654"/>
      <c r="AD103" s="654"/>
      <c r="AE103" s="654"/>
      <c r="AF103" s="654"/>
      <c r="AG103" s="655"/>
      <c r="AH103" s="548">
        <v>4</v>
      </c>
      <c r="AI103" s="549"/>
      <c r="AJ103" s="549"/>
      <c r="AK103" s="549"/>
      <c r="AL103" s="549"/>
      <c r="AM103" s="550"/>
      <c r="AN103" s="557">
        <v>16</v>
      </c>
      <c r="AO103" s="558"/>
      <c r="AP103" s="558"/>
      <c r="AQ103" s="558"/>
      <c r="AR103" s="558"/>
      <c r="AS103" s="559"/>
      <c r="AT103" s="662">
        <f>AH103*AN103</f>
        <v>64</v>
      </c>
      <c r="AU103" s="663"/>
      <c r="AV103" s="663"/>
      <c r="AW103" s="663"/>
      <c r="AX103" s="663"/>
      <c r="AY103" s="664"/>
      <c r="AZ103" s="712"/>
      <c r="BA103" s="704"/>
      <c r="BB103" s="704"/>
      <c r="BC103" s="703" t="s">
        <v>242</v>
      </c>
      <c r="BD103" s="704"/>
      <c r="BE103" s="704"/>
      <c r="BF103" s="704"/>
      <c r="BG103" s="704"/>
      <c r="BH103" s="704"/>
      <c r="BI103" s="704"/>
      <c r="BJ103" s="705"/>
    </row>
    <row r="104" spans="2:62" ht="15.75" customHeight="1">
      <c r="B104" s="40"/>
      <c r="C104" s="41"/>
      <c r="D104" s="650"/>
      <c r="E104" s="651"/>
      <c r="F104" s="651"/>
      <c r="G104" s="651"/>
      <c r="H104" s="651"/>
      <c r="I104" s="651"/>
      <c r="J104" s="651"/>
      <c r="K104" s="651"/>
      <c r="L104" s="651"/>
      <c r="M104" s="652"/>
      <c r="N104" s="545"/>
      <c r="O104" s="546"/>
      <c r="P104" s="546"/>
      <c r="Q104" s="546"/>
      <c r="R104" s="546"/>
      <c r="S104" s="546"/>
      <c r="T104" s="546"/>
      <c r="U104" s="546"/>
      <c r="V104" s="546"/>
      <c r="W104" s="546"/>
      <c r="X104" s="546"/>
      <c r="Y104" s="546"/>
      <c r="Z104" s="546"/>
      <c r="AA104" s="547"/>
      <c r="AB104" s="656"/>
      <c r="AC104" s="657"/>
      <c r="AD104" s="657"/>
      <c r="AE104" s="657"/>
      <c r="AF104" s="657"/>
      <c r="AG104" s="658"/>
      <c r="AH104" s="551"/>
      <c r="AI104" s="552"/>
      <c r="AJ104" s="552"/>
      <c r="AK104" s="552"/>
      <c r="AL104" s="552"/>
      <c r="AM104" s="553"/>
      <c r="AN104" s="560"/>
      <c r="AO104" s="561"/>
      <c r="AP104" s="561"/>
      <c r="AQ104" s="561"/>
      <c r="AR104" s="561"/>
      <c r="AS104" s="562"/>
      <c r="AT104" s="665"/>
      <c r="AU104" s="666"/>
      <c r="AV104" s="666"/>
      <c r="AW104" s="666"/>
      <c r="AX104" s="666"/>
      <c r="AY104" s="667"/>
      <c r="AZ104" s="713"/>
      <c r="BA104" s="707"/>
      <c r="BB104" s="707"/>
      <c r="BC104" s="706"/>
      <c r="BD104" s="707"/>
      <c r="BE104" s="707"/>
      <c r="BF104" s="707"/>
      <c r="BG104" s="707"/>
      <c r="BH104" s="707"/>
      <c r="BI104" s="707"/>
      <c r="BJ104" s="708"/>
    </row>
    <row r="105" spans="2:62" ht="15.75" customHeight="1">
      <c r="B105" s="40"/>
      <c r="C105" s="41"/>
      <c r="D105" s="576"/>
      <c r="E105" s="577"/>
      <c r="F105" s="577"/>
      <c r="G105" s="577"/>
      <c r="H105" s="577"/>
      <c r="I105" s="577"/>
      <c r="J105" s="577"/>
      <c r="K105" s="577"/>
      <c r="L105" s="577"/>
      <c r="M105" s="578"/>
      <c r="N105" s="719" t="s">
        <v>239</v>
      </c>
      <c r="O105" s="720"/>
      <c r="P105" s="720"/>
      <c r="Q105" s="720"/>
      <c r="R105" s="720"/>
      <c r="S105" s="720"/>
      <c r="T105" s="720"/>
      <c r="U105" s="720"/>
      <c r="V105" s="720"/>
      <c r="W105" s="720"/>
      <c r="X105" s="720"/>
      <c r="Y105" s="720"/>
      <c r="Z105" s="720"/>
      <c r="AA105" s="721"/>
      <c r="AB105" s="659"/>
      <c r="AC105" s="660"/>
      <c r="AD105" s="660"/>
      <c r="AE105" s="660"/>
      <c r="AF105" s="660"/>
      <c r="AG105" s="661"/>
      <c r="AH105" s="554"/>
      <c r="AI105" s="555"/>
      <c r="AJ105" s="555"/>
      <c r="AK105" s="555"/>
      <c r="AL105" s="555"/>
      <c r="AM105" s="556"/>
      <c r="AN105" s="563"/>
      <c r="AO105" s="564"/>
      <c r="AP105" s="564"/>
      <c r="AQ105" s="564"/>
      <c r="AR105" s="564"/>
      <c r="AS105" s="565"/>
      <c r="AT105" s="668"/>
      <c r="AU105" s="669"/>
      <c r="AV105" s="669"/>
      <c r="AW105" s="669"/>
      <c r="AX105" s="669"/>
      <c r="AY105" s="670"/>
      <c r="AZ105" s="714"/>
      <c r="BA105" s="710"/>
      <c r="BB105" s="710"/>
      <c r="BC105" s="709"/>
      <c r="BD105" s="710"/>
      <c r="BE105" s="710"/>
      <c r="BF105" s="710"/>
      <c r="BG105" s="710"/>
      <c r="BH105" s="710"/>
      <c r="BI105" s="710"/>
      <c r="BJ105" s="711"/>
    </row>
    <row r="106" spans="2:62" ht="15.75" customHeight="1">
      <c r="B106" s="40"/>
      <c r="C106" s="41"/>
      <c r="D106" s="647"/>
      <c r="E106" s="648"/>
      <c r="F106" s="648"/>
      <c r="G106" s="648"/>
      <c r="H106" s="648"/>
      <c r="I106" s="648"/>
      <c r="J106" s="648"/>
      <c r="K106" s="648"/>
      <c r="L106" s="648"/>
      <c r="M106" s="649"/>
      <c r="N106" s="542"/>
      <c r="O106" s="543"/>
      <c r="P106" s="543"/>
      <c r="Q106" s="543"/>
      <c r="R106" s="543"/>
      <c r="S106" s="543"/>
      <c r="T106" s="543"/>
      <c r="U106" s="543"/>
      <c r="V106" s="543"/>
      <c r="W106" s="543"/>
      <c r="X106" s="543"/>
      <c r="Y106" s="543"/>
      <c r="Z106" s="543"/>
      <c r="AA106" s="544"/>
      <c r="AB106" s="653"/>
      <c r="AC106" s="654"/>
      <c r="AD106" s="654"/>
      <c r="AE106" s="654"/>
      <c r="AF106" s="654"/>
      <c r="AG106" s="655"/>
      <c r="AH106" s="548"/>
      <c r="AI106" s="549"/>
      <c r="AJ106" s="549"/>
      <c r="AK106" s="549"/>
      <c r="AL106" s="549"/>
      <c r="AM106" s="550"/>
      <c r="AN106" s="557"/>
      <c r="AO106" s="558"/>
      <c r="AP106" s="558"/>
      <c r="AQ106" s="558"/>
      <c r="AR106" s="558"/>
      <c r="AS106" s="559"/>
      <c r="AT106" s="662">
        <f>AH106*AN106</f>
        <v>0</v>
      </c>
      <c r="AU106" s="663"/>
      <c r="AV106" s="663"/>
      <c r="AW106" s="663"/>
      <c r="AX106" s="663"/>
      <c r="AY106" s="664"/>
      <c r="AZ106" s="712"/>
      <c r="BA106" s="704"/>
      <c r="BB106" s="704"/>
      <c r="BC106" s="703"/>
      <c r="BD106" s="704"/>
      <c r="BE106" s="704"/>
      <c r="BF106" s="704"/>
      <c r="BG106" s="704"/>
      <c r="BH106" s="704"/>
      <c r="BI106" s="704"/>
      <c r="BJ106" s="705"/>
    </row>
    <row r="107" spans="2:62" ht="15.75" customHeight="1">
      <c r="B107" s="40"/>
      <c r="C107" s="41"/>
      <c r="D107" s="650"/>
      <c r="E107" s="651"/>
      <c r="F107" s="651"/>
      <c r="G107" s="651"/>
      <c r="H107" s="651"/>
      <c r="I107" s="651"/>
      <c r="J107" s="651"/>
      <c r="K107" s="651"/>
      <c r="L107" s="651"/>
      <c r="M107" s="652"/>
      <c r="N107" s="545"/>
      <c r="O107" s="546"/>
      <c r="P107" s="546"/>
      <c r="Q107" s="546"/>
      <c r="R107" s="546"/>
      <c r="S107" s="546"/>
      <c r="T107" s="546"/>
      <c r="U107" s="546"/>
      <c r="V107" s="546"/>
      <c r="W107" s="546"/>
      <c r="X107" s="546"/>
      <c r="Y107" s="546"/>
      <c r="Z107" s="546"/>
      <c r="AA107" s="547"/>
      <c r="AB107" s="656"/>
      <c r="AC107" s="657"/>
      <c r="AD107" s="657"/>
      <c r="AE107" s="657"/>
      <c r="AF107" s="657"/>
      <c r="AG107" s="658"/>
      <c r="AH107" s="551"/>
      <c r="AI107" s="552"/>
      <c r="AJ107" s="552"/>
      <c r="AK107" s="552"/>
      <c r="AL107" s="552"/>
      <c r="AM107" s="553"/>
      <c r="AN107" s="560"/>
      <c r="AO107" s="561"/>
      <c r="AP107" s="561"/>
      <c r="AQ107" s="561"/>
      <c r="AR107" s="561"/>
      <c r="AS107" s="562"/>
      <c r="AT107" s="665"/>
      <c r="AU107" s="666"/>
      <c r="AV107" s="666"/>
      <c r="AW107" s="666"/>
      <c r="AX107" s="666"/>
      <c r="AY107" s="667"/>
      <c r="AZ107" s="713"/>
      <c r="BA107" s="707"/>
      <c r="BB107" s="707"/>
      <c r="BC107" s="706"/>
      <c r="BD107" s="707"/>
      <c r="BE107" s="707"/>
      <c r="BF107" s="707"/>
      <c r="BG107" s="707"/>
      <c r="BH107" s="707"/>
      <c r="BI107" s="707"/>
      <c r="BJ107" s="708"/>
    </row>
    <row r="108" spans="2:62" ht="15.75" customHeight="1">
      <c r="B108" s="40"/>
      <c r="C108" s="41"/>
      <c r="D108" s="576"/>
      <c r="E108" s="577"/>
      <c r="F108" s="577"/>
      <c r="G108" s="577"/>
      <c r="H108" s="577"/>
      <c r="I108" s="577"/>
      <c r="J108" s="577"/>
      <c r="K108" s="577"/>
      <c r="L108" s="577"/>
      <c r="M108" s="578"/>
      <c r="N108" s="719"/>
      <c r="O108" s="720"/>
      <c r="P108" s="720"/>
      <c r="Q108" s="720"/>
      <c r="R108" s="720"/>
      <c r="S108" s="720"/>
      <c r="T108" s="720"/>
      <c r="U108" s="720"/>
      <c r="V108" s="720"/>
      <c r="W108" s="720"/>
      <c r="X108" s="720"/>
      <c r="Y108" s="720"/>
      <c r="Z108" s="720"/>
      <c r="AA108" s="721"/>
      <c r="AB108" s="659"/>
      <c r="AC108" s="660"/>
      <c r="AD108" s="660"/>
      <c r="AE108" s="660"/>
      <c r="AF108" s="660"/>
      <c r="AG108" s="661"/>
      <c r="AH108" s="554"/>
      <c r="AI108" s="555"/>
      <c r="AJ108" s="555"/>
      <c r="AK108" s="555"/>
      <c r="AL108" s="555"/>
      <c r="AM108" s="556"/>
      <c r="AN108" s="563"/>
      <c r="AO108" s="564"/>
      <c r="AP108" s="564"/>
      <c r="AQ108" s="564"/>
      <c r="AR108" s="564"/>
      <c r="AS108" s="565"/>
      <c r="AT108" s="668"/>
      <c r="AU108" s="669"/>
      <c r="AV108" s="669"/>
      <c r="AW108" s="669"/>
      <c r="AX108" s="669"/>
      <c r="AY108" s="670"/>
      <c r="AZ108" s="714"/>
      <c r="BA108" s="710"/>
      <c r="BB108" s="710"/>
      <c r="BC108" s="709"/>
      <c r="BD108" s="710"/>
      <c r="BE108" s="710"/>
      <c r="BF108" s="710"/>
      <c r="BG108" s="710"/>
      <c r="BH108" s="710"/>
      <c r="BI108" s="710"/>
      <c r="BJ108" s="711"/>
    </row>
    <row r="109" spans="2:62" ht="15.75" customHeight="1">
      <c r="B109" s="40"/>
      <c r="C109" s="41"/>
      <c r="D109" s="647"/>
      <c r="E109" s="648"/>
      <c r="F109" s="648"/>
      <c r="G109" s="648"/>
      <c r="H109" s="648"/>
      <c r="I109" s="648"/>
      <c r="J109" s="648"/>
      <c r="K109" s="648"/>
      <c r="L109" s="648"/>
      <c r="M109" s="649"/>
      <c r="N109" s="542"/>
      <c r="O109" s="543"/>
      <c r="P109" s="543"/>
      <c r="Q109" s="543"/>
      <c r="R109" s="543"/>
      <c r="S109" s="543"/>
      <c r="T109" s="543"/>
      <c r="U109" s="543"/>
      <c r="V109" s="543"/>
      <c r="W109" s="543"/>
      <c r="X109" s="543"/>
      <c r="Y109" s="543"/>
      <c r="Z109" s="543"/>
      <c r="AA109" s="544"/>
      <c r="AB109" s="653"/>
      <c r="AC109" s="654"/>
      <c r="AD109" s="654"/>
      <c r="AE109" s="654"/>
      <c r="AF109" s="654"/>
      <c r="AG109" s="655"/>
      <c r="AH109" s="548"/>
      <c r="AI109" s="549"/>
      <c r="AJ109" s="549"/>
      <c r="AK109" s="549"/>
      <c r="AL109" s="549"/>
      <c r="AM109" s="550"/>
      <c r="AN109" s="557"/>
      <c r="AO109" s="558"/>
      <c r="AP109" s="558"/>
      <c r="AQ109" s="558"/>
      <c r="AR109" s="558"/>
      <c r="AS109" s="559"/>
      <c r="AT109" s="662">
        <f>AH109*AN109</f>
        <v>0</v>
      </c>
      <c r="AU109" s="663"/>
      <c r="AV109" s="663"/>
      <c r="AW109" s="663"/>
      <c r="AX109" s="663"/>
      <c r="AY109" s="664"/>
      <c r="AZ109" s="712"/>
      <c r="BA109" s="704"/>
      <c r="BB109" s="704"/>
      <c r="BC109" s="703"/>
      <c r="BD109" s="704"/>
      <c r="BE109" s="704"/>
      <c r="BF109" s="704"/>
      <c r="BG109" s="704"/>
      <c r="BH109" s="704"/>
      <c r="BI109" s="704"/>
      <c r="BJ109" s="705"/>
    </row>
    <row r="110" spans="2:62" ht="15.75" customHeight="1">
      <c r="B110" s="40"/>
      <c r="C110" s="41"/>
      <c r="D110" s="650"/>
      <c r="E110" s="651"/>
      <c r="F110" s="651"/>
      <c r="G110" s="651"/>
      <c r="H110" s="651"/>
      <c r="I110" s="651"/>
      <c r="J110" s="651"/>
      <c r="K110" s="651"/>
      <c r="L110" s="651"/>
      <c r="M110" s="652"/>
      <c r="N110" s="545"/>
      <c r="O110" s="546"/>
      <c r="P110" s="546"/>
      <c r="Q110" s="546"/>
      <c r="R110" s="546"/>
      <c r="S110" s="546"/>
      <c r="T110" s="546"/>
      <c r="U110" s="546"/>
      <c r="V110" s="546"/>
      <c r="W110" s="546"/>
      <c r="X110" s="546"/>
      <c r="Y110" s="546"/>
      <c r="Z110" s="546"/>
      <c r="AA110" s="547"/>
      <c r="AB110" s="656"/>
      <c r="AC110" s="657"/>
      <c r="AD110" s="657"/>
      <c r="AE110" s="657"/>
      <c r="AF110" s="657"/>
      <c r="AG110" s="658"/>
      <c r="AH110" s="551"/>
      <c r="AI110" s="552"/>
      <c r="AJ110" s="552"/>
      <c r="AK110" s="552"/>
      <c r="AL110" s="552"/>
      <c r="AM110" s="553"/>
      <c r="AN110" s="560"/>
      <c r="AO110" s="561"/>
      <c r="AP110" s="561"/>
      <c r="AQ110" s="561"/>
      <c r="AR110" s="561"/>
      <c r="AS110" s="562"/>
      <c r="AT110" s="665"/>
      <c r="AU110" s="666"/>
      <c r="AV110" s="666"/>
      <c r="AW110" s="666"/>
      <c r="AX110" s="666"/>
      <c r="AY110" s="667"/>
      <c r="AZ110" s="713"/>
      <c r="BA110" s="707"/>
      <c r="BB110" s="707"/>
      <c r="BC110" s="706"/>
      <c r="BD110" s="707"/>
      <c r="BE110" s="707"/>
      <c r="BF110" s="707"/>
      <c r="BG110" s="707"/>
      <c r="BH110" s="707"/>
      <c r="BI110" s="707"/>
      <c r="BJ110" s="708"/>
    </row>
    <row r="111" spans="2:62" ht="15.75" customHeight="1">
      <c r="B111" s="40"/>
      <c r="C111" s="41"/>
      <c r="D111" s="576"/>
      <c r="E111" s="577"/>
      <c r="F111" s="577"/>
      <c r="G111" s="577"/>
      <c r="H111" s="577"/>
      <c r="I111" s="577"/>
      <c r="J111" s="577"/>
      <c r="K111" s="577"/>
      <c r="L111" s="577"/>
      <c r="M111" s="578"/>
      <c r="N111" s="719"/>
      <c r="O111" s="720"/>
      <c r="P111" s="720"/>
      <c r="Q111" s="720"/>
      <c r="R111" s="720"/>
      <c r="S111" s="720"/>
      <c r="T111" s="720"/>
      <c r="U111" s="720"/>
      <c r="V111" s="720"/>
      <c r="W111" s="720"/>
      <c r="X111" s="720"/>
      <c r="Y111" s="720"/>
      <c r="Z111" s="720"/>
      <c r="AA111" s="721"/>
      <c r="AB111" s="659"/>
      <c r="AC111" s="660"/>
      <c r="AD111" s="660"/>
      <c r="AE111" s="660"/>
      <c r="AF111" s="660"/>
      <c r="AG111" s="661"/>
      <c r="AH111" s="554"/>
      <c r="AI111" s="555"/>
      <c r="AJ111" s="555"/>
      <c r="AK111" s="555"/>
      <c r="AL111" s="555"/>
      <c r="AM111" s="556"/>
      <c r="AN111" s="563"/>
      <c r="AO111" s="564"/>
      <c r="AP111" s="564"/>
      <c r="AQ111" s="564"/>
      <c r="AR111" s="564"/>
      <c r="AS111" s="565"/>
      <c r="AT111" s="668"/>
      <c r="AU111" s="669"/>
      <c r="AV111" s="669"/>
      <c r="AW111" s="669"/>
      <c r="AX111" s="669"/>
      <c r="AY111" s="670"/>
      <c r="AZ111" s="714"/>
      <c r="BA111" s="710"/>
      <c r="BB111" s="710"/>
      <c r="BC111" s="709"/>
      <c r="BD111" s="710"/>
      <c r="BE111" s="710"/>
      <c r="BF111" s="710"/>
      <c r="BG111" s="710"/>
      <c r="BH111" s="710"/>
      <c r="BI111" s="710"/>
      <c r="BJ111" s="711"/>
    </row>
    <row r="112" spans="2:62" ht="15.75" customHeight="1">
      <c r="B112" s="40"/>
      <c r="C112" s="41"/>
      <c r="D112" s="647"/>
      <c r="E112" s="648"/>
      <c r="F112" s="648"/>
      <c r="G112" s="648"/>
      <c r="H112" s="648"/>
      <c r="I112" s="648"/>
      <c r="J112" s="648"/>
      <c r="K112" s="648"/>
      <c r="L112" s="648"/>
      <c r="M112" s="649"/>
      <c r="N112" s="542"/>
      <c r="O112" s="543"/>
      <c r="P112" s="543"/>
      <c r="Q112" s="543"/>
      <c r="R112" s="543"/>
      <c r="S112" s="543"/>
      <c r="T112" s="543"/>
      <c r="U112" s="543"/>
      <c r="V112" s="543"/>
      <c r="W112" s="543"/>
      <c r="X112" s="543"/>
      <c r="Y112" s="543"/>
      <c r="Z112" s="543"/>
      <c r="AA112" s="544"/>
      <c r="AB112" s="653"/>
      <c r="AC112" s="654"/>
      <c r="AD112" s="654"/>
      <c r="AE112" s="654"/>
      <c r="AF112" s="654"/>
      <c r="AG112" s="655"/>
      <c r="AH112" s="548"/>
      <c r="AI112" s="549"/>
      <c r="AJ112" s="549"/>
      <c r="AK112" s="549"/>
      <c r="AL112" s="549"/>
      <c r="AM112" s="550"/>
      <c r="AN112" s="557"/>
      <c r="AO112" s="558"/>
      <c r="AP112" s="558"/>
      <c r="AQ112" s="558"/>
      <c r="AR112" s="558"/>
      <c r="AS112" s="559"/>
      <c r="AT112" s="662">
        <f>AH112*AN112</f>
        <v>0</v>
      </c>
      <c r="AU112" s="663"/>
      <c r="AV112" s="663"/>
      <c r="AW112" s="663"/>
      <c r="AX112" s="663"/>
      <c r="AY112" s="664"/>
      <c r="AZ112" s="712"/>
      <c r="BA112" s="704"/>
      <c r="BB112" s="704"/>
      <c r="BC112" s="703"/>
      <c r="BD112" s="704"/>
      <c r="BE112" s="704"/>
      <c r="BF112" s="704"/>
      <c r="BG112" s="704"/>
      <c r="BH112" s="704"/>
      <c r="BI112" s="704"/>
      <c r="BJ112" s="705"/>
    </row>
    <row r="113" spans="1:63" ht="15.75" customHeight="1">
      <c r="B113" s="40"/>
      <c r="C113" s="41"/>
      <c r="D113" s="650"/>
      <c r="E113" s="651"/>
      <c r="F113" s="651"/>
      <c r="G113" s="651"/>
      <c r="H113" s="651"/>
      <c r="I113" s="651"/>
      <c r="J113" s="651"/>
      <c r="K113" s="651"/>
      <c r="L113" s="651"/>
      <c r="M113" s="652"/>
      <c r="N113" s="545"/>
      <c r="O113" s="546"/>
      <c r="P113" s="546"/>
      <c r="Q113" s="546"/>
      <c r="R113" s="546"/>
      <c r="S113" s="546"/>
      <c r="T113" s="546"/>
      <c r="U113" s="546"/>
      <c r="V113" s="546"/>
      <c r="W113" s="546"/>
      <c r="X113" s="546"/>
      <c r="Y113" s="546"/>
      <c r="Z113" s="546"/>
      <c r="AA113" s="547"/>
      <c r="AB113" s="656"/>
      <c r="AC113" s="657"/>
      <c r="AD113" s="657"/>
      <c r="AE113" s="657"/>
      <c r="AF113" s="657"/>
      <c r="AG113" s="658"/>
      <c r="AH113" s="551"/>
      <c r="AI113" s="552"/>
      <c r="AJ113" s="552"/>
      <c r="AK113" s="552"/>
      <c r="AL113" s="552"/>
      <c r="AM113" s="553"/>
      <c r="AN113" s="560"/>
      <c r="AO113" s="561"/>
      <c r="AP113" s="561"/>
      <c r="AQ113" s="561"/>
      <c r="AR113" s="561"/>
      <c r="AS113" s="562"/>
      <c r="AT113" s="665"/>
      <c r="AU113" s="666"/>
      <c r="AV113" s="666"/>
      <c r="AW113" s="666"/>
      <c r="AX113" s="666"/>
      <c r="AY113" s="667"/>
      <c r="AZ113" s="713"/>
      <c r="BA113" s="707"/>
      <c r="BB113" s="707"/>
      <c r="BC113" s="706"/>
      <c r="BD113" s="707"/>
      <c r="BE113" s="707"/>
      <c r="BF113" s="707"/>
      <c r="BG113" s="707"/>
      <c r="BH113" s="707"/>
      <c r="BI113" s="707"/>
      <c r="BJ113" s="708"/>
    </row>
    <row r="114" spans="1:63" ht="15.75" customHeight="1">
      <c r="B114" s="40"/>
      <c r="C114" s="41"/>
      <c r="D114" s="576"/>
      <c r="E114" s="577"/>
      <c r="F114" s="577"/>
      <c r="G114" s="577"/>
      <c r="H114" s="577"/>
      <c r="I114" s="577"/>
      <c r="J114" s="577"/>
      <c r="K114" s="577"/>
      <c r="L114" s="577"/>
      <c r="M114" s="578"/>
      <c r="N114" s="719"/>
      <c r="O114" s="720"/>
      <c r="P114" s="720"/>
      <c r="Q114" s="720"/>
      <c r="R114" s="720"/>
      <c r="S114" s="720"/>
      <c r="T114" s="720"/>
      <c r="U114" s="720"/>
      <c r="V114" s="720"/>
      <c r="W114" s="720"/>
      <c r="X114" s="720"/>
      <c r="Y114" s="720"/>
      <c r="Z114" s="720"/>
      <c r="AA114" s="721"/>
      <c r="AB114" s="659"/>
      <c r="AC114" s="660"/>
      <c r="AD114" s="660"/>
      <c r="AE114" s="660"/>
      <c r="AF114" s="660"/>
      <c r="AG114" s="661"/>
      <c r="AH114" s="554"/>
      <c r="AI114" s="555"/>
      <c r="AJ114" s="555"/>
      <c r="AK114" s="555"/>
      <c r="AL114" s="555"/>
      <c r="AM114" s="556"/>
      <c r="AN114" s="563"/>
      <c r="AO114" s="564"/>
      <c r="AP114" s="564"/>
      <c r="AQ114" s="564"/>
      <c r="AR114" s="564"/>
      <c r="AS114" s="565"/>
      <c r="AT114" s="668"/>
      <c r="AU114" s="669"/>
      <c r="AV114" s="669"/>
      <c r="AW114" s="669"/>
      <c r="AX114" s="669"/>
      <c r="AY114" s="670"/>
      <c r="AZ114" s="714"/>
      <c r="BA114" s="710"/>
      <c r="BB114" s="710"/>
      <c r="BC114" s="709"/>
      <c r="BD114" s="710"/>
      <c r="BE114" s="710"/>
      <c r="BF114" s="710"/>
      <c r="BG114" s="710"/>
      <c r="BH114" s="710"/>
      <c r="BI114" s="710"/>
      <c r="BJ114" s="711"/>
    </row>
    <row r="115" spans="1:63" ht="15.75" customHeight="1">
      <c r="B115" s="40"/>
      <c r="C115" s="41"/>
      <c r="D115" s="647"/>
      <c r="E115" s="648"/>
      <c r="F115" s="648"/>
      <c r="G115" s="648"/>
      <c r="H115" s="648"/>
      <c r="I115" s="648"/>
      <c r="J115" s="648"/>
      <c r="K115" s="648"/>
      <c r="L115" s="648"/>
      <c r="M115" s="649"/>
      <c r="N115" s="542"/>
      <c r="O115" s="543"/>
      <c r="P115" s="543"/>
      <c r="Q115" s="543"/>
      <c r="R115" s="543"/>
      <c r="S115" s="543"/>
      <c r="T115" s="543"/>
      <c r="U115" s="543"/>
      <c r="V115" s="543"/>
      <c r="W115" s="543"/>
      <c r="X115" s="543"/>
      <c r="Y115" s="543"/>
      <c r="Z115" s="543"/>
      <c r="AA115" s="544"/>
      <c r="AB115" s="653"/>
      <c r="AC115" s="654"/>
      <c r="AD115" s="654"/>
      <c r="AE115" s="654"/>
      <c r="AF115" s="654"/>
      <c r="AG115" s="655"/>
      <c r="AH115" s="548"/>
      <c r="AI115" s="549"/>
      <c r="AJ115" s="549"/>
      <c r="AK115" s="549"/>
      <c r="AL115" s="549"/>
      <c r="AM115" s="550"/>
      <c r="AN115" s="557"/>
      <c r="AO115" s="558"/>
      <c r="AP115" s="558"/>
      <c r="AQ115" s="558"/>
      <c r="AR115" s="558"/>
      <c r="AS115" s="559"/>
      <c r="AT115" s="662">
        <f>AH115*AN115</f>
        <v>0</v>
      </c>
      <c r="AU115" s="663"/>
      <c r="AV115" s="663"/>
      <c r="AW115" s="663"/>
      <c r="AX115" s="663"/>
      <c r="AY115" s="664"/>
      <c r="AZ115" s="712"/>
      <c r="BA115" s="704"/>
      <c r="BB115" s="704"/>
      <c r="BC115" s="703"/>
      <c r="BD115" s="704"/>
      <c r="BE115" s="704"/>
      <c r="BF115" s="704"/>
      <c r="BG115" s="704"/>
      <c r="BH115" s="704"/>
      <c r="BI115" s="704"/>
      <c r="BJ115" s="705"/>
    </row>
    <row r="116" spans="1:63" ht="15.75" customHeight="1">
      <c r="B116" s="40"/>
      <c r="C116" s="41"/>
      <c r="D116" s="650"/>
      <c r="E116" s="651"/>
      <c r="F116" s="651"/>
      <c r="G116" s="651"/>
      <c r="H116" s="651"/>
      <c r="I116" s="651"/>
      <c r="J116" s="651"/>
      <c r="K116" s="651"/>
      <c r="L116" s="651"/>
      <c r="M116" s="652"/>
      <c r="N116" s="545"/>
      <c r="O116" s="546"/>
      <c r="P116" s="546"/>
      <c r="Q116" s="546"/>
      <c r="R116" s="546"/>
      <c r="S116" s="546"/>
      <c r="T116" s="546"/>
      <c r="U116" s="546"/>
      <c r="V116" s="546"/>
      <c r="W116" s="546"/>
      <c r="X116" s="546"/>
      <c r="Y116" s="546"/>
      <c r="Z116" s="546"/>
      <c r="AA116" s="547"/>
      <c r="AB116" s="656"/>
      <c r="AC116" s="657"/>
      <c r="AD116" s="657"/>
      <c r="AE116" s="657"/>
      <c r="AF116" s="657"/>
      <c r="AG116" s="658"/>
      <c r="AH116" s="551"/>
      <c r="AI116" s="552"/>
      <c r="AJ116" s="552"/>
      <c r="AK116" s="552"/>
      <c r="AL116" s="552"/>
      <c r="AM116" s="553"/>
      <c r="AN116" s="560"/>
      <c r="AO116" s="561"/>
      <c r="AP116" s="561"/>
      <c r="AQ116" s="561"/>
      <c r="AR116" s="561"/>
      <c r="AS116" s="562"/>
      <c r="AT116" s="665"/>
      <c r="AU116" s="666"/>
      <c r="AV116" s="666"/>
      <c r="AW116" s="666"/>
      <c r="AX116" s="666"/>
      <c r="AY116" s="667"/>
      <c r="AZ116" s="713"/>
      <c r="BA116" s="707"/>
      <c r="BB116" s="707"/>
      <c r="BC116" s="706"/>
      <c r="BD116" s="707"/>
      <c r="BE116" s="707"/>
      <c r="BF116" s="707"/>
      <c r="BG116" s="707"/>
      <c r="BH116" s="707"/>
      <c r="BI116" s="707"/>
      <c r="BJ116" s="708"/>
    </row>
    <row r="117" spans="1:63" ht="15.75" customHeight="1">
      <c r="B117" s="40"/>
      <c r="C117" s="41"/>
      <c r="D117" s="576"/>
      <c r="E117" s="577"/>
      <c r="F117" s="577"/>
      <c r="G117" s="577"/>
      <c r="H117" s="577"/>
      <c r="I117" s="577"/>
      <c r="J117" s="577"/>
      <c r="K117" s="577"/>
      <c r="L117" s="577"/>
      <c r="M117" s="578"/>
      <c r="N117" s="719"/>
      <c r="O117" s="720"/>
      <c r="P117" s="720"/>
      <c r="Q117" s="720"/>
      <c r="R117" s="720"/>
      <c r="S117" s="720"/>
      <c r="T117" s="720"/>
      <c r="U117" s="720"/>
      <c r="V117" s="720"/>
      <c r="W117" s="720"/>
      <c r="X117" s="720"/>
      <c r="Y117" s="720"/>
      <c r="Z117" s="720"/>
      <c r="AA117" s="721"/>
      <c r="AB117" s="659"/>
      <c r="AC117" s="660"/>
      <c r="AD117" s="660"/>
      <c r="AE117" s="660"/>
      <c r="AF117" s="660"/>
      <c r="AG117" s="661"/>
      <c r="AH117" s="554"/>
      <c r="AI117" s="555"/>
      <c r="AJ117" s="555"/>
      <c r="AK117" s="555"/>
      <c r="AL117" s="555"/>
      <c r="AM117" s="556"/>
      <c r="AN117" s="563"/>
      <c r="AO117" s="564"/>
      <c r="AP117" s="564"/>
      <c r="AQ117" s="564"/>
      <c r="AR117" s="564"/>
      <c r="AS117" s="565"/>
      <c r="AT117" s="668"/>
      <c r="AU117" s="669"/>
      <c r="AV117" s="669"/>
      <c r="AW117" s="669"/>
      <c r="AX117" s="669"/>
      <c r="AY117" s="670"/>
      <c r="AZ117" s="714"/>
      <c r="BA117" s="710"/>
      <c r="BB117" s="710"/>
      <c r="BC117" s="709"/>
      <c r="BD117" s="710"/>
      <c r="BE117" s="710"/>
      <c r="BF117" s="710"/>
      <c r="BG117" s="710"/>
      <c r="BH117" s="710"/>
      <c r="BI117" s="710"/>
      <c r="BJ117" s="711"/>
    </row>
    <row r="118" spans="1:63" ht="15.75" customHeight="1">
      <c r="B118" s="40"/>
      <c r="C118" s="41"/>
      <c r="D118" s="647"/>
      <c r="E118" s="648"/>
      <c r="F118" s="648"/>
      <c r="G118" s="648"/>
      <c r="H118" s="648"/>
      <c r="I118" s="648"/>
      <c r="J118" s="648"/>
      <c r="K118" s="648"/>
      <c r="L118" s="648"/>
      <c r="M118" s="649"/>
      <c r="N118" s="542"/>
      <c r="O118" s="543"/>
      <c r="P118" s="543"/>
      <c r="Q118" s="543"/>
      <c r="R118" s="543"/>
      <c r="S118" s="543"/>
      <c r="T118" s="543"/>
      <c r="U118" s="543"/>
      <c r="V118" s="543"/>
      <c r="W118" s="543"/>
      <c r="X118" s="543"/>
      <c r="Y118" s="543"/>
      <c r="Z118" s="543"/>
      <c r="AA118" s="544"/>
      <c r="AB118" s="653"/>
      <c r="AC118" s="654"/>
      <c r="AD118" s="654"/>
      <c r="AE118" s="654"/>
      <c r="AF118" s="654"/>
      <c r="AG118" s="655"/>
      <c r="AH118" s="548"/>
      <c r="AI118" s="549"/>
      <c r="AJ118" s="549"/>
      <c r="AK118" s="549"/>
      <c r="AL118" s="549"/>
      <c r="AM118" s="550"/>
      <c r="AN118" s="557"/>
      <c r="AO118" s="558"/>
      <c r="AP118" s="558"/>
      <c r="AQ118" s="558"/>
      <c r="AR118" s="558"/>
      <c r="AS118" s="559"/>
      <c r="AT118" s="662">
        <f>AH118*AN118</f>
        <v>0</v>
      </c>
      <c r="AU118" s="663"/>
      <c r="AV118" s="663"/>
      <c r="AW118" s="663"/>
      <c r="AX118" s="663"/>
      <c r="AY118" s="664"/>
      <c r="AZ118" s="712"/>
      <c r="BA118" s="704"/>
      <c r="BB118" s="704"/>
      <c r="BC118" s="703"/>
      <c r="BD118" s="704"/>
      <c r="BE118" s="704"/>
      <c r="BF118" s="704"/>
      <c r="BG118" s="704"/>
      <c r="BH118" s="704"/>
      <c r="BI118" s="704"/>
      <c r="BJ118" s="705"/>
    </row>
    <row r="119" spans="1:63" ht="15.75" customHeight="1">
      <c r="B119" s="40"/>
      <c r="C119" s="41"/>
      <c r="D119" s="650"/>
      <c r="E119" s="651"/>
      <c r="F119" s="651"/>
      <c r="G119" s="651"/>
      <c r="H119" s="651"/>
      <c r="I119" s="651"/>
      <c r="J119" s="651"/>
      <c r="K119" s="651"/>
      <c r="L119" s="651"/>
      <c r="M119" s="652"/>
      <c r="N119" s="545"/>
      <c r="O119" s="546"/>
      <c r="P119" s="546"/>
      <c r="Q119" s="546"/>
      <c r="R119" s="546"/>
      <c r="S119" s="546"/>
      <c r="T119" s="546"/>
      <c r="U119" s="546"/>
      <c r="V119" s="546"/>
      <c r="W119" s="546"/>
      <c r="X119" s="546"/>
      <c r="Y119" s="546"/>
      <c r="Z119" s="546"/>
      <c r="AA119" s="547"/>
      <c r="AB119" s="656"/>
      <c r="AC119" s="657"/>
      <c r="AD119" s="657"/>
      <c r="AE119" s="657"/>
      <c r="AF119" s="657"/>
      <c r="AG119" s="658"/>
      <c r="AH119" s="551"/>
      <c r="AI119" s="552"/>
      <c r="AJ119" s="552"/>
      <c r="AK119" s="552"/>
      <c r="AL119" s="552"/>
      <c r="AM119" s="553"/>
      <c r="AN119" s="560"/>
      <c r="AO119" s="561"/>
      <c r="AP119" s="561"/>
      <c r="AQ119" s="561"/>
      <c r="AR119" s="561"/>
      <c r="AS119" s="562"/>
      <c r="AT119" s="665"/>
      <c r="AU119" s="666"/>
      <c r="AV119" s="666"/>
      <c r="AW119" s="666"/>
      <c r="AX119" s="666"/>
      <c r="AY119" s="667"/>
      <c r="AZ119" s="713"/>
      <c r="BA119" s="707"/>
      <c r="BB119" s="707"/>
      <c r="BC119" s="706"/>
      <c r="BD119" s="707"/>
      <c r="BE119" s="707"/>
      <c r="BF119" s="707"/>
      <c r="BG119" s="707"/>
      <c r="BH119" s="707"/>
      <c r="BI119" s="707"/>
      <c r="BJ119" s="708"/>
    </row>
    <row r="120" spans="1:63" ht="15.75" customHeight="1">
      <c r="B120" s="40"/>
      <c r="C120" s="41"/>
      <c r="D120" s="576"/>
      <c r="E120" s="577"/>
      <c r="F120" s="577"/>
      <c r="G120" s="577"/>
      <c r="H120" s="577"/>
      <c r="I120" s="577"/>
      <c r="J120" s="577"/>
      <c r="K120" s="577"/>
      <c r="L120" s="577"/>
      <c r="M120" s="578"/>
      <c r="N120" s="719"/>
      <c r="O120" s="720"/>
      <c r="P120" s="720"/>
      <c r="Q120" s="720"/>
      <c r="R120" s="720"/>
      <c r="S120" s="720"/>
      <c r="T120" s="720"/>
      <c r="U120" s="720"/>
      <c r="V120" s="720"/>
      <c r="W120" s="720"/>
      <c r="X120" s="720"/>
      <c r="Y120" s="720"/>
      <c r="Z120" s="720"/>
      <c r="AA120" s="721"/>
      <c r="AB120" s="659"/>
      <c r="AC120" s="660"/>
      <c r="AD120" s="660"/>
      <c r="AE120" s="660"/>
      <c r="AF120" s="660"/>
      <c r="AG120" s="661"/>
      <c r="AH120" s="554"/>
      <c r="AI120" s="555"/>
      <c r="AJ120" s="555"/>
      <c r="AK120" s="555"/>
      <c r="AL120" s="555"/>
      <c r="AM120" s="556"/>
      <c r="AN120" s="563"/>
      <c r="AO120" s="564"/>
      <c r="AP120" s="564"/>
      <c r="AQ120" s="564"/>
      <c r="AR120" s="564"/>
      <c r="AS120" s="565"/>
      <c r="AT120" s="668"/>
      <c r="AU120" s="669"/>
      <c r="AV120" s="669"/>
      <c r="AW120" s="669"/>
      <c r="AX120" s="669"/>
      <c r="AY120" s="670"/>
      <c r="AZ120" s="714"/>
      <c r="BA120" s="710"/>
      <c r="BB120" s="710"/>
      <c r="BC120" s="709"/>
      <c r="BD120" s="710"/>
      <c r="BE120" s="710"/>
      <c r="BF120" s="710"/>
      <c r="BG120" s="710"/>
      <c r="BH120" s="710"/>
      <c r="BI120" s="710"/>
      <c r="BJ120" s="711"/>
    </row>
    <row r="121" spans="1:63" ht="12" customHeight="1">
      <c r="A121" s="2"/>
      <c r="B121" s="2"/>
      <c r="C121" s="2"/>
      <c r="D121" s="728"/>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29"/>
      <c r="AA121" s="42"/>
      <c r="AB121" s="291" t="s">
        <v>29</v>
      </c>
      <c r="AC121" s="292"/>
      <c r="AD121" s="292"/>
      <c r="AE121" s="292"/>
      <c r="AF121" s="292"/>
      <c r="AG121" s="293"/>
      <c r="AH121" s="732">
        <v>5</v>
      </c>
      <c r="AI121" s="732"/>
      <c r="AJ121" s="732"/>
      <c r="AK121" s="733"/>
      <c r="AL121" s="738" t="s">
        <v>17</v>
      </c>
      <c r="AM121" s="293"/>
      <c r="AN121" s="291" t="s">
        <v>71</v>
      </c>
      <c r="AO121" s="360"/>
      <c r="AP121" s="360"/>
      <c r="AQ121" s="360"/>
      <c r="AR121" s="360"/>
      <c r="AS121" s="360"/>
      <c r="AT121" s="360"/>
      <c r="AU121" s="360"/>
      <c r="AV121" s="360"/>
      <c r="AW121" s="360"/>
      <c r="AX121" s="360"/>
      <c r="AY121" s="233"/>
      <c r="AZ121" s="743">
        <f>SUM(AT91:AY120)</f>
        <v>488</v>
      </c>
      <c r="BA121" s="744"/>
      <c r="BB121" s="744"/>
      <c r="BC121" s="744"/>
      <c r="BD121" s="744"/>
      <c r="BE121" s="744"/>
      <c r="BF121" s="744"/>
      <c r="BG121" s="744"/>
      <c r="BH121" s="744"/>
      <c r="BI121" s="744"/>
      <c r="BJ121" s="745"/>
      <c r="BK121" s="2"/>
    </row>
    <row r="122" spans="1:63" ht="12" customHeight="1">
      <c r="A122" s="2"/>
      <c r="B122" s="2"/>
      <c r="C122" s="2"/>
      <c r="D122" s="730"/>
      <c r="E122" s="730"/>
      <c r="F122" s="730"/>
      <c r="G122" s="730"/>
      <c r="H122" s="730"/>
      <c r="I122" s="730"/>
      <c r="J122" s="730"/>
      <c r="K122" s="730"/>
      <c r="L122" s="730"/>
      <c r="M122" s="730"/>
      <c r="N122" s="730"/>
      <c r="O122" s="730"/>
      <c r="P122" s="730"/>
      <c r="Q122" s="730"/>
      <c r="R122" s="730"/>
      <c r="S122" s="730"/>
      <c r="T122" s="730"/>
      <c r="U122" s="730"/>
      <c r="V122" s="730"/>
      <c r="W122" s="730"/>
      <c r="X122" s="730"/>
      <c r="Y122" s="730"/>
      <c r="Z122" s="731"/>
      <c r="AA122" s="38"/>
      <c r="AB122" s="466"/>
      <c r="AC122" s="333"/>
      <c r="AD122" s="333"/>
      <c r="AE122" s="333"/>
      <c r="AF122" s="333"/>
      <c r="AG122" s="334"/>
      <c r="AH122" s="734"/>
      <c r="AI122" s="734"/>
      <c r="AJ122" s="734"/>
      <c r="AK122" s="735"/>
      <c r="AL122" s="739"/>
      <c r="AM122" s="334"/>
      <c r="AN122" s="466"/>
      <c r="AO122" s="338"/>
      <c r="AP122" s="338"/>
      <c r="AQ122" s="338"/>
      <c r="AR122" s="338"/>
      <c r="AS122" s="338"/>
      <c r="AT122" s="338"/>
      <c r="AU122" s="338"/>
      <c r="AV122" s="338"/>
      <c r="AW122" s="338"/>
      <c r="AX122" s="338"/>
      <c r="AY122" s="235"/>
      <c r="AZ122" s="746"/>
      <c r="BA122" s="747"/>
      <c r="BB122" s="747"/>
      <c r="BC122" s="747"/>
      <c r="BD122" s="747"/>
      <c r="BE122" s="747"/>
      <c r="BF122" s="747"/>
      <c r="BG122" s="747"/>
      <c r="BH122" s="747"/>
      <c r="BI122" s="747"/>
      <c r="BJ122" s="748"/>
      <c r="BK122" s="2"/>
    </row>
    <row r="123" spans="1:63"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6"/>
      <c r="Y123" s="6"/>
      <c r="Z123" s="6"/>
      <c r="AA123" s="38"/>
      <c r="AB123" s="294"/>
      <c r="AC123" s="295"/>
      <c r="AD123" s="295"/>
      <c r="AE123" s="295"/>
      <c r="AF123" s="295"/>
      <c r="AG123" s="296"/>
      <c r="AH123" s="736"/>
      <c r="AI123" s="736"/>
      <c r="AJ123" s="736"/>
      <c r="AK123" s="737"/>
      <c r="AL123" s="740"/>
      <c r="AM123" s="296"/>
      <c r="AN123" s="385"/>
      <c r="AO123" s="741"/>
      <c r="AP123" s="741"/>
      <c r="AQ123" s="741"/>
      <c r="AR123" s="741"/>
      <c r="AS123" s="741"/>
      <c r="AT123" s="741"/>
      <c r="AU123" s="741"/>
      <c r="AV123" s="741"/>
      <c r="AW123" s="741"/>
      <c r="AX123" s="741"/>
      <c r="AY123" s="742"/>
      <c r="AZ123" s="749"/>
      <c r="BA123" s="750"/>
      <c r="BB123" s="750"/>
      <c r="BC123" s="750"/>
      <c r="BD123" s="750"/>
      <c r="BE123" s="750"/>
      <c r="BF123" s="750"/>
      <c r="BG123" s="750"/>
      <c r="BH123" s="750"/>
      <c r="BI123" s="750"/>
      <c r="BJ123" s="751"/>
      <c r="BK123" s="2"/>
    </row>
    <row r="124" spans="1:63" ht="3.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ht="12" customHeight="1">
      <c r="A125" s="2"/>
      <c r="B125" s="2" t="s">
        <v>72</v>
      </c>
      <c r="C125" s="2"/>
      <c r="D125" s="39"/>
      <c r="E125" s="39"/>
      <c r="F125" s="39"/>
      <c r="G125" s="39"/>
      <c r="H125" s="39"/>
      <c r="I125" s="39"/>
      <c r="J125" s="39"/>
      <c r="K125" s="39"/>
      <c r="L125" s="39"/>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ht="15.75" customHeight="1">
      <c r="A126" s="2"/>
      <c r="B126" s="6"/>
      <c r="C126" s="38"/>
      <c r="D126" s="232" t="s">
        <v>58</v>
      </c>
      <c r="E126" s="458"/>
      <c r="F126" s="458"/>
      <c r="G126" s="458"/>
      <c r="H126" s="458"/>
      <c r="I126" s="458"/>
      <c r="J126" s="458"/>
      <c r="K126" s="458"/>
      <c r="L126" s="458"/>
      <c r="M126" s="671"/>
      <c r="N126" s="582" t="s">
        <v>65</v>
      </c>
      <c r="O126" s="582"/>
      <c r="P126" s="582"/>
      <c r="Q126" s="582"/>
      <c r="R126" s="582"/>
      <c r="S126" s="582"/>
      <c r="T126" s="582"/>
      <c r="U126" s="582"/>
      <c r="V126" s="582"/>
      <c r="W126" s="582"/>
      <c r="X126" s="582"/>
      <c r="Y126" s="582"/>
      <c r="Z126" s="582"/>
      <c r="AA126" s="582"/>
      <c r="AB126" s="678" t="s">
        <v>135</v>
      </c>
      <c r="AC126" s="679"/>
      <c r="AD126" s="679"/>
      <c r="AE126" s="679"/>
      <c r="AF126" s="679"/>
      <c r="AG126" s="680"/>
      <c r="AH126" s="458" t="s">
        <v>58</v>
      </c>
      <c r="AI126" s="458"/>
      <c r="AJ126" s="458"/>
      <c r="AK126" s="458"/>
      <c r="AL126" s="458"/>
      <c r="AM126" s="458"/>
      <c r="AN126" s="458"/>
      <c r="AO126" s="458"/>
      <c r="AP126" s="458"/>
      <c r="AQ126" s="671"/>
      <c r="AR126" s="582" t="s">
        <v>65</v>
      </c>
      <c r="AS126" s="582"/>
      <c r="AT126" s="582"/>
      <c r="AU126" s="582"/>
      <c r="AV126" s="582"/>
      <c r="AW126" s="582"/>
      <c r="AX126" s="582"/>
      <c r="AY126" s="582"/>
      <c r="AZ126" s="582"/>
      <c r="BA126" s="582"/>
      <c r="BB126" s="582"/>
      <c r="BC126" s="582"/>
      <c r="BD126" s="582"/>
      <c r="BE126" s="582"/>
      <c r="BF126" s="678" t="s">
        <v>135</v>
      </c>
      <c r="BG126" s="679"/>
      <c r="BH126" s="679"/>
      <c r="BI126" s="679"/>
      <c r="BJ126" s="679"/>
      <c r="BK126" s="680"/>
    </row>
    <row r="127" spans="1:63" ht="15.75" customHeight="1">
      <c r="A127" s="2"/>
      <c r="B127" s="6"/>
      <c r="C127" s="38"/>
      <c r="D127" s="460"/>
      <c r="E127" s="349"/>
      <c r="F127" s="349"/>
      <c r="G127" s="349"/>
      <c r="H127" s="349"/>
      <c r="I127" s="349"/>
      <c r="J127" s="349"/>
      <c r="K127" s="349"/>
      <c r="L127" s="349"/>
      <c r="M127" s="350"/>
      <c r="N127" s="727"/>
      <c r="O127" s="727"/>
      <c r="P127" s="727"/>
      <c r="Q127" s="727"/>
      <c r="R127" s="727"/>
      <c r="S127" s="727"/>
      <c r="T127" s="727"/>
      <c r="U127" s="727"/>
      <c r="V127" s="727"/>
      <c r="W127" s="727"/>
      <c r="X127" s="727"/>
      <c r="Y127" s="727"/>
      <c r="Z127" s="727"/>
      <c r="AA127" s="727"/>
      <c r="AB127" s="681"/>
      <c r="AC127" s="682"/>
      <c r="AD127" s="682"/>
      <c r="AE127" s="682"/>
      <c r="AF127" s="682"/>
      <c r="AG127" s="683"/>
      <c r="AH127" s="349"/>
      <c r="AI127" s="349"/>
      <c r="AJ127" s="349"/>
      <c r="AK127" s="349"/>
      <c r="AL127" s="349"/>
      <c r="AM127" s="349"/>
      <c r="AN127" s="349"/>
      <c r="AO127" s="349"/>
      <c r="AP127" s="349"/>
      <c r="AQ127" s="350"/>
      <c r="AR127" s="727"/>
      <c r="AS127" s="727"/>
      <c r="AT127" s="727"/>
      <c r="AU127" s="727"/>
      <c r="AV127" s="727"/>
      <c r="AW127" s="727"/>
      <c r="AX127" s="727"/>
      <c r="AY127" s="727"/>
      <c r="AZ127" s="727"/>
      <c r="BA127" s="727"/>
      <c r="BB127" s="727"/>
      <c r="BC127" s="727"/>
      <c r="BD127" s="727"/>
      <c r="BE127" s="727"/>
      <c r="BF127" s="681"/>
      <c r="BG127" s="682"/>
      <c r="BH127" s="682"/>
      <c r="BI127" s="682"/>
      <c r="BJ127" s="682"/>
      <c r="BK127" s="683"/>
    </row>
    <row r="128" spans="1:63" ht="15.75" customHeight="1">
      <c r="A128" s="2"/>
      <c r="B128" s="6"/>
      <c r="C128" s="38"/>
      <c r="D128" s="672"/>
      <c r="E128" s="673"/>
      <c r="F128" s="673"/>
      <c r="G128" s="673"/>
      <c r="H128" s="673"/>
      <c r="I128" s="673"/>
      <c r="J128" s="673"/>
      <c r="K128" s="673"/>
      <c r="L128" s="673"/>
      <c r="M128" s="674"/>
      <c r="N128" s="722" t="s">
        <v>68</v>
      </c>
      <c r="O128" s="723"/>
      <c r="P128" s="723"/>
      <c r="Q128" s="723"/>
      <c r="R128" s="723"/>
      <c r="S128" s="723"/>
      <c r="T128" s="723"/>
      <c r="U128" s="723"/>
      <c r="V128" s="723"/>
      <c r="W128" s="723"/>
      <c r="X128" s="723"/>
      <c r="Y128" s="723"/>
      <c r="Z128" s="723"/>
      <c r="AA128" s="724"/>
      <c r="AB128" s="684"/>
      <c r="AC128" s="685"/>
      <c r="AD128" s="685"/>
      <c r="AE128" s="685"/>
      <c r="AF128" s="685"/>
      <c r="AG128" s="686"/>
      <c r="AH128" s="673"/>
      <c r="AI128" s="673"/>
      <c r="AJ128" s="673"/>
      <c r="AK128" s="673"/>
      <c r="AL128" s="673"/>
      <c r="AM128" s="673"/>
      <c r="AN128" s="673"/>
      <c r="AO128" s="673"/>
      <c r="AP128" s="673"/>
      <c r="AQ128" s="674"/>
      <c r="AR128" s="722" t="s">
        <v>68</v>
      </c>
      <c r="AS128" s="723"/>
      <c r="AT128" s="723"/>
      <c r="AU128" s="723"/>
      <c r="AV128" s="723"/>
      <c r="AW128" s="723"/>
      <c r="AX128" s="723"/>
      <c r="AY128" s="723"/>
      <c r="AZ128" s="723"/>
      <c r="BA128" s="723"/>
      <c r="BB128" s="723"/>
      <c r="BC128" s="723"/>
      <c r="BD128" s="723"/>
      <c r="BE128" s="724"/>
      <c r="BF128" s="684"/>
      <c r="BG128" s="685"/>
      <c r="BH128" s="685"/>
      <c r="BI128" s="685"/>
      <c r="BJ128" s="685"/>
      <c r="BK128" s="686"/>
    </row>
    <row r="129" spans="2:63" ht="15.75" customHeight="1">
      <c r="B129" s="40"/>
      <c r="C129" s="41"/>
      <c r="D129" s="647"/>
      <c r="E129" s="648"/>
      <c r="F129" s="648"/>
      <c r="G129" s="648"/>
      <c r="H129" s="648"/>
      <c r="I129" s="648"/>
      <c r="J129" s="648"/>
      <c r="K129" s="648"/>
      <c r="L129" s="648"/>
      <c r="M129" s="649"/>
      <c r="N129" s="752" t="s">
        <v>237</v>
      </c>
      <c r="O129" s="753"/>
      <c r="P129" s="753"/>
      <c r="Q129" s="753"/>
      <c r="R129" s="753"/>
      <c r="S129" s="753"/>
      <c r="T129" s="753"/>
      <c r="U129" s="753"/>
      <c r="V129" s="753"/>
      <c r="W129" s="753"/>
      <c r="X129" s="753"/>
      <c r="Y129" s="753"/>
      <c r="Z129" s="753"/>
      <c r="AA129" s="754"/>
      <c r="AB129" s="758" t="s">
        <v>245</v>
      </c>
      <c r="AC129" s="759"/>
      <c r="AD129" s="759"/>
      <c r="AE129" s="759"/>
      <c r="AF129" s="759"/>
      <c r="AG129" s="760"/>
      <c r="AH129" s="647"/>
      <c r="AI129" s="648"/>
      <c r="AJ129" s="648"/>
      <c r="AK129" s="648"/>
      <c r="AL129" s="648"/>
      <c r="AM129" s="648"/>
      <c r="AN129" s="648"/>
      <c r="AO129" s="648"/>
      <c r="AP129" s="648"/>
      <c r="AQ129" s="649"/>
      <c r="AR129" s="752" t="s">
        <v>237</v>
      </c>
      <c r="AS129" s="753"/>
      <c r="AT129" s="753"/>
      <c r="AU129" s="753"/>
      <c r="AV129" s="753"/>
      <c r="AW129" s="753"/>
      <c r="AX129" s="753"/>
      <c r="AY129" s="753"/>
      <c r="AZ129" s="753"/>
      <c r="BA129" s="753"/>
      <c r="BB129" s="753"/>
      <c r="BC129" s="753"/>
      <c r="BD129" s="753"/>
      <c r="BE129" s="754"/>
      <c r="BF129" s="758" t="s">
        <v>245</v>
      </c>
      <c r="BG129" s="759"/>
      <c r="BH129" s="759"/>
      <c r="BI129" s="759"/>
      <c r="BJ129" s="759"/>
      <c r="BK129" s="760"/>
    </row>
    <row r="130" spans="2:63" ht="15.75" customHeight="1">
      <c r="B130" s="40"/>
      <c r="C130" s="41"/>
      <c r="D130" s="650"/>
      <c r="E130" s="651"/>
      <c r="F130" s="651"/>
      <c r="G130" s="651"/>
      <c r="H130" s="651"/>
      <c r="I130" s="651"/>
      <c r="J130" s="651"/>
      <c r="K130" s="651"/>
      <c r="L130" s="651"/>
      <c r="M130" s="652"/>
      <c r="N130" s="755"/>
      <c r="O130" s="756"/>
      <c r="P130" s="756"/>
      <c r="Q130" s="756"/>
      <c r="R130" s="756"/>
      <c r="S130" s="756"/>
      <c r="T130" s="756"/>
      <c r="U130" s="756"/>
      <c r="V130" s="756"/>
      <c r="W130" s="756"/>
      <c r="X130" s="756"/>
      <c r="Y130" s="756"/>
      <c r="Z130" s="756"/>
      <c r="AA130" s="757"/>
      <c r="AB130" s="761"/>
      <c r="AC130" s="762"/>
      <c r="AD130" s="762"/>
      <c r="AE130" s="762"/>
      <c r="AF130" s="762"/>
      <c r="AG130" s="763"/>
      <c r="AH130" s="650"/>
      <c r="AI130" s="651"/>
      <c r="AJ130" s="651"/>
      <c r="AK130" s="651"/>
      <c r="AL130" s="651"/>
      <c r="AM130" s="651"/>
      <c r="AN130" s="651"/>
      <c r="AO130" s="651"/>
      <c r="AP130" s="651"/>
      <c r="AQ130" s="652"/>
      <c r="AR130" s="755"/>
      <c r="AS130" s="756"/>
      <c r="AT130" s="756"/>
      <c r="AU130" s="756"/>
      <c r="AV130" s="756"/>
      <c r="AW130" s="756"/>
      <c r="AX130" s="756"/>
      <c r="AY130" s="756"/>
      <c r="AZ130" s="756"/>
      <c r="BA130" s="756"/>
      <c r="BB130" s="756"/>
      <c r="BC130" s="756"/>
      <c r="BD130" s="756"/>
      <c r="BE130" s="757"/>
      <c r="BF130" s="761"/>
      <c r="BG130" s="762"/>
      <c r="BH130" s="762"/>
      <c r="BI130" s="762"/>
      <c r="BJ130" s="762"/>
      <c r="BK130" s="763"/>
    </row>
    <row r="131" spans="2:63" ht="15.75" customHeight="1">
      <c r="B131" s="40"/>
      <c r="C131" s="41"/>
      <c r="D131" s="576"/>
      <c r="E131" s="577"/>
      <c r="F131" s="577"/>
      <c r="G131" s="577"/>
      <c r="H131" s="577"/>
      <c r="I131" s="577"/>
      <c r="J131" s="577"/>
      <c r="K131" s="577"/>
      <c r="L131" s="577"/>
      <c r="M131" s="578"/>
      <c r="N131" s="719" t="s">
        <v>239</v>
      </c>
      <c r="O131" s="720"/>
      <c r="P131" s="720"/>
      <c r="Q131" s="720"/>
      <c r="R131" s="720"/>
      <c r="S131" s="720"/>
      <c r="T131" s="720"/>
      <c r="U131" s="720"/>
      <c r="V131" s="720"/>
      <c r="W131" s="720"/>
      <c r="X131" s="720"/>
      <c r="Y131" s="720"/>
      <c r="Z131" s="720"/>
      <c r="AA131" s="721"/>
      <c r="AB131" s="764"/>
      <c r="AC131" s="765"/>
      <c r="AD131" s="765"/>
      <c r="AE131" s="765"/>
      <c r="AF131" s="765"/>
      <c r="AG131" s="766"/>
      <c r="AH131" s="576"/>
      <c r="AI131" s="577"/>
      <c r="AJ131" s="577"/>
      <c r="AK131" s="577"/>
      <c r="AL131" s="577"/>
      <c r="AM131" s="577"/>
      <c r="AN131" s="577"/>
      <c r="AO131" s="577"/>
      <c r="AP131" s="577"/>
      <c r="AQ131" s="578"/>
      <c r="AR131" s="719" t="s">
        <v>239</v>
      </c>
      <c r="AS131" s="720"/>
      <c r="AT131" s="720"/>
      <c r="AU131" s="720"/>
      <c r="AV131" s="720"/>
      <c r="AW131" s="720"/>
      <c r="AX131" s="720"/>
      <c r="AY131" s="720"/>
      <c r="AZ131" s="720"/>
      <c r="BA131" s="720"/>
      <c r="BB131" s="720"/>
      <c r="BC131" s="720"/>
      <c r="BD131" s="720"/>
      <c r="BE131" s="721"/>
      <c r="BF131" s="764"/>
      <c r="BG131" s="765"/>
      <c r="BH131" s="765"/>
      <c r="BI131" s="765"/>
      <c r="BJ131" s="765"/>
      <c r="BK131" s="766"/>
    </row>
    <row r="132" spans="2:63" ht="15.75" customHeight="1">
      <c r="B132" s="40"/>
      <c r="C132" s="41"/>
      <c r="D132" s="647"/>
      <c r="E132" s="648"/>
      <c r="F132" s="648"/>
      <c r="G132" s="648"/>
      <c r="H132" s="648"/>
      <c r="I132" s="648"/>
      <c r="J132" s="648"/>
      <c r="K132" s="648"/>
      <c r="L132" s="648"/>
      <c r="M132" s="649"/>
      <c r="N132" s="752" t="s">
        <v>237</v>
      </c>
      <c r="O132" s="753"/>
      <c r="P132" s="753"/>
      <c r="Q132" s="753"/>
      <c r="R132" s="753"/>
      <c r="S132" s="753"/>
      <c r="T132" s="753"/>
      <c r="U132" s="753"/>
      <c r="V132" s="753"/>
      <c r="W132" s="753"/>
      <c r="X132" s="753"/>
      <c r="Y132" s="753"/>
      <c r="Z132" s="753"/>
      <c r="AA132" s="754"/>
      <c r="AB132" s="758" t="s">
        <v>245</v>
      </c>
      <c r="AC132" s="759"/>
      <c r="AD132" s="759"/>
      <c r="AE132" s="759"/>
      <c r="AF132" s="759"/>
      <c r="AG132" s="760"/>
      <c r="AH132" s="647"/>
      <c r="AI132" s="648"/>
      <c r="AJ132" s="648"/>
      <c r="AK132" s="648"/>
      <c r="AL132" s="648"/>
      <c r="AM132" s="648"/>
      <c r="AN132" s="648"/>
      <c r="AO132" s="648"/>
      <c r="AP132" s="648"/>
      <c r="AQ132" s="649"/>
      <c r="AR132" s="752" t="s">
        <v>237</v>
      </c>
      <c r="AS132" s="753"/>
      <c r="AT132" s="753"/>
      <c r="AU132" s="753"/>
      <c r="AV132" s="753"/>
      <c r="AW132" s="753"/>
      <c r="AX132" s="753"/>
      <c r="AY132" s="753"/>
      <c r="AZ132" s="753"/>
      <c r="BA132" s="753"/>
      <c r="BB132" s="753"/>
      <c r="BC132" s="753"/>
      <c r="BD132" s="753"/>
      <c r="BE132" s="754"/>
      <c r="BF132" s="758" t="s">
        <v>245</v>
      </c>
      <c r="BG132" s="759"/>
      <c r="BH132" s="759"/>
      <c r="BI132" s="759"/>
      <c r="BJ132" s="759"/>
      <c r="BK132" s="760"/>
    </row>
    <row r="133" spans="2:63" ht="15.75" customHeight="1">
      <c r="B133" s="40"/>
      <c r="C133" s="41"/>
      <c r="D133" s="650"/>
      <c r="E133" s="651"/>
      <c r="F133" s="651"/>
      <c r="G133" s="651"/>
      <c r="H133" s="651"/>
      <c r="I133" s="651"/>
      <c r="J133" s="651"/>
      <c r="K133" s="651"/>
      <c r="L133" s="651"/>
      <c r="M133" s="652"/>
      <c r="N133" s="755"/>
      <c r="O133" s="756"/>
      <c r="P133" s="756"/>
      <c r="Q133" s="756"/>
      <c r="R133" s="756"/>
      <c r="S133" s="756"/>
      <c r="T133" s="756"/>
      <c r="U133" s="756"/>
      <c r="V133" s="756"/>
      <c r="W133" s="756"/>
      <c r="X133" s="756"/>
      <c r="Y133" s="756"/>
      <c r="Z133" s="756"/>
      <c r="AA133" s="757"/>
      <c r="AB133" s="761"/>
      <c r="AC133" s="762"/>
      <c r="AD133" s="762"/>
      <c r="AE133" s="762"/>
      <c r="AF133" s="762"/>
      <c r="AG133" s="763"/>
      <c r="AH133" s="650"/>
      <c r="AI133" s="651"/>
      <c r="AJ133" s="651"/>
      <c r="AK133" s="651"/>
      <c r="AL133" s="651"/>
      <c r="AM133" s="651"/>
      <c r="AN133" s="651"/>
      <c r="AO133" s="651"/>
      <c r="AP133" s="651"/>
      <c r="AQ133" s="652"/>
      <c r="AR133" s="755"/>
      <c r="AS133" s="756"/>
      <c r="AT133" s="756"/>
      <c r="AU133" s="756"/>
      <c r="AV133" s="756"/>
      <c r="AW133" s="756"/>
      <c r="AX133" s="756"/>
      <c r="AY133" s="756"/>
      <c r="AZ133" s="756"/>
      <c r="BA133" s="756"/>
      <c r="BB133" s="756"/>
      <c r="BC133" s="756"/>
      <c r="BD133" s="756"/>
      <c r="BE133" s="757"/>
      <c r="BF133" s="761"/>
      <c r="BG133" s="762"/>
      <c r="BH133" s="762"/>
      <c r="BI133" s="762"/>
      <c r="BJ133" s="762"/>
      <c r="BK133" s="763"/>
    </row>
    <row r="134" spans="2:63" ht="15.75" customHeight="1">
      <c r="B134" s="40"/>
      <c r="C134" s="41"/>
      <c r="D134" s="576"/>
      <c r="E134" s="577"/>
      <c r="F134" s="577"/>
      <c r="G134" s="577"/>
      <c r="H134" s="577"/>
      <c r="I134" s="577"/>
      <c r="J134" s="577"/>
      <c r="K134" s="577"/>
      <c r="L134" s="577"/>
      <c r="M134" s="578"/>
      <c r="N134" s="719" t="s">
        <v>239</v>
      </c>
      <c r="O134" s="720"/>
      <c r="P134" s="720"/>
      <c r="Q134" s="720"/>
      <c r="R134" s="720"/>
      <c r="S134" s="720"/>
      <c r="T134" s="720"/>
      <c r="U134" s="720"/>
      <c r="V134" s="720"/>
      <c r="W134" s="720"/>
      <c r="X134" s="720"/>
      <c r="Y134" s="720"/>
      <c r="Z134" s="720"/>
      <c r="AA134" s="721"/>
      <c r="AB134" s="764"/>
      <c r="AC134" s="765"/>
      <c r="AD134" s="765"/>
      <c r="AE134" s="765"/>
      <c r="AF134" s="765"/>
      <c r="AG134" s="766"/>
      <c r="AH134" s="576"/>
      <c r="AI134" s="577"/>
      <c r="AJ134" s="577"/>
      <c r="AK134" s="577"/>
      <c r="AL134" s="577"/>
      <c r="AM134" s="577"/>
      <c r="AN134" s="577"/>
      <c r="AO134" s="577"/>
      <c r="AP134" s="577"/>
      <c r="AQ134" s="578"/>
      <c r="AR134" s="719" t="s">
        <v>239</v>
      </c>
      <c r="AS134" s="720"/>
      <c r="AT134" s="720"/>
      <c r="AU134" s="720"/>
      <c r="AV134" s="720"/>
      <c r="AW134" s="720"/>
      <c r="AX134" s="720"/>
      <c r="AY134" s="720"/>
      <c r="AZ134" s="720"/>
      <c r="BA134" s="720"/>
      <c r="BB134" s="720"/>
      <c r="BC134" s="720"/>
      <c r="BD134" s="720"/>
      <c r="BE134" s="721"/>
      <c r="BF134" s="764"/>
      <c r="BG134" s="765"/>
      <c r="BH134" s="765"/>
      <c r="BI134" s="765"/>
      <c r="BJ134" s="765"/>
      <c r="BK134" s="766"/>
    </row>
    <row r="135" spans="2:63" ht="15.75" customHeight="1">
      <c r="B135" s="40"/>
      <c r="C135" s="41"/>
      <c r="D135" s="647"/>
      <c r="E135" s="648"/>
      <c r="F135" s="648"/>
      <c r="G135" s="648"/>
      <c r="H135" s="648"/>
      <c r="I135" s="648"/>
      <c r="J135" s="648"/>
      <c r="K135" s="648"/>
      <c r="L135" s="648"/>
      <c r="M135" s="649"/>
      <c r="N135" s="752" t="s">
        <v>237</v>
      </c>
      <c r="O135" s="753"/>
      <c r="P135" s="753"/>
      <c r="Q135" s="753"/>
      <c r="R135" s="753"/>
      <c r="S135" s="753"/>
      <c r="T135" s="753"/>
      <c r="U135" s="753"/>
      <c r="V135" s="753"/>
      <c r="W135" s="753"/>
      <c r="X135" s="753"/>
      <c r="Y135" s="753"/>
      <c r="Z135" s="753"/>
      <c r="AA135" s="754"/>
      <c r="AB135" s="758" t="s">
        <v>245</v>
      </c>
      <c r="AC135" s="759"/>
      <c r="AD135" s="759"/>
      <c r="AE135" s="759"/>
      <c r="AF135" s="759"/>
      <c r="AG135" s="760"/>
      <c r="AH135" s="647"/>
      <c r="AI135" s="648"/>
      <c r="AJ135" s="648"/>
      <c r="AK135" s="648"/>
      <c r="AL135" s="648"/>
      <c r="AM135" s="648"/>
      <c r="AN135" s="648"/>
      <c r="AO135" s="648"/>
      <c r="AP135" s="648"/>
      <c r="AQ135" s="649"/>
      <c r="AR135" s="752" t="s">
        <v>237</v>
      </c>
      <c r="AS135" s="753"/>
      <c r="AT135" s="753"/>
      <c r="AU135" s="753"/>
      <c r="AV135" s="753"/>
      <c r="AW135" s="753"/>
      <c r="AX135" s="753"/>
      <c r="AY135" s="753"/>
      <c r="AZ135" s="753"/>
      <c r="BA135" s="753"/>
      <c r="BB135" s="753"/>
      <c r="BC135" s="753"/>
      <c r="BD135" s="753"/>
      <c r="BE135" s="754"/>
      <c r="BF135" s="758" t="s">
        <v>245</v>
      </c>
      <c r="BG135" s="759"/>
      <c r="BH135" s="759"/>
      <c r="BI135" s="759"/>
      <c r="BJ135" s="759"/>
      <c r="BK135" s="760"/>
    </row>
    <row r="136" spans="2:63" ht="15.75" customHeight="1">
      <c r="B136" s="40"/>
      <c r="C136" s="41"/>
      <c r="D136" s="650"/>
      <c r="E136" s="651"/>
      <c r="F136" s="651"/>
      <c r="G136" s="651"/>
      <c r="H136" s="651"/>
      <c r="I136" s="651"/>
      <c r="J136" s="651"/>
      <c r="K136" s="651"/>
      <c r="L136" s="651"/>
      <c r="M136" s="652"/>
      <c r="N136" s="755"/>
      <c r="O136" s="756"/>
      <c r="P136" s="756"/>
      <c r="Q136" s="756"/>
      <c r="R136" s="756"/>
      <c r="S136" s="756"/>
      <c r="T136" s="756"/>
      <c r="U136" s="756"/>
      <c r="V136" s="756"/>
      <c r="W136" s="756"/>
      <c r="X136" s="756"/>
      <c r="Y136" s="756"/>
      <c r="Z136" s="756"/>
      <c r="AA136" s="757"/>
      <c r="AB136" s="761"/>
      <c r="AC136" s="762"/>
      <c r="AD136" s="762"/>
      <c r="AE136" s="762"/>
      <c r="AF136" s="762"/>
      <c r="AG136" s="763"/>
      <c r="AH136" s="650"/>
      <c r="AI136" s="651"/>
      <c r="AJ136" s="651"/>
      <c r="AK136" s="651"/>
      <c r="AL136" s="651"/>
      <c r="AM136" s="651"/>
      <c r="AN136" s="651"/>
      <c r="AO136" s="651"/>
      <c r="AP136" s="651"/>
      <c r="AQ136" s="652"/>
      <c r="AR136" s="755"/>
      <c r="AS136" s="756"/>
      <c r="AT136" s="756"/>
      <c r="AU136" s="756"/>
      <c r="AV136" s="756"/>
      <c r="AW136" s="756"/>
      <c r="AX136" s="756"/>
      <c r="AY136" s="756"/>
      <c r="AZ136" s="756"/>
      <c r="BA136" s="756"/>
      <c r="BB136" s="756"/>
      <c r="BC136" s="756"/>
      <c r="BD136" s="756"/>
      <c r="BE136" s="757"/>
      <c r="BF136" s="761"/>
      <c r="BG136" s="762"/>
      <c r="BH136" s="762"/>
      <c r="BI136" s="762"/>
      <c r="BJ136" s="762"/>
      <c r="BK136" s="763"/>
    </row>
    <row r="137" spans="2:63" ht="15.75" customHeight="1">
      <c r="B137" s="40"/>
      <c r="C137" s="41"/>
      <c r="D137" s="576"/>
      <c r="E137" s="577"/>
      <c r="F137" s="577"/>
      <c r="G137" s="577"/>
      <c r="H137" s="577"/>
      <c r="I137" s="577"/>
      <c r="J137" s="577"/>
      <c r="K137" s="577"/>
      <c r="L137" s="577"/>
      <c r="M137" s="578"/>
      <c r="N137" s="719" t="s">
        <v>239</v>
      </c>
      <c r="O137" s="720"/>
      <c r="P137" s="720"/>
      <c r="Q137" s="720"/>
      <c r="R137" s="720"/>
      <c r="S137" s="720"/>
      <c r="T137" s="720"/>
      <c r="U137" s="720"/>
      <c r="V137" s="720"/>
      <c r="W137" s="720"/>
      <c r="X137" s="720"/>
      <c r="Y137" s="720"/>
      <c r="Z137" s="720"/>
      <c r="AA137" s="721"/>
      <c r="AB137" s="764"/>
      <c r="AC137" s="765"/>
      <c r="AD137" s="765"/>
      <c r="AE137" s="765"/>
      <c r="AF137" s="765"/>
      <c r="AG137" s="766"/>
      <c r="AH137" s="576"/>
      <c r="AI137" s="577"/>
      <c r="AJ137" s="577"/>
      <c r="AK137" s="577"/>
      <c r="AL137" s="577"/>
      <c r="AM137" s="577"/>
      <c r="AN137" s="577"/>
      <c r="AO137" s="577"/>
      <c r="AP137" s="577"/>
      <c r="AQ137" s="578"/>
      <c r="AR137" s="719" t="s">
        <v>239</v>
      </c>
      <c r="AS137" s="720"/>
      <c r="AT137" s="720"/>
      <c r="AU137" s="720"/>
      <c r="AV137" s="720"/>
      <c r="AW137" s="720"/>
      <c r="AX137" s="720"/>
      <c r="AY137" s="720"/>
      <c r="AZ137" s="720"/>
      <c r="BA137" s="720"/>
      <c r="BB137" s="720"/>
      <c r="BC137" s="720"/>
      <c r="BD137" s="720"/>
      <c r="BE137" s="721"/>
      <c r="BF137" s="764"/>
      <c r="BG137" s="765"/>
      <c r="BH137" s="765"/>
      <c r="BI137" s="765"/>
      <c r="BJ137" s="765"/>
      <c r="BK137" s="766"/>
    </row>
    <row r="138" spans="2:63" ht="15.75" customHeight="1">
      <c r="B138" s="40"/>
      <c r="C138" s="41"/>
      <c r="D138" s="647"/>
      <c r="E138" s="648"/>
      <c r="F138" s="648"/>
      <c r="G138" s="648"/>
      <c r="H138" s="648"/>
      <c r="I138" s="648"/>
      <c r="J138" s="648"/>
      <c r="K138" s="648"/>
      <c r="L138" s="648"/>
      <c r="M138" s="649"/>
      <c r="N138" s="752" t="s">
        <v>237</v>
      </c>
      <c r="O138" s="753"/>
      <c r="P138" s="753"/>
      <c r="Q138" s="753"/>
      <c r="R138" s="753"/>
      <c r="S138" s="753"/>
      <c r="T138" s="753"/>
      <c r="U138" s="753"/>
      <c r="V138" s="753"/>
      <c r="W138" s="753"/>
      <c r="X138" s="753"/>
      <c r="Y138" s="753"/>
      <c r="Z138" s="753"/>
      <c r="AA138" s="754"/>
      <c r="AB138" s="758" t="s">
        <v>245</v>
      </c>
      <c r="AC138" s="759"/>
      <c r="AD138" s="759"/>
      <c r="AE138" s="759"/>
      <c r="AF138" s="759"/>
      <c r="AG138" s="760"/>
      <c r="AH138" s="647"/>
      <c r="AI138" s="648"/>
      <c r="AJ138" s="648"/>
      <c r="AK138" s="648"/>
      <c r="AL138" s="648"/>
      <c r="AM138" s="648"/>
      <c r="AN138" s="648"/>
      <c r="AO138" s="648"/>
      <c r="AP138" s="648"/>
      <c r="AQ138" s="649"/>
      <c r="AR138" s="767"/>
      <c r="AS138" s="767"/>
      <c r="AT138" s="767"/>
      <c r="AU138" s="767"/>
      <c r="AV138" s="767"/>
      <c r="AW138" s="767"/>
      <c r="AX138" s="767"/>
      <c r="AY138" s="767"/>
      <c r="AZ138" s="767"/>
      <c r="BA138" s="767"/>
      <c r="BB138" s="767"/>
      <c r="BC138" s="767"/>
      <c r="BD138" s="767"/>
      <c r="BE138" s="767"/>
      <c r="BF138" s="770"/>
      <c r="BG138" s="654"/>
      <c r="BH138" s="654"/>
      <c r="BI138" s="654"/>
      <c r="BJ138" s="654"/>
      <c r="BK138" s="655"/>
    </row>
    <row r="139" spans="2:63" ht="15.75" customHeight="1">
      <c r="B139" s="40"/>
      <c r="C139" s="41"/>
      <c r="D139" s="650"/>
      <c r="E139" s="651"/>
      <c r="F139" s="651"/>
      <c r="G139" s="651"/>
      <c r="H139" s="651"/>
      <c r="I139" s="651"/>
      <c r="J139" s="651"/>
      <c r="K139" s="651"/>
      <c r="L139" s="651"/>
      <c r="M139" s="652"/>
      <c r="N139" s="755"/>
      <c r="O139" s="756"/>
      <c r="P139" s="756"/>
      <c r="Q139" s="756"/>
      <c r="R139" s="756"/>
      <c r="S139" s="756"/>
      <c r="T139" s="756"/>
      <c r="U139" s="756"/>
      <c r="V139" s="756"/>
      <c r="W139" s="756"/>
      <c r="X139" s="756"/>
      <c r="Y139" s="756"/>
      <c r="Z139" s="756"/>
      <c r="AA139" s="757"/>
      <c r="AB139" s="761"/>
      <c r="AC139" s="762"/>
      <c r="AD139" s="762"/>
      <c r="AE139" s="762"/>
      <c r="AF139" s="762"/>
      <c r="AG139" s="763"/>
      <c r="AH139" s="650"/>
      <c r="AI139" s="651"/>
      <c r="AJ139" s="651"/>
      <c r="AK139" s="651"/>
      <c r="AL139" s="651"/>
      <c r="AM139" s="651"/>
      <c r="AN139" s="651"/>
      <c r="AO139" s="651"/>
      <c r="AP139" s="651"/>
      <c r="AQ139" s="652"/>
      <c r="AR139" s="768"/>
      <c r="AS139" s="768"/>
      <c r="AT139" s="768"/>
      <c r="AU139" s="768"/>
      <c r="AV139" s="768"/>
      <c r="AW139" s="768"/>
      <c r="AX139" s="768"/>
      <c r="AY139" s="768"/>
      <c r="AZ139" s="768"/>
      <c r="BA139" s="768"/>
      <c r="BB139" s="768"/>
      <c r="BC139" s="768"/>
      <c r="BD139" s="768"/>
      <c r="BE139" s="768"/>
      <c r="BF139" s="656"/>
      <c r="BG139" s="657"/>
      <c r="BH139" s="657"/>
      <c r="BI139" s="657"/>
      <c r="BJ139" s="657"/>
      <c r="BK139" s="658"/>
    </row>
    <row r="140" spans="2:63" ht="15.75" customHeight="1">
      <c r="B140" s="40"/>
      <c r="C140" s="41"/>
      <c r="D140" s="576"/>
      <c r="E140" s="577"/>
      <c r="F140" s="577"/>
      <c r="G140" s="577"/>
      <c r="H140" s="577"/>
      <c r="I140" s="577"/>
      <c r="J140" s="577"/>
      <c r="K140" s="577"/>
      <c r="L140" s="577"/>
      <c r="M140" s="578"/>
      <c r="N140" s="719" t="s">
        <v>239</v>
      </c>
      <c r="O140" s="720"/>
      <c r="P140" s="720"/>
      <c r="Q140" s="720"/>
      <c r="R140" s="720"/>
      <c r="S140" s="720"/>
      <c r="T140" s="720"/>
      <c r="U140" s="720"/>
      <c r="V140" s="720"/>
      <c r="W140" s="720"/>
      <c r="X140" s="720"/>
      <c r="Y140" s="720"/>
      <c r="Z140" s="720"/>
      <c r="AA140" s="721"/>
      <c r="AB140" s="764"/>
      <c r="AC140" s="765"/>
      <c r="AD140" s="765"/>
      <c r="AE140" s="765"/>
      <c r="AF140" s="765"/>
      <c r="AG140" s="766"/>
      <c r="AH140" s="576"/>
      <c r="AI140" s="577"/>
      <c r="AJ140" s="577"/>
      <c r="AK140" s="577"/>
      <c r="AL140" s="577"/>
      <c r="AM140" s="577"/>
      <c r="AN140" s="577"/>
      <c r="AO140" s="577"/>
      <c r="AP140" s="577"/>
      <c r="AQ140" s="578"/>
      <c r="AR140" s="769"/>
      <c r="AS140" s="769"/>
      <c r="AT140" s="769"/>
      <c r="AU140" s="769"/>
      <c r="AV140" s="769"/>
      <c r="AW140" s="769"/>
      <c r="AX140" s="769"/>
      <c r="AY140" s="769"/>
      <c r="AZ140" s="769"/>
      <c r="BA140" s="769"/>
      <c r="BB140" s="769"/>
      <c r="BC140" s="769"/>
      <c r="BD140" s="769"/>
      <c r="BE140" s="769"/>
      <c r="BF140" s="659"/>
      <c r="BG140" s="660"/>
      <c r="BH140" s="660"/>
      <c r="BI140" s="660"/>
      <c r="BJ140" s="660"/>
      <c r="BK140" s="661"/>
    </row>
    <row r="141" spans="2:63" ht="15.75" customHeight="1">
      <c r="B141" s="40"/>
      <c r="C141" s="41"/>
      <c r="D141" s="647"/>
      <c r="E141" s="648"/>
      <c r="F141" s="648"/>
      <c r="G141" s="648"/>
      <c r="H141" s="648"/>
      <c r="I141" s="648"/>
      <c r="J141" s="648"/>
      <c r="K141" s="648"/>
      <c r="L141" s="648"/>
      <c r="M141" s="649"/>
      <c r="N141" s="752" t="s">
        <v>237</v>
      </c>
      <c r="O141" s="753"/>
      <c r="P141" s="753"/>
      <c r="Q141" s="753"/>
      <c r="R141" s="753"/>
      <c r="S141" s="753"/>
      <c r="T141" s="753"/>
      <c r="U141" s="753"/>
      <c r="V141" s="753"/>
      <c r="W141" s="753"/>
      <c r="X141" s="753"/>
      <c r="Y141" s="753"/>
      <c r="Z141" s="753"/>
      <c r="AA141" s="754"/>
      <c r="AB141" s="758" t="s">
        <v>245</v>
      </c>
      <c r="AC141" s="759"/>
      <c r="AD141" s="759"/>
      <c r="AE141" s="759"/>
      <c r="AF141" s="759"/>
      <c r="AG141" s="760"/>
      <c r="AH141" s="647"/>
      <c r="AI141" s="648"/>
      <c r="AJ141" s="648"/>
      <c r="AK141" s="648"/>
      <c r="AL141" s="648"/>
      <c r="AM141" s="648"/>
      <c r="AN141" s="648"/>
      <c r="AO141" s="648"/>
      <c r="AP141" s="648"/>
      <c r="AQ141" s="649"/>
      <c r="AR141" s="767"/>
      <c r="AS141" s="767"/>
      <c r="AT141" s="767"/>
      <c r="AU141" s="767"/>
      <c r="AV141" s="767"/>
      <c r="AW141" s="767"/>
      <c r="AX141" s="767"/>
      <c r="AY141" s="767"/>
      <c r="AZ141" s="767"/>
      <c r="BA141" s="767"/>
      <c r="BB141" s="767"/>
      <c r="BC141" s="767"/>
      <c r="BD141" s="767"/>
      <c r="BE141" s="767"/>
      <c r="BF141" s="770"/>
      <c r="BG141" s="654"/>
      <c r="BH141" s="654"/>
      <c r="BI141" s="654"/>
      <c r="BJ141" s="654"/>
      <c r="BK141" s="655"/>
    </row>
    <row r="142" spans="2:63" ht="15.75" customHeight="1">
      <c r="B142" s="40"/>
      <c r="C142" s="41"/>
      <c r="D142" s="650"/>
      <c r="E142" s="651"/>
      <c r="F142" s="651"/>
      <c r="G142" s="651"/>
      <c r="H142" s="651"/>
      <c r="I142" s="651"/>
      <c r="J142" s="651"/>
      <c r="K142" s="651"/>
      <c r="L142" s="651"/>
      <c r="M142" s="652"/>
      <c r="N142" s="755"/>
      <c r="O142" s="756"/>
      <c r="P142" s="756"/>
      <c r="Q142" s="756"/>
      <c r="R142" s="756"/>
      <c r="S142" s="756"/>
      <c r="T142" s="756"/>
      <c r="U142" s="756"/>
      <c r="V142" s="756"/>
      <c r="W142" s="756"/>
      <c r="X142" s="756"/>
      <c r="Y142" s="756"/>
      <c r="Z142" s="756"/>
      <c r="AA142" s="757"/>
      <c r="AB142" s="761"/>
      <c r="AC142" s="762"/>
      <c r="AD142" s="762"/>
      <c r="AE142" s="762"/>
      <c r="AF142" s="762"/>
      <c r="AG142" s="763"/>
      <c r="AH142" s="650"/>
      <c r="AI142" s="651"/>
      <c r="AJ142" s="651"/>
      <c r="AK142" s="651"/>
      <c r="AL142" s="651"/>
      <c r="AM142" s="651"/>
      <c r="AN142" s="651"/>
      <c r="AO142" s="651"/>
      <c r="AP142" s="651"/>
      <c r="AQ142" s="652"/>
      <c r="AR142" s="768"/>
      <c r="AS142" s="768"/>
      <c r="AT142" s="768"/>
      <c r="AU142" s="768"/>
      <c r="AV142" s="768"/>
      <c r="AW142" s="768"/>
      <c r="AX142" s="768"/>
      <c r="AY142" s="768"/>
      <c r="AZ142" s="768"/>
      <c r="BA142" s="768"/>
      <c r="BB142" s="768"/>
      <c r="BC142" s="768"/>
      <c r="BD142" s="768"/>
      <c r="BE142" s="768"/>
      <c r="BF142" s="656"/>
      <c r="BG142" s="657"/>
      <c r="BH142" s="657"/>
      <c r="BI142" s="657"/>
      <c r="BJ142" s="657"/>
      <c r="BK142" s="658"/>
    </row>
    <row r="143" spans="2:63" ht="15.75" customHeight="1">
      <c r="B143" s="40"/>
      <c r="C143" s="41"/>
      <c r="D143" s="576"/>
      <c r="E143" s="577"/>
      <c r="F143" s="577"/>
      <c r="G143" s="577"/>
      <c r="H143" s="577"/>
      <c r="I143" s="577"/>
      <c r="J143" s="577"/>
      <c r="K143" s="577"/>
      <c r="L143" s="577"/>
      <c r="M143" s="578"/>
      <c r="N143" s="719" t="s">
        <v>239</v>
      </c>
      <c r="O143" s="720"/>
      <c r="P143" s="720"/>
      <c r="Q143" s="720"/>
      <c r="R143" s="720"/>
      <c r="S143" s="720"/>
      <c r="T143" s="720"/>
      <c r="U143" s="720"/>
      <c r="V143" s="720"/>
      <c r="W143" s="720"/>
      <c r="X143" s="720"/>
      <c r="Y143" s="720"/>
      <c r="Z143" s="720"/>
      <c r="AA143" s="721"/>
      <c r="AB143" s="764"/>
      <c r="AC143" s="765"/>
      <c r="AD143" s="765"/>
      <c r="AE143" s="765"/>
      <c r="AF143" s="765"/>
      <c r="AG143" s="766"/>
      <c r="AH143" s="576"/>
      <c r="AI143" s="577"/>
      <c r="AJ143" s="577"/>
      <c r="AK143" s="577"/>
      <c r="AL143" s="577"/>
      <c r="AM143" s="577"/>
      <c r="AN143" s="577"/>
      <c r="AO143" s="577"/>
      <c r="AP143" s="577"/>
      <c r="AQ143" s="578"/>
      <c r="AR143" s="769"/>
      <c r="AS143" s="769"/>
      <c r="AT143" s="769"/>
      <c r="AU143" s="769"/>
      <c r="AV143" s="769"/>
      <c r="AW143" s="769"/>
      <c r="AX143" s="769"/>
      <c r="AY143" s="769"/>
      <c r="AZ143" s="769"/>
      <c r="BA143" s="769"/>
      <c r="BB143" s="769"/>
      <c r="BC143" s="769"/>
      <c r="BD143" s="769"/>
      <c r="BE143" s="769"/>
      <c r="BF143" s="659"/>
      <c r="BG143" s="660"/>
      <c r="BH143" s="660"/>
      <c r="BI143" s="660"/>
      <c r="BJ143" s="660"/>
      <c r="BK143" s="661"/>
    </row>
    <row r="144" spans="2:63" ht="15.75" customHeight="1">
      <c r="B144" s="40"/>
      <c r="C144" s="41"/>
      <c r="D144" s="647"/>
      <c r="E144" s="648"/>
      <c r="F144" s="648"/>
      <c r="G144" s="648"/>
      <c r="H144" s="648"/>
      <c r="I144" s="648"/>
      <c r="J144" s="648"/>
      <c r="K144" s="648"/>
      <c r="L144" s="648"/>
      <c r="M144" s="649"/>
      <c r="N144" s="752" t="s">
        <v>237</v>
      </c>
      <c r="O144" s="753"/>
      <c r="P144" s="753"/>
      <c r="Q144" s="753"/>
      <c r="R144" s="753"/>
      <c r="S144" s="753"/>
      <c r="T144" s="753"/>
      <c r="U144" s="753"/>
      <c r="V144" s="753"/>
      <c r="W144" s="753"/>
      <c r="X144" s="753"/>
      <c r="Y144" s="753"/>
      <c r="Z144" s="753"/>
      <c r="AA144" s="754"/>
      <c r="AB144" s="758" t="s">
        <v>245</v>
      </c>
      <c r="AC144" s="759"/>
      <c r="AD144" s="759"/>
      <c r="AE144" s="759"/>
      <c r="AF144" s="759"/>
      <c r="AG144" s="760"/>
      <c r="AH144" s="647"/>
      <c r="AI144" s="648"/>
      <c r="AJ144" s="648"/>
      <c r="AK144" s="648"/>
      <c r="AL144" s="648"/>
      <c r="AM144" s="648"/>
      <c r="AN144" s="648"/>
      <c r="AO144" s="648"/>
      <c r="AP144" s="648"/>
      <c r="AQ144" s="649"/>
      <c r="AR144" s="767"/>
      <c r="AS144" s="767"/>
      <c r="AT144" s="767"/>
      <c r="AU144" s="767"/>
      <c r="AV144" s="767"/>
      <c r="AW144" s="767"/>
      <c r="AX144" s="767"/>
      <c r="AY144" s="767"/>
      <c r="AZ144" s="767"/>
      <c r="BA144" s="767"/>
      <c r="BB144" s="767"/>
      <c r="BC144" s="767"/>
      <c r="BD144" s="767"/>
      <c r="BE144" s="767"/>
      <c r="BF144" s="770"/>
      <c r="BG144" s="654"/>
      <c r="BH144" s="654"/>
      <c r="BI144" s="654"/>
      <c r="BJ144" s="654"/>
      <c r="BK144" s="655"/>
    </row>
    <row r="145" spans="2:63" ht="15.75" customHeight="1">
      <c r="B145" s="40"/>
      <c r="C145" s="41"/>
      <c r="D145" s="650"/>
      <c r="E145" s="651"/>
      <c r="F145" s="651"/>
      <c r="G145" s="651"/>
      <c r="H145" s="651"/>
      <c r="I145" s="651"/>
      <c r="J145" s="651"/>
      <c r="K145" s="651"/>
      <c r="L145" s="651"/>
      <c r="M145" s="652"/>
      <c r="N145" s="755"/>
      <c r="O145" s="756"/>
      <c r="P145" s="756"/>
      <c r="Q145" s="756"/>
      <c r="R145" s="756"/>
      <c r="S145" s="756"/>
      <c r="T145" s="756"/>
      <c r="U145" s="756"/>
      <c r="V145" s="756"/>
      <c r="W145" s="756"/>
      <c r="X145" s="756"/>
      <c r="Y145" s="756"/>
      <c r="Z145" s="756"/>
      <c r="AA145" s="757"/>
      <c r="AB145" s="761"/>
      <c r="AC145" s="762"/>
      <c r="AD145" s="762"/>
      <c r="AE145" s="762"/>
      <c r="AF145" s="762"/>
      <c r="AG145" s="763"/>
      <c r="AH145" s="650"/>
      <c r="AI145" s="651"/>
      <c r="AJ145" s="651"/>
      <c r="AK145" s="651"/>
      <c r="AL145" s="651"/>
      <c r="AM145" s="651"/>
      <c r="AN145" s="651"/>
      <c r="AO145" s="651"/>
      <c r="AP145" s="651"/>
      <c r="AQ145" s="652"/>
      <c r="AR145" s="768"/>
      <c r="AS145" s="768"/>
      <c r="AT145" s="768"/>
      <c r="AU145" s="768"/>
      <c r="AV145" s="768"/>
      <c r="AW145" s="768"/>
      <c r="AX145" s="768"/>
      <c r="AY145" s="768"/>
      <c r="AZ145" s="768"/>
      <c r="BA145" s="768"/>
      <c r="BB145" s="768"/>
      <c r="BC145" s="768"/>
      <c r="BD145" s="768"/>
      <c r="BE145" s="768"/>
      <c r="BF145" s="656"/>
      <c r="BG145" s="657"/>
      <c r="BH145" s="657"/>
      <c r="BI145" s="657"/>
      <c r="BJ145" s="657"/>
      <c r="BK145" s="658"/>
    </row>
    <row r="146" spans="2:63" ht="15.75" customHeight="1">
      <c r="B146" s="40"/>
      <c r="C146" s="41"/>
      <c r="D146" s="576"/>
      <c r="E146" s="577"/>
      <c r="F146" s="577"/>
      <c r="G146" s="577"/>
      <c r="H146" s="577"/>
      <c r="I146" s="577"/>
      <c r="J146" s="577"/>
      <c r="K146" s="577"/>
      <c r="L146" s="577"/>
      <c r="M146" s="578"/>
      <c r="N146" s="719" t="s">
        <v>239</v>
      </c>
      <c r="O146" s="720"/>
      <c r="P146" s="720"/>
      <c r="Q146" s="720"/>
      <c r="R146" s="720"/>
      <c r="S146" s="720"/>
      <c r="T146" s="720"/>
      <c r="U146" s="720"/>
      <c r="V146" s="720"/>
      <c r="W146" s="720"/>
      <c r="X146" s="720"/>
      <c r="Y146" s="720"/>
      <c r="Z146" s="720"/>
      <c r="AA146" s="721"/>
      <c r="AB146" s="764"/>
      <c r="AC146" s="765"/>
      <c r="AD146" s="765"/>
      <c r="AE146" s="765"/>
      <c r="AF146" s="765"/>
      <c r="AG146" s="766"/>
      <c r="AH146" s="576"/>
      <c r="AI146" s="577"/>
      <c r="AJ146" s="577"/>
      <c r="AK146" s="577"/>
      <c r="AL146" s="577"/>
      <c r="AM146" s="577"/>
      <c r="AN146" s="577"/>
      <c r="AO146" s="577"/>
      <c r="AP146" s="577"/>
      <c r="AQ146" s="578"/>
      <c r="AR146" s="769"/>
      <c r="AS146" s="769"/>
      <c r="AT146" s="769"/>
      <c r="AU146" s="769"/>
      <c r="AV146" s="769"/>
      <c r="AW146" s="769"/>
      <c r="AX146" s="769"/>
      <c r="AY146" s="769"/>
      <c r="AZ146" s="769"/>
      <c r="BA146" s="769"/>
      <c r="BB146" s="769"/>
      <c r="BC146" s="769"/>
      <c r="BD146" s="769"/>
      <c r="BE146" s="769"/>
      <c r="BF146" s="659"/>
      <c r="BG146" s="660"/>
      <c r="BH146" s="660"/>
      <c r="BI146" s="660"/>
      <c r="BJ146" s="660"/>
      <c r="BK146" s="661"/>
    </row>
    <row r="147" spans="2:63" ht="15.75" customHeight="1">
      <c r="B147" s="40"/>
      <c r="C147" s="41"/>
      <c r="D147" s="647"/>
      <c r="E147" s="648"/>
      <c r="F147" s="648"/>
      <c r="G147" s="648"/>
      <c r="H147" s="648"/>
      <c r="I147" s="648"/>
      <c r="J147" s="648"/>
      <c r="K147" s="648"/>
      <c r="L147" s="648"/>
      <c r="M147" s="649"/>
      <c r="N147" s="752" t="s">
        <v>237</v>
      </c>
      <c r="O147" s="753"/>
      <c r="P147" s="753"/>
      <c r="Q147" s="753"/>
      <c r="R147" s="753"/>
      <c r="S147" s="753"/>
      <c r="T147" s="753"/>
      <c r="U147" s="753"/>
      <c r="V147" s="753"/>
      <c r="W147" s="753"/>
      <c r="X147" s="753"/>
      <c r="Y147" s="753"/>
      <c r="Z147" s="753"/>
      <c r="AA147" s="754"/>
      <c r="AB147" s="758" t="s">
        <v>245</v>
      </c>
      <c r="AC147" s="759"/>
      <c r="AD147" s="759"/>
      <c r="AE147" s="759"/>
      <c r="AF147" s="759"/>
      <c r="AG147" s="760"/>
      <c r="AH147" s="647"/>
      <c r="AI147" s="648"/>
      <c r="AJ147" s="648"/>
      <c r="AK147" s="648"/>
      <c r="AL147" s="648"/>
      <c r="AM147" s="648"/>
      <c r="AN147" s="648"/>
      <c r="AO147" s="648"/>
      <c r="AP147" s="648"/>
      <c r="AQ147" s="649"/>
      <c r="AR147" s="767"/>
      <c r="AS147" s="767"/>
      <c r="AT147" s="767"/>
      <c r="AU147" s="767"/>
      <c r="AV147" s="767"/>
      <c r="AW147" s="767"/>
      <c r="AX147" s="767"/>
      <c r="AY147" s="767"/>
      <c r="AZ147" s="767"/>
      <c r="BA147" s="767"/>
      <c r="BB147" s="767"/>
      <c r="BC147" s="767"/>
      <c r="BD147" s="767"/>
      <c r="BE147" s="767"/>
      <c r="BF147" s="770"/>
      <c r="BG147" s="654"/>
      <c r="BH147" s="654"/>
      <c r="BI147" s="654"/>
      <c r="BJ147" s="654"/>
      <c r="BK147" s="655"/>
    </row>
    <row r="148" spans="2:63" ht="15.75" customHeight="1">
      <c r="B148" s="40"/>
      <c r="C148" s="41"/>
      <c r="D148" s="650"/>
      <c r="E148" s="651"/>
      <c r="F148" s="651"/>
      <c r="G148" s="651"/>
      <c r="H148" s="651"/>
      <c r="I148" s="651"/>
      <c r="J148" s="651"/>
      <c r="K148" s="651"/>
      <c r="L148" s="651"/>
      <c r="M148" s="652"/>
      <c r="N148" s="755"/>
      <c r="O148" s="756"/>
      <c r="P148" s="756"/>
      <c r="Q148" s="756"/>
      <c r="R148" s="756"/>
      <c r="S148" s="756"/>
      <c r="T148" s="756"/>
      <c r="U148" s="756"/>
      <c r="V148" s="756"/>
      <c r="W148" s="756"/>
      <c r="X148" s="756"/>
      <c r="Y148" s="756"/>
      <c r="Z148" s="756"/>
      <c r="AA148" s="757"/>
      <c r="AB148" s="761"/>
      <c r="AC148" s="762"/>
      <c r="AD148" s="762"/>
      <c r="AE148" s="762"/>
      <c r="AF148" s="762"/>
      <c r="AG148" s="763"/>
      <c r="AH148" s="650"/>
      <c r="AI148" s="651"/>
      <c r="AJ148" s="651"/>
      <c r="AK148" s="651"/>
      <c r="AL148" s="651"/>
      <c r="AM148" s="651"/>
      <c r="AN148" s="651"/>
      <c r="AO148" s="651"/>
      <c r="AP148" s="651"/>
      <c r="AQ148" s="652"/>
      <c r="AR148" s="768"/>
      <c r="AS148" s="768"/>
      <c r="AT148" s="768"/>
      <c r="AU148" s="768"/>
      <c r="AV148" s="768"/>
      <c r="AW148" s="768"/>
      <c r="AX148" s="768"/>
      <c r="AY148" s="768"/>
      <c r="AZ148" s="768"/>
      <c r="BA148" s="768"/>
      <c r="BB148" s="768"/>
      <c r="BC148" s="768"/>
      <c r="BD148" s="768"/>
      <c r="BE148" s="768"/>
      <c r="BF148" s="656"/>
      <c r="BG148" s="657"/>
      <c r="BH148" s="657"/>
      <c r="BI148" s="657"/>
      <c r="BJ148" s="657"/>
      <c r="BK148" s="658"/>
    </row>
    <row r="149" spans="2:63" ht="15.75" customHeight="1">
      <c r="B149" s="40"/>
      <c r="C149" s="41"/>
      <c r="D149" s="576"/>
      <c r="E149" s="577"/>
      <c r="F149" s="577"/>
      <c r="G149" s="577"/>
      <c r="H149" s="577"/>
      <c r="I149" s="577"/>
      <c r="J149" s="577"/>
      <c r="K149" s="577"/>
      <c r="L149" s="577"/>
      <c r="M149" s="578"/>
      <c r="N149" s="719" t="s">
        <v>239</v>
      </c>
      <c r="O149" s="720"/>
      <c r="P149" s="720"/>
      <c r="Q149" s="720"/>
      <c r="R149" s="720"/>
      <c r="S149" s="720"/>
      <c r="T149" s="720"/>
      <c r="U149" s="720"/>
      <c r="V149" s="720"/>
      <c r="W149" s="720"/>
      <c r="X149" s="720"/>
      <c r="Y149" s="720"/>
      <c r="Z149" s="720"/>
      <c r="AA149" s="721"/>
      <c r="AB149" s="764"/>
      <c r="AC149" s="765"/>
      <c r="AD149" s="765"/>
      <c r="AE149" s="765"/>
      <c r="AF149" s="765"/>
      <c r="AG149" s="766"/>
      <c r="AH149" s="576"/>
      <c r="AI149" s="577"/>
      <c r="AJ149" s="577"/>
      <c r="AK149" s="577"/>
      <c r="AL149" s="577"/>
      <c r="AM149" s="577"/>
      <c r="AN149" s="577"/>
      <c r="AO149" s="577"/>
      <c r="AP149" s="577"/>
      <c r="AQ149" s="578"/>
      <c r="AR149" s="769"/>
      <c r="AS149" s="769"/>
      <c r="AT149" s="769"/>
      <c r="AU149" s="769"/>
      <c r="AV149" s="769"/>
      <c r="AW149" s="769"/>
      <c r="AX149" s="769"/>
      <c r="AY149" s="769"/>
      <c r="AZ149" s="769"/>
      <c r="BA149" s="769"/>
      <c r="BB149" s="769"/>
      <c r="BC149" s="769"/>
      <c r="BD149" s="769"/>
      <c r="BE149" s="769"/>
      <c r="BF149" s="659"/>
      <c r="BG149" s="660"/>
      <c r="BH149" s="660"/>
      <c r="BI149" s="660"/>
      <c r="BJ149" s="660"/>
      <c r="BK149" s="661"/>
    </row>
    <row r="150" spans="2:63" ht="15.75" customHeight="1">
      <c r="B150" s="40"/>
      <c r="C150" s="41"/>
      <c r="D150" s="647"/>
      <c r="E150" s="648"/>
      <c r="F150" s="648"/>
      <c r="G150" s="648"/>
      <c r="H150" s="648"/>
      <c r="I150" s="648"/>
      <c r="J150" s="648"/>
      <c r="K150" s="648"/>
      <c r="L150" s="648"/>
      <c r="M150" s="649"/>
      <c r="N150" s="752" t="s">
        <v>237</v>
      </c>
      <c r="O150" s="753"/>
      <c r="P150" s="753"/>
      <c r="Q150" s="753"/>
      <c r="R150" s="753"/>
      <c r="S150" s="753"/>
      <c r="T150" s="753"/>
      <c r="U150" s="753"/>
      <c r="V150" s="753"/>
      <c r="W150" s="753"/>
      <c r="X150" s="753"/>
      <c r="Y150" s="753"/>
      <c r="Z150" s="753"/>
      <c r="AA150" s="754"/>
      <c r="AB150" s="758" t="s">
        <v>245</v>
      </c>
      <c r="AC150" s="759"/>
      <c r="AD150" s="759"/>
      <c r="AE150" s="759"/>
      <c r="AF150" s="759"/>
      <c r="AG150" s="760"/>
      <c r="AH150" s="647"/>
      <c r="AI150" s="648"/>
      <c r="AJ150" s="648"/>
      <c r="AK150" s="648"/>
      <c r="AL150" s="648"/>
      <c r="AM150" s="648"/>
      <c r="AN150" s="648"/>
      <c r="AO150" s="648"/>
      <c r="AP150" s="648"/>
      <c r="AQ150" s="649"/>
      <c r="AR150" s="767"/>
      <c r="AS150" s="767"/>
      <c r="AT150" s="767"/>
      <c r="AU150" s="767"/>
      <c r="AV150" s="767"/>
      <c r="AW150" s="767"/>
      <c r="AX150" s="767"/>
      <c r="AY150" s="767"/>
      <c r="AZ150" s="767"/>
      <c r="BA150" s="767"/>
      <c r="BB150" s="767"/>
      <c r="BC150" s="767"/>
      <c r="BD150" s="767"/>
      <c r="BE150" s="767"/>
      <c r="BF150" s="770"/>
      <c r="BG150" s="654"/>
      <c r="BH150" s="654"/>
      <c r="BI150" s="654"/>
      <c r="BJ150" s="654"/>
      <c r="BK150" s="655"/>
    </row>
    <row r="151" spans="2:63" ht="15.75" customHeight="1">
      <c r="B151" s="40"/>
      <c r="C151" s="41"/>
      <c r="D151" s="650"/>
      <c r="E151" s="651"/>
      <c r="F151" s="651"/>
      <c r="G151" s="651"/>
      <c r="H151" s="651"/>
      <c r="I151" s="651"/>
      <c r="J151" s="651"/>
      <c r="K151" s="651"/>
      <c r="L151" s="651"/>
      <c r="M151" s="652"/>
      <c r="N151" s="755"/>
      <c r="O151" s="756"/>
      <c r="P151" s="756"/>
      <c r="Q151" s="756"/>
      <c r="R151" s="756"/>
      <c r="S151" s="756"/>
      <c r="T151" s="756"/>
      <c r="U151" s="756"/>
      <c r="V151" s="756"/>
      <c r="W151" s="756"/>
      <c r="X151" s="756"/>
      <c r="Y151" s="756"/>
      <c r="Z151" s="756"/>
      <c r="AA151" s="757"/>
      <c r="AB151" s="761"/>
      <c r="AC151" s="762"/>
      <c r="AD151" s="762"/>
      <c r="AE151" s="762"/>
      <c r="AF151" s="762"/>
      <c r="AG151" s="763"/>
      <c r="AH151" s="650"/>
      <c r="AI151" s="651"/>
      <c r="AJ151" s="651"/>
      <c r="AK151" s="651"/>
      <c r="AL151" s="651"/>
      <c r="AM151" s="651"/>
      <c r="AN151" s="651"/>
      <c r="AO151" s="651"/>
      <c r="AP151" s="651"/>
      <c r="AQ151" s="652"/>
      <c r="AR151" s="768"/>
      <c r="AS151" s="768"/>
      <c r="AT151" s="768"/>
      <c r="AU151" s="768"/>
      <c r="AV151" s="768"/>
      <c r="AW151" s="768"/>
      <c r="AX151" s="768"/>
      <c r="AY151" s="768"/>
      <c r="AZ151" s="768"/>
      <c r="BA151" s="768"/>
      <c r="BB151" s="768"/>
      <c r="BC151" s="768"/>
      <c r="BD151" s="768"/>
      <c r="BE151" s="768"/>
      <c r="BF151" s="656"/>
      <c r="BG151" s="657"/>
      <c r="BH151" s="657"/>
      <c r="BI151" s="657"/>
      <c r="BJ151" s="657"/>
      <c r="BK151" s="658"/>
    </row>
    <row r="152" spans="2:63" ht="15.75" customHeight="1">
      <c r="B152" s="40"/>
      <c r="C152" s="41"/>
      <c r="D152" s="576"/>
      <c r="E152" s="577"/>
      <c r="F152" s="577"/>
      <c r="G152" s="577"/>
      <c r="H152" s="577"/>
      <c r="I152" s="577"/>
      <c r="J152" s="577"/>
      <c r="K152" s="577"/>
      <c r="L152" s="577"/>
      <c r="M152" s="578"/>
      <c r="N152" s="719" t="s">
        <v>239</v>
      </c>
      <c r="O152" s="720"/>
      <c r="P152" s="720"/>
      <c r="Q152" s="720"/>
      <c r="R152" s="720"/>
      <c r="S152" s="720"/>
      <c r="T152" s="720"/>
      <c r="U152" s="720"/>
      <c r="V152" s="720"/>
      <c r="W152" s="720"/>
      <c r="X152" s="720"/>
      <c r="Y152" s="720"/>
      <c r="Z152" s="720"/>
      <c r="AA152" s="721"/>
      <c r="AB152" s="764"/>
      <c r="AC152" s="765"/>
      <c r="AD152" s="765"/>
      <c r="AE152" s="765"/>
      <c r="AF152" s="765"/>
      <c r="AG152" s="766"/>
      <c r="AH152" s="576"/>
      <c r="AI152" s="577"/>
      <c r="AJ152" s="577"/>
      <c r="AK152" s="577"/>
      <c r="AL152" s="577"/>
      <c r="AM152" s="577"/>
      <c r="AN152" s="577"/>
      <c r="AO152" s="577"/>
      <c r="AP152" s="577"/>
      <c r="AQ152" s="578"/>
      <c r="AR152" s="769"/>
      <c r="AS152" s="769"/>
      <c r="AT152" s="769"/>
      <c r="AU152" s="769"/>
      <c r="AV152" s="769"/>
      <c r="AW152" s="769"/>
      <c r="AX152" s="769"/>
      <c r="AY152" s="769"/>
      <c r="AZ152" s="769"/>
      <c r="BA152" s="769"/>
      <c r="BB152" s="769"/>
      <c r="BC152" s="769"/>
      <c r="BD152" s="769"/>
      <c r="BE152" s="769"/>
      <c r="BF152" s="659"/>
      <c r="BG152" s="660"/>
      <c r="BH152" s="660"/>
      <c r="BI152" s="660"/>
      <c r="BJ152" s="660"/>
      <c r="BK152" s="661"/>
    </row>
    <row r="153" spans="2:63" ht="15.75" customHeight="1">
      <c r="B153" s="40"/>
      <c r="C153" s="41"/>
      <c r="D153" s="647"/>
      <c r="E153" s="648"/>
      <c r="F153" s="648"/>
      <c r="G153" s="648"/>
      <c r="H153" s="648"/>
      <c r="I153" s="648"/>
      <c r="J153" s="648"/>
      <c r="K153" s="648"/>
      <c r="L153" s="648"/>
      <c r="M153" s="649"/>
      <c r="N153" s="752" t="s">
        <v>237</v>
      </c>
      <c r="O153" s="753"/>
      <c r="P153" s="753"/>
      <c r="Q153" s="753"/>
      <c r="R153" s="753"/>
      <c r="S153" s="753"/>
      <c r="T153" s="753"/>
      <c r="U153" s="753"/>
      <c r="V153" s="753"/>
      <c r="W153" s="753"/>
      <c r="X153" s="753"/>
      <c r="Y153" s="753"/>
      <c r="Z153" s="753"/>
      <c r="AA153" s="754"/>
      <c r="AB153" s="758" t="s">
        <v>245</v>
      </c>
      <c r="AC153" s="759"/>
      <c r="AD153" s="759"/>
      <c r="AE153" s="759"/>
      <c r="AF153" s="759"/>
      <c r="AG153" s="760"/>
      <c r="AH153" s="647"/>
      <c r="AI153" s="648"/>
      <c r="AJ153" s="648"/>
      <c r="AK153" s="648"/>
      <c r="AL153" s="648"/>
      <c r="AM153" s="648"/>
      <c r="AN153" s="648"/>
      <c r="AO153" s="648"/>
      <c r="AP153" s="648"/>
      <c r="AQ153" s="649"/>
      <c r="AR153" s="767"/>
      <c r="AS153" s="767"/>
      <c r="AT153" s="767"/>
      <c r="AU153" s="767"/>
      <c r="AV153" s="767"/>
      <c r="AW153" s="767"/>
      <c r="AX153" s="767"/>
      <c r="AY153" s="767"/>
      <c r="AZ153" s="767"/>
      <c r="BA153" s="767"/>
      <c r="BB153" s="767"/>
      <c r="BC153" s="767"/>
      <c r="BD153" s="767"/>
      <c r="BE153" s="767"/>
      <c r="BF153" s="770"/>
      <c r="BG153" s="654"/>
      <c r="BH153" s="654"/>
      <c r="BI153" s="654"/>
      <c r="BJ153" s="654"/>
      <c r="BK153" s="655"/>
    </row>
    <row r="154" spans="2:63" ht="15.75" customHeight="1">
      <c r="B154" s="40"/>
      <c r="C154" s="41"/>
      <c r="D154" s="650"/>
      <c r="E154" s="651"/>
      <c r="F154" s="651"/>
      <c r="G154" s="651"/>
      <c r="H154" s="651"/>
      <c r="I154" s="651"/>
      <c r="J154" s="651"/>
      <c r="K154" s="651"/>
      <c r="L154" s="651"/>
      <c r="M154" s="652"/>
      <c r="N154" s="755"/>
      <c r="O154" s="756"/>
      <c r="P154" s="756"/>
      <c r="Q154" s="756"/>
      <c r="R154" s="756"/>
      <c r="S154" s="756"/>
      <c r="T154" s="756"/>
      <c r="U154" s="756"/>
      <c r="V154" s="756"/>
      <c r="W154" s="756"/>
      <c r="X154" s="756"/>
      <c r="Y154" s="756"/>
      <c r="Z154" s="756"/>
      <c r="AA154" s="757"/>
      <c r="AB154" s="761"/>
      <c r="AC154" s="762"/>
      <c r="AD154" s="762"/>
      <c r="AE154" s="762"/>
      <c r="AF154" s="762"/>
      <c r="AG154" s="763"/>
      <c r="AH154" s="650"/>
      <c r="AI154" s="651"/>
      <c r="AJ154" s="651"/>
      <c r="AK154" s="651"/>
      <c r="AL154" s="651"/>
      <c r="AM154" s="651"/>
      <c r="AN154" s="651"/>
      <c r="AO154" s="651"/>
      <c r="AP154" s="651"/>
      <c r="AQ154" s="652"/>
      <c r="AR154" s="768"/>
      <c r="AS154" s="768"/>
      <c r="AT154" s="768"/>
      <c r="AU154" s="768"/>
      <c r="AV154" s="768"/>
      <c r="AW154" s="768"/>
      <c r="AX154" s="768"/>
      <c r="AY154" s="768"/>
      <c r="AZ154" s="768"/>
      <c r="BA154" s="768"/>
      <c r="BB154" s="768"/>
      <c r="BC154" s="768"/>
      <c r="BD154" s="768"/>
      <c r="BE154" s="768"/>
      <c r="BF154" s="656"/>
      <c r="BG154" s="657"/>
      <c r="BH154" s="657"/>
      <c r="BI154" s="657"/>
      <c r="BJ154" s="657"/>
      <c r="BK154" s="658"/>
    </row>
    <row r="155" spans="2:63" ht="15.75" customHeight="1">
      <c r="B155" s="40"/>
      <c r="C155" s="41"/>
      <c r="D155" s="576"/>
      <c r="E155" s="577"/>
      <c r="F155" s="577"/>
      <c r="G155" s="577"/>
      <c r="H155" s="577"/>
      <c r="I155" s="577"/>
      <c r="J155" s="577"/>
      <c r="K155" s="577"/>
      <c r="L155" s="577"/>
      <c r="M155" s="578"/>
      <c r="N155" s="719" t="s">
        <v>239</v>
      </c>
      <c r="O155" s="720"/>
      <c r="P155" s="720"/>
      <c r="Q155" s="720"/>
      <c r="R155" s="720"/>
      <c r="S155" s="720"/>
      <c r="T155" s="720"/>
      <c r="U155" s="720"/>
      <c r="V155" s="720"/>
      <c r="W155" s="720"/>
      <c r="X155" s="720"/>
      <c r="Y155" s="720"/>
      <c r="Z155" s="720"/>
      <c r="AA155" s="721"/>
      <c r="AB155" s="764"/>
      <c r="AC155" s="765"/>
      <c r="AD155" s="765"/>
      <c r="AE155" s="765"/>
      <c r="AF155" s="765"/>
      <c r="AG155" s="766"/>
      <c r="AH155" s="576"/>
      <c r="AI155" s="577"/>
      <c r="AJ155" s="577"/>
      <c r="AK155" s="577"/>
      <c r="AL155" s="577"/>
      <c r="AM155" s="577"/>
      <c r="AN155" s="577"/>
      <c r="AO155" s="577"/>
      <c r="AP155" s="577"/>
      <c r="AQ155" s="578"/>
      <c r="AR155" s="769"/>
      <c r="AS155" s="769"/>
      <c r="AT155" s="769"/>
      <c r="AU155" s="769"/>
      <c r="AV155" s="769"/>
      <c r="AW155" s="769"/>
      <c r="AX155" s="769"/>
      <c r="AY155" s="769"/>
      <c r="AZ155" s="769"/>
      <c r="BA155" s="769"/>
      <c r="BB155" s="769"/>
      <c r="BC155" s="769"/>
      <c r="BD155" s="769"/>
      <c r="BE155" s="769"/>
      <c r="BF155" s="659"/>
      <c r="BG155" s="660"/>
      <c r="BH155" s="660"/>
      <c r="BI155" s="660"/>
      <c r="BJ155" s="660"/>
      <c r="BK155" s="661"/>
    </row>
    <row r="156" spans="2:63" ht="15.75" customHeight="1">
      <c r="B156" s="40"/>
      <c r="C156" s="41"/>
      <c r="D156" s="647"/>
      <c r="E156" s="648"/>
      <c r="F156" s="648"/>
      <c r="G156" s="648"/>
      <c r="H156" s="648"/>
      <c r="I156" s="648"/>
      <c r="J156" s="648"/>
      <c r="K156" s="648"/>
      <c r="L156" s="648"/>
      <c r="M156" s="649"/>
      <c r="N156" s="752" t="s">
        <v>237</v>
      </c>
      <c r="O156" s="753"/>
      <c r="P156" s="753"/>
      <c r="Q156" s="753"/>
      <c r="R156" s="753"/>
      <c r="S156" s="753"/>
      <c r="T156" s="753"/>
      <c r="U156" s="753"/>
      <c r="V156" s="753"/>
      <c r="W156" s="753"/>
      <c r="X156" s="753"/>
      <c r="Y156" s="753"/>
      <c r="Z156" s="753"/>
      <c r="AA156" s="754"/>
      <c r="AB156" s="758" t="s">
        <v>245</v>
      </c>
      <c r="AC156" s="759"/>
      <c r="AD156" s="759"/>
      <c r="AE156" s="759"/>
      <c r="AF156" s="759"/>
      <c r="AG156" s="760"/>
      <c r="AH156" s="647"/>
      <c r="AI156" s="648"/>
      <c r="AJ156" s="648"/>
      <c r="AK156" s="648"/>
      <c r="AL156" s="648"/>
      <c r="AM156" s="648"/>
      <c r="AN156" s="648"/>
      <c r="AO156" s="648"/>
      <c r="AP156" s="648"/>
      <c r="AQ156" s="649"/>
      <c r="AR156" s="767"/>
      <c r="AS156" s="767"/>
      <c r="AT156" s="767"/>
      <c r="AU156" s="767"/>
      <c r="AV156" s="767"/>
      <c r="AW156" s="767"/>
      <c r="AX156" s="767"/>
      <c r="AY156" s="767"/>
      <c r="AZ156" s="767"/>
      <c r="BA156" s="767"/>
      <c r="BB156" s="767"/>
      <c r="BC156" s="767"/>
      <c r="BD156" s="767"/>
      <c r="BE156" s="767"/>
      <c r="BF156" s="770"/>
      <c r="BG156" s="654"/>
      <c r="BH156" s="654"/>
      <c r="BI156" s="654"/>
      <c r="BJ156" s="654"/>
      <c r="BK156" s="655"/>
    </row>
    <row r="157" spans="2:63" ht="15.75" customHeight="1">
      <c r="B157" s="40"/>
      <c r="C157" s="41"/>
      <c r="D157" s="650"/>
      <c r="E157" s="651"/>
      <c r="F157" s="651"/>
      <c r="G157" s="651"/>
      <c r="H157" s="651"/>
      <c r="I157" s="651"/>
      <c r="J157" s="651"/>
      <c r="K157" s="651"/>
      <c r="L157" s="651"/>
      <c r="M157" s="652"/>
      <c r="N157" s="755"/>
      <c r="O157" s="756"/>
      <c r="P157" s="756"/>
      <c r="Q157" s="756"/>
      <c r="R157" s="756"/>
      <c r="S157" s="756"/>
      <c r="T157" s="756"/>
      <c r="U157" s="756"/>
      <c r="V157" s="756"/>
      <c r="W157" s="756"/>
      <c r="X157" s="756"/>
      <c r="Y157" s="756"/>
      <c r="Z157" s="756"/>
      <c r="AA157" s="757"/>
      <c r="AB157" s="761"/>
      <c r="AC157" s="762"/>
      <c r="AD157" s="762"/>
      <c r="AE157" s="762"/>
      <c r="AF157" s="762"/>
      <c r="AG157" s="763"/>
      <c r="AH157" s="650"/>
      <c r="AI157" s="651"/>
      <c r="AJ157" s="651"/>
      <c r="AK157" s="651"/>
      <c r="AL157" s="651"/>
      <c r="AM157" s="651"/>
      <c r="AN157" s="651"/>
      <c r="AO157" s="651"/>
      <c r="AP157" s="651"/>
      <c r="AQ157" s="652"/>
      <c r="AR157" s="768"/>
      <c r="AS157" s="768"/>
      <c r="AT157" s="768"/>
      <c r="AU157" s="768"/>
      <c r="AV157" s="768"/>
      <c r="AW157" s="768"/>
      <c r="AX157" s="768"/>
      <c r="AY157" s="768"/>
      <c r="AZ157" s="768"/>
      <c r="BA157" s="768"/>
      <c r="BB157" s="768"/>
      <c r="BC157" s="768"/>
      <c r="BD157" s="768"/>
      <c r="BE157" s="768"/>
      <c r="BF157" s="656"/>
      <c r="BG157" s="657"/>
      <c r="BH157" s="657"/>
      <c r="BI157" s="657"/>
      <c r="BJ157" s="657"/>
      <c r="BK157" s="658"/>
    </row>
    <row r="158" spans="2:63" ht="15.75" customHeight="1">
      <c r="B158" s="40"/>
      <c r="C158" s="41"/>
      <c r="D158" s="576"/>
      <c r="E158" s="577"/>
      <c r="F158" s="577"/>
      <c r="G158" s="577"/>
      <c r="H158" s="577"/>
      <c r="I158" s="577"/>
      <c r="J158" s="577"/>
      <c r="K158" s="577"/>
      <c r="L158" s="577"/>
      <c r="M158" s="578"/>
      <c r="N158" s="719" t="s">
        <v>239</v>
      </c>
      <c r="O158" s="720"/>
      <c r="P158" s="720"/>
      <c r="Q158" s="720"/>
      <c r="R158" s="720"/>
      <c r="S158" s="720"/>
      <c r="T158" s="720"/>
      <c r="U158" s="720"/>
      <c r="V158" s="720"/>
      <c r="W158" s="720"/>
      <c r="X158" s="720"/>
      <c r="Y158" s="720"/>
      <c r="Z158" s="720"/>
      <c r="AA158" s="721"/>
      <c r="AB158" s="764"/>
      <c r="AC158" s="765"/>
      <c r="AD158" s="765"/>
      <c r="AE158" s="765"/>
      <c r="AF158" s="765"/>
      <c r="AG158" s="766"/>
      <c r="AH158" s="576"/>
      <c r="AI158" s="577"/>
      <c r="AJ158" s="577"/>
      <c r="AK158" s="577"/>
      <c r="AL158" s="577"/>
      <c r="AM158" s="577"/>
      <c r="AN158" s="577"/>
      <c r="AO158" s="577"/>
      <c r="AP158" s="577"/>
      <c r="AQ158" s="578"/>
      <c r="AR158" s="769"/>
      <c r="AS158" s="769"/>
      <c r="AT158" s="769"/>
      <c r="AU158" s="769"/>
      <c r="AV158" s="769"/>
      <c r="AW158" s="769"/>
      <c r="AX158" s="769"/>
      <c r="AY158" s="769"/>
      <c r="AZ158" s="769"/>
      <c r="BA158" s="769"/>
      <c r="BB158" s="769"/>
      <c r="BC158" s="769"/>
      <c r="BD158" s="769"/>
      <c r="BE158" s="769"/>
      <c r="BF158" s="659"/>
      <c r="BG158" s="660"/>
      <c r="BH158" s="660"/>
      <c r="BI158" s="660"/>
      <c r="BJ158" s="660"/>
      <c r="BK158" s="661"/>
    </row>
    <row r="159" spans="2:63" ht="15.75" customHeight="1">
      <c r="B159" s="40"/>
      <c r="C159" s="41"/>
      <c r="D159" s="647"/>
      <c r="E159" s="648"/>
      <c r="F159" s="648"/>
      <c r="G159" s="648"/>
      <c r="H159" s="648"/>
      <c r="I159" s="648"/>
      <c r="J159" s="648"/>
      <c r="K159" s="648"/>
      <c r="L159" s="648"/>
      <c r="M159" s="649"/>
      <c r="N159" s="752" t="s">
        <v>237</v>
      </c>
      <c r="O159" s="753"/>
      <c r="P159" s="753"/>
      <c r="Q159" s="753"/>
      <c r="R159" s="753"/>
      <c r="S159" s="753"/>
      <c r="T159" s="753"/>
      <c r="U159" s="753"/>
      <c r="V159" s="753"/>
      <c r="W159" s="753"/>
      <c r="X159" s="753"/>
      <c r="Y159" s="753"/>
      <c r="Z159" s="753"/>
      <c r="AA159" s="754"/>
      <c r="AB159" s="758" t="s">
        <v>245</v>
      </c>
      <c r="AC159" s="759"/>
      <c r="AD159" s="759"/>
      <c r="AE159" s="759"/>
      <c r="AF159" s="759"/>
      <c r="AG159" s="760"/>
      <c r="AH159" s="647"/>
      <c r="AI159" s="648"/>
      <c r="AJ159" s="648"/>
      <c r="AK159" s="648"/>
      <c r="AL159" s="648"/>
      <c r="AM159" s="648"/>
      <c r="AN159" s="648"/>
      <c r="AO159" s="648"/>
      <c r="AP159" s="648"/>
      <c r="AQ159" s="649"/>
      <c r="AR159" s="767"/>
      <c r="AS159" s="767"/>
      <c r="AT159" s="767"/>
      <c r="AU159" s="767"/>
      <c r="AV159" s="767"/>
      <c r="AW159" s="767"/>
      <c r="AX159" s="767"/>
      <c r="AY159" s="767"/>
      <c r="AZ159" s="767"/>
      <c r="BA159" s="767"/>
      <c r="BB159" s="767"/>
      <c r="BC159" s="767"/>
      <c r="BD159" s="767"/>
      <c r="BE159" s="767"/>
      <c r="BF159" s="770"/>
      <c r="BG159" s="654"/>
      <c r="BH159" s="654"/>
      <c r="BI159" s="654"/>
      <c r="BJ159" s="654"/>
      <c r="BK159" s="655"/>
    </row>
    <row r="160" spans="2:63" ht="15.75" customHeight="1">
      <c r="B160" s="40"/>
      <c r="C160" s="41"/>
      <c r="D160" s="650"/>
      <c r="E160" s="651"/>
      <c r="F160" s="651"/>
      <c r="G160" s="651"/>
      <c r="H160" s="651"/>
      <c r="I160" s="651"/>
      <c r="J160" s="651"/>
      <c r="K160" s="651"/>
      <c r="L160" s="651"/>
      <c r="M160" s="652"/>
      <c r="N160" s="755"/>
      <c r="O160" s="756"/>
      <c r="P160" s="756"/>
      <c r="Q160" s="756"/>
      <c r="R160" s="756"/>
      <c r="S160" s="756"/>
      <c r="T160" s="756"/>
      <c r="U160" s="756"/>
      <c r="V160" s="756"/>
      <c r="W160" s="756"/>
      <c r="X160" s="756"/>
      <c r="Y160" s="756"/>
      <c r="Z160" s="756"/>
      <c r="AA160" s="757"/>
      <c r="AB160" s="761"/>
      <c r="AC160" s="762"/>
      <c r="AD160" s="762"/>
      <c r="AE160" s="762"/>
      <c r="AF160" s="762"/>
      <c r="AG160" s="763"/>
      <c r="AH160" s="650"/>
      <c r="AI160" s="651"/>
      <c r="AJ160" s="651"/>
      <c r="AK160" s="651"/>
      <c r="AL160" s="651"/>
      <c r="AM160" s="651"/>
      <c r="AN160" s="651"/>
      <c r="AO160" s="651"/>
      <c r="AP160" s="651"/>
      <c r="AQ160" s="652"/>
      <c r="AR160" s="768"/>
      <c r="AS160" s="768"/>
      <c r="AT160" s="768"/>
      <c r="AU160" s="768"/>
      <c r="AV160" s="768"/>
      <c r="AW160" s="768"/>
      <c r="AX160" s="768"/>
      <c r="AY160" s="768"/>
      <c r="AZ160" s="768"/>
      <c r="BA160" s="768"/>
      <c r="BB160" s="768"/>
      <c r="BC160" s="768"/>
      <c r="BD160" s="768"/>
      <c r="BE160" s="768"/>
      <c r="BF160" s="656"/>
      <c r="BG160" s="657"/>
      <c r="BH160" s="657"/>
      <c r="BI160" s="657"/>
      <c r="BJ160" s="657"/>
      <c r="BK160" s="658"/>
    </row>
    <row r="161" spans="1:63" ht="15.75" customHeight="1">
      <c r="B161" s="40"/>
      <c r="C161" s="41"/>
      <c r="D161" s="576"/>
      <c r="E161" s="577"/>
      <c r="F161" s="577"/>
      <c r="G161" s="577"/>
      <c r="H161" s="577"/>
      <c r="I161" s="577"/>
      <c r="J161" s="577"/>
      <c r="K161" s="577"/>
      <c r="L161" s="577"/>
      <c r="M161" s="578"/>
      <c r="N161" s="719" t="s">
        <v>239</v>
      </c>
      <c r="O161" s="720"/>
      <c r="P161" s="720"/>
      <c r="Q161" s="720"/>
      <c r="R161" s="720"/>
      <c r="S161" s="720"/>
      <c r="T161" s="720"/>
      <c r="U161" s="720"/>
      <c r="V161" s="720"/>
      <c r="W161" s="720"/>
      <c r="X161" s="720"/>
      <c r="Y161" s="720"/>
      <c r="Z161" s="720"/>
      <c r="AA161" s="721"/>
      <c r="AB161" s="764"/>
      <c r="AC161" s="765"/>
      <c r="AD161" s="765"/>
      <c r="AE161" s="765"/>
      <c r="AF161" s="765"/>
      <c r="AG161" s="766"/>
      <c r="AH161" s="576"/>
      <c r="AI161" s="577"/>
      <c r="AJ161" s="577"/>
      <c r="AK161" s="577"/>
      <c r="AL161" s="577"/>
      <c r="AM161" s="577"/>
      <c r="AN161" s="577"/>
      <c r="AO161" s="577"/>
      <c r="AP161" s="577"/>
      <c r="AQ161" s="578"/>
      <c r="AR161" s="769"/>
      <c r="AS161" s="769"/>
      <c r="AT161" s="769"/>
      <c r="AU161" s="769"/>
      <c r="AV161" s="769"/>
      <c r="AW161" s="769"/>
      <c r="AX161" s="769"/>
      <c r="AY161" s="769"/>
      <c r="AZ161" s="769"/>
      <c r="BA161" s="769"/>
      <c r="BB161" s="769"/>
      <c r="BC161" s="769"/>
      <c r="BD161" s="769"/>
      <c r="BE161" s="769"/>
      <c r="BF161" s="659"/>
      <c r="BG161" s="660"/>
      <c r="BH161" s="660"/>
      <c r="BI161" s="660"/>
      <c r="BJ161" s="660"/>
      <c r="BK161" s="661"/>
    </row>
    <row r="162" spans="1:63" ht="15.75" customHeight="1">
      <c r="B162" s="40"/>
      <c r="C162" s="41"/>
      <c r="D162" s="647"/>
      <c r="E162" s="648"/>
      <c r="F162" s="648"/>
      <c r="G162" s="648"/>
      <c r="H162" s="648"/>
      <c r="I162" s="648"/>
      <c r="J162" s="648"/>
      <c r="K162" s="648"/>
      <c r="L162" s="648"/>
      <c r="M162" s="649"/>
      <c r="N162" s="752" t="s">
        <v>237</v>
      </c>
      <c r="O162" s="753"/>
      <c r="P162" s="753"/>
      <c r="Q162" s="753"/>
      <c r="R162" s="753"/>
      <c r="S162" s="753"/>
      <c r="T162" s="753"/>
      <c r="U162" s="753"/>
      <c r="V162" s="753"/>
      <c r="W162" s="753"/>
      <c r="X162" s="753"/>
      <c r="Y162" s="753"/>
      <c r="Z162" s="753"/>
      <c r="AA162" s="754"/>
      <c r="AB162" s="758" t="s">
        <v>245</v>
      </c>
      <c r="AC162" s="759"/>
      <c r="AD162" s="759"/>
      <c r="AE162" s="759"/>
      <c r="AF162" s="759"/>
      <c r="AG162" s="760"/>
      <c r="AH162" s="647"/>
      <c r="AI162" s="648"/>
      <c r="AJ162" s="648"/>
      <c r="AK162" s="648"/>
      <c r="AL162" s="648"/>
      <c r="AM162" s="648"/>
      <c r="AN162" s="648"/>
      <c r="AO162" s="648"/>
      <c r="AP162" s="648"/>
      <c r="AQ162" s="649"/>
      <c r="AR162" s="767"/>
      <c r="AS162" s="767"/>
      <c r="AT162" s="767"/>
      <c r="AU162" s="767"/>
      <c r="AV162" s="767"/>
      <c r="AW162" s="767"/>
      <c r="AX162" s="767"/>
      <c r="AY162" s="767"/>
      <c r="AZ162" s="767"/>
      <c r="BA162" s="767"/>
      <c r="BB162" s="767"/>
      <c r="BC162" s="767"/>
      <c r="BD162" s="767"/>
      <c r="BE162" s="767"/>
      <c r="BF162" s="770"/>
      <c r="BG162" s="654"/>
      <c r="BH162" s="654"/>
      <c r="BI162" s="654"/>
      <c r="BJ162" s="654"/>
      <c r="BK162" s="655"/>
    </row>
    <row r="163" spans="1:63" ht="15.75" customHeight="1">
      <c r="B163" s="40"/>
      <c r="C163" s="41"/>
      <c r="D163" s="650"/>
      <c r="E163" s="651"/>
      <c r="F163" s="651"/>
      <c r="G163" s="651"/>
      <c r="H163" s="651"/>
      <c r="I163" s="651"/>
      <c r="J163" s="651"/>
      <c r="K163" s="651"/>
      <c r="L163" s="651"/>
      <c r="M163" s="652"/>
      <c r="N163" s="755"/>
      <c r="O163" s="756"/>
      <c r="P163" s="756"/>
      <c r="Q163" s="756"/>
      <c r="R163" s="756"/>
      <c r="S163" s="756"/>
      <c r="T163" s="756"/>
      <c r="U163" s="756"/>
      <c r="V163" s="756"/>
      <c r="W163" s="756"/>
      <c r="X163" s="756"/>
      <c r="Y163" s="756"/>
      <c r="Z163" s="756"/>
      <c r="AA163" s="757"/>
      <c r="AB163" s="761"/>
      <c r="AC163" s="762"/>
      <c r="AD163" s="762"/>
      <c r="AE163" s="762"/>
      <c r="AF163" s="762"/>
      <c r="AG163" s="763"/>
      <c r="AH163" s="650"/>
      <c r="AI163" s="651"/>
      <c r="AJ163" s="651"/>
      <c r="AK163" s="651"/>
      <c r="AL163" s="651"/>
      <c r="AM163" s="651"/>
      <c r="AN163" s="651"/>
      <c r="AO163" s="651"/>
      <c r="AP163" s="651"/>
      <c r="AQ163" s="652"/>
      <c r="AR163" s="768"/>
      <c r="AS163" s="768"/>
      <c r="AT163" s="768"/>
      <c r="AU163" s="768"/>
      <c r="AV163" s="768"/>
      <c r="AW163" s="768"/>
      <c r="AX163" s="768"/>
      <c r="AY163" s="768"/>
      <c r="AZ163" s="768"/>
      <c r="BA163" s="768"/>
      <c r="BB163" s="768"/>
      <c r="BC163" s="768"/>
      <c r="BD163" s="768"/>
      <c r="BE163" s="768"/>
      <c r="BF163" s="656"/>
      <c r="BG163" s="657"/>
      <c r="BH163" s="657"/>
      <c r="BI163" s="657"/>
      <c r="BJ163" s="657"/>
      <c r="BK163" s="658"/>
    </row>
    <row r="164" spans="1:63" ht="15.75" customHeight="1">
      <c r="B164" s="40"/>
      <c r="C164" s="41"/>
      <c r="D164" s="576"/>
      <c r="E164" s="577"/>
      <c r="F164" s="577"/>
      <c r="G164" s="577"/>
      <c r="H164" s="577"/>
      <c r="I164" s="577"/>
      <c r="J164" s="577"/>
      <c r="K164" s="577"/>
      <c r="L164" s="577"/>
      <c r="M164" s="578"/>
      <c r="N164" s="719" t="s">
        <v>239</v>
      </c>
      <c r="O164" s="720"/>
      <c r="P164" s="720"/>
      <c r="Q164" s="720"/>
      <c r="R164" s="720"/>
      <c r="S164" s="720"/>
      <c r="T164" s="720"/>
      <c r="U164" s="720"/>
      <c r="V164" s="720"/>
      <c r="W164" s="720"/>
      <c r="X164" s="720"/>
      <c r="Y164" s="720"/>
      <c r="Z164" s="720"/>
      <c r="AA164" s="721"/>
      <c r="AB164" s="764"/>
      <c r="AC164" s="765"/>
      <c r="AD164" s="765"/>
      <c r="AE164" s="765"/>
      <c r="AF164" s="765"/>
      <c r="AG164" s="766"/>
      <c r="AH164" s="576"/>
      <c r="AI164" s="577"/>
      <c r="AJ164" s="577"/>
      <c r="AK164" s="577"/>
      <c r="AL164" s="577"/>
      <c r="AM164" s="577"/>
      <c r="AN164" s="577"/>
      <c r="AO164" s="577"/>
      <c r="AP164" s="577"/>
      <c r="AQ164" s="578"/>
      <c r="AR164" s="769"/>
      <c r="AS164" s="769"/>
      <c r="AT164" s="769"/>
      <c r="AU164" s="769"/>
      <c r="AV164" s="769"/>
      <c r="AW164" s="769"/>
      <c r="AX164" s="769"/>
      <c r="AY164" s="769"/>
      <c r="AZ164" s="769"/>
      <c r="BA164" s="769"/>
      <c r="BB164" s="769"/>
      <c r="BC164" s="769"/>
      <c r="BD164" s="769"/>
      <c r="BE164" s="769"/>
      <c r="BF164" s="659"/>
      <c r="BG164" s="660"/>
      <c r="BH164" s="660"/>
      <c r="BI164" s="660"/>
      <c r="BJ164" s="660"/>
      <c r="BK164" s="661"/>
    </row>
    <row r="165" spans="1:63" ht="12" customHeight="1">
      <c r="A165" s="2"/>
      <c r="B165" s="2"/>
      <c r="C165" s="2"/>
      <c r="AY165" s="795" t="s">
        <v>73</v>
      </c>
      <c r="AZ165" s="360"/>
      <c r="BA165" s="360"/>
      <c r="BB165" s="360"/>
      <c r="BC165" s="360"/>
      <c r="BD165" s="360"/>
      <c r="BE165" s="233"/>
      <c r="BF165" s="796">
        <v>15</v>
      </c>
      <c r="BG165" s="797"/>
      <c r="BH165" s="797"/>
      <c r="BI165" s="797"/>
      <c r="BJ165" s="798"/>
      <c r="BK165" s="805" t="s">
        <v>17</v>
      </c>
    </row>
    <row r="166" spans="1:63" ht="12" customHeight="1">
      <c r="A166" s="2"/>
      <c r="B166" s="2"/>
      <c r="C166" s="2"/>
      <c r="AY166" s="234"/>
      <c r="AZ166" s="338"/>
      <c r="BA166" s="338"/>
      <c r="BB166" s="338"/>
      <c r="BC166" s="338"/>
      <c r="BD166" s="338"/>
      <c r="BE166" s="235"/>
      <c r="BF166" s="799"/>
      <c r="BG166" s="800"/>
      <c r="BH166" s="800"/>
      <c r="BI166" s="800"/>
      <c r="BJ166" s="801"/>
      <c r="BK166" s="806"/>
    </row>
    <row r="167" spans="1:63" ht="9" customHeight="1">
      <c r="A167" s="2"/>
      <c r="B167" s="2"/>
      <c r="C167" s="2"/>
      <c r="AY167" s="385"/>
      <c r="AZ167" s="741"/>
      <c r="BA167" s="741"/>
      <c r="BB167" s="741"/>
      <c r="BC167" s="741"/>
      <c r="BD167" s="741"/>
      <c r="BE167" s="742"/>
      <c r="BF167" s="802"/>
      <c r="BG167" s="803"/>
      <c r="BH167" s="803"/>
      <c r="BI167" s="803"/>
      <c r="BJ167" s="804"/>
      <c r="BK167" s="807"/>
    </row>
    <row r="168" spans="1:63" ht="14.25" customHeight="1">
      <c r="A168" s="2" t="s">
        <v>74</v>
      </c>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c r="B169" s="3" t="s">
        <v>222</v>
      </c>
    </row>
    <row r="171" spans="1:63" ht="15.75" customHeight="1">
      <c r="A171" s="2"/>
      <c r="B171" s="6"/>
      <c r="C171" s="6"/>
      <c r="D171" s="582" t="s">
        <v>65</v>
      </c>
      <c r="E171" s="582"/>
      <c r="F171" s="582"/>
      <c r="G171" s="582"/>
      <c r="H171" s="582"/>
      <c r="I171" s="582"/>
      <c r="J171" s="582"/>
      <c r="K171" s="582"/>
      <c r="L171" s="582"/>
      <c r="M171" s="582"/>
      <c r="N171" s="582"/>
      <c r="O171" s="582"/>
      <c r="P171" s="582"/>
      <c r="Q171" s="582"/>
      <c r="R171" s="582"/>
      <c r="S171" s="582"/>
      <c r="T171" s="582"/>
      <c r="U171" s="582"/>
      <c r="V171" s="582"/>
      <c r="W171" s="582"/>
      <c r="X171" s="232" t="s">
        <v>135</v>
      </c>
      <c r="Y171" s="458"/>
      <c r="Z171" s="458"/>
      <c r="AA171" s="458"/>
      <c r="AB171" s="458"/>
      <c r="AC171" s="458"/>
      <c r="AD171" s="671"/>
      <c r="AE171" s="587" t="s">
        <v>75</v>
      </c>
      <c r="AF171" s="687"/>
      <c r="AG171" s="687"/>
      <c r="AH171" s="687"/>
      <c r="AI171" s="687"/>
      <c r="AJ171" s="687"/>
      <c r="AK171" s="687"/>
      <c r="AL171" s="687"/>
      <c r="AM171" s="688"/>
      <c r="AN171" s="587" t="s">
        <v>66</v>
      </c>
      <c r="AO171" s="687"/>
      <c r="AP171" s="687"/>
      <c r="AQ171" s="687"/>
      <c r="AR171" s="687"/>
      <c r="AS171" s="688"/>
      <c r="AT171" s="596" t="s">
        <v>61</v>
      </c>
      <c r="AU171" s="808"/>
      <c r="AV171" s="808"/>
      <c r="AW171" s="808"/>
      <c r="AX171" s="808"/>
      <c r="AY171" s="809"/>
      <c r="AZ171" s="587" t="s">
        <v>62</v>
      </c>
      <c r="BA171" s="687"/>
      <c r="BB171" s="687"/>
      <c r="BC171" s="687"/>
      <c r="BD171" s="687"/>
      <c r="BE171" s="688"/>
      <c r="BF171" s="583" t="s">
        <v>76</v>
      </c>
      <c r="BG171" s="583"/>
      <c r="BH171" s="583"/>
      <c r="BI171" s="583"/>
      <c r="BJ171" s="583"/>
      <c r="BK171" s="583"/>
    </row>
    <row r="172" spans="1:63" ht="15.75" customHeight="1">
      <c r="A172" s="2"/>
      <c r="B172" s="6"/>
      <c r="C172" s="6"/>
      <c r="D172" s="582"/>
      <c r="E172" s="582"/>
      <c r="F172" s="582"/>
      <c r="G172" s="582"/>
      <c r="H172" s="582"/>
      <c r="I172" s="582"/>
      <c r="J172" s="582"/>
      <c r="K172" s="582"/>
      <c r="L172" s="582"/>
      <c r="M172" s="582"/>
      <c r="N172" s="582"/>
      <c r="O172" s="582"/>
      <c r="P172" s="582"/>
      <c r="Q172" s="582"/>
      <c r="R172" s="582"/>
      <c r="S172" s="582"/>
      <c r="T172" s="582"/>
      <c r="U172" s="582"/>
      <c r="V172" s="582"/>
      <c r="W172" s="582"/>
      <c r="X172" s="460"/>
      <c r="Y172" s="349"/>
      <c r="Z172" s="349"/>
      <c r="AA172" s="349"/>
      <c r="AB172" s="349"/>
      <c r="AC172" s="349"/>
      <c r="AD172" s="350"/>
      <c r="AE172" s="689"/>
      <c r="AF172" s="690"/>
      <c r="AG172" s="690"/>
      <c r="AH172" s="690"/>
      <c r="AI172" s="690"/>
      <c r="AJ172" s="690"/>
      <c r="AK172" s="690"/>
      <c r="AL172" s="690"/>
      <c r="AM172" s="691"/>
      <c r="AN172" s="689"/>
      <c r="AO172" s="690"/>
      <c r="AP172" s="690"/>
      <c r="AQ172" s="690"/>
      <c r="AR172" s="690"/>
      <c r="AS172" s="691"/>
      <c r="AT172" s="810"/>
      <c r="AU172" s="811"/>
      <c r="AV172" s="811"/>
      <c r="AW172" s="811"/>
      <c r="AX172" s="811"/>
      <c r="AY172" s="812"/>
      <c r="AZ172" s="689"/>
      <c r="BA172" s="690"/>
      <c r="BB172" s="690"/>
      <c r="BC172" s="690"/>
      <c r="BD172" s="690"/>
      <c r="BE172" s="691"/>
      <c r="BF172" s="583"/>
      <c r="BG172" s="583"/>
      <c r="BH172" s="583"/>
      <c r="BI172" s="583"/>
      <c r="BJ172" s="583"/>
      <c r="BK172" s="583"/>
    </row>
    <row r="173" spans="1:63" ht="15.75" customHeight="1">
      <c r="A173" s="2"/>
      <c r="B173" s="6"/>
      <c r="C173" s="6"/>
      <c r="D173" s="394" t="s">
        <v>77</v>
      </c>
      <c r="E173" s="394"/>
      <c r="F173" s="394"/>
      <c r="G173" s="394"/>
      <c r="H173" s="394"/>
      <c r="I173" s="394"/>
      <c r="J173" s="394"/>
      <c r="K173" s="394"/>
      <c r="L173" s="394"/>
      <c r="M173" s="394"/>
      <c r="N173" s="394"/>
      <c r="O173" s="394"/>
      <c r="P173" s="394"/>
      <c r="Q173" s="394"/>
      <c r="R173" s="394"/>
      <c r="S173" s="394"/>
      <c r="T173" s="394"/>
      <c r="U173" s="394"/>
      <c r="V173" s="394"/>
      <c r="W173" s="394"/>
      <c r="X173" s="672"/>
      <c r="Y173" s="673"/>
      <c r="Z173" s="673"/>
      <c r="AA173" s="673"/>
      <c r="AB173" s="673"/>
      <c r="AC173" s="673"/>
      <c r="AD173" s="674"/>
      <c r="AE173" s="692"/>
      <c r="AF173" s="693"/>
      <c r="AG173" s="693"/>
      <c r="AH173" s="693"/>
      <c r="AI173" s="693"/>
      <c r="AJ173" s="693"/>
      <c r="AK173" s="693"/>
      <c r="AL173" s="693"/>
      <c r="AM173" s="694"/>
      <c r="AN173" s="692"/>
      <c r="AO173" s="693"/>
      <c r="AP173" s="693"/>
      <c r="AQ173" s="693"/>
      <c r="AR173" s="693"/>
      <c r="AS173" s="694"/>
      <c r="AT173" s="813"/>
      <c r="AU173" s="814"/>
      <c r="AV173" s="814"/>
      <c r="AW173" s="814"/>
      <c r="AX173" s="814"/>
      <c r="AY173" s="815"/>
      <c r="AZ173" s="692"/>
      <c r="BA173" s="693"/>
      <c r="BB173" s="693"/>
      <c r="BC173" s="693"/>
      <c r="BD173" s="693"/>
      <c r="BE173" s="694"/>
      <c r="BF173" s="583"/>
      <c r="BG173" s="583"/>
      <c r="BH173" s="583"/>
      <c r="BI173" s="583"/>
      <c r="BJ173" s="583"/>
      <c r="BK173" s="583"/>
    </row>
    <row r="174" spans="1:63" ht="15.75" customHeight="1">
      <c r="B174" s="40"/>
      <c r="C174" s="40"/>
      <c r="D174" s="1189" t="s">
        <v>243</v>
      </c>
      <c r="E174" s="1190"/>
      <c r="F174" s="1190"/>
      <c r="G174" s="1190"/>
      <c r="H174" s="1190"/>
      <c r="I174" s="1190"/>
      <c r="J174" s="1190"/>
      <c r="K174" s="1190"/>
      <c r="L174" s="1190"/>
      <c r="M174" s="1190"/>
      <c r="N174" s="1190"/>
      <c r="O174" s="1190"/>
      <c r="P174" s="1190"/>
      <c r="Q174" s="1190"/>
      <c r="R174" s="1190"/>
      <c r="S174" s="1190"/>
      <c r="T174" s="1190"/>
      <c r="U174" s="1190"/>
      <c r="V174" s="1190"/>
      <c r="W174" s="1191"/>
      <c r="X174" s="774" t="s">
        <v>245</v>
      </c>
      <c r="Y174" s="775"/>
      <c r="Z174" s="775"/>
      <c r="AA174" s="775"/>
      <c r="AB174" s="775"/>
      <c r="AC174" s="775"/>
      <c r="AD174" s="776"/>
      <c r="AE174" s="783" t="s">
        <v>247</v>
      </c>
      <c r="AF174" s="784"/>
      <c r="AG174" s="784"/>
      <c r="AH174" s="784"/>
      <c r="AI174" s="785"/>
      <c r="AJ174" s="786">
        <v>100</v>
      </c>
      <c r="AK174" s="787"/>
      <c r="AL174" s="788"/>
      <c r="AM174" s="789" t="s">
        <v>18</v>
      </c>
      <c r="AN174" s="548">
        <v>8</v>
      </c>
      <c r="AO174" s="549"/>
      <c r="AP174" s="549"/>
      <c r="AQ174" s="549"/>
      <c r="AR174" s="549"/>
      <c r="AS174" s="550"/>
      <c r="AT174" s="557">
        <v>20</v>
      </c>
      <c r="AU174" s="558"/>
      <c r="AV174" s="558"/>
      <c r="AW174" s="558"/>
      <c r="AX174" s="558"/>
      <c r="AY174" s="559"/>
      <c r="AZ174" s="662">
        <f>AN174*AT174</f>
        <v>160</v>
      </c>
      <c r="BA174" s="663"/>
      <c r="BB174" s="663"/>
      <c r="BC174" s="663"/>
      <c r="BD174" s="663"/>
      <c r="BE174" s="664"/>
      <c r="BF174" s="816" t="s">
        <v>254</v>
      </c>
      <c r="BG174" s="817"/>
      <c r="BH174" s="817"/>
      <c r="BI174" s="817"/>
      <c r="BJ174" s="817"/>
      <c r="BK174" s="818"/>
    </row>
    <row r="175" spans="1:63" ht="15.75" customHeight="1">
      <c r="B175" s="40"/>
      <c r="C175" s="40"/>
      <c r="D175" s="1192"/>
      <c r="E175" s="1193"/>
      <c r="F175" s="1193"/>
      <c r="G175" s="1193"/>
      <c r="H175" s="1193"/>
      <c r="I175" s="1193"/>
      <c r="J175" s="1193"/>
      <c r="K175" s="1193"/>
      <c r="L175" s="1193"/>
      <c r="M175" s="1193"/>
      <c r="N175" s="1193"/>
      <c r="O175" s="1193"/>
      <c r="P175" s="1193"/>
      <c r="Q175" s="1193"/>
      <c r="R175" s="1193"/>
      <c r="S175" s="1193"/>
      <c r="T175" s="1193"/>
      <c r="U175" s="1193"/>
      <c r="V175" s="1193"/>
      <c r="W175" s="1194"/>
      <c r="X175" s="777"/>
      <c r="Y175" s="778"/>
      <c r="Z175" s="778"/>
      <c r="AA175" s="778"/>
      <c r="AB175" s="778"/>
      <c r="AC175" s="778"/>
      <c r="AD175" s="779"/>
      <c r="AE175" s="822" t="s">
        <v>246</v>
      </c>
      <c r="AF175" s="823"/>
      <c r="AG175" s="823"/>
      <c r="AH175" s="823"/>
      <c r="AI175" s="824"/>
      <c r="AJ175" s="825">
        <v>120</v>
      </c>
      <c r="AK175" s="826"/>
      <c r="AL175" s="827"/>
      <c r="AM175" s="790"/>
      <c r="AN175" s="551"/>
      <c r="AO175" s="552"/>
      <c r="AP175" s="552"/>
      <c r="AQ175" s="552"/>
      <c r="AR175" s="552"/>
      <c r="AS175" s="553"/>
      <c r="AT175" s="560"/>
      <c r="AU175" s="561"/>
      <c r="AV175" s="561"/>
      <c r="AW175" s="561"/>
      <c r="AX175" s="561"/>
      <c r="AY175" s="562"/>
      <c r="AZ175" s="665"/>
      <c r="BA175" s="666"/>
      <c r="BB175" s="666"/>
      <c r="BC175" s="666"/>
      <c r="BD175" s="666"/>
      <c r="BE175" s="667"/>
      <c r="BF175" s="819"/>
      <c r="BG175" s="820"/>
      <c r="BH175" s="820"/>
      <c r="BI175" s="820"/>
      <c r="BJ175" s="820"/>
      <c r="BK175" s="821"/>
    </row>
    <row r="176" spans="1:63" ht="15.75" customHeight="1">
      <c r="B176" s="40"/>
      <c r="C176" s="40"/>
      <c r="D176" s="792" t="s">
        <v>244</v>
      </c>
      <c r="E176" s="793"/>
      <c r="F176" s="793"/>
      <c r="G176" s="793"/>
      <c r="H176" s="793"/>
      <c r="I176" s="793"/>
      <c r="J176" s="793"/>
      <c r="K176" s="793"/>
      <c r="L176" s="793"/>
      <c r="M176" s="793"/>
      <c r="N176" s="793"/>
      <c r="O176" s="793"/>
      <c r="P176" s="793"/>
      <c r="Q176" s="793"/>
      <c r="R176" s="793"/>
      <c r="S176" s="793"/>
      <c r="T176" s="793"/>
      <c r="U176" s="793"/>
      <c r="V176" s="793"/>
      <c r="W176" s="794"/>
      <c r="X176" s="780"/>
      <c r="Y176" s="781"/>
      <c r="Z176" s="781"/>
      <c r="AA176" s="781"/>
      <c r="AB176" s="781"/>
      <c r="AC176" s="781"/>
      <c r="AD176" s="782"/>
      <c r="AE176" s="828" t="s">
        <v>248</v>
      </c>
      <c r="AF176" s="829"/>
      <c r="AG176" s="829"/>
      <c r="AH176" s="829"/>
      <c r="AI176" s="830"/>
      <c r="AJ176" s="831">
        <v>120</v>
      </c>
      <c r="AK176" s="832"/>
      <c r="AL176" s="833"/>
      <c r="AM176" s="791"/>
      <c r="AN176" s="554"/>
      <c r="AO176" s="555"/>
      <c r="AP176" s="555"/>
      <c r="AQ176" s="555"/>
      <c r="AR176" s="555"/>
      <c r="AS176" s="556"/>
      <c r="AT176" s="563"/>
      <c r="AU176" s="564"/>
      <c r="AV176" s="564"/>
      <c r="AW176" s="564"/>
      <c r="AX176" s="564"/>
      <c r="AY176" s="565"/>
      <c r="AZ176" s="668"/>
      <c r="BA176" s="669"/>
      <c r="BB176" s="669"/>
      <c r="BC176" s="669"/>
      <c r="BD176" s="669"/>
      <c r="BE176" s="670"/>
      <c r="BF176" s="294" t="s">
        <v>79</v>
      </c>
      <c r="BG176" s="295"/>
      <c r="BH176" s="295"/>
      <c r="BI176" s="295"/>
      <c r="BJ176" s="295"/>
      <c r="BK176" s="296"/>
    </row>
    <row r="177" spans="1:66" ht="15.75" customHeight="1">
      <c r="B177" s="40"/>
      <c r="C177" s="40"/>
      <c r="D177" s="1189" t="s">
        <v>243</v>
      </c>
      <c r="E177" s="1190"/>
      <c r="F177" s="1190"/>
      <c r="G177" s="1190"/>
      <c r="H177" s="1190"/>
      <c r="I177" s="1190"/>
      <c r="J177" s="1190"/>
      <c r="K177" s="1190"/>
      <c r="L177" s="1190"/>
      <c r="M177" s="1190"/>
      <c r="N177" s="1190"/>
      <c r="O177" s="1190"/>
      <c r="P177" s="1190"/>
      <c r="Q177" s="1190"/>
      <c r="R177" s="1190"/>
      <c r="S177" s="1190"/>
      <c r="T177" s="1190"/>
      <c r="U177" s="1190"/>
      <c r="V177" s="1190"/>
      <c r="W177" s="1191"/>
      <c r="X177" s="774" t="s">
        <v>252</v>
      </c>
      <c r="Y177" s="775"/>
      <c r="Z177" s="775"/>
      <c r="AA177" s="775"/>
      <c r="AB177" s="775"/>
      <c r="AC177" s="775"/>
      <c r="AD177" s="776"/>
      <c r="AE177" s="783" t="s">
        <v>249</v>
      </c>
      <c r="AF177" s="784"/>
      <c r="AG177" s="784"/>
      <c r="AH177" s="784"/>
      <c r="AI177" s="785"/>
      <c r="AJ177" s="786">
        <v>75</v>
      </c>
      <c r="AK177" s="787"/>
      <c r="AL177" s="788"/>
      <c r="AM177" s="789" t="s">
        <v>18</v>
      </c>
      <c r="AN177" s="548">
        <v>5</v>
      </c>
      <c r="AO177" s="549"/>
      <c r="AP177" s="549"/>
      <c r="AQ177" s="549"/>
      <c r="AR177" s="549"/>
      <c r="AS177" s="550"/>
      <c r="AT177" s="557">
        <v>16</v>
      </c>
      <c r="AU177" s="558"/>
      <c r="AV177" s="558"/>
      <c r="AW177" s="558"/>
      <c r="AX177" s="558"/>
      <c r="AY177" s="559"/>
      <c r="AZ177" s="662">
        <f>AN177*AT177</f>
        <v>80</v>
      </c>
      <c r="BA177" s="663"/>
      <c r="BB177" s="663"/>
      <c r="BC177" s="663"/>
      <c r="BD177" s="663"/>
      <c r="BE177" s="664"/>
      <c r="BF177" s="816" t="s">
        <v>253</v>
      </c>
      <c r="BG177" s="817"/>
      <c r="BH177" s="817"/>
      <c r="BI177" s="817"/>
      <c r="BJ177" s="817"/>
      <c r="BK177" s="818"/>
      <c r="BL177" s="43"/>
      <c r="BM177" s="44"/>
    </row>
    <row r="178" spans="1:66" ht="15.75" customHeight="1">
      <c r="B178" s="40"/>
      <c r="C178" s="40"/>
      <c r="D178" s="1192"/>
      <c r="E178" s="1193"/>
      <c r="F178" s="1193"/>
      <c r="G178" s="1193"/>
      <c r="H178" s="1193"/>
      <c r="I178" s="1193"/>
      <c r="J178" s="1193"/>
      <c r="K178" s="1193"/>
      <c r="L178" s="1193"/>
      <c r="M178" s="1193"/>
      <c r="N178" s="1193"/>
      <c r="O178" s="1193"/>
      <c r="P178" s="1193"/>
      <c r="Q178" s="1193"/>
      <c r="R178" s="1193"/>
      <c r="S178" s="1193"/>
      <c r="T178" s="1193"/>
      <c r="U178" s="1193"/>
      <c r="V178" s="1193"/>
      <c r="W178" s="1194"/>
      <c r="X178" s="777"/>
      <c r="Y178" s="778"/>
      <c r="Z178" s="778"/>
      <c r="AA178" s="778"/>
      <c r="AB178" s="778"/>
      <c r="AC178" s="778"/>
      <c r="AD178" s="779"/>
      <c r="AE178" s="822" t="s">
        <v>250</v>
      </c>
      <c r="AF178" s="823"/>
      <c r="AG178" s="823"/>
      <c r="AH178" s="823"/>
      <c r="AI178" s="824"/>
      <c r="AJ178" s="825">
        <v>80</v>
      </c>
      <c r="AK178" s="826"/>
      <c r="AL178" s="827"/>
      <c r="AM178" s="790"/>
      <c r="AN178" s="551"/>
      <c r="AO178" s="552"/>
      <c r="AP178" s="552"/>
      <c r="AQ178" s="552"/>
      <c r="AR178" s="552"/>
      <c r="AS178" s="553"/>
      <c r="AT178" s="560"/>
      <c r="AU178" s="561"/>
      <c r="AV178" s="561"/>
      <c r="AW178" s="561"/>
      <c r="AX178" s="561"/>
      <c r="AY178" s="562"/>
      <c r="AZ178" s="665"/>
      <c r="BA178" s="666"/>
      <c r="BB178" s="666"/>
      <c r="BC178" s="666"/>
      <c r="BD178" s="666"/>
      <c r="BE178" s="667"/>
      <c r="BF178" s="819"/>
      <c r="BG178" s="820"/>
      <c r="BH178" s="820"/>
      <c r="BI178" s="820"/>
      <c r="BJ178" s="820"/>
      <c r="BK178" s="821"/>
      <c r="BL178" s="43"/>
      <c r="BM178" s="44"/>
    </row>
    <row r="179" spans="1:66" ht="15.75" customHeight="1">
      <c r="B179" s="40"/>
      <c r="C179" s="40"/>
      <c r="D179" s="792" t="s">
        <v>244</v>
      </c>
      <c r="E179" s="793"/>
      <c r="F179" s="793"/>
      <c r="G179" s="793"/>
      <c r="H179" s="793"/>
      <c r="I179" s="793"/>
      <c r="J179" s="793"/>
      <c r="K179" s="793"/>
      <c r="L179" s="793"/>
      <c r="M179" s="793"/>
      <c r="N179" s="793"/>
      <c r="O179" s="793"/>
      <c r="P179" s="793"/>
      <c r="Q179" s="793"/>
      <c r="R179" s="793"/>
      <c r="S179" s="793"/>
      <c r="T179" s="793"/>
      <c r="U179" s="793"/>
      <c r="V179" s="793"/>
      <c r="W179" s="794"/>
      <c r="X179" s="780"/>
      <c r="Y179" s="781"/>
      <c r="Z179" s="781"/>
      <c r="AA179" s="781"/>
      <c r="AB179" s="781"/>
      <c r="AC179" s="781"/>
      <c r="AD179" s="782"/>
      <c r="AE179" s="828" t="s">
        <v>251</v>
      </c>
      <c r="AF179" s="829"/>
      <c r="AG179" s="829"/>
      <c r="AH179" s="829"/>
      <c r="AI179" s="830"/>
      <c r="AJ179" s="831">
        <v>80</v>
      </c>
      <c r="AK179" s="832"/>
      <c r="AL179" s="833"/>
      <c r="AM179" s="791"/>
      <c r="AN179" s="554"/>
      <c r="AO179" s="555"/>
      <c r="AP179" s="555"/>
      <c r="AQ179" s="555"/>
      <c r="AR179" s="555"/>
      <c r="AS179" s="556"/>
      <c r="AT179" s="563"/>
      <c r="AU179" s="564"/>
      <c r="AV179" s="564"/>
      <c r="AW179" s="564"/>
      <c r="AX179" s="564"/>
      <c r="AY179" s="565"/>
      <c r="AZ179" s="668"/>
      <c r="BA179" s="669"/>
      <c r="BB179" s="669"/>
      <c r="BC179" s="669"/>
      <c r="BD179" s="669"/>
      <c r="BE179" s="670"/>
      <c r="BF179" s="294" t="s">
        <v>79</v>
      </c>
      <c r="BG179" s="295"/>
      <c r="BH179" s="295"/>
      <c r="BI179" s="295"/>
      <c r="BJ179" s="295"/>
      <c r="BK179" s="296"/>
      <c r="BL179" s="45"/>
      <c r="BM179" s="46"/>
      <c r="BN179" s="37"/>
    </row>
    <row r="180" spans="1:66" ht="15.75" customHeight="1">
      <c r="B180" s="40"/>
      <c r="C180" s="40"/>
      <c r="D180" s="647"/>
      <c r="E180" s="648"/>
      <c r="F180" s="648"/>
      <c r="G180" s="648"/>
      <c r="H180" s="648"/>
      <c r="I180" s="648"/>
      <c r="J180" s="648"/>
      <c r="K180" s="648"/>
      <c r="L180" s="648"/>
      <c r="M180" s="648"/>
      <c r="N180" s="648"/>
      <c r="O180" s="648"/>
      <c r="P180" s="648"/>
      <c r="Q180" s="648"/>
      <c r="R180" s="648"/>
      <c r="S180" s="648"/>
      <c r="T180" s="648"/>
      <c r="U180" s="648"/>
      <c r="V180" s="648"/>
      <c r="W180" s="649"/>
      <c r="X180" s="839"/>
      <c r="Y180" s="840"/>
      <c r="Z180" s="840"/>
      <c r="AA180" s="840"/>
      <c r="AB180" s="840"/>
      <c r="AC180" s="840"/>
      <c r="AD180" s="841"/>
      <c r="AE180" s="783" t="s">
        <v>78</v>
      </c>
      <c r="AF180" s="784"/>
      <c r="AG180" s="784"/>
      <c r="AH180" s="784"/>
      <c r="AI180" s="785"/>
      <c r="AJ180" s="786"/>
      <c r="AK180" s="787"/>
      <c r="AL180" s="788"/>
      <c r="AM180" s="789" t="s">
        <v>18</v>
      </c>
      <c r="AN180" s="548"/>
      <c r="AO180" s="549"/>
      <c r="AP180" s="549"/>
      <c r="AQ180" s="549"/>
      <c r="AR180" s="549"/>
      <c r="AS180" s="550"/>
      <c r="AT180" s="557"/>
      <c r="AU180" s="558"/>
      <c r="AV180" s="558"/>
      <c r="AW180" s="558"/>
      <c r="AX180" s="558"/>
      <c r="AY180" s="559"/>
      <c r="AZ180" s="662">
        <f>AN180*AT180</f>
        <v>0</v>
      </c>
      <c r="BA180" s="663"/>
      <c r="BB180" s="663"/>
      <c r="BC180" s="663"/>
      <c r="BD180" s="663"/>
      <c r="BE180" s="664"/>
      <c r="BF180" s="816"/>
      <c r="BG180" s="817"/>
      <c r="BH180" s="817"/>
      <c r="BI180" s="817"/>
      <c r="BJ180" s="817"/>
      <c r="BK180" s="818"/>
      <c r="BL180" s="47"/>
      <c r="BM180" s="47"/>
      <c r="BN180" s="37"/>
    </row>
    <row r="181" spans="1:66" ht="15.75" customHeight="1">
      <c r="B181" s="40"/>
      <c r="C181" s="40"/>
      <c r="D181" s="771"/>
      <c r="E181" s="772"/>
      <c r="F181" s="772"/>
      <c r="G181" s="772"/>
      <c r="H181" s="772"/>
      <c r="I181" s="772"/>
      <c r="J181" s="772"/>
      <c r="K181" s="772"/>
      <c r="L181" s="772"/>
      <c r="M181" s="772"/>
      <c r="N181" s="772"/>
      <c r="O181" s="772"/>
      <c r="P181" s="772"/>
      <c r="Q181" s="772"/>
      <c r="R181" s="772"/>
      <c r="S181" s="772"/>
      <c r="T181" s="772"/>
      <c r="U181" s="772"/>
      <c r="V181" s="772"/>
      <c r="W181" s="773"/>
      <c r="X181" s="842"/>
      <c r="Y181" s="843"/>
      <c r="Z181" s="843"/>
      <c r="AA181" s="843"/>
      <c r="AB181" s="843"/>
      <c r="AC181" s="843"/>
      <c r="AD181" s="844"/>
      <c r="AE181" s="822" t="s">
        <v>78</v>
      </c>
      <c r="AF181" s="823"/>
      <c r="AG181" s="823"/>
      <c r="AH181" s="823"/>
      <c r="AI181" s="824"/>
      <c r="AJ181" s="825"/>
      <c r="AK181" s="826"/>
      <c r="AL181" s="827"/>
      <c r="AM181" s="790"/>
      <c r="AN181" s="551"/>
      <c r="AO181" s="552"/>
      <c r="AP181" s="552"/>
      <c r="AQ181" s="552"/>
      <c r="AR181" s="552"/>
      <c r="AS181" s="553"/>
      <c r="AT181" s="560"/>
      <c r="AU181" s="561"/>
      <c r="AV181" s="561"/>
      <c r="AW181" s="561"/>
      <c r="AX181" s="561"/>
      <c r="AY181" s="562"/>
      <c r="AZ181" s="665"/>
      <c r="BA181" s="666"/>
      <c r="BB181" s="666"/>
      <c r="BC181" s="666"/>
      <c r="BD181" s="666"/>
      <c r="BE181" s="667"/>
      <c r="BF181" s="819"/>
      <c r="BG181" s="820"/>
      <c r="BH181" s="820"/>
      <c r="BI181" s="820"/>
      <c r="BJ181" s="820"/>
      <c r="BK181" s="821"/>
      <c r="BL181" s="47"/>
      <c r="BM181" s="47"/>
      <c r="BN181" s="37"/>
    </row>
    <row r="182" spans="1:66" ht="15.75" customHeight="1">
      <c r="B182" s="40"/>
      <c r="C182" s="40"/>
      <c r="D182" s="792"/>
      <c r="E182" s="793"/>
      <c r="F182" s="793"/>
      <c r="G182" s="793"/>
      <c r="H182" s="793"/>
      <c r="I182" s="793"/>
      <c r="J182" s="793"/>
      <c r="K182" s="793"/>
      <c r="L182" s="793"/>
      <c r="M182" s="793"/>
      <c r="N182" s="793"/>
      <c r="O182" s="793"/>
      <c r="P182" s="793"/>
      <c r="Q182" s="793"/>
      <c r="R182" s="793"/>
      <c r="S182" s="793"/>
      <c r="T182" s="793"/>
      <c r="U182" s="793"/>
      <c r="V182" s="793"/>
      <c r="W182" s="794"/>
      <c r="X182" s="845"/>
      <c r="Y182" s="846"/>
      <c r="Z182" s="846"/>
      <c r="AA182" s="846"/>
      <c r="AB182" s="846"/>
      <c r="AC182" s="846"/>
      <c r="AD182" s="847"/>
      <c r="AE182" s="828" t="s">
        <v>78</v>
      </c>
      <c r="AF182" s="829"/>
      <c r="AG182" s="829"/>
      <c r="AH182" s="829"/>
      <c r="AI182" s="830"/>
      <c r="AJ182" s="831"/>
      <c r="AK182" s="832"/>
      <c r="AL182" s="833"/>
      <c r="AM182" s="791"/>
      <c r="AN182" s="554"/>
      <c r="AO182" s="555"/>
      <c r="AP182" s="555"/>
      <c r="AQ182" s="555"/>
      <c r="AR182" s="555"/>
      <c r="AS182" s="556"/>
      <c r="AT182" s="563"/>
      <c r="AU182" s="564"/>
      <c r="AV182" s="564"/>
      <c r="AW182" s="564"/>
      <c r="AX182" s="564"/>
      <c r="AY182" s="565"/>
      <c r="AZ182" s="668"/>
      <c r="BA182" s="669"/>
      <c r="BB182" s="669"/>
      <c r="BC182" s="669"/>
      <c r="BD182" s="669"/>
      <c r="BE182" s="670"/>
      <c r="BF182" s="294" t="s">
        <v>79</v>
      </c>
      <c r="BG182" s="295"/>
      <c r="BH182" s="295"/>
      <c r="BI182" s="295"/>
      <c r="BJ182" s="295"/>
      <c r="BK182" s="296"/>
      <c r="BL182" s="37"/>
      <c r="BM182" s="37"/>
      <c r="BN182" s="37"/>
    </row>
    <row r="183" spans="1:66" ht="15.75" customHeight="1">
      <c r="A183" s="2"/>
      <c r="B183" s="6"/>
      <c r="C183" s="6"/>
      <c r="D183" s="834"/>
      <c r="E183" s="834"/>
      <c r="F183" s="834"/>
      <c r="G183" s="834"/>
      <c r="H183" s="834"/>
      <c r="I183" s="834"/>
      <c r="J183" s="835"/>
      <c r="K183" s="835"/>
      <c r="L183" s="835"/>
      <c r="M183" s="835"/>
      <c r="N183" s="835"/>
      <c r="O183" s="835"/>
      <c r="P183" s="835"/>
      <c r="Q183" s="835"/>
      <c r="R183" s="835"/>
      <c r="S183" s="835"/>
      <c r="T183" s="835"/>
      <c r="U183" s="835"/>
      <c r="V183" s="835"/>
      <c r="W183" s="835"/>
      <c r="X183" s="835"/>
      <c r="Y183" s="835"/>
      <c r="Z183" s="835"/>
      <c r="AA183" s="835"/>
      <c r="AB183" s="835"/>
      <c r="AC183" s="835"/>
      <c r="AD183" s="835"/>
      <c r="AE183" s="835"/>
      <c r="AF183" s="835"/>
      <c r="AG183" s="835"/>
      <c r="AH183" s="835"/>
      <c r="AI183" s="835"/>
      <c r="AJ183" s="835"/>
      <c r="AK183" s="835"/>
      <c r="AL183" s="835"/>
      <c r="AM183" s="835"/>
      <c r="AN183" s="835"/>
      <c r="AO183" s="835"/>
      <c r="AP183" s="835"/>
      <c r="AQ183" s="835"/>
      <c r="AR183" s="835"/>
      <c r="AS183" s="836"/>
      <c r="AT183" s="582" t="s">
        <v>80</v>
      </c>
      <c r="AU183" s="582"/>
      <c r="AV183" s="582"/>
      <c r="AW183" s="582"/>
      <c r="AX183" s="582"/>
      <c r="AY183" s="582"/>
      <c r="AZ183" s="837">
        <f>SUM(AZ174:BE182)</f>
        <v>240</v>
      </c>
      <c r="BA183" s="837"/>
      <c r="BB183" s="837"/>
      <c r="BC183" s="837"/>
      <c r="BD183" s="837"/>
      <c r="BE183" s="837"/>
      <c r="BF183" s="837"/>
      <c r="BG183" s="837"/>
      <c r="BH183" s="837"/>
      <c r="BI183" s="837"/>
      <c r="BJ183" s="837"/>
      <c r="BK183" s="837"/>
    </row>
    <row r="184" spans="1:66" ht="15.75" customHeight="1">
      <c r="A184" s="2"/>
      <c r="B184" s="6"/>
      <c r="C184" s="6"/>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34"/>
      <c r="AM184" s="834"/>
      <c r="AN184" s="834"/>
      <c r="AO184" s="834"/>
      <c r="AP184" s="834"/>
      <c r="AQ184" s="834"/>
      <c r="AR184" s="834"/>
      <c r="AS184" s="838"/>
      <c r="AT184" s="582"/>
      <c r="AU184" s="582"/>
      <c r="AV184" s="582"/>
      <c r="AW184" s="582"/>
      <c r="AX184" s="582"/>
      <c r="AY184" s="582"/>
      <c r="AZ184" s="837"/>
      <c r="BA184" s="837"/>
      <c r="BB184" s="837"/>
      <c r="BC184" s="837"/>
      <c r="BD184" s="837"/>
      <c r="BE184" s="837"/>
      <c r="BF184" s="837"/>
      <c r="BG184" s="837"/>
      <c r="BH184" s="837"/>
      <c r="BI184" s="837"/>
      <c r="BJ184" s="837"/>
      <c r="BK184" s="837"/>
    </row>
    <row r="185" spans="1:66" ht="15" customHeight="1">
      <c r="A185" s="2" t="s">
        <v>141</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6" ht="9"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6" ht="15" customHeight="1">
      <c r="A188" s="171" t="s">
        <v>142</v>
      </c>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row>
    <row r="189" spans="1:66" ht="15" customHeight="1">
      <c r="A189" s="171"/>
      <c r="B189" s="93" t="s">
        <v>143</v>
      </c>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row>
    <row r="190" spans="1:66" ht="10.5" customHeight="1">
      <c r="A190" s="171"/>
      <c r="B190" s="93"/>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row>
    <row r="191" spans="1:66" s="37" customFormat="1">
      <c r="A191" s="2"/>
      <c r="C191" s="131" t="s">
        <v>81</v>
      </c>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39"/>
      <c r="BI191" s="2"/>
      <c r="BJ191" s="2"/>
      <c r="BK191" s="2"/>
    </row>
    <row r="193" spans="1:68" ht="14.25" customHeight="1">
      <c r="A193" s="2"/>
      <c r="B193" s="6"/>
      <c r="C193" s="38"/>
      <c r="D193" s="232" t="s">
        <v>58</v>
      </c>
      <c r="E193" s="458"/>
      <c r="F193" s="458"/>
      <c r="G193" s="458"/>
      <c r="H193" s="458"/>
      <c r="I193" s="671"/>
      <c r="J193" s="291" t="s">
        <v>59</v>
      </c>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3"/>
      <c r="AG193" s="678" t="s">
        <v>135</v>
      </c>
      <c r="AH193" s="679"/>
      <c r="AI193" s="679"/>
      <c r="AJ193" s="679"/>
      <c r="AK193" s="679"/>
      <c r="AL193" s="680"/>
      <c r="AM193" s="587" t="s">
        <v>60</v>
      </c>
      <c r="AN193" s="588"/>
      <c r="AO193" s="588"/>
      <c r="AP193" s="588"/>
      <c r="AQ193" s="588"/>
      <c r="AR193" s="589"/>
      <c r="AS193" s="596" t="s">
        <v>61</v>
      </c>
      <c r="AT193" s="597"/>
      <c r="AU193" s="597"/>
      <c r="AV193" s="597"/>
      <c r="AW193" s="597"/>
      <c r="AX193" s="598"/>
      <c r="AY193" s="587" t="s">
        <v>62</v>
      </c>
      <c r="AZ193" s="588"/>
      <c r="BA193" s="588"/>
      <c r="BB193" s="588"/>
      <c r="BC193" s="588"/>
      <c r="BD193" s="589"/>
      <c r="BE193" s="2"/>
      <c r="BF193" s="2"/>
      <c r="BG193" s="2"/>
      <c r="BH193" s="2"/>
      <c r="BI193" s="2"/>
      <c r="BJ193" s="2"/>
      <c r="BK193" s="2"/>
      <c r="BP193" s="169"/>
    </row>
    <row r="194" spans="1:68" ht="14.25" customHeight="1">
      <c r="A194" s="2"/>
      <c r="B194" s="6"/>
      <c r="C194" s="38"/>
      <c r="D194" s="460"/>
      <c r="E194" s="349"/>
      <c r="F194" s="349"/>
      <c r="G194" s="349"/>
      <c r="H194" s="349"/>
      <c r="I194" s="350"/>
      <c r="J194" s="466"/>
      <c r="K194" s="333"/>
      <c r="L194" s="333"/>
      <c r="M194" s="333"/>
      <c r="N194" s="333"/>
      <c r="O194" s="333"/>
      <c r="P194" s="333"/>
      <c r="Q194" s="333"/>
      <c r="R194" s="333"/>
      <c r="S194" s="333"/>
      <c r="T194" s="333"/>
      <c r="U194" s="333"/>
      <c r="V194" s="333"/>
      <c r="W194" s="333"/>
      <c r="X194" s="333"/>
      <c r="Y194" s="333"/>
      <c r="Z194" s="333"/>
      <c r="AA194" s="333"/>
      <c r="AB194" s="333"/>
      <c r="AC194" s="333"/>
      <c r="AD194" s="333"/>
      <c r="AE194" s="333"/>
      <c r="AF194" s="334"/>
      <c r="AG194" s="681"/>
      <c r="AH194" s="682"/>
      <c r="AI194" s="682"/>
      <c r="AJ194" s="682"/>
      <c r="AK194" s="682"/>
      <c r="AL194" s="683"/>
      <c r="AM194" s="590"/>
      <c r="AN194" s="591"/>
      <c r="AO194" s="591"/>
      <c r="AP194" s="591"/>
      <c r="AQ194" s="591"/>
      <c r="AR194" s="592"/>
      <c r="AS194" s="599"/>
      <c r="AT194" s="600"/>
      <c r="AU194" s="600"/>
      <c r="AV194" s="600"/>
      <c r="AW194" s="600"/>
      <c r="AX194" s="601"/>
      <c r="AY194" s="590"/>
      <c r="AZ194" s="591"/>
      <c r="BA194" s="591"/>
      <c r="BB194" s="591"/>
      <c r="BC194" s="591"/>
      <c r="BD194" s="592"/>
      <c r="BE194" s="2"/>
      <c r="BF194" s="2"/>
      <c r="BG194" s="2"/>
      <c r="BH194" s="2"/>
      <c r="BI194" s="2"/>
      <c r="BJ194" s="2"/>
      <c r="BK194" s="2"/>
    </row>
    <row r="195" spans="1:68" ht="14.25" customHeight="1">
      <c r="A195" s="2"/>
      <c r="B195" s="6"/>
      <c r="C195" s="38"/>
      <c r="D195" s="672"/>
      <c r="E195" s="673"/>
      <c r="F195" s="673"/>
      <c r="G195" s="673"/>
      <c r="H195" s="673"/>
      <c r="I195" s="674"/>
      <c r="J195" s="294"/>
      <c r="K195" s="295"/>
      <c r="L195" s="295"/>
      <c r="M195" s="295"/>
      <c r="N195" s="295"/>
      <c r="O195" s="295"/>
      <c r="P195" s="295"/>
      <c r="Q195" s="295"/>
      <c r="R195" s="295"/>
      <c r="S195" s="295"/>
      <c r="T195" s="295"/>
      <c r="U195" s="295"/>
      <c r="V195" s="295"/>
      <c r="W195" s="295"/>
      <c r="X195" s="295"/>
      <c r="Y195" s="295"/>
      <c r="Z195" s="295"/>
      <c r="AA195" s="295"/>
      <c r="AB195" s="295"/>
      <c r="AC195" s="295"/>
      <c r="AD195" s="295"/>
      <c r="AE195" s="295"/>
      <c r="AF195" s="296"/>
      <c r="AG195" s="684"/>
      <c r="AH195" s="685"/>
      <c r="AI195" s="685"/>
      <c r="AJ195" s="685"/>
      <c r="AK195" s="685"/>
      <c r="AL195" s="686"/>
      <c r="AM195" s="593"/>
      <c r="AN195" s="594"/>
      <c r="AO195" s="594"/>
      <c r="AP195" s="594"/>
      <c r="AQ195" s="594"/>
      <c r="AR195" s="595"/>
      <c r="AS195" s="602"/>
      <c r="AT195" s="603"/>
      <c r="AU195" s="603"/>
      <c r="AV195" s="603"/>
      <c r="AW195" s="603"/>
      <c r="AX195" s="604"/>
      <c r="AY195" s="593"/>
      <c r="AZ195" s="594"/>
      <c r="BA195" s="594"/>
      <c r="BB195" s="594"/>
      <c r="BC195" s="594"/>
      <c r="BD195" s="595"/>
      <c r="BE195" s="2"/>
      <c r="BF195" s="2"/>
      <c r="BG195" s="2"/>
      <c r="BH195" s="2"/>
      <c r="BI195" s="2"/>
      <c r="BJ195" s="2"/>
      <c r="BK195" s="2"/>
    </row>
    <row r="196" spans="1:68" ht="14.25" customHeight="1">
      <c r="B196" s="40"/>
      <c r="C196" s="41"/>
      <c r="D196" s="647"/>
      <c r="E196" s="648"/>
      <c r="F196" s="648"/>
      <c r="G196" s="648"/>
      <c r="H196" s="648"/>
      <c r="I196" s="649"/>
      <c r="J196" s="542" t="s">
        <v>255</v>
      </c>
      <c r="K196" s="543"/>
      <c r="L196" s="543"/>
      <c r="M196" s="543"/>
      <c r="N196" s="543"/>
      <c r="O196" s="543"/>
      <c r="P196" s="543"/>
      <c r="Q196" s="543"/>
      <c r="R196" s="543"/>
      <c r="S196" s="543"/>
      <c r="T196" s="543"/>
      <c r="U196" s="543"/>
      <c r="V196" s="543"/>
      <c r="W196" s="543"/>
      <c r="X196" s="543"/>
      <c r="Y196" s="543"/>
      <c r="Z196" s="543"/>
      <c r="AA196" s="543"/>
      <c r="AB196" s="543"/>
      <c r="AC196" s="543"/>
      <c r="AD196" s="543"/>
      <c r="AE196" s="543"/>
      <c r="AF196" s="544"/>
      <c r="AG196" s="653" t="s">
        <v>245</v>
      </c>
      <c r="AH196" s="852"/>
      <c r="AI196" s="852"/>
      <c r="AJ196" s="852"/>
      <c r="AK196" s="852"/>
      <c r="AL196" s="853"/>
      <c r="AM196" s="548">
        <v>6</v>
      </c>
      <c r="AN196" s="549"/>
      <c r="AO196" s="549"/>
      <c r="AP196" s="549"/>
      <c r="AQ196" s="549"/>
      <c r="AR196" s="550"/>
      <c r="AS196" s="557">
        <v>20</v>
      </c>
      <c r="AT196" s="558"/>
      <c r="AU196" s="558"/>
      <c r="AV196" s="558"/>
      <c r="AW196" s="558"/>
      <c r="AX196" s="559"/>
      <c r="AY196" s="662">
        <f>AM196*AS196</f>
        <v>120</v>
      </c>
      <c r="AZ196" s="663"/>
      <c r="BA196" s="663"/>
      <c r="BB196" s="663"/>
      <c r="BC196" s="663"/>
      <c r="BD196" s="664"/>
    </row>
    <row r="197" spans="1:68" ht="14.25" customHeight="1">
      <c r="B197" s="40"/>
      <c r="C197" s="41"/>
      <c r="D197" s="650"/>
      <c r="E197" s="651"/>
      <c r="F197" s="651"/>
      <c r="G197" s="651"/>
      <c r="H197" s="651"/>
      <c r="I197" s="652"/>
      <c r="J197" s="545"/>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7"/>
      <c r="AG197" s="854"/>
      <c r="AH197" s="855"/>
      <c r="AI197" s="855"/>
      <c r="AJ197" s="855"/>
      <c r="AK197" s="855"/>
      <c r="AL197" s="856"/>
      <c r="AM197" s="551"/>
      <c r="AN197" s="552"/>
      <c r="AO197" s="552"/>
      <c r="AP197" s="552"/>
      <c r="AQ197" s="552"/>
      <c r="AR197" s="553"/>
      <c r="AS197" s="560"/>
      <c r="AT197" s="561"/>
      <c r="AU197" s="561"/>
      <c r="AV197" s="561"/>
      <c r="AW197" s="561"/>
      <c r="AX197" s="562"/>
      <c r="AY197" s="665"/>
      <c r="AZ197" s="666"/>
      <c r="BA197" s="666"/>
      <c r="BB197" s="666"/>
      <c r="BC197" s="666"/>
      <c r="BD197" s="667"/>
    </row>
    <row r="198" spans="1:68" ht="14.25" customHeight="1">
      <c r="B198" s="40"/>
      <c r="C198" s="41"/>
      <c r="D198" s="576"/>
      <c r="E198" s="577"/>
      <c r="F198" s="577"/>
      <c r="G198" s="577"/>
      <c r="H198" s="577"/>
      <c r="I198" s="578"/>
      <c r="J198" s="849" t="s">
        <v>256</v>
      </c>
      <c r="K198" s="850"/>
      <c r="L198" s="850"/>
      <c r="M198" s="850"/>
      <c r="N198" s="850"/>
      <c r="O198" s="850"/>
      <c r="P198" s="850"/>
      <c r="Q198" s="850"/>
      <c r="R198" s="850"/>
      <c r="S198" s="850"/>
      <c r="T198" s="850"/>
      <c r="U198" s="850"/>
      <c r="V198" s="850"/>
      <c r="W198" s="850"/>
      <c r="X198" s="850"/>
      <c r="Y198" s="850"/>
      <c r="Z198" s="850"/>
      <c r="AA198" s="850"/>
      <c r="AB198" s="850"/>
      <c r="AC198" s="850"/>
      <c r="AD198" s="850"/>
      <c r="AE198" s="850"/>
      <c r="AF198" s="851"/>
      <c r="AG198" s="857"/>
      <c r="AH198" s="858"/>
      <c r="AI198" s="858"/>
      <c r="AJ198" s="858"/>
      <c r="AK198" s="858"/>
      <c r="AL198" s="859"/>
      <c r="AM198" s="554"/>
      <c r="AN198" s="555"/>
      <c r="AO198" s="555"/>
      <c r="AP198" s="555"/>
      <c r="AQ198" s="555"/>
      <c r="AR198" s="556"/>
      <c r="AS198" s="563"/>
      <c r="AT198" s="564"/>
      <c r="AU198" s="564"/>
      <c r="AV198" s="564"/>
      <c r="AW198" s="564"/>
      <c r="AX198" s="565"/>
      <c r="AY198" s="668"/>
      <c r="AZ198" s="669"/>
      <c r="BA198" s="669"/>
      <c r="BB198" s="669"/>
      <c r="BC198" s="669"/>
      <c r="BD198" s="670"/>
    </row>
    <row r="199" spans="1:68" ht="14.25" customHeight="1">
      <c r="B199" s="40"/>
      <c r="C199" s="41"/>
      <c r="D199" s="647"/>
      <c r="E199" s="648"/>
      <c r="F199" s="648"/>
      <c r="G199" s="648"/>
      <c r="H199" s="648"/>
      <c r="I199" s="649"/>
      <c r="J199" s="542" t="s">
        <v>255</v>
      </c>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4"/>
      <c r="AG199" s="653" t="s">
        <v>245</v>
      </c>
      <c r="AH199" s="852"/>
      <c r="AI199" s="852"/>
      <c r="AJ199" s="852"/>
      <c r="AK199" s="852"/>
      <c r="AL199" s="853"/>
      <c r="AM199" s="548">
        <v>5</v>
      </c>
      <c r="AN199" s="549"/>
      <c r="AO199" s="549"/>
      <c r="AP199" s="549"/>
      <c r="AQ199" s="549"/>
      <c r="AR199" s="550"/>
      <c r="AS199" s="557">
        <v>20</v>
      </c>
      <c r="AT199" s="558"/>
      <c r="AU199" s="558"/>
      <c r="AV199" s="558"/>
      <c r="AW199" s="558"/>
      <c r="AX199" s="559"/>
      <c r="AY199" s="662">
        <f>AM199*AS199</f>
        <v>100</v>
      </c>
      <c r="AZ199" s="663"/>
      <c r="BA199" s="663"/>
      <c r="BB199" s="663"/>
      <c r="BC199" s="663"/>
      <c r="BD199" s="664"/>
    </row>
    <row r="200" spans="1:68" ht="14.25" customHeight="1">
      <c r="B200" s="40"/>
      <c r="C200" s="41"/>
      <c r="D200" s="650"/>
      <c r="E200" s="651"/>
      <c r="F200" s="651"/>
      <c r="G200" s="651"/>
      <c r="H200" s="651"/>
      <c r="I200" s="652"/>
      <c r="J200" s="545"/>
      <c r="K200" s="546"/>
      <c r="L200" s="546"/>
      <c r="M200" s="546"/>
      <c r="N200" s="546"/>
      <c r="O200" s="546"/>
      <c r="P200" s="546"/>
      <c r="Q200" s="546"/>
      <c r="R200" s="546"/>
      <c r="S200" s="546"/>
      <c r="T200" s="546"/>
      <c r="U200" s="546"/>
      <c r="V200" s="546"/>
      <c r="W200" s="546"/>
      <c r="X200" s="546"/>
      <c r="Y200" s="546"/>
      <c r="Z200" s="546"/>
      <c r="AA200" s="546"/>
      <c r="AB200" s="546"/>
      <c r="AC200" s="546"/>
      <c r="AD200" s="546"/>
      <c r="AE200" s="546"/>
      <c r="AF200" s="547"/>
      <c r="AG200" s="854"/>
      <c r="AH200" s="855"/>
      <c r="AI200" s="855"/>
      <c r="AJ200" s="855"/>
      <c r="AK200" s="855"/>
      <c r="AL200" s="856"/>
      <c r="AM200" s="551"/>
      <c r="AN200" s="552"/>
      <c r="AO200" s="552"/>
      <c r="AP200" s="552"/>
      <c r="AQ200" s="552"/>
      <c r="AR200" s="553"/>
      <c r="AS200" s="560"/>
      <c r="AT200" s="561"/>
      <c r="AU200" s="561"/>
      <c r="AV200" s="561"/>
      <c r="AW200" s="561"/>
      <c r="AX200" s="562"/>
      <c r="AY200" s="665"/>
      <c r="AZ200" s="666"/>
      <c r="BA200" s="666"/>
      <c r="BB200" s="666"/>
      <c r="BC200" s="666"/>
      <c r="BD200" s="667"/>
    </row>
    <row r="201" spans="1:68" ht="14.25" customHeight="1">
      <c r="B201" s="40"/>
      <c r="C201" s="41"/>
      <c r="D201" s="576"/>
      <c r="E201" s="577"/>
      <c r="F201" s="577"/>
      <c r="G201" s="577"/>
      <c r="H201" s="577"/>
      <c r="I201" s="578"/>
      <c r="J201" s="849" t="s">
        <v>226</v>
      </c>
      <c r="K201" s="850"/>
      <c r="L201" s="850"/>
      <c r="M201" s="850"/>
      <c r="N201" s="850"/>
      <c r="O201" s="850"/>
      <c r="P201" s="850"/>
      <c r="Q201" s="850"/>
      <c r="R201" s="850"/>
      <c r="S201" s="850"/>
      <c r="T201" s="850"/>
      <c r="U201" s="850"/>
      <c r="V201" s="850"/>
      <c r="W201" s="850"/>
      <c r="X201" s="850"/>
      <c r="Y201" s="850"/>
      <c r="Z201" s="850"/>
      <c r="AA201" s="850"/>
      <c r="AB201" s="850"/>
      <c r="AC201" s="850"/>
      <c r="AD201" s="850"/>
      <c r="AE201" s="850"/>
      <c r="AF201" s="851"/>
      <c r="AG201" s="857"/>
      <c r="AH201" s="858"/>
      <c r="AI201" s="858"/>
      <c r="AJ201" s="858"/>
      <c r="AK201" s="858"/>
      <c r="AL201" s="859"/>
      <c r="AM201" s="554"/>
      <c r="AN201" s="555"/>
      <c r="AO201" s="555"/>
      <c r="AP201" s="555"/>
      <c r="AQ201" s="555"/>
      <c r="AR201" s="556"/>
      <c r="AS201" s="563"/>
      <c r="AT201" s="564"/>
      <c r="AU201" s="564"/>
      <c r="AV201" s="564"/>
      <c r="AW201" s="564"/>
      <c r="AX201" s="565"/>
      <c r="AY201" s="668"/>
      <c r="AZ201" s="669"/>
      <c r="BA201" s="669"/>
      <c r="BB201" s="669"/>
      <c r="BC201" s="669"/>
      <c r="BD201" s="670"/>
    </row>
    <row r="202" spans="1:68" ht="15" customHeight="1">
      <c r="D202" s="647"/>
      <c r="E202" s="648"/>
      <c r="F202" s="648"/>
      <c r="G202" s="648"/>
      <c r="H202" s="648"/>
      <c r="I202" s="649"/>
      <c r="J202" s="542"/>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4"/>
      <c r="AG202" s="848"/>
      <c r="AH202" s="654"/>
      <c r="AI202" s="654"/>
      <c r="AJ202" s="654"/>
      <c r="AK202" s="654"/>
      <c r="AL202" s="655"/>
      <c r="AM202" s="548"/>
      <c r="AN202" s="549"/>
      <c r="AO202" s="549"/>
      <c r="AP202" s="549"/>
      <c r="AQ202" s="549"/>
      <c r="AR202" s="550"/>
      <c r="AS202" s="557"/>
      <c r="AT202" s="558"/>
      <c r="AU202" s="558"/>
      <c r="AV202" s="558"/>
      <c r="AW202" s="558"/>
      <c r="AX202" s="559"/>
      <c r="AY202" s="662">
        <f>AM202*AS202</f>
        <v>0</v>
      </c>
      <c r="AZ202" s="663"/>
      <c r="BA202" s="663"/>
      <c r="BB202" s="663"/>
      <c r="BC202" s="663"/>
      <c r="BD202" s="664"/>
    </row>
    <row r="203" spans="1:68" ht="15" customHeight="1">
      <c r="D203" s="650"/>
      <c r="E203" s="651"/>
      <c r="F203" s="651"/>
      <c r="G203" s="651"/>
      <c r="H203" s="651"/>
      <c r="I203" s="652"/>
      <c r="J203" s="545"/>
      <c r="K203" s="546"/>
      <c r="L203" s="546"/>
      <c r="M203" s="546"/>
      <c r="N203" s="546"/>
      <c r="O203" s="546"/>
      <c r="P203" s="546"/>
      <c r="Q203" s="546"/>
      <c r="R203" s="546"/>
      <c r="S203" s="546"/>
      <c r="T203" s="546"/>
      <c r="U203" s="546"/>
      <c r="V203" s="546"/>
      <c r="W203" s="546"/>
      <c r="X203" s="546"/>
      <c r="Y203" s="546"/>
      <c r="Z203" s="546"/>
      <c r="AA203" s="546"/>
      <c r="AB203" s="546"/>
      <c r="AC203" s="546"/>
      <c r="AD203" s="546"/>
      <c r="AE203" s="546"/>
      <c r="AF203" s="547"/>
      <c r="AG203" s="656"/>
      <c r="AH203" s="657"/>
      <c r="AI203" s="657"/>
      <c r="AJ203" s="657"/>
      <c r="AK203" s="657"/>
      <c r="AL203" s="658"/>
      <c r="AM203" s="551"/>
      <c r="AN203" s="552"/>
      <c r="AO203" s="552"/>
      <c r="AP203" s="552"/>
      <c r="AQ203" s="552"/>
      <c r="AR203" s="553"/>
      <c r="AS203" s="560"/>
      <c r="AT203" s="561"/>
      <c r="AU203" s="561"/>
      <c r="AV203" s="561"/>
      <c r="AW203" s="561"/>
      <c r="AX203" s="562"/>
      <c r="AY203" s="665"/>
      <c r="AZ203" s="666"/>
      <c r="BA203" s="666"/>
      <c r="BB203" s="666"/>
      <c r="BC203" s="666"/>
      <c r="BD203" s="667"/>
    </row>
    <row r="204" spans="1:68" ht="15" customHeight="1">
      <c r="D204" s="576"/>
      <c r="E204" s="577"/>
      <c r="F204" s="577"/>
      <c r="G204" s="577"/>
      <c r="H204" s="577"/>
      <c r="I204" s="578"/>
      <c r="J204" s="849" t="s">
        <v>226</v>
      </c>
      <c r="K204" s="850"/>
      <c r="L204" s="850"/>
      <c r="M204" s="850"/>
      <c r="N204" s="850"/>
      <c r="O204" s="850"/>
      <c r="P204" s="850"/>
      <c r="Q204" s="850"/>
      <c r="R204" s="850"/>
      <c r="S204" s="850"/>
      <c r="T204" s="850"/>
      <c r="U204" s="850"/>
      <c r="V204" s="850"/>
      <c r="W204" s="850"/>
      <c r="X204" s="850"/>
      <c r="Y204" s="850"/>
      <c r="Z204" s="850"/>
      <c r="AA204" s="850"/>
      <c r="AB204" s="850"/>
      <c r="AC204" s="850"/>
      <c r="AD204" s="850"/>
      <c r="AE204" s="850"/>
      <c r="AF204" s="851"/>
      <c r="AG204" s="659"/>
      <c r="AH204" s="660"/>
      <c r="AI204" s="660"/>
      <c r="AJ204" s="660"/>
      <c r="AK204" s="660"/>
      <c r="AL204" s="661"/>
      <c r="AM204" s="554"/>
      <c r="AN204" s="555"/>
      <c r="AO204" s="555"/>
      <c r="AP204" s="555"/>
      <c r="AQ204" s="555"/>
      <c r="AR204" s="556"/>
      <c r="AS204" s="563"/>
      <c r="AT204" s="564"/>
      <c r="AU204" s="564"/>
      <c r="AV204" s="564"/>
      <c r="AW204" s="564"/>
      <c r="AX204" s="565"/>
      <c r="AY204" s="668"/>
      <c r="AZ204" s="669"/>
      <c r="BA204" s="669"/>
      <c r="BB204" s="669"/>
      <c r="BC204" s="669"/>
      <c r="BD204" s="670"/>
    </row>
    <row r="205" spans="1:68" ht="12" customHeight="1">
      <c r="A205" s="2"/>
      <c r="B205" s="2"/>
      <c r="C205" s="2"/>
      <c r="D205" s="182"/>
      <c r="E205" s="183"/>
      <c r="F205" s="183"/>
      <c r="G205" s="183"/>
      <c r="H205" s="183"/>
      <c r="I205" s="183"/>
      <c r="J205" s="183"/>
      <c r="K205" s="183"/>
      <c r="L205" s="183"/>
      <c r="M205" s="183"/>
      <c r="N205" s="183"/>
      <c r="O205" s="183"/>
      <c r="P205" s="183"/>
      <c r="Q205" s="183"/>
      <c r="R205" s="183"/>
      <c r="S205" s="183"/>
      <c r="T205" s="183"/>
      <c r="V205" s="291" t="s">
        <v>29</v>
      </c>
      <c r="W205" s="292"/>
      <c r="X205" s="292"/>
      <c r="Y205" s="292"/>
      <c r="Z205" s="292"/>
      <c r="AA205" s="293"/>
      <c r="AB205" s="860">
        <v>2</v>
      </c>
      <c r="AC205" s="732"/>
      <c r="AD205" s="732"/>
      <c r="AE205" s="733"/>
      <c r="AF205" s="738" t="s">
        <v>17</v>
      </c>
      <c r="AG205" s="863"/>
      <c r="AH205" s="291" t="s">
        <v>144</v>
      </c>
      <c r="AI205" s="292"/>
      <c r="AJ205" s="292"/>
      <c r="AK205" s="292"/>
      <c r="AL205" s="292"/>
      <c r="AM205" s="292"/>
      <c r="AN205" s="292"/>
      <c r="AO205" s="292"/>
      <c r="AP205" s="292"/>
      <c r="AQ205" s="292"/>
      <c r="AR205" s="292"/>
      <c r="AS205" s="293"/>
      <c r="AT205" s="743">
        <f>SUM(AY196:BD204)</f>
        <v>220</v>
      </c>
      <c r="AU205" s="866"/>
      <c r="AV205" s="866"/>
      <c r="AW205" s="866"/>
      <c r="AX205" s="866"/>
      <c r="AY205" s="866"/>
      <c r="AZ205" s="866"/>
      <c r="BA205" s="866"/>
      <c r="BB205" s="866"/>
      <c r="BC205" s="866"/>
      <c r="BD205" s="745"/>
      <c r="BK205" s="2"/>
    </row>
    <row r="206" spans="1:68" ht="12" customHeight="1">
      <c r="A206" s="2"/>
      <c r="B206" s="2"/>
      <c r="C206" s="2"/>
      <c r="D206" s="184"/>
      <c r="E206" s="184"/>
      <c r="F206" s="184"/>
      <c r="G206" s="184"/>
      <c r="H206" s="184"/>
      <c r="I206" s="184"/>
      <c r="J206" s="184"/>
      <c r="K206" s="184"/>
      <c r="L206" s="184"/>
      <c r="M206" s="184"/>
      <c r="N206" s="184"/>
      <c r="O206" s="184"/>
      <c r="P206" s="184"/>
      <c r="Q206" s="184"/>
      <c r="R206" s="184"/>
      <c r="S206" s="184"/>
      <c r="T206" s="184"/>
      <c r="V206" s="466"/>
      <c r="W206" s="333"/>
      <c r="X206" s="333"/>
      <c r="Y206" s="333"/>
      <c r="Z206" s="333"/>
      <c r="AA206" s="334"/>
      <c r="AB206" s="861"/>
      <c r="AC206" s="734"/>
      <c r="AD206" s="734"/>
      <c r="AE206" s="735"/>
      <c r="AF206" s="739"/>
      <c r="AG206" s="864"/>
      <c r="AH206" s="466"/>
      <c r="AI206" s="333"/>
      <c r="AJ206" s="333"/>
      <c r="AK206" s="333"/>
      <c r="AL206" s="333"/>
      <c r="AM206" s="333"/>
      <c r="AN206" s="333"/>
      <c r="AO206" s="333"/>
      <c r="AP206" s="333"/>
      <c r="AQ206" s="333"/>
      <c r="AR206" s="333"/>
      <c r="AS206" s="334"/>
      <c r="AT206" s="746"/>
      <c r="AU206" s="747"/>
      <c r="AV206" s="747"/>
      <c r="AW206" s="747"/>
      <c r="AX206" s="747"/>
      <c r="AY206" s="747"/>
      <c r="AZ206" s="747"/>
      <c r="BA206" s="747"/>
      <c r="BB206" s="747"/>
      <c r="BC206" s="747"/>
      <c r="BD206" s="748"/>
      <c r="BK206" s="2"/>
    </row>
    <row r="207" spans="1:68" ht="12" customHeight="1">
      <c r="A207" s="2"/>
      <c r="B207" s="2"/>
      <c r="C207" s="2"/>
      <c r="D207" s="2"/>
      <c r="E207" s="2"/>
      <c r="F207" s="2"/>
      <c r="G207" s="2"/>
      <c r="H207" s="2"/>
      <c r="I207" s="2"/>
      <c r="J207" s="2"/>
      <c r="K207" s="2"/>
      <c r="L207" s="2"/>
      <c r="M207" s="2"/>
      <c r="N207" s="2"/>
      <c r="O207" s="2"/>
      <c r="P207" s="2"/>
      <c r="Q207" s="2"/>
      <c r="R207" s="2"/>
      <c r="S207" s="2"/>
      <c r="T207" s="2"/>
      <c r="V207" s="294"/>
      <c r="W207" s="295"/>
      <c r="X207" s="295"/>
      <c r="Y207" s="295"/>
      <c r="Z207" s="295"/>
      <c r="AA207" s="296"/>
      <c r="AB207" s="862"/>
      <c r="AC207" s="736"/>
      <c r="AD207" s="736"/>
      <c r="AE207" s="737"/>
      <c r="AF207" s="740"/>
      <c r="AG207" s="865"/>
      <c r="AH207" s="294"/>
      <c r="AI207" s="295"/>
      <c r="AJ207" s="295"/>
      <c r="AK207" s="295"/>
      <c r="AL207" s="295"/>
      <c r="AM207" s="295"/>
      <c r="AN207" s="295"/>
      <c r="AO207" s="295"/>
      <c r="AP207" s="295"/>
      <c r="AQ207" s="295"/>
      <c r="AR207" s="295"/>
      <c r="AS207" s="296"/>
      <c r="AT207" s="749"/>
      <c r="AU207" s="750"/>
      <c r="AV207" s="750"/>
      <c r="AW207" s="750"/>
      <c r="AX207" s="750"/>
      <c r="AY207" s="750"/>
      <c r="AZ207" s="750"/>
      <c r="BA207" s="750"/>
      <c r="BB207" s="750"/>
      <c r="BC207" s="750"/>
      <c r="BD207" s="751"/>
      <c r="BK207" s="2"/>
    </row>
    <row r="208" spans="1:68" ht="6.75" customHeight="1">
      <c r="A208" s="2"/>
      <c r="B208" s="6"/>
      <c r="C208" s="6"/>
      <c r="D208" s="48"/>
      <c r="E208" s="48"/>
      <c r="F208" s="48"/>
      <c r="G208" s="48"/>
      <c r="H208" s="48"/>
      <c r="I208" s="48"/>
      <c r="J208" s="48"/>
      <c r="K208" s="48"/>
      <c r="L208" s="48"/>
      <c r="M208" s="48"/>
      <c r="N208" s="193"/>
      <c r="O208" s="193"/>
      <c r="P208" s="193"/>
      <c r="Q208" s="193"/>
      <c r="R208" s="193"/>
      <c r="S208" s="193"/>
      <c r="T208" s="193"/>
      <c r="U208" s="193"/>
      <c r="V208" s="193"/>
      <c r="W208" s="193"/>
      <c r="X208" s="193"/>
      <c r="Y208" s="193"/>
      <c r="Z208" s="193"/>
      <c r="AA208" s="193"/>
      <c r="AB208" s="193"/>
      <c r="AC208" s="193"/>
      <c r="AD208" s="193"/>
      <c r="AE208" s="193"/>
      <c r="AF208" s="193"/>
      <c r="AG208" s="194"/>
      <c r="AH208" s="194"/>
      <c r="AI208" s="194"/>
      <c r="AJ208" s="194"/>
      <c r="AK208" s="194"/>
      <c r="AL208" s="194"/>
      <c r="AM208" s="194"/>
      <c r="AN208" s="49"/>
      <c r="AO208" s="49"/>
      <c r="AP208" s="49"/>
      <c r="AQ208" s="49"/>
      <c r="AR208" s="49"/>
      <c r="AS208" s="49"/>
      <c r="AT208" s="29"/>
      <c r="AU208" s="29"/>
      <c r="AV208" s="29"/>
      <c r="AW208" s="29"/>
      <c r="AX208" s="29"/>
      <c r="AY208" s="29"/>
      <c r="AZ208" s="50"/>
      <c r="BA208" s="50"/>
      <c r="BB208" s="50"/>
      <c r="BC208" s="50"/>
      <c r="BD208" s="50"/>
      <c r="BE208" s="50"/>
      <c r="BF208" s="2"/>
      <c r="BG208" s="2"/>
      <c r="BH208" s="2"/>
      <c r="BI208" s="2"/>
      <c r="BJ208" s="2"/>
      <c r="BK208" s="2"/>
    </row>
    <row r="209" spans="1:68" ht="12" customHeight="1">
      <c r="A209" s="2"/>
      <c r="C209" s="131" t="s">
        <v>82</v>
      </c>
      <c r="D209" s="39"/>
      <c r="E209" s="39"/>
      <c r="F209" s="39"/>
      <c r="G209" s="39"/>
      <c r="H209" s="39"/>
      <c r="I209" s="39"/>
      <c r="J209" s="39"/>
      <c r="K209" s="39"/>
      <c r="L209" s="39"/>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8" ht="14.25" customHeight="1">
      <c r="A210" s="2"/>
      <c r="B210" s="6"/>
      <c r="C210" s="38"/>
      <c r="D210" s="232" t="s">
        <v>58</v>
      </c>
      <c r="E210" s="458"/>
      <c r="F210" s="458"/>
      <c r="G210" s="458"/>
      <c r="H210" s="458"/>
      <c r="I210" s="671"/>
      <c r="J210" s="582" t="s">
        <v>65</v>
      </c>
      <c r="K210" s="582"/>
      <c r="L210" s="582"/>
      <c r="M210" s="582"/>
      <c r="N210" s="582"/>
      <c r="O210" s="582"/>
      <c r="P210" s="582"/>
      <c r="Q210" s="582"/>
      <c r="R210" s="582"/>
      <c r="S210" s="582"/>
      <c r="T210" s="582"/>
      <c r="U210" s="582"/>
      <c r="V210" s="582"/>
      <c r="W210" s="582"/>
      <c r="X210" s="582"/>
      <c r="Y210" s="582"/>
      <c r="Z210" s="1064"/>
      <c r="AA210" s="1065" t="s">
        <v>176</v>
      </c>
      <c r="AB210" s="1065"/>
      <c r="AC210" s="1065"/>
      <c r="AD210" s="1065"/>
      <c r="AE210" s="1065"/>
      <c r="AF210" s="1065"/>
      <c r="AG210" s="232" t="s">
        <v>58</v>
      </c>
      <c r="AH210" s="458"/>
      <c r="AI210" s="458"/>
      <c r="AJ210" s="458"/>
      <c r="AK210" s="458"/>
      <c r="AL210" s="671"/>
      <c r="AM210" s="582" t="s">
        <v>65</v>
      </c>
      <c r="AN210" s="582"/>
      <c r="AO210" s="582"/>
      <c r="AP210" s="582"/>
      <c r="AQ210" s="582"/>
      <c r="AR210" s="582"/>
      <c r="AS210" s="582"/>
      <c r="AT210" s="582"/>
      <c r="AU210" s="582"/>
      <c r="AV210" s="582"/>
      <c r="AW210" s="582"/>
      <c r="AX210" s="582"/>
      <c r="AY210" s="582"/>
      <c r="AZ210" s="582"/>
      <c r="BA210" s="582"/>
      <c r="BB210" s="582"/>
      <c r="BC210" s="1064"/>
      <c r="BD210" s="1065" t="s">
        <v>176</v>
      </c>
      <c r="BE210" s="1065"/>
      <c r="BF210" s="1065"/>
      <c r="BG210" s="1065"/>
      <c r="BH210" s="1065"/>
      <c r="BI210" s="1065"/>
      <c r="BJ210" s="2"/>
    </row>
    <row r="211" spans="1:68" ht="14.25" customHeight="1">
      <c r="A211" s="2"/>
      <c r="B211" s="6"/>
      <c r="C211" s="38"/>
      <c r="D211" s="460"/>
      <c r="E211" s="349"/>
      <c r="F211" s="349"/>
      <c r="G211" s="349"/>
      <c r="H211" s="349"/>
      <c r="I211" s="350"/>
      <c r="J211" s="582"/>
      <c r="K211" s="582"/>
      <c r="L211" s="582"/>
      <c r="M211" s="582"/>
      <c r="N211" s="582"/>
      <c r="O211" s="582"/>
      <c r="P211" s="582"/>
      <c r="Q211" s="582"/>
      <c r="R211" s="582"/>
      <c r="S211" s="582"/>
      <c r="T211" s="582"/>
      <c r="U211" s="582"/>
      <c r="V211" s="582"/>
      <c r="W211" s="582"/>
      <c r="X211" s="582"/>
      <c r="Y211" s="582"/>
      <c r="Z211" s="1064"/>
      <c r="AA211" s="1065"/>
      <c r="AB211" s="1065"/>
      <c r="AC211" s="1065"/>
      <c r="AD211" s="1065"/>
      <c r="AE211" s="1065"/>
      <c r="AF211" s="1065"/>
      <c r="AG211" s="460"/>
      <c r="AH211" s="349"/>
      <c r="AI211" s="349"/>
      <c r="AJ211" s="349"/>
      <c r="AK211" s="349"/>
      <c r="AL211" s="350"/>
      <c r="AM211" s="582"/>
      <c r="AN211" s="582"/>
      <c r="AO211" s="582"/>
      <c r="AP211" s="582"/>
      <c r="AQ211" s="582"/>
      <c r="AR211" s="582"/>
      <c r="AS211" s="582"/>
      <c r="AT211" s="582"/>
      <c r="AU211" s="582"/>
      <c r="AV211" s="582"/>
      <c r="AW211" s="582"/>
      <c r="AX211" s="582"/>
      <c r="AY211" s="582"/>
      <c r="AZ211" s="582"/>
      <c r="BA211" s="582"/>
      <c r="BB211" s="582"/>
      <c r="BC211" s="1064"/>
      <c r="BD211" s="1065"/>
      <c r="BE211" s="1065"/>
      <c r="BF211" s="1065"/>
      <c r="BG211" s="1065"/>
      <c r="BH211" s="1065"/>
      <c r="BI211" s="1065"/>
      <c r="BJ211" s="2"/>
      <c r="BK211" s="2"/>
    </row>
    <row r="212" spans="1:68" ht="14.25" customHeight="1">
      <c r="A212" s="2"/>
      <c r="B212" s="6"/>
      <c r="C212" s="38"/>
      <c r="D212" s="672"/>
      <c r="E212" s="673"/>
      <c r="F212" s="673"/>
      <c r="G212" s="673"/>
      <c r="H212" s="673"/>
      <c r="I212" s="674"/>
      <c r="J212" s="672" t="s">
        <v>177</v>
      </c>
      <c r="K212" s="673"/>
      <c r="L212" s="673"/>
      <c r="M212" s="673"/>
      <c r="N212" s="673"/>
      <c r="O212" s="673"/>
      <c r="P212" s="673"/>
      <c r="Q212" s="673"/>
      <c r="R212" s="673"/>
      <c r="S212" s="673"/>
      <c r="T212" s="673"/>
      <c r="U212" s="673"/>
      <c r="V212" s="673"/>
      <c r="W212" s="673"/>
      <c r="X212" s="673"/>
      <c r="Y212" s="673"/>
      <c r="Z212" s="673"/>
      <c r="AA212" s="1065"/>
      <c r="AB212" s="1065"/>
      <c r="AC212" s="1065"/>
      <c r="AD212" s="1065"/>
      <c r="AE212" s="1065"/>
      <c r="AF212" s="1065"/>
      <c r="AG212" s="672"/>
      <c r="AH212" s="673"/>
      <c r="AI212" s="673"/>
      <c r="AJ212" s="673"/>
      <c r="AK212" s="673"/>
      <c r="AL212" s="674"/>
      <c r="AM212" s="672" t="s">
        <v>177</v>
      </c>
      <c r="AN212" s="673"/>
      <c r="AO212" s="673"/>
      <c r="AP212" s="673"/>
      <c r="AQ212" s="673"/>
      <c r="AR212" s="673"/>
      <c r="AS212" s="673"/>
      <c r="AT212" s="673"/>
      <c r="AU212" s="673"/>
      <c r="AV212" s="673"/>
      <c r="AW212" s="673"/>
      <c r="AX212" s="673"/>
      <c r="AY212" s="673"/>
      <c r="AZ212" s="673"/>
      <c r="BA212" s="673"/>
      <c r="BB212" s="673"/>
      <c r="BC212" s="673"/>
      <c r="BD212" s="1065"/>
      <c r="BE212" s="1065"/>
      <c r="BF212" s="1065"/>
      <c r="BG212" s="1065"/>
      <c r="BH212" s="1065"/>
      <c r="BI212" s="1065"/>
      <c r="BJ212" s="2"/>
      <c r="BK212" s="2"/>
    </row>
    <row r="213" spans="1:68" ht="14.25" customHeight="1">
      <c r="B213" s="40"/>
      <c r="C213" s="41"/>
      <c r="D213" s="647"/>
      <c r="E213" s="648"/>
      <c r="F213" s="648"/>
      <c r="G213" s="648"/>
      <c r="H213" s="648"/>
      <c r="I213" s="649"/>
      <c r="J213" s="542" t="s">
        <v>257</v>
      </c>
      <c r="K213" s="543"/>
      <c r="L213" s="543"/>
      <c r="M213" s="543"/>
      <c r="N213" s="543"/>
      <c r="O213" s="543"/>
      <c r="P213" s="543"/>
      <c r="Q213" s="543"/>
      <c r="R213" s="543"/>
      <c r="S213" s="543"/>
      <c r="T213" s="543"/>
      <c r="U213" s="543"/>
      <c r="V213" s="543"/>
      <c r="W213" s="543"/>
      <c r="X213" s="543"/>
      <c r="Y213" s="543"/>
      <c r="Z213" s="543"/>
      <c r="AA213" s="874"/>
      <c r="AB213" s="871"/>
      <c r="AC213" s="871"/>
      <c r="AD213" s="871"/>
      <c r="AE213" s="871"/>
      <c r="AF213" s="871"/>
      <c r="AG213" s="647"/>
      <c r="AH213" s="648"/>
      <c r="AI213" s="648"/>
      <c r="AJ213" s="648"/>
      <c r="AK213" s="648"/>
      <c r="AL213" s="649"/>
      <c r="AM213" s="542"/>
      <c r="AN213" s="543"/>
      <c r="AO213" s="543"/>
      <c r="AP213" s="543"/>
      <c r="AQ213" s="543"/>
      <c r="AR213" s="543"/>
      <c r="AS213" s="543"/>
      <c r="AT213" s="543"/>
      <c r="AU213" s="543"/>
      <c r="AV213" s="543"/>
      <c r="AW213" s="543"/>
      <c r="AX213" s="543"/>
      <c r="AY213" s="543"/>
      <c r="AZ213" s="543"/>
      <c r="BA213" s="543"/>
      <c r="BB213" s="543"/>
      <c r="BC213" s="543"/>
      <c r="BD213" s="871"/>
      <c r="BE213" s="871"/>
      <c r="BF213" s="871"/>
      <c r="BG213" s="871"/>
      <c r="BH213" s="871"/>
      <c r="BI213" s="871"/>
    </row>
    <row r="214" spans="1:68" ht="14.25" customHeight="1">
      <c r="B214" s="40"/>
      <c r="C214" s="41"/>
      <c r="D214" s="650"/>
      <c r="E214" s="651"/>
      <c r="F214" s="651"/>
      <c r="G214" s="651"/>
      <c r="H214" s="651"/>
      <c r="I214" s="652"/>
      <c r="J214" s="545"/>
      <c r="K214" s="546"/>
      <c r="L214" s="546"/>
      <c r="M214" s="546"/>
      <c r="N214" s="546"/>
      <c r="O214" s="546"/>
      <c r="P214" s="546"/>
      <c r="Q214" s="546"/>
      <c r="R214" s="546"/>
      <c r="S214" s="546"/>
      <c r="T214" s="546"/>
      <c r="U214" s="546"/>
      <c r="V214" s="546"/>
      <c r="W214" s="546"/>
      <c r="X214" s="546"/>
      <c r="Y214" s="546"/>
      <c r="Z214" s="546"/>
      <c r="AA214" s="871"/>
      <c r="AB214" s="871"/>
      <c r="AC214" s="871"/>
      <c r="AD214" s="871"/>
      <c r="AE214" s="871"/>
      <c r="AF214" s="871"/>
      <c r="AG214" s="650"/>
      <c r="AH214" s="651"/>
      <c r="AI214" s="651"/>
      <c r="AJ214" s="651"/>
      <c r="AK214" s="651"/>
      <c r="AL214" s="652"/>
      <c r="AM214" s="545"/>
      <c r="AN214" s="546"/>
      <c r="AO214" s="546"/>
      <c r="AP214" s="546"/>
      <c r="AQ214" s="546"/>
      <c r="AR214" s="546"/>
      <c r="AS214" s="546"/>
      <c r="AT214" s="546"/>
      <c r="AU214" s="546"/>
      <c r="AV214" s="546"/>
      <c r="AW214" s="546"/>
      <c r="AX214" s="546"/>
      <c r="AY214" s="546"/>
      <c r="AZ214" s="546"/>
      <c r="BA214" s="546"/>
      <c r="BB214" s="546"/>
      <c r="BC214" s="546"/>
      <c r="BD214" s="871"/>
      <c r="BE214" s="871"/>
      <c r="BF214" s="871"/>
      <c r="BG214" s="871"/>
      <c r="BH214" s="871"/>
      <c r="BI214" s="871"/>
    </row>
    <row r="215" spans="1:68" ht="14.25" customHeight="1">
      <c r="B215" s="40"/>
      <c r="C215" s="41"/>
      <c r="D215" s="576"/>
      <c r="E215" s="577"/>
      <c r="F215" s="577"/>
      <c r="G215" s="577"/>
      <c r="H215" s="577"/>
      <c r="I215" s="578"/>
      <c r="J215" s="872" t="s">
        <v>227</v>
      </c>
      <c r="K215" s="873"/>
      <c r="L215" s="873"/>
      <c r="M215" s="873"/>
      <c r="N215" s="873"/>
      <c r="O215" s="873"/>
      <c r="P215" s="873"/>
      <c r="Q215" s="873"/>
      <c r="R215" s="873"/>
      <c r="S215" s="873"/>
      <c r="T215" s="873"/>
      <c r="U215" s="873"/>
      <c r="V215" s="873"/>
      <c r="W215" s="873"/>
      <c r="X215" s="873"/>
      <c r="Y215" s="873"/>
      <c r="Z215" s="873"/>
      <c r="AA215" s="871"/>
      <c r="AB215" s="871"/>
      <c r="AC215" s="871"/>
      <c r="AD215" s="871"/>
      <c r="AE215" s="871"/>
      <c r="AF215" s="871"/>
      <c r="AG215" s="576"/>
      <c r="AH215" s="577"/>
      <c r="AI215" s="577"/>
      <c r="AJ215" s="577"/>
      <c r="AK215" s="577"/>
      <c r="AL215" s="578"/>
      <c r="AM215" s="872" t="s">
        <v>227</v>
      </c>
      <c r="AN215" s="873"/>
      <c r="AO215" s="873"/>
      <c r="AP215" s="873"/>
      <c r="AQ215" s="873"/>
      <c r="AR215" s="873"/>
      <c r="AS215" s="873"/>
      <c r="AT215" s="873"/>
      <c r="AU215" s="873"/>
      <c r="AV215" s="873"/>
      <c r="AW215" s="873"/>
      <c r="AX215" s="873"/>
      <c r="AY215" s="873"/>
      <c r="AZ215" s="873"/>
      <c r="BA215" s="873"/>
      <c r="BB215" s="873"/>
      <c r="BC215" s="873"/>
      <c r="BD215" s="871"/>
      <c r="BE215" s="871"/>
      <c r="BF215" s="871"/>
      <c r="BG215" s="871"/>
      <c r="BH215" s="871"/>
      <c r="BI215" s="871"/>
    </row>
    <row r="216" spans="1:68" ht="14.25" customHeight="1">
      <c r="B216" s="40"/>
      <c r="C216" s="41"/>
      <c r="D216" s="647"/>
      <c r="E216" s="648"/>
      <c r="F216" s="648"/>
      <c r="G216" s="648"/>
      <c r="H216" s="648"/>
      <c r="I216" s="649"/>
      <c r="J216" s="542"/>
      <c r="K216" s="543"/>
      <c r="L216" s="543"/>
      <c r="M216" s="543"/>
      <c r="N216" s="543"/>
      <c r="O216" s="543"/>
      <c r="P216" s="543"/>
      <c r="Q216" s="543"/>
      <c r="R216" s="543"/>
      <c r="S216" s="543"/>
      <c r="T216" s="543"/>
      <c r="U216" s="543"/>
      <c r="V216" s="543"/>
      <c r="W216" s="543"/>
      <c r="X216" s="543"/>
      <c r="Y216" s="543"/>
      <c r="Z216" s="543"/>
      <c r="AA216" s="874"/>
      <c r="AB216" s="871"/>
      <c r="AC216" s="871"/>
      <c r="AD216" s="871"/>
      <c r="AE216" s="871"/>
      <c r="AF216" s="871"/>
      <c r="AG216" s="647"/>
      <c r="AH216" s="648"/>
      <c r="AI216" s="648"/>
      <c r="AJ216" s="648"/>
      <c r="AK216" s="648"/>
      <c r="AL216" s="649"/>
      <c r="AM216" s="542"/>
      <c r="AN216" s="543"/>
      <c r="AO216" s="543"/>
      <c r="AP216" s="543"/>
      <c r="AQ216" s="543"/>
      <c r="AR216" s="543"/>
      <c r="AS216" s="543"/>
      <c r="AT216" s="543"/>
      <c r="AU216" s="543"/>
      <c r="AV216" s="543"/>
      <c r="AW216" s="543"/>
      <c r="AX216" s="543"/>
      <c r="AY216" s="543"/>
      <c r="AZ216" s="543"/>
      <c r="BA216" s="543"/>
      <c r="BB216" s="543"/>
      <c r="BC216" s="543"/>
      <c r="BD216" s="871"/>
      <c r="BE216" s="871"/>
      <c r="BF216" s="871"/>
      <c r="BG216" s="871"/>
      <c r="BH216" s="871"/>
      <c r="BI216" s="871"/>
    </row>
    <row r="217" spans="1:68" ht="14.25" customHeight="1">
      <c r="B217" s="40"/>
      <c r="C217" s="41"/>
      <c r="D217" s="650"/>
      <c r="E217" s="651"/>
      <c r="F217" s="651"/>
      <c r="G217" s="651"/>
      <c r="H217" s="651"/>
      <c r="I217" s="652"/>
      <c r="J217" s="545"/>
      <c r="K217" s="546"/>
      <c r="L217" s="546"/>
      <c r="M217" s="546"/>
      <c r="N217" s="546"/>
      <c r="O217" s="546"/>
      <c r="P217" s="546"/>
      <c r="Q217" s="546"/>
      <c r="R217" s="546"/>
      <c r="S217" s="546"/>
      <c r="T217" s="546"/>
      <c r="U217" s="546"/>
      <c r="V217" s="546"/>
      <c r="W217" s="546"/>
      <c r="X217" s="546"/>
      <c r="Y217" s="546"/>
      <c r="Z217" s="546"/>
      <c r="AA217" s="871"/>
      <c r="AB217" s="871"/>
      <c r="AC217" s="871"/>
      <c r="AD217" s="871"/>
      <c r="AE217" s="871"/>
      <c r="AF217" s="871"/>
      <c r="AG217" s="650"/>
      <c r="AH217" s="651"/>
      <c r="AI217" s="651"/>
      <c r="AJ217" s="651"/>
      <c r="AK217" s="651"/>
      <c r="AL217" s="652"/>
      <c r="AM217" s="545"/>
      <c r="AN217" s="546"/>
      <c r="AO217" s="546"/>
      <c r="AP217" s="546"/>
      <c r="AQ217" s="546"/>
      <c r="AR217" s="546"/>
      <c r="AS217" s="546"/>
      <c r="AT217" s="546"/>
      <c r="AU217" s="546"/>
      <c r="AV217" s="546"/>
      <c r="AW217" s="546"/>
      <c r="AX217" s="546"/>
      <c r="AY217" s="546"/>
      <c r="AZ217" s="546"/>
      <c r="BA217" s="546"/>
      <c r="BB217" s="546"/>
      <c r="BC217" s="546"/>
      <c r="BD217" s="871"/>
      <c r="BE217" s="871"/>
      <c r="BF217" s="871"/>
      <c r="BG217" s="871"/>
      <c r="BH217" s="871"/>
      <c r="BI217" s="871"/>
    </row>
    <row r="218" spans="1:68" ht="14.25" customHeight="1">
      <c r="B218" s="40"/>
      <c r="C218" s="41"/>
      <c r="D218" s="576"/>
      <c r="E218" s="577"/>
      <c r="F218" s="577"/>
      <c r="G218" s="577"/>
      <c r="H218" s="577"/>
      <c r="I218" s="578"/>
      <c r="J218" s="872" t="s">
        <v>227</v>
      </c>
      <c r="K218" s="873"/>
      <c r="L218" s="873"/>
      <c r="M218" s="873"/>
      <c r="N218" s="873"/>
      <c r="O218" s="873"/>
      <c r="P218" s="873"/>
      <c r="Q218" s="873"/>
      <c r="R218" s="873"/>
      <c r="S218" s="873"/>
      <c r="T218" s="873"/>
      <c r="U218" s="873"/>
      <c r="V218" s="873"/>
      <c r="W218" s="873"/>
      <c r="X218" s="873"/>
      <c r="Y218" s="873"/>
      <c r="Z218" s="873"/>
      <c r="AA218" s="871"/>
      <c r="AB218" s="871"/>
      <c r="AC218" s="871"/>
      <c r="AD218" s="871"/>
      <c r="AE218" s="871"/>
      <c r="AF218" s="871"/>
      <c r="AG218" s="576"/>
      <c r="AH218" s="577"/>
      <c r="AI218" s="577"/>
      <c r="AJ218" s="577"/>
      <c r="AK218" s="577"/>
      <c r="AL218" s="578"/>
      <c r="AM218" s="872" t="s">
        <v>227</v>
      </c>
      <c r="AN218" s="873"/>
      <c r="AO218" s="873"/>
      <c r="AP218" s="873"/>
      <c r="AQ218" s="873"/>
      <c r="AR218" s="873"/>
      <c r="AS218" s="873"/>
      <c r="AT218" s="873"/>
      <c r="AU218" s="873"/>
      <c r="AV218" s="873"/>
      <c r="AW218" s="873"/>
      <c r="AX218" s="873"/>
      <c r="AY218" s="873"/>
      <c r="AZ218" s="873"/>
      <c r="BA218" s="873"/>
      <c r="BB218" s="873"/>
      <c r="BC218" s="873"/>
      <c r="BD218" s="871"/>
      <c r="BE218" s="871"/>
      <c r="BF218" s="871"/>
      <c r="BG218" s="871"/>
      <c r="BH218" s="871"/>
      <c r="BI218" s="871"/>
    </row>
    <row r="219" spans="1:68" ht="36" customHeight="1">
      <c r="A219" s="2"/>
      <c r="B219" s="2"/>
      <c r="C219" s="2"/>
      <c r="D219" s="66"/>
      <c r="E219" s="66"/>
      <c r="F219" s="66"/>
      <c r="G219" s="66"/>
      <c r="H219" s="66"/>
      <c r="I219" s="66"/>
      <c r="J219" s="94"/>
      <c r="K219" s="94"/>
      <c r="L219" s="94"/>
      <c r="M219" s="94"/>
      <c r="N219" s="195"/>
      <c r="O219" s="195"/>
      <c r="P219" s="195"/>
      <c r="Q219" s="195"/>
      <c r="R219" s="94"/>
      <c r="S219" s="94"/>
      <c r="T219" s="95"/>
      <c r="U219" s="95"/>
      <c r="V219" s="95"/>
      <c r="W219" s="95"/>
      <c r="X219" s="95"/>
      <c r="Y219" s="95"/>
      <c r="Z219" s="95"/>
      <c r="AA219" s="95"/>
      <c r="AB219" s="95"/>
      <c r="AC219" s="95"/>
      <c r="AD219" s="95"/>
      <c r="AE219" s="95"/>
      <c r="AF219" s="95"/>
      <c r="AG219" s="195"/>
      <c r="AH219" s="195"/>
      <c r="AI219" s="195"/>
      <c r="AJ219" s="195"/>
      <c r="AK219" s="94"/>
      <c r="AL219" s="94"/>
      <c r="AN219" s="96"/>
      <c r="AO219" s="96"/>
      <c r="AP219" s="96"/>
      <c r="AQ219" s="96"/>
      <c r="AR219" s="96"/>
      <c r="AS219" s="96"/>
      <c r="AT219" s="66"/>
      <c r="AY219" s="879" t="s">
        <v>73</v>
      </c>
      <c r="AZ219" s="880"/>
      <c r="BA219" s="880"/>
      <c r="BB219" s="880"/>
      <c r="BC219" s="881"/>
      <c r="BD219" s="882">
        <v>1</v>
      </c>
      <c r="BE219" s="883"/>
      <c r="BF219" s="883"/>
      <c r="BG219" s="884"/>
      <c r="BH219" s="97" t="s">
        <v>17</v>
      </c>
      <c r="BI219" s="98"/>
      <c r="BJ219" s="2"/>
      <c r="BK219" s="2"/>
    </row>
    <row r="220" spans="1:68" s="37" customFormat="1" ht="12" customHeight="1">
      <c r="A220" s="39"/>
      <c r="B220" s="39"/>
      <c r="C220" s="39"/>
      <c r="D220" s="39"/>
      <c r="E220" s="39"/>
      <c r="F220" s="39"/>
      <c r="G220" s="39"/>
      <c r="H220" s="39"/>
      <c r="I220" s="39"/>
      <c r="J220" s="39"/>
      <c r="K220" s="39"/>
      <c r="L220" s="39"/>
      <c r="M220" s="39"/>
      <c r="N220" s="39"/>
      <c r="O220" s="39"/>
      <c r="P220" s="39"/>
      <c r="Q220" s="39"/>
      <c r="R220" s="39"/>
      <c r="S220" s="39"/>
      <c r="T220" s="39"/>
      <c r="V220" s="172"/>
      <c r="W220" s="172"/>
      <c r="X220" s="172"/>
      <c r="Y220" s="172"/>
      <c r="Z220" s="172"/>
      <c r="AA220" s="172"/>
      <c r="AB220" s="52"/>
      <c r="AC220" s="52"/>
      <c r="AD220" s="52"/>
      <c r="AE220" s="52"/>
      <c r="AF220" s="172"/>
      <c r="AG220" s="172"/>
      <c r="AH220" s="172"/>
      <c r="AI220" s="172"/>
      <c r="AJ220" s="172"/>
      <c r="AK220" s="172"/>
      <c r="AL220" s="172"/>
      <c r="AM220" s="172"/>
      <c r="AN220" s="172"/>
      <c r="AO220" s="172"/>
      <c r="AP220" s="172"/>
      <c r="AQ220" s="172"/>
      <c r="AR220" s="172"/>
      <c r="AS220" s="172"/>
      <c r="AT220" s="53"/>
      <c r="AU220" s="53"/>
      <c r="AV220" s="53"/>
      <c r="AW220" s="53"/>
      <c r="AX220" s="53"/>
      <c r="AY220" s="53"/>
      <c r="AZ220" s="53"/>
      <c r="BA220" s="53"/>
      <c r="BB220" s="53"/>
      <c r="BC220" s="53"/>
      <c r="BD220" s="53"/>
      <c r="BK220" s="39"/>
    </row>
    <row r="221" spans="1:68" s="51" customFormat="1" ht="14.25" customHeight="1">
      <c r="A221" s="99" t="s">
        <v>83</v>
      </c>
    </row>
    <row r="222" spans="1:68" s="51" customFormat="1" ht="14.25" customHeight="1">
      <c r="B222" s="51" t="s">
        <v>145</v>
      </c>
    </row>
    <row r="223" spans="1:68" ht="15" customHeight="1">
      <c r="C223" s="885" t="s">
        <v>84</v>
      </c>
      <c r="D223" s="695"/>
      <c r="E223" s="695"/>
      <c r="F223" s="695"/>
      <c r="G223" s="695"/>
      <c r="H223" s="696"/>
      <c r="I223" s="317">
        <f>BD219</f>
        <v>1</v>
      </c>
      <c r="J223" s="318"/>
      <c r="K223" s="318"/>
      <c r="L223" s="318"/>
      <c r="M223" s="181" t="s">
        <v>136</v>
      </c>
      <c r="N223" s="189"/>
      <c r="O223" s="191"/>
      <c r="P223" s="885" t="s">
        <v>85</v>
      </c>
      <c r="Q223" s="695"/>
      <c r="R223" s="695"/>
      <c r="S223" s="695"/>
      <c r="T223" s="695"/>
      <c r="U223" s="696"/>
      <c r="V223" s="886">
        <f>AB205</f>
        <v>2</v>
      </c>
      <c r="W223" s="887"/>
      <c r="X223" s="887"/>
      <c r="Y223" s="887"/>
      <c r="Z223" s="181"/>
      <c r="AA223" s="189"/>
      <c r="AB223" s="885" t="s">
        <v>86</v>
      </c>
      <c r="AC223" s="695"/>
      <c r="AD223" s="695"/>
      <c r="AE223" s="695"/>
      <c r="AF223" s="695"/>
      <c r="AG223" s="696"/>
      <c r="AH223" s="275">
        <f>AT205</f>
        <v>220</v>
      </c>
      <c r="AI223" s="276"/>
      <c r="AJ223" s="276"/>
      <c r="AK223" s="276"/>
      <c r="AL223" s="181" t="s">
        <v>137</v>
      </c>
      <c r="AM223" s="189"/>
      <c r="AN223" s="885" t="s">
        <v>87</v>
      </c>
      <c r="AO223" s="695"/>
      <c r="AP223" s="695"/>
      <c r="AQ223" s="695"/>
      <c r="AR223" s="695"/>
      <c r="AS223" s="696"/>
      <c r="AT223" s="281" t="s">
        <v>88</v>
      </c>
      <c r="AU223" s="254"/>
      <c r="AV223" s="254"/>
      <c r="AW223" s="254"/>
      <c r="AX223" s="254"/>
      <c r="AY223" s="254"/>
      <c r="AZ223" s="181" t="s">
        <v>138</v>
      </c>
      <c r="BA223" s="189"/>
      <c r="BB223" s="8" t="s">
        <v>89</v>
      </c>
      <c r="BC223" s="8"/>
      <c r="BD223" s="2"/>
      <c r="BE223" s="2"/>
      <c r="BF223" s="2"/>
      <c r="BG223" s="2"/>
      <c r="BH223" s="2"/>
      <c r="BI223" s="2"/>
      <c r="BJ223" s="2"/>
      <c r="BK223" s="2"/>
      <c r="BP223" s="169"/>
    </row>
    <row r="224" spans="1:68" ht="15" customHeight="1">
      <c r="C224" s="697"/>
      <c r="D224" s="698"/>
      <c r="E224" s="698"/>
      <c r="F224" s="698"/>
      <c r="G224" s="698"/>
      <c r="H224" s="699"/>
      <c r="I224" s="258"/>
      <c r="J224" s="356"/>
      <c r="K224" s="356"/>
      <c r="L224" s="356"/>
      <c r="M224" s="186"/>
      <c r="N224" s="191"/>
      <c r="O224" s="191"/>
      <c r="P224" s="697"/>
      <c r="Q224" s="698"/>
      <c r="R224" s="698"/>
      <c r="S224" s="698"/>
      <c r="T224" s="698"/>
      <c r="U224" s="699"/>
      <c r="V224" s="888"/>
      <c r="W224" s="889"/>
      <c r="X224" s="889"/>
      <c r="Y224" s="889"/>
      <c r="Z224" s="197"/>
      <c r="AA224" s="191"/>
      <c r="AB224" s="697"/>
      <c r="AC224" s="698"/>
      <c r="AD224" s="698"/>
      <c r="AE224" s="698"/>
      <c r="AF224" s="698"/>
      <c r="AG224" s="699"/>
      <c r="AH224" s="277"/>
      <c r="AI224" s="278"/>
      <c r="AJ224" s="278"/>
      <c r="AK224" s="278"/>
      <c r="AL224" s="197"/>
      <c r="AM224" s="191"/>
      <c r="AN224" s="697"/>
      <c r="AO224" s="698"/>
      <c r="AP224" s="698"/>
      <c r="AQ224" s="698"/>
      <c r="AR224" s="698"/>
      <c r="AS224" s="699"/>
      <c r="AT224" s="867">
        <f>ROUNDDOWN(AH223/160,1)</f>
        <v>1.3</v>
      </c>
      <c r="AU224" s="868"/>
      <c r="AV224" s="868"/>
      <c r="AW224" s="868"/>
      <c r="AX224" s="868"/>
      <c r="AY224" s="868"/>
      <c r="AZ224" s="197"/>
      <c r="BA224" s="191"/>
      <c r="BB224" s="8"/>
      <c r="BC224" s="8" t="s">
        <v>16</v>
      </c>
      <c r="BD224" s="2"/>
      <c r="BE224" s="2"/>
      <c r="BF224" s="2"/>
      <c r="BG224" s="2"/>
      <c r="BH224" s="2"/>
      <c r="BI224" s="2"/>
      <c r="BJ224" s="2"/>
      <c r="BK224" s="2"/>
    </row>
    <row r="225" spans="2:64" ht="15" customHeight="1">
      <c r="C225" s="700"/>
      <c r="D225" s="701"/>
      <c r="E225" s="701"/>
      <c r="F225" s="701"/>
      <c r="G225" s="701"/>
      <c r="H225" s="702"/>
      <c r="I225" s="260"/>
      <c r="J225" s="261"/>
      <c r="K225" s="261"/>
      <c r="L225" s="261"/>
      <c r="M225" s="188" t="s">
        <v>17</v>
      </c>
      <c r="N225" s="190"/>
      <c r="O225" s="191"/>
      <c r="P225" s="700"/>
      <c r="Q225" s="701"/>
      <c r="R225" s="701"/>
      <c r="S225" s="701"/>
      <c r="T225" s="701"/>
      <c r="U225" s="702"/>
      <c r="V225" s="890"/>
      <c r="W225" s="891"/>
      <c r="X225" s="891"/>
      <c r="Y225" s="891"/>
      <c r="Z225" s="188" t="s">
        <v>17</v>
      </c>
      <c r="AA225" s="190"/>
      <c r="AB225" s="700"/>
      <c r="AC225" s="701"/>
      <c r="AD225" s="701"/>
      <c r="AE225" s="701"/>
      <c r="AF225" s="701"/>
      <c r="AG225" s="702"/>
      <c r="AH225" s="279"/>
      <c r="AI225" s="280"/>
      <c r="AJ225" s="280"/>
      <c r="AK225" s="280"/>
      <c r="AL225" s="264" t="s">
        <v>18</v>
      </c>
      <c r="AM225" s="265"/>
      <c r="AN225" s="700"/>
      <c r="AO225" s="701"/>
      <c r="AP225" s="701"/>
      <c r="AQ225" s="701"/>
      <c r="AR225" s="701"/>
      <c r="AS225" s="702"/>
      <c r="AT225" s="869"/>
      <c r="AU225" s="870"/>
      <c r="AV225" s="870"/>
      <c r="AW225" s="870"/>
      <c r="AX225" s="870"/>
      <c r="AY225" s="870"/>
      <c r="AZ225" s="188" t="s">
        <v>17</v>
      </c>
      <c r="BA225" s="190"/>
      <c r="BB225" s="2"/>
      <c r="BC225" s="2"/>
      <c r="BD225" s="2"/>
      <c r="BE225" s="2"/>
      <c r="BF225" s="2"/>
      <c r="BG225" s="2"/>
      <c r="BH225" s="2"/>
      <c r="BI225" s="2"/>
      <c r="BJ225" s="2"/>
      <c r="BK225" s="2"/>
    </row>
    <row r="226" spans="2:64" ht="24" customHeight="1" thickBot="1">
      <c r="C226" s="344" t="s">
        <v>228</v>
      </c>
      <c r="D226" s="344"/>
      <c r="E226" s="344"/>
      <c r="F226" s="344"/>
      <c r="G226" s="344"/>
      <c r="H226" s="344"/>
      <c r="I226" s="344"/>
      <c r="J226" s="344"/>
      <c r="K226" s="344"/>
      <c r="L226" s="344"/>
      <c r="M226" s="344"/>
      <c r="N226" s="344"/>
      <c r="O226" s="9"/>
      <c r="P226" s="344" t="s">
        <v>20</v>
      </c>
      <c r="Q226" s="344"/>
      <c r="R226" s="344"/>
      <c r="S226" s="344"/>
      <c r="T226" s="344"/>
      <c r="U226" s="344"/>
      <c r="V226" s="344"/>
      <c r="W226" s="344"/>
      <c r="X226" s="344"/>
      <c r="Y226" s="344"/>
      <c r="Z226" s="344"/>
      <c r="AA226" s="344"/>
      <c r="AB226" s="344"/>
      <c r="AC226" s="344"/>
      <c r="AD226" s="344"/>
      <c r="AE226" s="344"/>
      <c r="AF226" s="344"/>
      <c r="AG226" s="344"/>
      <c r="AH226" s="344"/>
      <c r="AI226" s="344"/>
      <c r="AJ226" s="344"/>
      <c r="AK226" s="344"/>
      <c r="AL226" s="344"/>
      <c r="AM226" s="344"/>
      <c r="AN226" s="95"/>
      <c r="AO226" s="95"/>
      <c r="AP226" s="95"/>
      <c r="AQ226" s="95"/>
      <c r="AR226" s="95"/>
      <c r="AS226" s="100"/>
      <c r="AT226" s="101"/>
      <c r="AU226" s="101"/>
      <c r="AV226" s="101"/>
      <c r="AW226" s="9"/>
      <c r="AX226" s="9"/>
      <c r="AY226" s="9"/>
      <c r="AZ226" s="9"/>
      <c r="BA226" s="9"/>
      <c r="BB226" s="2"/>
      <c r="BC226" s="2"/>
      <c r="BD226" s="2"/>
      <c r="BE226" s="2"/>
      <c r="BF226" s="2"/>
      <c r="BG226" s="2"/>
      <c r="BH226" s="2"/>
      <c r="BI226" s="2"/>
      <c r="BJ226" s="2"/>
      <c r="BK226" s="2"/>
    </row>
    <row r="227" spans="2:64" ht="11.25" customHeight="1" thickTop="1">
      <c r="C227" s="102"/>
      <c r="D227" s="102"/>
      <c r="E227" s="102"/>
      <c r="F227" s="102"/>
      <c r="G227" s="102"/>
      <c r="H227" s="102"/>
      <c r="I227" s="102"/>
      <c r="J227" s="102"/>
      <c r="K227" s="102"/>
      <c r="L227" s="102"/>
      <c r="M227" s="102"/>
      <c r="N227" s="102"/>
      <c r="O227" s="9"/>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
      <c r="AO227" s="10"/>
      <c r="AP227" s="10"/>
      <c r="AQ227" s="10"/>
      <c r="AR227" s="10"/>
      <c r="AS227" s="345" t="s">
        <v>146</v>
      </c>
      <c r="AT227" s="346"/>
      <c r="AU227" s="346"/>
      <c r="AV227" s="346"/>
      <c r="AW227" s="346"/>
      <c r="AX227" s="346"/>
      <c r="AY227" s="346"/>
      <c r="AZ227" s="346"/>
      <c r="BA227" s="347"/>
      <c r="BB227" s="875">
        <f>I223+AT224</f>
        <v>2.2999999999999998</v>
      </c>
      <c r="BC227" s="876"/>
      <c r="BD227" s="876"/>
      <c r="BE227" s="876"/>
      <c r="BF227" s="876"/>
      <c r="BG227" s="876"/>
      <c r="BH227" s="876"/>
      <c r="BI227" s="238" t="s">
        <v>139</v>
      </c>
      <c r="BJ227" s="238"/>
      <c r="BK227" s="239"/>
    </row>
    <row r="228" spans="2:64" ht="28.5" customHeight="1">
      <c r="C228" s="102"/>
      <c r="D228" s="102"/>
      <c r="E228" s="102"/>
      <c r="F228" s="102"/>
      <c r="G228" s="102"/>
      <c r="H228" s="102"/>
      <c r="I228" s="102"/>
      <c r="J228" s="102"/>
      <c r="K228" s="102"/>
      <c r="L228" s="102"/>
      <c r="M228" s="102"/>
      <c r="N228" s="102"/>
      <c r="O228" s="9"/>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
      <c r="AO228" s="10"/>
      <c r="AP228" s="10"/>
      <c r="AQ228" s="10"/>
      <c r="AR228" s="10"/>
      <c r="AS228" s="348"/>
      <c r="AT228" s="349"/>
      <c r="AU228" s="349"/>
      <c r="AV228" s="349"/>
      <c r="AW228" s="349"/>
      <c r="AX228" s="349"/>
      <c r="AY228" s="349"/>
      <c r="AZ228" s="349"/>
      <c r="BA228" s="350"/>
      <c r="BB228" s="867"/>
      <c r="BC228" s="868"/>
      <c r="BD228" s="868"/>
      <c r="BE228" s="868"/>
      <c r="BF228" s="868"/>
      <c r="BG228" s="868"/>
      <c r="BH228" s="868"/>
      <c r="BI228" s="917"/>
      <c r="BJ228" s="917"/>
      <c r="BK228" s="918"/>
    </row>
    <row r="229" spans="2:64" ht="14.25" customHeight="1" thickBot="1">
      <c r="B229" s="125" t="s">
        <v>147</v>
      </c>
      <c r="D229" s="102"/>
      <c r="E229" s="102"/>
      <c r="F229" s="102"/>
      <c r="G229" s="102"/>
      <c r="H229" s="102"/>
      <c r="I229" s="102"/>
      <c r="J229" s="102"/>
      <c r="K229" s="102"/>
      <c r="L229" s="102"/>
      <c r="M229" s="102"/>
      <c r="N229" s="102"/>
      <c r="O229" s="9"/>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
      <c r="AO229" s="10"/>
      <c r="AP229" s="10"/>
      <c r="AQ229" s="10"/>
      <c r="AR229" s="10"/>
      <c r="AS229" s="351"/>
      <c r="AT229" s="352"/>
      <c r="AU229" s="352"/>
      <c r="AV229" s="352"/>
      <c r="AW229" s="352"/>
      <c r="AX229" s="352"/>
      <c r="AY229" s="352"/>
      <c r="AZ229" s="352"/>
      <c r="BA229" s="353"/>
      <c r="BB229" s="877"/>
      <c r="BC229" s="878"/>
      <c r="BD229" s="878"/>
      <c r="BE229" s="878"/>
      <c r="BF229" s="878"/>
      <c r="BG229" s="878"/>
      <c r="BH229" s="878"/>
      <c r="BI229" s="242" t="s">
        <v>17</v>
      </c>
      <c r="BJ229" s="242"/>
      <c r="BK229" s="243"/>
      <c r="BL229" s="54"/>
    </row>
    <row r="230" spans="2:64" s="51" customFormat="1" ht="15" customHeight="1" thickTop="1">
      <c r="C230" s="93"/>
      <c r="AS230" s="176"/>
      <c r="AT230" s="176"/>
      <c r="AU230" s="176"/>
      <c r="AV230" s="176"/>
      <c r="AW230" s="176"/>
      <c r="AX230" s="176"/>
      <c r="AY230" s="176"/>
      <c r="AZ230" s="176"/>
      <c r="BA230" s="103"/>
      <c r="BB230" s="104"/>
      <c r="BC230" s="104"/>
      <c r="BD230" s="104"/>
      <c r="BE230" s="104"/>
      <c r="BF230" s="104"/>
      <c r="BG230" s="104"/>
      <c r="BH230" s="104"/>
      <c r="BI230" s="9"/>
      <c r="BJ230" s="9"/>
      <c r="BK230" s="9"/>
      <c r="BL230" s="55"/>
    </row>
    <row r="231" spans="2:64" s="51" customFormat="1" ht="15" customHeight="1">
      <c r="B231" s="2" t="s">
        <v>148</v>
      </c>
      <c r="C231" s="2"/>
      <c r="BF231" s="55"/>
    </row>
    <row r="232" spans="2:64" s="51" customFormat="1" ht="14.25" customHeight="1">
      <c r="D232" s="892" t="s">
        <v>59</v>
      </c>
      <c r="E232" s="893"/>
      <c r="F232" s="893"/>
      <c r="G232" s="893"/>
      <c r="H232" s="893"/>
      <c r="I232" s="893"/>
      <c r="J232" s="893"/>
      <c r="K232" s="893"/>
      <c r="L232" s="893"/>
      <c r="M232" s="893"/>
      <c r="N232" s="893"/>
      <c r="O232" s="893"/>
      <c r="P232" s="893"/>
      <c r="Q232" s="893"/>
      <c r="R232" s="893"/>
      <c r="S232" s="893"/>
      <c r="T232" s="893"/>
      <c r="U232" s="893"/>
      <c r="V232" s="893"/>
      <c r="W232" s="893"/>
      <c r="X232" s="893"/>
      <c r="Y232" s="893"/>
      <c r="Z232" s="893"/>
      <c r="AA232" s="893"/>
      <c r="AB232" s="893"/>
      <c r="AC232" s="893"/>
      <c r="AD232" s="893"/>
      <c r="AE232" s="893"/>
      <c r="AF232" s="894"/>
      <c r="AG232" s="901" t="s">
        <v>135</v>
      </c>
      <c r="AH232" s="901"/>
      <c r="AI232" s="901"/>
      <c r="AJ232" s="901"/>
      <c r="AK232" s="901"/>
      <c r="AL232" s="901"/>
      <c r="AM232" s="901" t="s">
        <v>60</v>
      </c>
      <c r="AN232" s="901"/>
      <c r="AO232" s="901"/>
      <c r="AP232" s="901"/>
      <c r="AQ232" s="901"/>
      <c r="AR232" s="901"/>
      <c r="AS232" s="1202" t="s">
        <v>61</v>
      </c>
      <c r="AT232" s="1203"/>
      <c r="AU232" s="1203"/>
      <c r="AV232" s="1203"/>
      <c r="AW232" s="1203"/>
      <c r="AX232" s="1204"/>
      <c r="AY232" s="892" t="s">
        <v>62</v>
      </c>
      <c r="AZ232" s="893"/>
      <c r="BA232" s="893"/>
      <c r="BB232" s="893"/>
      <c r="BC232" s="893"/>
      <c r="BD232" s="894"/>
      <c r="BE232" s="56"/>
      <c r="BF232" s="56"/>
      <c r="BG232" s="56"/>
      <c r="BH232" s="56"/>
      <c r="BI232" s="56"/>
      <c r="BJ232" s="56"/>
    </row>
    <row r="233" spans="2:64" s="51" customFormat="1" ht="14.25" customHeight="1">
      <c r="D233" s="895"/>
      <c r="E233" s="896"/>
      <c r="F233" s="896"/>
      <c r="G233" s="896"/>
      <c r="H233" s="896"/>
      <c r="I233" s="896"/>
      <c r="J233" s="896"/>
      <c r="K233" s="896"/>
      <c r="L233" s="896"/>
      <c r="M233" s="896"/>
      <c r="N233" s="896"/>
      <c r="O233" s="896"/>
      <c r="P233" s="896"/>
      <c r="Q233" s="896"/>
      <c r="R233" s="896"/>
      <c r="S233" s="896"/>
      <c r="T233" s="896"/>
      <c r="U233" s="896"/>
      <c r="V233" s="896"/>
      <c r="W233" s="896"/>
      <c r="X233" s="896"/>
      <c r="Y233" s="896"/>
      <c r="Z233" s="896"/>
      <c r="AA233" s="896"/>
      <c r="AB233" s="896"/>
      <c r="AC233" s="896"/>
      <c r="AD233" s="896"/>
      <c r="AE233" s="896"/>
      <c r="AF233" s="897"/>
      <c r="AG233" s="901"/>
      <c r="AH233" s="901"/>
      <c r="AI233" s="901"/>
      <c r="AJ233" s="901"/>
      <c r="AK233" s="901"/>
      <c r="AL233" s="901"/>
      <c r="AM233" s="901"/>
      <c r="AN233" s="901"/>
      <c r="AO233" s="901"/>
      <c r="AP233" s="901"/>
      <c r="AQ233" s="901"/>
      <c r="AR233" s="901"/>
      <c r="AS233" s="1205"/>
      <c r="AT233" s="1206"/>
      <c r="AU233" s="1206"/>
      <c r="AV233" s="1206"/>
      <c r="AW233" s="1206"/>
      <c r="AX233" s="1207"/>
      <c r="AY233" s="895"/>
      <c r="AZ233" s="896"/>
      <c r="BA233" s="896"/>
      <c r="BB233" s="896"/>
      <c r="BC233" s="896"/>
      <c r="BD233" s="897"/>
      <c r="BE233" s="56"/>
      <c r="BF233" s="56"/>
      <c r="BG233" s="56"/>
      <c r="BH233" s="56"/>
      <c r="BI233" s="56"/>
      <c r="BJ233" s="56"/>
    </row>
    <row r="234" spans="2:64" s="51" customFormat="1" ht="14.25" customHeight="1">
      <c r="D234" s="898"/>
      <c r="E234" s="899"/>
      <c r="F234" s="899"/>
      <c r="G234" s="899"/>
      <c r="H234" s="899"/>
      <c r="I234" s="899"/>
      <c r="J234" s="899"/>
      <c r="K234" s="899"/>
      <c r="L234" s="899"/>
      <c r="M234" s="899"/>
      <c r="N234" s="899"/>
      <c r="O234" s="899"/>
      <c r="P234" s="899"/>
      <c r="Q234" s="899"/>
      <c r="R234" s="899"/>
      <c r="S234" s="899"/>
      <c r="T234" s="899"/>
      <c r="U234" s="899"/>
      <c r="V234" s="899"/>
      <c r="W234" s="899"/>
      <c r="X234" s="899"/>
      <c r="Y234" s="899"/>
      <c r="Z234" s="899"/>
      <c r="AA234" s="899"/>
      <c r="AB234" s="899"/>
      <c r="AC234" s="899"/>
      <c r="AD234" s="899"/>
      <c r="AE234" s="899"/>
      <c r="AF234" s="900"/>
      <c r="AG234" s="901"/>
      <c r="AH234" s="901"/>
      <c r="AI234" s="901"/>
      <c r="AJ234" s="901"/>
      <c r="AK234" s="901"/>
      <c r="AL234" s="901"/>
      <c r="AM234" s="901"/>
      <c r="AN234" s="901"/>
      <c r="AO234" s="901"/>
      <c r="AP234" s="901"/>
      <c r="AQ234" s="901"/>
      <c r="AR234" s="901"/>
      <c r="AS234" s="1208"/>
      <c r="AT234" s="1209"/>
      <c r="AU234" s="1209"/>
      <c r="AV234" s="1209"/>
      <c r="AW234" s="1209"/>
      <c r="AX234" s="1210"/>
      <c r="AY234" s="898"/>
      <c r="AZ234" s="899"/>
      <c r="BA234" s="899"/>
      <c r="BB234" s="899"/>
      <c r="BC234" s="899"/>
      <c r="BD234" s="900"/>
      <c r="BE234" s="56"/>
      <c r="BF234" s="56"/>
      <c r="BG234" s="56"/>
      <c r="BH234" s="56"/>
      <c r="BI234" s="56"/>
      <c r="BJ234" s="56"/>
    </row>
    <row r="235" spans="2:64" s="57" customFormat="1" ht="14.25" customHeight="1">
      <c r="D235" s="1195" t="s">
        <v>257</v>
      </c>
      <c r="E235" s="1196"/>
      <c r="F235" s="1196"/>
      <c r="G235" s="1196"/>
      <c r="H235" s="1196"/>
      <c r="I235" s="1196"/>
      <c r="J235" s="1196"/>
      <c r="K235" s="1196"/>
      <c r="L235" s="1196"/>
      <c r="M235" s="1196"/>
      <c r="N235" s="1196"/>
      <c r="O235" s="1196"/>
      <c r="P235" s="1196"/>
      <c r="Q235" s="1196"/>
      <c r="R235" s="1196"/>
      <c r="S235" s="1196"/>
      <c r="T235" s="1196"/>
      <c r="U235" s="1196"/>
      <c r="V235" s="1196"/>
      <c r="W235" s="1196"/>
      <c r="X235" s="1196"/>
      <c r="Y235" s="1196"/>
      <c r="Z235" s="1196"/>
      <c r="AA235" s="1196"/>
      <c r="AB235" s="1196"/>
      <c r="AC235" s="1196"/>
      <c r="AD235" s="1196"/>
      <c r="AE235" s="1196"/>
      <c r="AF235" s="1197"/>
      <c r="AG235" s="1201" t="s">
        <v>245</v>
      </c>
      <c r="AH235" s="910"/>
      <c r="AI235" s="910"/>
      <c r="AJ235" s="910"/>
      <c r="AK235" s="910"/>
      <c r="AL235" s="910"/>
      <c r="AM235" s="911">
        <v>8</v>
      </c>
      <c r="AN235" s="911"/>
      <c r="AO235" s="911"/>
      <c r="AP235" s="911"/>
      <c r="AQ235" s="911"/>
      <c r="AR235" s="911"/>
      <c r="AS235" s="912">
        <v>20</v>
      </c>
      <c r="AT235" s="912"/>
      <c r="AU235" s="912"/>
      <c r="AV235" s="912"/>
      <c r="AW235" s="912"/>
      <c r="AX235" s="912"/>
      <c r="AY235" s="913">
        <f>AM235*AS235</f>
        <v>160</v>
      </c>
      <c r="AZ235" s="913"/>
      <c r="BA235" s="913"/>
      <c r="BB235" s="913"/>
      <c r="BC235" s="913"/>
      <c r="BD235" s="913"/>
      <c r="BE235" s="58"/>
      <c r="BF235" s="58"/>
      <c r="BG235" s="58"/>
      <c r="BH235" s="58"/>
      <c r="BI235" s="59"/>
      <c r="BJ235" s="59"/>
    </row>
    <row r="236" spans="2:64" s="57" customFormat="1" ht="14.25" customHeight="1">
      <c r="D236" s="1198"/>
      <c r="E236" s="1199"/>
      <c r="F236" s="1199"/>
      <c r="G236" s="1199"/>
      <c r="H236" s="1199"/>
      <c r="I236" s="1199"/>
      <c r="J236" s="1199"/>
      <c r="K236" s="1199"/>
      <c r="L236" s="1199"/>
      <c r="M236" s="1199"/>
      <c r="N236" s="1199"/>
      <c r="O236" s="1199"/>
      <c r="P236" s="1199"/>
      <c r="Q236" s="1199"/>
      <c r="R236" s="1199"/>
      <c r="S236" s="1199"/>
      <c r="T236" s="1199"/>
      <c r="U236" s="1199"/>
      <c r="V236" s="1199"/>
      <c r="W236" s="1199"/>
      <c r="X236" s="1199"/>
      <c r="Y236" s="1199"/>
      <c r="Z236" s="1199"/>
      <c r="AA236" s="1199"/>
      <c r="AB236" s="1199"/>
      <c r="AC236" s="1199"/>
      <c r="AD236" s="1199"/>
      <c r="AE236" s="1199"/>
      <c r="AF236" s="1200"/>
      <c r="AG236" s="910"/>
      <c r="AH236" s="910"/>
      <c r="AI236" s="910"/>
      <c r="AJ236" s="910"/>
      <c r="AK236" s="910"/>
      <c r="AL236" s="910"/>
      <c r="AM236" s="911"/>
      <c r="AN236" s="911"/>
      <c r="AO236" s="911"/>
      <c r="AP236" s="911"/>
      <c r="AQ236" s="911"/>
      <c r="AR236" s="911"/>
      <c r="AS236" s="912"/>
      <c r="AT236" s="912"/>
      <c r="AU236" s="912"/>
      <c r="AV236" s="912"/>
      <c r="AW236" s="912"/>
      <c r="AX236" s="912"/>
      <c r="AY236" s="913"/>
      <c r="AZ236" s="913"/>
      <c r="BA236" s="913"/>
      <c r="BB236" s="913"/>
      <c r="BC236" s="913"/>
      <c r="BD236" s="913"/>
      <c r="BE236" s="58"/>
      <c r="BF236" s="58"/>
      <c r="BG236" s="58"/>
      <c r="BH236" s="58"/>
      <c r="BI236" s="59"/>
      <c r="BJ236" s="59"/>
    </row>
    <row r="237" spans="2:64" s="57" customFormat="1" ht="14.25" customHeight="1">
      <c r="D237" s="914" t="s">
        <v>256</v>
      </c>
      <c r="E237" s="915"/>
      <c r="F237" s="915"/>
      <c r="G237" s="915"/>
      <c r="H237" s="915"/>
      <c r="I237" s="915"/>
      <c r="J237" s="915"/>
      <c r="K237" s="915"/>
      <c r="L237" s="915"/>
      <c r="M237" s="915"/>
      <c r="N237" s="915"/>
      <c r="O237" s="915"/>
      <c r="P237" s="915"/>
      <c r="Q237" s="915"/>
      <c r="R237" s="915"/>
      <c r="S237" s="915"/>
      <c r="T237" s="915"/>
      <c r="U237" s="915"/>
      <c r="V237" s="915"/>
      <c r="W237" s="915"/>
      <c r="X237" s="915"/>
      <c r="Y237" s="915"/>
      <c r="Z237" s="915"/>
      <c r="AA237" s="915"/>
      <c r="AB237" s="915"/>
      <c r="AC237" s="915"/>
      <c r="AD237" s="915"/>
      <c r="AE237" s="915"/>
      <c r="AF237" s="916"/>
      <c r="AG237" s="910"/>
      <c r="AH237" s="910"/>
      <c r="AI237" s="910"/>
      <c r="AJ237" s="910"/>
      <c r="AK237" s="910"/>
      <c r="AL237" s="910"/>
      <c r="AM237" s="911"/>
      <c r="AN237" s="911"/>
      <c r="AO237" s="911"/>
      <c r="AP237" s="911"/>
      <c r="AQ237" s="911"/>
      <c r="AR237" s="911"/>
      <c r="AS237" s="912"/>
      <c r="AT237" s="912"/>
      <c r="AU237" s="912"/>
      <c r="AV237" s="912"/>
      <c r="AW237" s="912"/>
      <c r="AX237" s="912"/>
      <c r="AY237" s="913"/>
      <c r="AZ237" s="913"/>
      <c r="BA237" s="913"/>
      <c r="BB237" s="913"/>
      <c r="BC237" s="913"/>
      <c r="BD237" s="913"/>
      <c r="BE237" s="58"/>
      <c r="BF237" s="58"/>
      <c r="BG237" s="58"/>
      <c r="BH237" s="58"/>
      <c r="BI237" s="59"/>
      <c r="BJ237" s="59"/>
      <c r="BK237" s="60"/>
    </row>
    <row r="238" spans="2:64" s="51" customFormat="1" ht="10.5" customHeight="1"/>
    <row r="239" spans="2:64" s="51" customFormat="1" ht="15" customHeight="1">
      <c r="B239" s="34" t="s">
        <v>90</v>
      </c>
    </row>
    <row r="240" spans="2:64" s="51" customFormat="1" ht="14.25" customHeight="1">
      <c r="D240" s="892" t="s">
        <v>59</v>
      </c>
      <c r="E240" s="893"/>
      <c r="F240" s="893"/>
      <c r="G240" s="893"/>
      <c r="H240" s="893"/>
      <c r="I240" s="893"/>
      <c r="J240" s="893"/>
      <c r="K240" s="893"/>
      <c r="L240" s="893"/>
      <c r="M240" s="893"/>
      <c r="N240" s="893"/>
      <c r="O240" s="893"/>
      <c r="P240" s="893"/>
      <c r="Q240" s="893"/>
      <c r="R240" s="893"/>
      <c r="S240" s="893"/>
      <c r="T240" s="893"/>
      <c r="U240" s="893"/>
      <c r="V240" s="893"/>
      <c r="W240" s="893"/>
      <c r="X240" s="893"/>
      <c r="Y240" s="893"/>
      <c r="Z240" s="893"/>
      <c r="AA240" s="893"/>
      <c r="AB240" s="893"/>
      <c r="AC240" s="893"/>
      <c r="AD240" s="893"/>
      <c r="AE240" s="893"/>
      <c r="AF240" s="894"/>
      <c r="AG240" s="901" t="s">
        <v>135</v>
      </c>
      <c r="AH240" s="901"/>
      <c r="AI240" s="901"/>
      <c r="AJ240" s="901"/>
      <c r="AK240" s="901"/>
      <c r="AL240" s="901"/>
      <c r="AM240" s="901" t="s">
        <v>60</v>
      </c>
      <c r="AN240" s="901"/>
      <c r="AO240" s="901"/>
      <c r="AP240" s="901"/>
      <c r="AQ240" s="901"/>
      <c r="AR240" s="901"/>
      <c r="AS240" s="1211" t="s">
        <v>61</v>
      </c>
      <c r="AT240" s="1211"/>
      <c r="AU240" s="1211"/>
      <c r="AV240" s="1211"/>
      <c r="AW240" s="1211"/>
      <c r="AX240" s="1211"/>
      <c r="AY240" s="901" t="s">
        <v>62</v>
      </c>
      <c r="AZ240" s="901"/>
      <c r="BA240" s="901"/>
      <c r="BB240" s="901"/>
      <c r="BC240" s="901"/>
      <c r="BD240" s="901"/>
      <c r="BE240" s="56"/>
      <c r="BF240" s="56"/>
      <c r="BG240" s="56"/>
      <c r="BH240" s="56"/>
      <c r="BI240" s="56"/>
      <c r="BJ240" s="56"/>
    </row>
    <row r="241" spans="1:63" s="51" customFormat="1" ht="14.25" customHeight="1">
      <c r="D241" s="895"/>
      <c r="E241" s="896"/>
      <c r="F241" s="896"/>
      <c r="G241" s="896"/>
      <c r="H241" s="896"/>
      <c r="I241" s="896"/>
      <c r="J241" s="896"/>
      <c r="K241" s="896"/>
      <c r="L241" s="896"/>
      <c r="M241" s="896"/>
      <c r="N241" s="896"/>
      <c r="O241" s="896"/>
      <c r="P241" s="896"/>
      <c r="Q241" s="896"/>
      <c r="R241" s="896"/>
      <c r="S241" s="896"/>
      <c r="T241" s="896"/>
      <c r="U241" s="896"/>
      <c r="V241" s="896"/>
      <c r="W241" s="896"/>
      <c r="X241" s="896"/>
      <c r="Y241" s="896"/>
      <c r="Z241" s="896"/>
      <c r="AA241" s="896"/>
      <c r="AB241" s="896"/>
      <c r="AC241" s="896"/>
      <c r="AD241" s="896"/>
      <c r="AE241" s="896"/>
      <c r="AF241" s="897"/>
      <c r="AG241" s="901"/>
      <c r="AH241" s="901"/>
      <c r="AI241" s="901"/>
      <c r="AJ241" s="901"/>
      <c r="AK241" s="901"/>
      <c r="AL241" s="901"/>
      <c r="AM241" s="901"/>
      <c r="AN241" s="901"/>
      <c r="AO241" s="901"/>
      <c r="AP241" s="901"/>
      <c r="AQ241" s="901"/>
      <c r="AR241" s="901"/>
      <c r="AS241" s="1211"/>
      <c r="AT241" s="1211"/>
      <c r="AU241" s="1211"/>
      <c r="AV241" s="1211"/>
      <c r="AW241" s="1211"/>
      <c r="AX241" s="1211"/>
      <c r="AY241" s="901"/>
      <c r="AZ241" s="901"/>
      <c r="BA241" s="901"/>
      <c r="BB241" s="901"/>
      <c r="BC241" s="901"/>
      <c r="BD241" s="901"/>
      <c r="BE241" s="56"/>
      <c r="BF241" s="56"/>
      <c r="BG241" s="56"/>
      <c r="BH241" s="56"/>
      <c r="BI241" s="56"/>
      <c r="BJ241" s="56"/>
    </row>
    <row r="242" spans="1:63" s="51" customFormat="1" ht="14.25" customHeight="1">
      <c r="D242" s="898"/>
      <c r="E242" s="899"/>
      <c r="F242" s="899"/>
      <c r="G242" s="899"/>
      <c r="H242" s="899"/>
      <c r="I242" s="899"/>
      <c r="J242" s="899"/>
      <c r="K242" s="899"/>
      <c r="L242" s="899"/>
      <c r="M242" s="899"/>
      <c r="N242" s="899"/>
      <c r="O242" s="899"/>
      <c r="P242" s="899"/>
      <c r="Q242" s="899"/>
      <c r="R242" s="899"/>
      <c r="S242" s="899"/>
      <c r="T242" s="899"/>
      <c r="U242" s="899"/>
      <c r="V242" s="899"/>
      <c r="W242" s="899"/>
      <c r="X242" s="899"/>
      <c r="Y242" s="899"/>
      <c r="Z242" s="899"/>
      <c r="AA242" s="899"/>
      <c r="AB242" s="899"/>
      <c r="AC242" s="899"/>
      <c r="AD242" s="899"/>
      <c r="AE242" s="899"/>
      <c r="AF242" s="900"/>
      <c r="AG242" s="901"/>
      <c r="AH242" s="901"/>
      <c r="AI242" s="901"/>
      <c r="AJ242" s="901"/>
      <c r="AK242" s="901"/>
      <c r="AL242" s="901"/>
      <c r="AM242" s="901"/>
      <c r="AN242" s="901"/>
      <c r="AO242" s="901"/>
      <c r="AP242" s="901"/>
      <c r="AQ242" s="901"/>
      <c r="AR242" s="901"/>
      <c r="AS242" s="1211"/>
      <c r="AT242" s="1211"/>
      <c r="AU242" s="1211"/>
      <c r="AV242" s="1211"/>
      <c r="AW242" s="1211"/>
      <c r="AX242" s="1211"/>
      <c r="AY242" s="901"/>
      <c r="AZ242" s="901"/>
      <c r="BA242" s="901"/>
      <c r="BB242" s="901"/>
      <c r="BC242" s="901"/>
      <c r="BD242" s="901"/>
      <c r="BE242" s="56"/>
      <c r="BF242" s="56"/>
      <c r="BG242" s="56"/>
      <c r="BH242" s="56"/>
      <c r="BI242" s="56"/>
      <c r="BJ242" s="56"/>
    </row>
    <row r="243" spans="1:63" s="57" customFormat="1" ht="14.25" customHeight="1">
      <c r="D243" s="903"/>
      <c r="E243" s="904"/>
      <c r="F243" s="904"/>
      <c r="G243" s="904"/>
      <c r="H243" s="904"/>
      <c r="I243" s="904"/>
      <c r="J243" s="904"/>
      <c r="K243" s="904"/>
      <c r="L243" s="904"/>
      <c r="M243" s="904"/>
      <c r="N243" s="904"/>
      <c r="O243" s="904"/>
      <c r="P243" s="904"/>
      <c r="Q243" s="904"/>
      <c r="R243" s="904"/>
      <c r="S243" s="904"/>
      <c r="T243" s="904"/>
      <c r="U243" s="904"/>
      <c r="V243" s="904"/>
      <c r="W243" s="904"/>
      <c r="X243" s="904"/>
      <c r="Y243" s="904"/>
      <c r="Z243" s="904"/>
      <c r="AA243" s="904"/>
      <c r="AB243" s="904"/>
      <c r="AC243" s="904"/>
      <c r="AD243" s="904"/>
      <c r="AE243" s="904"/>
      <c r="AF243" s="905"/>
      <c r="AG243" s="909"/>
      <c r="AH243" s="910"/>
      <c r="AI243" s="910"/>
      <c r="AJ243" s="910"/>
      <c r="AK243" s="910"/>
      <c r="AL243" s="910"/>
      <c r="AM243" s="911"/>
      <c r="AN243" s="911"/>
      <c r="AO243" s="911"/>
      <c r="AP243" s="911"/>
      <c r="AQ243" s="911"/>
      <c r="AR243" s="911"/>
      <c r="AS243" s="912"/>
      <c r="AT243" s="912"/>
      <c r="AU243" s="912"/>
      <c r="AV243" s="912"/>
      <c r="AW243" s="912"/>
      <c r="AX243" s="912"/>
      <c r="AY243" s="913">
        <f>AM243*AS243</f>
        <v>0</v>
      </c>
      <c r="AZ243" s="913"/>
      <c r="BA243" s="913"/>
      <c r="BB243" s="913"/>
      <c r="BC243" s="913"/>
      <c r="BD243" s="913"/>
      <c r="BE243" s="58"/>
      <c r="BF243" s="58"/>
      <c r="BG243" s="58"/>
      <c r="BH243" s="58"/>
      <c r="BI243" s="59"/>
      <c r="BJ243" s="59"/>
    </row>
    <row r="244" spans="1:63" s="57" customFormat="1" ht="14.25" customHeight="1">
      <c r="D244" s="906"/>
      <c r="E244" s="907"/>
      <c r="F244" s="907"/>
      <c r="G244" s="907"/>
      <c r="H244" s="907"/>
      <c r="I244" s="907"/>
      <c r="J244" s="907"/>
      <c r="K244" s="907"/>
      <c r="L244" s="907"/>
      <c r="M244" s="907"/>
      <c r="N244" s="907"/>
      <c r="O244" s="907"/>
      <c r="P244" s="907"/>
      <c r="Q244" s="907"/>
      <c r="R244" s="907"/>
      <c r="S244" s="907"/>
      <c r="T244" s="907"/>
      <c r="U244" s="907"/>
      <c r="V244" s="907"/>
      <c r="W244" s="907"/>
      <c r="X244" s="907"/>
      <c r="Y244" s="907"/>
      <c r="Z244" s="907"/>
      <c r="AA244" s="907"/>
      <c r="AB244" s="907"/>
      <c r="AC244" s="907"/>
      <c r="AD244" s="907"/>
      <c r="AE244" s="907"/>
      <c r="AF244" s="908"/>
      <c r="AG244" s="910"/>
      <c r="AH244" s="910"/>
      <c r="AI244" s="910"/>
      <c r="AJ244" s="910"/>
      <c r="AK244" s="910"/>
      <c r="AL244" s="910"/>
      <c r="AM244" s="911"/>
      <c r="AN244" s="911"/>
      <c r="AO244" s="911"/>
      <c r="AP244" s="911"/>
      <c r="AQ244" s="911"/>
      <c r="AR244" s="911"/>
      <c r="AS244" s="912"/>
      <c r="AT244" s="912"/>
      <c r="AU244" s="912"/>
      <c r="AV244" s="912"/>
      <c r="AW244" s="912"/>
      <c r="AX244" s="912"/>
      <c r="AY244" s="913"/>
      <c r="AZ244" s="913"/>
      <c r="BA244" s="913"/>
      <c r="BB244" s="913"/>
      <c r="BC244" s="913"/>
      <c r="BD244" s="913"/>
      <c r="BE244" s="58"/>
      <c r="BF244" s="58"/>
      <c r="BG244" s="58"/>
      <c r="BH244" s="58"/>
      <c r="BI244" s="59"/>
      <c r="BJ244" s="59"/>
    </row>
    <row r="245" spans="1:63" s="57" customFormat="1" ht="14.25" customHeight="1">
      <c r="D245" s="914" t="s">
        <v>194</v>
      </c>
      <c r="E245" s="915"/>
      <c r="F245" s="915"/>
      <c r="G245" s="915"/>
      <c r="H245" s="915"/>
      <c r="I245" s="915"/>
      <c r="J245" s="915"/>
      <c r="K245" s="915"/>
      <c r="L245" s="915"/>
      <c r="M245" s="915"/>
      <c r="N245" s="915"/>
      <c r="O245" s="915"/>
      <c r="P245" s="915"/>
      <c r="Q245" s="915"/>
      <c r="R245" s="915"/>
      <c r="S245" s="915"/>
      <c r="T245" s="915"/>
      <c r="U245" s="915"/>
      <c r="V245" s="915"/>
      <c r="W245" s="915"/>
      <c r="X245" s="915"/>
      <c r="Y245" s="915"/>
      <c r="Z245" s="915"/>
      <c r="AA245" s="915"/>
      <c r="AB245" s="915"/>
      <c r="AC245" s="915"/>
      <c r="AD245" s="915"/>
      <c r="AE245" s="915"/>
      <c r="AF245" s="916"/>
      <c r="AG245" s="910"/>
      <c r="AH245" s="910"/>
      <c r="AI245" s="910"/>
      <c r="AJ245" s="910"/>
      <c r="AK245" s="910"/>
      <c r="AL245" s="910"/>
      <c r="AM245" s="911"/>
      <c r="AN245" s="911"/>
      <c r="AO245" s="911"/>
      <c r="AP245" s="911"/>
      <c r="AQ245" s="911"/>
      <c r="AR245" s="911"/>
      <c r="AS245" s="912"/>
      <c r="AT245" s="912"/>
      <c r="AU245" s="912"/>
      <c r="AV245" s="912"/>
      <c r="AW245" s="912"/>
      <c r="AX245" s="912"/>
      <c r="AY245" s="913"/>
      <c r="AZ245" s="913"/>
      <c r="BA245" s="913"/>
      <c r="BB245" s="913"/>
      <c r="BC245" s="913"/>
      <c r="BD245" s="913"/>
      <c r="BE245" s="58"/>
      <c r="BF245" s="58"/>
      <c r="BG245" s="58"/>
      <c r="BH245" s="58"/>
      <c r="BI245" s="59"/>
      <c r="BJ245" s="59"/>
      <c r="BK245" s="60"/>
    </row>
    <row r="247" spans="1:63" s="51" customFormat="1" ht="15" customHeight="1">
      <c r="B247" s="2" t="s">
        <v>91</v>
      </c>
      <c r="C247" s="2"/>
    </row>
    <row r="248" spans="1:63" s="51" customFormat="1" ht="14.25" customHeight="1">
      <c r="D248" s="892" t="s">
        <v>59</v>
      </c>
      <c r="E248" s="893"/>
      <c r="F248" s="893"/>
      <c r="G248" s="893"/>
      <c r="H248" s="893"/>
      <c r="I248" s="893"/>
      <c r="J248" s="893"/>
      <c r="K248" s="893"/>
      <c r="L248" s="893"/>
      <c r="M248" s="893"/>
      <c r="N248" s="893"/>
      <c r="O248" s="893"/>
      <c r="P248" s="893"/>
      <c r="Q248" s="893"/>
      <c r="R248" s="893"/>
      <c r="S248" s="893"/>
      <c r="T248" s="893"/>
      <c r="U248" s="893"/>
      <c r="V248" s="893"/>
      <c r="W248" s="893"/>
      <c r="X248" s="893"/>
      <c r="Y248" s="893"/>
      <c r="Z248" s="893"/>
      <c r="AA248" s="893"/>
      <c r="AB248" s="893"/>
      <c r="AC248" s="893"/>
      <c r="AD248" s="893"/>
      <c r="AE248" s="893"/>
      <c r="AF248" s="894"/>
      <c r="AG248" s="901" t="s">
        <v>135</v>
      </c>
      <c r="AH248" s="901"/>
      <c r="AI248" s="901"/>
      <c r="AJ248" s="901"/>
      <c r="AK248" s="901"/>
      <c r="AL248" s="901"/>
      <c r="AM248" s="901" t="s">
        <v>60</v>
      </c>
      <c r="AN248" s="901"/>
      <c r="AO248" s="901"/>
      <c r="AP248" s="901"/>
      <c r="AQ248" s="901"/>
      <c r="AR248" s="901"/>
      <c r="AS248" s="1211" t="s">
        <v>61</v>
      </c>
      <c r="AT248" s="1211"/>
      <c r="AU248" s="1211"/>
      <c r="AV248" s="1211"/>
      <c r="AW248" s="1211"/>
      <c r="AX248" s="1211"/>
      <c r="AY248" s="901" t="s">
        <v>62</v>
      </c>
      <c r="AZ248" s="901"/>
      <c r="BA248" s="901"/>
      <c r="BB248" s="901"/>
      <c r="BC248" s="901"/>
      <c r="BD248" s="901"/>
      <c r="BE248" s="56"/>
      <c r="BF248" s="56"/>
      <c r="BG248" s="56"/>
      <c r="BH248" s="56"/>
      <c r="BI248" s="56"/>
      <c r="BJ248" s="56"/>
    </row>
    <row r="249" spans="1:63" s="51" customFormat="1" ht="14.25" customHeight="1">
      <c r="D249" s="895"/>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7"/>
      <c r="AG249" s="901"/>
      <c r="AH249" s="901"/>
      <c r="AI249" s="901"/>
      <c r="AJ249" s="901"/>
      <c r="AK249" s="901"/>
      <c r="AL249" s="901"/>
      <c r="AM249" s="901"/>
      <c r="AN249" s="901"/>
      <c r="AO249" s="901"/>
      <c r="AP249" s="901"/>
      <c r="AQ249" s="901"/>
      <c r="AR249" s="901"/>
      <c r="AS249" s="1211"/>
      <c r="AT249" s="1211"/>
      <c r="AU249" s="1211"/>
      <c r="AV249" s="1211"/>
      <c r="AW249" s="1211"/>
      <c r="AX249" s="1211"/>
      <c r="AY249" s="901"/>
      <c r="AZ249" s="901"/>
      <c r="BA249" s="901"/>
      <c r="BB249" s="901"/>
      <c r="BC249" s="901"/>
      <c r="BD249" s="901"/>
      <c r="BE249" s="56"/>
      <c r="BF249" s="56"/>
      <c r="BG249" s="56"/>
      <c r="BH249" s="56"/>
      <c r="BI249" s="56"/>
      <c r="BJ249" s="56"/>
    </row>
    <row r="250" spans="1:63" s="51" customFormat="1" ht="14.25" customHeight="1">
      <c r="D250" s="898"/>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900"/>
      <c r="AG250" s="901"/>
      <c r="AH250" s="901"/>
      <c r="AI250" s="901"/>
      <c r="AJ250" s="901"/>
      <c r="AK250" s="901"/>
      <c r="AL250" s="901"/>
      <c r="AM250" s="901"/>
      <c r="AN250" s="901"/>
      <c r="AO250" s="901"/>
      <c r="AP250" s="901"/>
      <c r="AQ250" s="901"/>
      <c r="AR250" s="901"/>
      <c r="AS250" s="1211"/>
      <c r="AT250" s="1211"/>
      <c r="AU250" s="1211"/>
      <c r="AV250" s="1211"/>
      <c r="AW250" s="1211"/>
      <c r="AX250" s="1211"/>
      <c r="AY250" s="901"/>
      <c r="AZ250" s="901"/>
      <c r="BA250" s="901"/>
      <c r="BB250" s="901"/>
      <c r="BC250" s="901"/>
      <c r="BD250" s="901"/>
      <c r="BE250" s="56"/>
      <c r="BF250" s="56"/>
      <c r="BG250" s="56"/>
      <c r="BH250" s="56"/>
      <c r="BI250" s="56"/>
      <c r="BJ250" s="56"/>
    </row>
    <row r="251" spans="1:63" s="57" customFormat="1" ht="14.25" customHeight="1">
      <c r="D251" s="903"/>
      <c r="E251" s="904"/>
      <c r="F251" s="904"/>
      <c r="G251" s="904"/>
      <c r="H251" s="904"/>
      <c r="I251" s="904"/>
      <c r="J251" s="904"/>
      <c r="K251" s="904"/>
      <c r="L251" s="904"/>
      <c r="M251" s="904"/>
      <c r="N251" s="904"/>
      <c r="O251" s="904"/>
      <c r="P251" s="904"/>
      <c r="Q251" s="904"/>
      <c r="R251" s="904"/>
      <c r="S251" s="904"/>
      <c r="T251" s="904"/>
      <c r="U251" s="904"/>
      <c r="V251" s="904"/>
      <c r="W251" s="904"/>
      <c r="X251" s="904"/>
      <c r="Y251" s="904"/>
      <c r="Z251" s="904"/>
      <c r="AA251" s="904"/>
      <c r="AB251" s="904"/>
      <c r="AC251" s="904"/>
      <c r="AD251" s="904"/>
      <c r="AE251" s="904"/>
      <c r="AF251" s="905"/>
      <c r="AG251" s="909"/>
      <c r="AH251" s="910"/>
      <c r="AI251" s="910"/>
      <c r="AJ251" s="910"/>
      <c r="AK251" s="910"/>
      <c r="AL251" s="910"/>
      <c r="AM251" s="911"/>
      <c r="AN251" s="911"/>
      <c r="AO251" s="911"/>
      <c r="AP251" s="911"/>
      <c r="AQ251" s="911"/>
      <c r="AR251" s="911"/>
      <c r="AS251" s="912"/>
      <c r="AT251" s="912"/>
      <c r="AU251" s="912"/>
      <c r="AV251" s="912"/>
      <c r="AW251" s="912"/>
      <c r="AX251" s="912"/>
      <c r="AY251" s="913">
        <f>AM251*AS251</f>
        <v>0</v>
      </c>
      <c r="AZ251" s="913"/>
      <c r="BA251" s="913"/>
      <c r="BB251" s="913"/>
      <c r="BC251" s="913"/>
      <c r="BD251" s="913"/>
      <c r="BE251" s="58"/>
      <c r="BF251" s="58"/>
      <c r="BG251" s="58"/>
      <c r="BH251" s="58"/>
      <c r="BI251" s="59"/>
      <c r="BJ251" s="59"/>
    </row>
    <row r="252" spans="1:63" s="57" customFormat="1" ht="14.25" customHeight="1">
      <c r="D252" s="906"/>
      <c r="E252" s="907"/>
      <c r="F252" s="907"/>
      <c r="G252" s="907"/>
      <c r="H252" s="907"/>
      <c r="I252" s="907"/>
      <c r="J252" s="907"/>
      <c r="K252" s="907"/>
      <c r="L252" s="907"/>
      <c r="M252" s="907"/>
      <c r="N252" s="907"/>
      <c r="O252" s="907"/>
      <c r="P252" s="907"/>
      <c r="Q252" s="907"/>
      <c r="R252" s="907"/>
      <c r="S252" s="907"/>
      <c r="T252" s="907"/>
      <c r="U252" s="907"/>
      <c r="V252" s="907"/>
      <c r="W252" s="907"/>
      <c r="X252" s="907"/>
      <c r="Y252" s="907"/>
      <c r="Z252" s="907"/>
      <c r="AA252" s="907"/>
      <c r="AB252" s="907"/>
      <c r="AC252" s="907"/>
      <c r="AD252" s="907"/>
      <c r="AE252" s="907"/>
      <c r="AF252" s="908"/>
      <c r="AG252" s="910"/>
      <c r="AH252" s="910"/>
      <c r="AI252" s="910"/>
      <c r="AJ252" s="910"/>
      <c r="AK252" s="910"/>
      <c r="AL252" s="910"/>
      <c r="AM252" s="911"/>
      <c r="AN252" s="911"/>
      <c r="AO252" s="911"/>
      <c r="AP252" s="911"/>
      <c r="AQ252" s="911"/>
      <c r="AR252" s="911"/>
      <c r="AS252" s="912"/>
      <c r="AT252" s="912"/>
      <c r="AU252" s="912"/>
      <c r="AV252" s="912"/>
      <c r="AW252" s="912"/>
      <c r="AX252" s="912"/>
      <c r="AY252" s="913"/>
      <c r="AZ252" s="913"/>
      <c r="BA252" s="913"/>
      <c r="BB252" s="913"/>
      <c r="BC252" s="913"/>
      <c r="BD252" s="913"/>
      <c r="BE252" s="58"/>
      <c r="BF252" s="58"/>
      <c r="BG252" s="58"/>
      <c r="BH252" s="58"/>
      <c r="BI252" s="59"/>
      <c r="BJ252" s="59"/>
    </row>
    <row r="253" spans="1:63" s="57" customFormat="1" ht="14.25" customHeight="1">
      <c r="D253" s="914" t="s">
        <v>194</v>
      </c>
      <c r="E253" s="915"/>
      <c r="F253" s="915"/>
      <c r="G253" s="915"/>
      <c r="H253" s="915"/>
      <c r="I253" s="915"/>
      <c r="J253" s="915"/>
      <c r="K253" s="915"/>
      <c r="L253" s="915"/>
      <c r="M253" s="915"/>
      <c r="N253" s="915"/>
      <c r="O253" s="915"/>
      <c r="P253" s="915"/>
      <c r="Q253" s="915"/>
      <c r="R253" s="915"/>
      <c r="S253" s="915"/>
      <c r="T253" s="915"/>
      <c r="U253" s="915"/>
      <c r="V253" s="915"/>
      <c r="W253" s="915"/>
      <c r="X253" s="915"/>
      <c r="Y253" s="915"/>
      <c r="Z253" s="915"/>
      <c r="AA253" s="915"/>
      <c r="AB253" s="915"/>
      <c r="AC253" s="915"/>
      <c r="AD253" s="915"/>
      <c r="AE253" s="915"/>
      <c r="AF253" s="916"/>
      <c r="AG253" s="910"/>
      <c r="AH253" s="910"/>
      <c r="AI253" s="910"/>
      <c r="AJ253" s="910"/>
      <c r="AK253" s="910"/>
      <c r="AL253" s="910"/>
      <c r="AM253" s="911"/>
      <c r="AN253" s="911"/>
      <c r="AO253" s="911"/>
      <c r="AP253" s="911"/>
      <c r="AQ253" s="911"/>
      <c r="AR253" s="911"/>
      <c r="AS253" s="912"/>
      <c r="AT253" s="912"/>
      <c r="AU253" s="912"/>
      <c r="AV253" s="912"/>
      <c r="AW253" s="912"/>
      <c r="AX253" s="912"/>
      <c r="AY253" s="913"/>
      <c r="AZ253" s="913"/>
      <c r="BA253" s="913"/>
      <c r="BB253" s="913"/>
      <c r="BC253" s="913"/>
      <c r="BD253" s="913"/>
      <c r="BE253" s="58"/>
      <c r="BF253" s="58"/>
      <c r="BG253" s="58"/>
      <c r="BH253" s="58"/>
      <c r="BI253" s="59"/>
      <c r="BJ253" s="59"/>
      <c r="BK253" s="60"/>
    </row>
    <row r="254" spans="1:63" s="2" customFormat="1" ht="7.5" customHeight="1">
      <c r="B254" s="6"/>
      <c r="C254" s="6"/>
      <c r="D254" s="63"/>
      <c r="E254" s="63"/>
      <c r="F254" s="63"/>
      <c r="G254" s="63"/>
      <c r="H254" s="63"/>
      <c r="I254" s="63"/>
      <c r="J254" s="63"/>
      <c r="K254" s="63"/>
      <c r="L254" s="63"/>
      <c r="M254" s="63"/>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64"/>
      <c r="AO254" s="64"/>
      <c r="AP254" s="64"/>
      <c r="AQ254" s="64"/>
      <c r="AR254" s="64"/>
      <c r="AS254" s="64"/>
      <c r="AT254" s="133"/>
      <c r="AU254" s="133"/>
      <c r="AV254" s="133"/>
      <c r="AW254" s="133"/>
      <c r="AX254" s="133"/>
      <c r="AY254" s="133"/>
      <c r="AZ254" s="65"/>
      <c r="BA254" s="65"/>
      <c r="BB254" s="65"/>
      <c r="BC254" s="65"/>
      <c r="BD254" s="65"/>
      <c r="BE254" s="65"/>
    </row>
    <row r="255" spans="1:63" ht="14.25" customHeight="1">
      <c r="A255" s="2" t="s">
        <v>149</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row>
    <row r="256" spans="1:63" ht="14.25" customHeight="1">
      <c r="A256" s="2"/>
      <c r="B256" s="6"/>
      <c r="C256" s="38"/>
      <c r="D256" s="892" t="s">
        <v>59</v>
      </c>
      <c r="E256" s="893"/>
      <c r="F256" s="893"/>
      <c r="G256" s="893"/>
      <c r="H256" s="893"/>
      <c r="I256" s="893"/>
      <c r="J256" s="893"/>
      <c r="K256" s="893"/>
      <c r="L256" s="893"/>
      <c r="M256" s="893"/>
      <c r="N256" s="893"/>
      <c r="O256" s="893"/>
      <c r="P256" s="893"/>
      <c r="Q256" s="893"/>
      <c r="R256" s="893"/>
      <c r="S256" s="893"/>
      <c r="T256" s="893"/>
      <c r="U256" s="893"/>
      <c r="V256" s="893"/>
      <c r="W256" s="893"/>
      <c r="X256" s="893"/>
      <c r="Y256" s="893"/>
      <c r="Z256" s="893"/>
      <c r="AA256" s="893"/>
      <c r="AB256" s="893"/>
      <c r="AC256" s="893"/>
      <c r="AD256" s="893"/>
      <c r="AE256" s="893"/>
      <c r="AF256" s="894"/>
      <c r="AG256" s="678" t="s">
        <v>135</v>
      </c>
      <c r="AH256" s="679"/>
      <c r="AI256" s="679"/>
      <c r="AJ256" s="679"/>
      <c r="AK256" s="679"/>
      <c r="AL256" s="680"/>
      <c r="AM256" s="587" t="s">
        <v>60</v>
      </c>
      <c r="AN256" s="588"/>
      <c r="AO256" s="588"/>
      <c r="AP256" s="588"/>
      <c r="AQ256" s="588"/>
      <c r="AR256" s="589"/>
      <c r="AS256" s="596" t="s">
        <v>61</v>
      </c>
      <c r="AT256" s="597"/>
      <c r="AU256" s="597"/>
      <c r="AV256" s="597"/>
      <c r="AW256" s="597"/>
      <c r="AX256" s="598"/>
      <c r="AY256" s="587" t="s">
        <v>62</v>
      </c>
      <c r="AZ256" s="588"/>
      <c r="BA256" s="588"/>
      <c r="BB256" s="588"/>
      <c r="BC256" s="588"/>
      <c r="BD256" s="589"/>
      <c r="BE256" s="2"/>
      <c r="BF256" s="2"/>
      <c r="BG256" s="2"/>
      <c r="BH256" s="2"/>
      <c r="BI256" s="2"/>
      <c r="BJ256" s="2"/>
      <c r="BK256" s="2"/>
    </row>
    <row r="257" spans="1:63" ht="14.25" customHeight="1">
      <c r="A257" s="2"/>
      <c r="B257" s="6"/>
      <c r="C257" s="38"/>
      <c r="D257" s="895"/>
      <c r="E257" s="896"/>
      <c r="F257" s="896"/>
      <c r="G257" s="896"/>
      <c r="H257" s="896"/>
      <c r="I257" s="896"/>
      <c r="J257" s="896"/>
      <c r="K257" s="896"/>
      <c r="L257" s="896"/>
      <c r="M257" s="896"/>
      <c r="N257" s="896"/>
      <c r="O257" s="896"/>
      <c r="P257" s="896"/>
      <c r="Q257" s="896"/>
      <c r="R257" s="896"/>
      <c r="S257" s="896"/>
      <c r="T257" s="896"/>
      <c r="U257" s="896"/>
      <c r="V257" s="896"/>
      <c r="W257" s="896"/>
      <c r="X257" s="896"/>
      <c r="Y257" s="896"/>
      <c r="Z257" s="896"/>
      <c r="AA257" s="896"/>
      <c r="AB257" s="896"/>
      <c r="AC257" s="896"/>
      <c r="AD257" s="896"/>
      <c r="AE257" s="896"/>
      <c r="AF257" s="897"/>
      <c r="AG257" s="681"/>
      <c r="AH257" s="682"/>
      <c r="AI257" s="682"/>
      <c r="AJ257" s="682"/>
      <c r="AK257" s="682"/>
      <c r="AL257" s="683"/>
      <c r="AM257" s="590"/>
      <c r="AN257" s="591"/>
      <c r="AO257" s="591"/>
      <c r="AP257" s="591"/>
      <c r="AQ257" s="591"/>
      <c r="AR257" s="592"/>
      <c r="AS257" s="599"/>
      <c r="AT257" s="600"/>
      <c r="AU257" s="600"/>
      <c r="AV257" s="600"/>
      <c r="AW257" s="600"/>
      <c r="AX257" s="601"/>
      <c r="AY257" s="590"/>
      <c r="AZ257" s="591"/>
      <c r="BA257" s="591"/>
      <c r="BB257" s="591"/>
      <c r="BC257" s="591"/>
      <c r="BD257" s="592"/>
      <c r="BE257" s="2"/>
      <c r="BF257" s="2"/>
      <c r="BG257" s="2"/>
      <c r="BH257" s="2"/>
      <c r="BI257" s="2"/>
      <c r="BJ257" s="2"/>
      <c r="BK257" s="2"/>
    </row>
    <row r="258" spans="1:63" ht="14.25" customHeight="1">
      <c r="A258" s="2"/>
      <c r="B258" s="6"/>
      <c r="C258" s="38"/>
      <c r="D258" s="898"/>
      <c r="E258" s="899"/>
      <c r="F258" s="899"/>
      <c r="G258" s="899"/>
      <c r="H258" s="899"/>
      <c r="I258" s="899"/>
      <c r="J258" s="899"/>
      <c r="K258" s="899"/>
      <c r="L258" s="899"/>
      <c r="M258" s="899"/>
      <c r="N258" s="899"/>
      <c r="O258" s="899"/>
      <c r="P258" s="899"/>
      <c r="Q258" s="899"/>
      <c r="R258" s="899"/>
      <c r="S258" s="899"/>
      <c r="T258" s="899"/>
      <c r="U258" s="899"/>
      <c r="V258" s="899"/>
      <c r="W258" s="899"/>
      <c r="X258" s="899"/>
      <c r="Y258" s="899"/>
      <c r="Z258" s="899"/>
      <c r="AA258" s="899"/>
      <c r="AB258" s="899"/>
      <c r="AC258" s="899"/>
      <c r="AD258" s="899"/>
      <c r="AE258" s="899"/>
      <c r="AF258" s="900"/>
      <c r="AG258" s="684"/>
      <c r="AH258" s="685"/>
      <c r="AI258" s="685"/>
      <c r="AJ258" s="685"/>
      <c r="AK258" s="685"/>
      <c r="AL258" s="686"/>
      <c r="AM258" s="593"/>
      <c r="AN258" s="594"/>
      <c r="AO258" s="594"/>
      <c r="AP258" s="594"/>
      <c r="AQ258" s="594"/>
      <c r="AR258" s="595"/>
      <c r="AS258" s="602"/>
      <c r="AT258" s="603"/>
      <c r="AU258" s="603"/>
      <c r="AV258" s="603"/>
      <c r="AW258" s="603"/>
      <c r="AX258" s="604"/>
      <c r="AY258" s="593"/>
      <c r="AZ258" s="594"/>
      <c r="BA258" s="594"/>
      <c r="BB258" s="594"/>
      <c r="BC258" s="594"/>
      <c r="BD258" s="595"/>
      <c r="BE258" s="2"/>
      <c r="BF258" s="2"/>
      <c r="BG258" s="2"/>
      <c r="BH258" s="2"/>
      <c r="BI258" s="2"/>
      <c r="BJ258" s="2"/>
      <c r="BK258" s="2"/>
    </row>
    <row r="259" spans="1:63" ht="14.25" customHeight="1">
      <c r="B259" s="40"/>
      <c r="C259" s="41"/>
      <c r="D259" s="1195" t="s">
        <v>255</v>
      </c>
      <c r="E259" s="1196"/>
      <c r="F259" s="1196"/>
      <c r="G259" s="1196"/>
      <c r="H259" s="1196"/>
      <c r="I259" s="1196"/>
      <c r="J259" s="1196"/>
      <c r="K259" s="1196"/>
      <c r="L259" s="1196"/>
      <c r="M259" s="1196"/>
      <c r="N259" s="1196"/>
      <c r="O259" s="1196"/>
      <c r="P259" s="1196"/>
      <c r="Q259" s="1196"/>
      <c r="R259" s="1196"/>
      <c r="S259" s="1196"/>
      <c r="T259" s="1196"/>
      <c r="U259" s="1196"/>
      <c r="V259" s="1196"/>
      <c r="W259" s="1196"/>
      <c r="X259" s="1196"/>
      <c r="Y259" s="1196"/>
      <c r="Z259" s="1196"/>
      <c r="AA259" s="1196"/>
      <c r="AB259" s="1196"/>
      <c r="AC259" s="1196"/>
      <c r="AD259" s="1196"/>
      <c r="AE259" s="1196"/>
      <c r="AF259" s="1197"/>
      <c r="AG259" s="653" t="s">
        <v>245</v>
      </c>
      <c r="AH259" s="852"/>
      <c r="AI259" s="852"/>
      <c r="AJ259" s="852"/>
      <c r="AK259" s="852"/>
      <c r="AL259" s="853"/>
      <c r="AM259" s="548">
        <v>8</v>
      </c>
      <c r="AN259" s="549"/>
      <c r="AO259" s="549"/>
      <c r="AP259" s="549"/>
      <c r="AQ259" s="549"/>
      <c r="AR259" s="550"/>
      <c r="AS259" s="557">
        <v>20</v>
      </c>
      <c r="AT259" s="558"/>
      <c r="AU259" s="558"/>
      <c r="AV259" s="558"/>
      <c r="AW259" s="558"/>
      <c r="AX259" s="559"/>
      <c r="AY259" s="662">
        <f>AM259*AS259</f>
        <v>160</v>
      </c>
      <c r="AZ259" s="663"/>
      <c r="BA259" s="663"/>
      <c r="BB259" s="663"/>
      <c r="BC259" s="663"/>
      <c r="BD259" s="664"/>
    </row>
    <row r="260" spans="1:63" ht="14.25" customHeight="1">
      <c r="B260" s="40"/>
      <c r="C260" s="41"/>
      <c r="D260" s="1198"/>
      <c r="E260" s="1199"/>
      <c r="F260" s="1199"/>
      <c r="G260" s="1199"/>
      <c r="H260" s="1199"/>
      <c r="I260" s="1199"/>
      <c r="J260" s="1199"/>
      <c r="K260" s="1199"/>
      <c r="L260" s="1199"/>
      <c r="M260" s="1199"/>
      <c r="N260" s="1199"/>
      <c r="O260" s="1199"/>
      <c r="P260" s="1199"/>
      <c r="Q260" s="1199"/>
      <c r="R260" s="1199"/>
      <c r="S260" s="1199"/>
      <c r="T260" s="1199"/>
      <c r="U260" s="1199"/>
      <c r="V260" s="1199"/>
      <c r="W260" s="1199"/>
      <c r="X260" s="1199"/>
      <c r="Y260" s="1199"/>
      <c r="Z260" s="1199"/>
      <c r="AA260" s="1199"/>
      <c r="AB260" s="1199"/>
      <c r="AC260" s="1199"/>
      <c r="AD260" s="1199"/>
      <c r="AE260" s="1199"/>
      <c r="AF260" s="1200"/>
      <c r="AG260" s="854"/>
      <c r="AH260" s="855"/>
      <c r="AI260" s="855"/>
      <c r="AJ260" s="855"/>
      <c r="AK260" s="855"/>
      <c r="AL260" s="856"/>
      <c r="AM260" s="551"/>
      <c r="AN260" s="552"/>
      <c r="AO260" s="552"/>
      <c r="AP260" s="552"/>
      <c r="AQ260" s="552"/>
      <c r="AR260" s="553"/>
      <c r="AS260" s="560"/>
      <c r="AT260" s="561"/>
      <c r="AU260" s="561"/>
      <c r="AV260" s="561"/>
      <c r="AW260" s="561"/>
      <c r="AX260" s="562"/>
      <c r="AY260" s="665"/>
      <c r="AZ260" s="666"/>
      <c r="BA260" s="666"/>
      <c r="BB260" s="666"/>
      <c r="BC260" s="666"/>
      <c r="BD260" s="667"/>
    </row>
    <row r="261" spans="1:63" ht="14.25" customHeight="1">
      <c r="B261" s="40"/>
      <c r="C261" s="41"/>
      <c r="D261" s="914" t="s">
        <v>256</v>
      </c>
      <c r="E261" s="915"/>
      <c r="F261" s="915"/>
      <c r="G261" s="915"/>
      <c r="H261" s="915"/>
      <c r="I261" s="915"/>
      <c r="J261" s="915"/>
      <c r="K261" s="915"/>
      <c r="L261" s="915"/>
      <c r="M261" s="915"/>
      <c r="N261" s="915"/>
      <c r="O261" s="915"/>
      <c r="P261" s="915"/>
      <c r="Q261" s="915"/>
      <c r="R261" s="915"/>
      <c r="S261" s="915"/>
      <c r="T261" s="915"/>
      <c r="U261" s="915"/>
      <c r="V261" s="915"/>
      <c r="W261" s="915"/>
      <c r="X261" s="915"/>
      <c r="Y261" s="915"/>
      <c r="Z261" s="915"/>
      <c r="AA261" s="915"/>
      <c r="AB261" s="915"/>
      <c r="AC261" s="915"/>
      <c r="AD261" s="915"/>
      <c r="AE261" s="915"/>
      <c r="AF261" s="916"/>
      <c r="AG261" s="857"/>
      <c r="AH261" s="858"/>
      <c r="AI261" s="858"/>
      <c r="AJ261" s="858"/>
      <c r="AK261" s="858"/>
      <c r="AL261" s="859"/>
      <c r="AM261" s="554"/>
      <c r="AN261" s="555"/>
      <c r="AO261" s="555"/>
      <c r="AP261" s="555"/>
      <c r="AQ261" s="555"/>
      <c r="AR261" s="556"/>
      <c r="AS261" s="563"/>
      <c r="AT261" s="564"/>
      <c r="AU261" s="564"/>
      <c r="AV261" s="564"/>
      <c r="AW261" s="564"/>
      <c r="AX261" s="565"/>
      <c r="AY261" s="668"/>
      <c r="AZ261" s="669"/>
      <c r="BA261" s="669"/>
      <c r="BB261" s="669"/>
      <c r="BC261" s="669"/>
      <c r="BD261" s="670"/>
    </row>
    <row r="262" spans="1:63" ht="14.25" customHeight="1">
      <c r="B262" s="40"/>
      <c r="C262" s="41"/>
      <c r="D262" s="903"/>
      <c r="E262" s="904"/>
      <c r="F262" s="904"/>
      <c r="G262" s="904"/>
      <c r="H262" s="904"/>
      <c r="I262" s="904"/>
      <c r="J262" s="904"/>
      <c r="K262" s="904"/>
      <c r="L262" s="904"/>
      <c r="M262" s="904"/>
      <c r="N262" s="904"/>
      <c r="O262" s="904"/>
      <c r="P262" s="904"/>
      <c r="Q262" s="904"/>
      <c r="R262" s="904"/>
      <c r="S262" s="904"/>
      <c r="T262" s="904"/>
      <c r="U262" s="904"/>
      <c r="V262" s="904"/>
      <c r="W262" s="904"/>
      <c r="X262" s="904"/>
      <c r="Y262" s="904"/>
      <c r="Z262" s="904"/>
      <c r="AA262" s="904"/>
      <c r="AB262" s="904"/>
      <c r="AC262" s="904"/>
      <c r="AD262" s="904"/>
      <c r="AE262" s="904"/>
      <c r="AF262" s="905"/>
      <c r="AG262" s="848"/>
      <c r="AH262" s="852"/>
      <c r="AI262" s="852"/>
      <c r="AJ262" s="852"/>
      <c r="AK262" s="852"/>
      <c r="AL262" s="853"/>
      <c r="AM262" s="548"/>
      <c r="AN262" s="549"/>
      <c r="AO262" s="549"/>
      <c r="AP262" s="549"/>
      <c r="AQ262" s="549"/>
      <c r="AR262" s="550"/>
      <c r="AS262" s="557"/>
      <c r="AT262" s="558"/>
      <c r="AU262" s="558"/>
      <c r="AV262" s="558"/>
      <c r="AW262" s="558"/>
      <c r="AX262" s="559"/>
      <c r="AY262" s="662">
        <f>AM262*AS262</f>
        <v>0</v>
      </c>
      <c r="AZ262" s="663"/>
      <c r="BA262" s="663"/>
      <c r="BB262" s="663"/>
      <c r="BC262" s="663"/>
      <c r="BD262" s="664"/>
    </row>
    <row r="263" spans="1:63" ht="14.25" customHeight="1">
      <c r="B263" s="40"/>
      <c r="C263" s="41"/>
      <c r="D263" s="906"/>
      <c r="E263" s="907"/>
      <c r="F263" s="907"/>
      <c r="G263" s="907"/>
      <c r="H263" s="907"/>
      <c r="I263" s="907"/>
      <c r="J263" s="907"/>
      <c r="K263" s="907"/>
      <c r="L263" s="907"/>
      <c r="M263" s="907"/>
      <c r="N263" s="907"/>
      <c r="O263" s="907"/>
      <c r="P263" s="907"/>
      <c r="Q263" s="907"/>
      <c r="R263" s="907"/>
      <c r="S263" s="907"/>
      <c r="T263" s="907"/>
      <c r="U263" s="907"/>
      <c r="V263" s="907"/>
      <c r="W263" s="907"/>
      <c r="X263" s="907"/>
      <c r="Y263" s="907"/>
      <c r="Z263" s="907"/>
      <c r="AA263" s="907"/>
      <c r="AB263" s="907"/>
      <c r="AC263" s="907"/>
      <c r="AD263" s="907"/>
      <c r="AE263" s="907"/>
      <c r="AF263" s="908"/>
      <c r="AG263" s="854"/>
      <c r="AH263" s="855"/>
      <c r="AI263" s="855"/>
      <c r="AJ263" s="855"/>
      <c r="AK263" s="855"/>
      <c r="AL263" s="856"/>
      <c r="AM263" s="551"/>
      <c r="AN263" s="552"/>
      <c r="AO263" s="552"/>
      <c r="AP263" s="552"/>
      <c r="AQ263" s="552"/>
      <c r="AR263" s="553"/>
      <c r="AS263" s="560"/>
      <c r="AT263" s="561"/>
      <c r="AU263" s="561"/>
      <c r="AV263" s="561"/>
      <c r="AW263" s="561"/>
      <c r="AX263" s="562"/>
      <c r="AY263" s="665"/>
      <c r="AZ263" s="666"/>
      <c r="BA263" s="666"/>
      <c r="BB263" s="666"/>
      <c r="BC263" s="666"/>
      <c r="BD263" s="667"/>
    </row>
    <row r="264" spans="1:63" ht="14.25" customHeight="1">
      <c r="B264" s="40"/>
      <c r="C264" s="41"/>
      <c r="D264" s="914" t="s">
        <v>194</v>
      </c>
      <c r="E264" s="915"/>
      <c r="F264" s="915"/>
      <c r="G264" s="915"/>
      <c r="H264" s="915"/>
      <c r="I264" s="915"/>
      <c r="J264" s="915"/>
      <c r="K264" s="915"/>
      <c r="L264" s="915"/>
      <c r="M264" s="915"/>
      <c r="N264" s="915"/>
      <c r="O264" s="915"/>
      <c r="P264" s="915"/>
      <c r="Q264" s="915"/>
      <c r="R264" s="915"/>
      <c r="S264" s="915"/>
      <c r="T264" s="915"/>
      <c r="U264" s="915"/>
      <c r="V264" s="915"/>
      <c r="W264" s="915"/>
      <c r="X264" s="915"/>
      <c r="Y264" s="915"/>
      <c r="Z264" s="915"/>
      <c r="AA264" s="915"/>
      <c r="AB264" s="915"/>
      <c r="AC264" s="915"/>
      <c r="AD264" s="915"/>
      <c r="AE264" s="915"/>
      <c r="AF264" s="916"/>
      <c r="AG264" s="857"/>
      <c r="AH264" s="858"/>
      <c r="AI264" s="858"/>
      <c r="AJ264" s="858"/>
      <c r="AK264" s="858"/>
      <c r="AL264" s="859"/>
      <c r="AM264" s="554"/>
      <c r="AN264" s="555"/>
      <c r="AO264" s="555"/>
      <c r="AP264" s="555"/>
      <c r="AQ264" s="555"/>
      <c r="AR264" s="556"/>
      <c r="AS264" s="563"/>
      <c r="AT264" s="564"/>
      <c r="AU264" s="564"/>
      <c r="AV264" s="564"/>
      <c r="AW264" s="564"/>
      <c r="AX264" s="565"/>
      <c r="AY264" s="668"/>
      <c r="AZ264" s="669"/>
      <c r="BA264" s="669"/>
      <c r="BB264" s="669"/>
      <c r="BC264" s="669"/>
      <c r="BD264" s="670"/>
    </row>
    <row r="265" spans="1:63" ht="24" customHeight="1">
      <c r="A265" s="2"/>
      <c r="B265" s="2"/>
      <c r="C265" s="2"/>
      <c r="D265" s="63"/>
      <c r="E265" s="63"/>
      <c r="F265" s="63"/>
      <c r="G265" s="63"/>
      <c r="H265" s="63"/>
      <c r="I265" s="63"/>
      <c r="J265" s="63"/>
      <c r="K265" s="63"/>
      <c r="L265" s="63"/>
      <c r="M265" s="63"/>
      <c r="N265" s="9"/>
      <c r="O265" s="9"/>
      <c r="P265" s="9"/>
      <c r="Q265" s="9"/>
      <c r="R265" s="9"/>
      <c r="S265" s="9"/>
      <c r="T265" s="9"/>
      <c r="U265" s="9"/>
      <c r="V265" s="9"/>
      <c r="W265" s="9"/>
      <c r="X265" s="9"/>
      <c r="Y265" s="9"/>
      <c r="Z265" s="9"/>
      <c r="AA265" s="9"/>
      <c r="AB265" s="9"/>
      <c r="AC265" s="9"/>
      <c r="AD265" s="9"/>
      <c r="AE265" s="9"/>
      <c r="AF265" s="9"/>
      <c r="AG265" s="66"/>
      <c r="AH265" s="66"/>
      <c r="AI265" s="66"/>
      <c r="AJ265" s="66"/>
      <c r="AK265" s="66"/>
      <c r="AL265" s="66"/>
      <c r="AM265" s="1047" t="s">
        <v>92</v>
      </c>
      <c r="AN265" s="1047"/>
      <c r="AO265" s="1047"/>
      <c r="AP265" s="1047"/>
      <c r="AQ265" s="1047"/>
      <c r="AR265" s="1047"/>
      <c r="AS265" s="1047"/>
      <c r="AT265" s="1047"/>
      <c r="AU265" s="1047"/>
      <c r="AV265" s="1047"/>
      <c r="AW265" s="1047"/>
      <c r="AX265" s="1048"/>
      <c r="AY265" s="1059">
        <f>IF(J33&gt;=151,2,IF(J33&lt;=40,"-",1))</f>
        <v>1</v>
      </c>
      <c r="AZ265" s="1060"/>
      <c r="BA265" s="1060"/>
      <c r="BB265" s="1061"/>
      <c r="BC265" s="1062" t="s">
        <v>17</v>
      </c>
      <c r="BD265" s="1063"/>
      <c r="BE265" s="2"/>
      <c r="BF265" s="2"/>
      <c r="BG265" s="2"/>
      <c r="BH265" s="2"/>
      <c r="BI265" s="2"/>
      <c r="BJ265" s="2"/>
      <c r="BK265" s="2"/>
    </row>
    <row r="266" spans="1:63" ht="14.25" customHeight="1">
      <c r="B266" s="5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row>
    <row r="267" spans="1:63" ht="15" customHeight="1">
      <c r="A267" s="2" t="s">
        <v>150</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pans="1:63" ht="15" customHeight="1">
      <c r="A268" s="2"/>
      <c r="B268" s="150" t="s">
        <v>223</v>
      </c>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row>
    <row r="269" spans="1:63" ht="15" customHeight="1">
      <c r="A269" s="2"/>
      <c r="B269" s="6"/>
      <c r="C269" s="38"/>
      <c r="D269" s="232" t="s">
        <v>93</v>
      </c>
      <c r="E269" s="458"/>
      <c r="F269" s="458"/>
      <c r="G269" s="458"/>
      <c r="H269" s="458"/>
      <c r="I269" s="458"/>
      <c r="J269" s="458"/>
      <c r="K269" s="458"/>
      <c r="L269" s="458"/>
      <c r="M269" s="458"/>
      <c r="N269" s="458"/>
      <c r="O269" s="458"/>
      <c r="P269" s="458"/>
      <c r="Q269" s="671"/>
      <c r="R269" s="583" t="s">
        <v>140</v>
      </c>
      <c r="S269" s="583"/>
      <c r="T269" s="583"/>
      <c r="U269" s="583"/>
      <c r="V269" s="583"/>
      <c r="W269" s="583"/>
      <c r="X269" s="583"/>
      <c r="Y269" s="583"/>
      <c r="Z269" s="583"/>
      <c r="AA269" s="583"/>
      <c r="AB269" s="583"/>
      <c r="AC269" s="583"/>
      <c r="AD269" s="583"/>
      <c r="AE269" s="583"/>
      <c r="AF269" s="583"/>
      <c r="AG269" s="583"/>
      <c r="AH269" s="583"/>
      <c r="AI269" s="583"/>
      <c r="AJ269" s="583"/>
      <c r="AK269" s="583"/>
      <c r="AL269" s="583"/>
      <c r="AM269" s="1066" t="s">
        <v>94</v>
      </c>
      <c r="AN269" s="1067"/>
      <c r="AO269" s="1067"/>
      <c r="AP269" s="1067"/>
      <c r="AQ269" s="1067"/>
      <c r="AR269" s="1067"/>
      <c r="AS269" s="1068"/>
      <c r="AT269" s="587" t="s">
        <v>60</v>
      </c>
      <c r="AU269" s="687"/>
      <c r="AV269" s="687"/>
      <c r="AW269" s="687"/>
      <c r="AX269" s="687"/>
      <c r="AY269" s="688"/>
      <c r="AZ269" s="596" t="s">
        <v>61</v>
      </c>
      <c r="BA269" s="597"/>
      <c r="BB269" s="597"/>
      <c r="BC269" s="597"/>
      <c r="BD269" s="597"/>
      <c r="BE269" s="598"/>
      <c r="BF269" s="587" t="s">
        <v>62</v>
      </c>
      <c r="BG269" s="588"/>
      <c r="BH269" s="588"/>
      <c r="BI269" s="588"/>
      <c r="BJ269" s="588"/>
      <c r="BK269" s="589"/>
    </row>
    <row r="270" spans="1:63" ht="15" customHeight="1">
      <c r="A270" s="2"/>
      <c r="B270" s="6"/>
      <c r="C270" s="38"/>
      <c r="D270" s="460"/>
      <c r="E270" s="349"/>
      <c r="F270" s="349"/>
      <c r="G270" s="349"/>
      <c r="H270" s="349"/>
      <c r="I270" s="349"/>
      <c r="J270" s="349"/>
      <c r="K270" s="349"/>
      <c r="L270" s="349"/>
      <c r="M270" s="349"/>
      <c r="N270" s="349"/>
      <c r="O270" s="349"/>
      <c r="P270" s="349"/>
      <c r="Q270" s="350"/>
      <c r="R270" s="583"/>
      <c r="S270" s="583"/>
      <c r="T270" s="583"/>
      <c r="U270" s="583"/>
      <c r="V270" s="583"/>
      <c r="W270" s="583"/>
      <c r="X270" s="583"/>
      <c r="Y270" s="583"/>
      <c r="Z270" s="583"/>
      <c r="AA270" s="583"/>
      <c r="AB270" s="583"/>
      <c r="AC270" s="583"/>
      <c r="AD270" s="583"/>
      <c r="AE270" s="583"/>
      <c r="AF270" s="583"/>
      <c r="AG270" s="583"/>
      <c r="AH270" s="583"/>
      <c r="AI270" s="583"/>
      <c r="AJ270" s="583"/>
      <c r="AK270" s="583"/>
      <c r="AL270" s="583"/>
      <c r="AM270" s="1069"/>
      <c r="AN270" s="1070"/>
      <c r="AO270" s="1070"/>
      <c r="AP270" s="1070"/>
      <c r="AQ270" s="1070"/>
      <c r="AR270" s="1070"/>
      <c r="AS270" s="1071"/>
      <c r="AT270" s="689"/>
      <c r="AU270" s="690"/>
      <c r="AV270" s="690"/>
      <c r="AW270" s="690"/>
      <c r="AX270" s="690"/>
      <c r="AY270" s="691"/>
      <c r="AZ270" s="599"/>
      <c r="BA270" s="600"/>
      <c r="BB270" s="600"/>
      <c r="BC270" s="600"/>
      <c r="BD270" s="600"/>
      <c r="BE270" s="601"/>
      <c r="BF270" s="590"/>
      <c r="BG270" s="591"/>
      <c r="BH270" s="591"/>
      <c r="BI270" s="591"/>
      <c r="BJ270" s="591"/>
      <c r="BK270" s="592"/>
    </row>
    <row r="271" spans="1:63" ht="15" customHeight="1">
      <c r="A271" s="2"/>
      <c r="B271" s="6"/>
      <c r="C271" s="38"/>
      <c r="D271" s="672"/>
      <c r="E271" s="673"/>
      <c r="F271" s="673"/>
      <c r="G271" s="673"/>
      <c r="H271" s="673"/>
      <c r="I271" s="673"/>
      <c r="J271" s="673"/>
      <c r="K271" s="673"/>
      <c r="L271" s="673"/>
      <c r="M271" s="673"/>
      <c r="N271" s="673"/>
      <c r="O271" s="673"/>
      <c r="P271" s="673"/>
      <c r="Q271" s="674"/>
      <c r="R271" s="583"/>
      <c r="S271" s="583"/>
      <c r="T271" s="583"/>
      <c r="U271" s="583"/>
      <c r="V271" s="583"/>
      <c r="W271" s="583"/>
      <c r="X271" s="583"/>
      <c r="Y271" s="583"/>
      <c r="Z271" s="583"/>
      <c r="AA271" s="583"/>
      <c r="AB271" s="583"/>
      <c r="AC271" s="583"/>
      <c r="AD271" s="583"/>
      <c r="AE271" s="583"/>
      <c r="AF271" s="583"/>
      <c r="AG271" s="583"/>
      <c r="AH271" s="583"/>
      <c r="AI271" s="583"/>
      <c r="AJ271" s="583"/>
      <c r="AK271" s="583"/>
      <c r="AL271" s="583"/>
      <c r="AM271" s="1072"/>
      <c r="AN271" s="1073"/>
      <c r="AO271" s="1073"/>
      <c r="AP271" s="1073"/>
      <c r="AQ271" s="1073"/>
      <c r="AR271" s="1073"/>
      <c r="AS271" s="1074"/>
      <c r="AT271" s="692"/>
      <c r="AU271" s="693"/>
      <c r="AV271" s="693"/>
      <c r="AW271" s="693"/>
      <c r="AX271" s="693"/>
      <c r="AY271" s="694"/>
      <c r="AZ271" s="602"/>
      <c r="BA271" s="603"/>
      <c r="BB271" s="603"/>
      <c r="BC271" s="603"/>
      <c r="BD271" s="603"/>
      <c r="BE271" s="604"/>
      <c r="BF271" s="593"/>
      <c r="BG271" s="594"/>
      <c r="BH271" s="594"/>
      <c r="BI271" s="594"/>
      <c r="BJ271" s="594"/>
      <c r="BK271" s="595"/>
    </row>
    <row r="272" spans="1:63" ht="15" customHeight="1">
      <c r="A272" s="2"/>
      <c r="B272" s="6"/>
      <c r="C272" s="38"/>
      <c r="D272" s="930"/>
      <c r="E272" s="931"/>
      <c r="F272" s="931"/>
      <c r="G272" s="931"/>
      <c r="H272" s="931"/>
      <c r="I272" s="931"/>
      <c r="J272" s="931"/>
      <c r="K272" s="931"/>
      <c r="L272" s="931"/>
      <c r="M272" s="931"/>
      <c r="N272" s="931"/>
      <c r="O272" s="931"/>
      <c r="P272" s="931"/>
      <c r="Q272" s="932"/>
      <c r="R272" s="542" t="s">
        <v>240</v>
      </c>
      <c r="S272" s="543"/>
      <c r="T272" s="543"/>
      <c r="U272" s="543"/>
      <c r="V272" s="543"/>
      <c r="W272" s="543"/>
      <c r="X272" s="543"/>
      <c r="Y272" s="543"/>
      <c r="Z272" s="543"/>
      <c r="AA272" s="543"/>
      <c r="AB272" s="543"/>
      <c r="AC272" s="543"/>
      <c r="AD272" s="543"/>
      <c r="AE272" s="543"/>
      <c r="AF272" s="543"/>
      <c r="AG272" s="543"/>
      <c r="AH272" s="543"/>
      <c r="AI272" s="543"/>
      <c r="AJ272" s="543"/>
      <c r="AK272" s="543"/>
      <c r="AL272" s="544"/>
      <c r="AM272" s="939" t="s">
        <v>245</v>
      </c>
      <c r="AN272" s="940"/>
      <c r="AO272" s="940"/>
      <c r="AP272" s="940"/>
      <c r="AQ272" s="940"/>
      <c r="AR272" s="940"/>
      <c r="AS272" s="941"/>
      <c r="AT272" s="548">
        <v>3</v>
      </c>
      <c r="AU272" s="549"/>
      <c r="AV272" s="549"/>
      <c r="AW272" s="549"/>
      <c r="AX272" s="549"/>
      <c r="AY272" s="550"/>
      <c r="AZ272" s="557">
        <v>10</v>
      </c>
      <c r="BA272" s="558"/>
      <c r="BB272" s="558"/>
      <c r="BC272" s="558"/>
      <c r="BD272" s="558"/>
      <c r="BE272" s="559"/>
      <c r="BF272" s="662">
        <f>AT272*AZ272</f>
        <v>30</v>
      </c>
      <c r="BG272" s="663"/>
      <c r="BH272" s="663"/>
      <c r="BI272" s="663"/>
      <c r="BJ272" s="663"/>
      <c r="BK272" s="664"/>
    </row>
    <row r="273" spans="1:68" ht="15" customHeight="1">
      <c r="A273" s="2"/>
      <c r="B273" s="6"/>
      <c r="C273" s="38"/>
      <c r="D273" s="933"/>
      <c r="E273" s="934"/>
      <c r="F273" s="934"/>
      <c r="G273" s="934"/>
      <c r="H273" s="934"/>
      <c r="I273" s="934"/>
      <c r="J273" s="934"/>
      <c r="K273" s="934"/>
      <c r="L273" s="934"/>
      <c r="M273" s="934"/>
      <c r="N273" s="934"/>
      <c r="O273" s="934"/>
      <c r="P273" s="934"/>
      <c r="Q273" s="935"/>
      <c r="R273" s="951"/>
      <c r="S273" s="952"/>
      <c r="T273" s="952"/>
      <c r="U273" s="952"/>
      <c r="V273" s="952"/>
      <c r="W273" s="952"/>
      <c r="X273" s="952"/>
      <c r="Y273" s="952"/>
      <c r="Z273" s="952"/>
      <c r="AA273" s="952"/>
      <c r="AB273" s="952"/>
      <c r="AC273" s="952"/>
      <c r="AD273" s="952"/>
      <c r="AE273" s="952"/>
      <c r="AF273" s="952"/>
      <c r="AG273" s="952"/>
      <c r="AH273" s="952"/>
      <c r="AI273" s="952"/>
      <c r="AJ273" s="952"/>
      <c r="AK273" s="952"/>
      <c r="AL273" s="953"/>
      <c r="AM273" s="942"/>
      <c r="AN273" s="943"/>
      <c r="AO273" s="943"/>
      <c r="AP273" s="943"/>
      <c r="AQ273" s="943"/>
      <c r="AR273" s="943"/>
      <c r="AS273" s="944"/>
      <c r="AT273" s="551"/>
      <c r="AU273" s="552"/>
      <c r="AV273" s="552"/>
      <c r="AW273" s="552"/>
      <c r="AX273" s="552"/>
      <c r="AY273" s="553"/>
      <c r="AZ273" s="560"/>
      <c r="BA273" s="561"/>
      <c r="BB273" s="561"/>
      <c r="BC273" s="561"/>
      <c r="BD273" s="561"/>
      <c r="BE273" s="562"/>
      <c r="BF273" s="665"/>
      <c r="BG273" s="666"/>
      <c r="BH273" s="666"/>
      <c r="BI273" s="666"/>
      <c r="BJ273" s="666"/>
      <c r="BK273" s="667"/>
    </row>
    <row r="274" spans="1:68" ht="15" customHeight="1">
      <c r="A274" s="2"/>
      <c r="B274" s="6"/>
      <c r="C274" s="38"/>
      <c r="D274" s="933"/>
      <c r="E274" s="934"/>
      <c r="F274" s="934"/>
      <c r="G274" s="934"/>
      <c r="H274" s="934"/>
      <c r="I274" s="934"/>
      <c r="J274" s="934"/>
      <c r="K274" s="934"/>
      <c r="L274" s="934"/>
      <c r="M274" s="934"/>
      <c r="N274" s="934"/>
      <c r="O274" s="934"/>
      <c r="P274" s="934"/>
      <c r="Q274" s="935"/>
      <c r="R274" s="954"/>
      <c r="S274" s="955"/>
      <c r="T274" s="955"/>
      <c r="U274" s="955"/>
      <c r="V274" s="955"/>
      <c r="W274" s="955"/>
      <c r="X274" s="955"/>
      <c r="Y274" s="955"/>
      <c r="Z274" s="955"/>
      <c r="AA274" s="955"/>
      <c r="AB274" s="955"/>
      <c r="AC274" s="955"/>
      <c r="AD274" s="955"/>
      <c r="AE274" s="955"/>
      <c r="AF274" s="955"/>
      <c r="AG274" s="955"/>
      <c r="AH274" s="955"/>
      <c r="AI274" s="955"/>
      <c r="AJ274" s="955"/>
      <c r="AK274" s="955"/>
      <c r="AL274" s="956"/>
      <c r="AM274" s="942"/>
      <c r="AN274" s="943"/>
      <c r="AO274" s="943"/>
      <c r="AP274" s="943"/>
      <c r="AQ274" s="943"/>
      <c r="AR274" s="943"/>
      <c r="AS274" s="944"/>
      <c r="AT274" s="551"/>
      <c r="AU274" s="552"/>
      <c r="AV274" s="552"/>
      <c r="AW274" s="552"/>
      <c r="AX274" s="552"/>
      <c r="AY274" s="553"/>
      <c r="AZ274" s="560"/>
      <c r="BA274" s="561"/>
      <c r="BB274" s="561"/>
      <c r="BC274" s="561"/>
      <c r="BD274" s="561"/>
      <c r="BE274" s="562"/>
      <c r="BF274" s="665"/>
      <c r="BG274" s="666"/>
      <c r="BH274" s="666"/>
      <c r="BI274" s="666"/>
      <c r="BJ274" s="666"/>
      <c r="BK274" s="667"/>
    </row>
    <row r="275" spans="1:68" ht="15" customHeight="1">
      <c r="A275" s="2"/>
      <c r="B275" s="6"/>
      <c r="C275" s="38"/>
      <c r="D275" s="936"/>
      <c r="E275" s="937"/>
      <c r="F275" s="937"/>
      <c r="G275" s="937"/>
      <c r="H275" s="937"/>
      <c r="I275" s="937"/>
      <c r="J275" s="937"/>
      <c r="K275" s="937"/>
      <c r="L275" s="937"/>
      <c r="M275" s="937"/>
      <c r="N275" s="937"/>
      <c r="O275" s="937"/>
      <c r="P275" s="937"/>
      <c r="Q275" s="938"/>
      <c r="R275" s="948" t="s">
        <v>258</v>
      </c>
      <c r="S275" s="949"/>
      <c r="T275" s="949"/>
      <c r="U275" s="949"/>
      <c r="V275" s="949"/>
      <c r="W275" s="949"/>
      <c r="X275" s="949"/>
      <c r="Y275" s="949"/>
      <c r="Z275" s="949"/>
      <c r="AA275" s="949"/>
      <c r="AB275" s="949"/>
      <c r="AC275" s="949"/>
      <c r="AD275" s="949"/>
      <c r="AE275" s="949"/>
      <c r="AF275" s="949"/>
      <c r="AG275" s="949"/>
      <c r="AH275" s="949"/>
      <c r="AI275" s="949"/>
      <c r="AJ275" s="949"/>
      <c r="AK275" s="949"/>
      <c r="AL275" s="950"/>
      <c r="AM275" s="945"/>
      <c r="AN275" s="946"/>
      <c r="AO275" s="946"/>
      <c r="AP275" s="946"/>
      <c r="AQ275" s="946"/>
      <c r="AR275" s="946"/>
      <c r="AS275" s="947"/>
      <c r="AT275" s="554"/>
      <c r="AU275" s="555"/>
      <c r="AV275" s="555"/>
      <c r="AW275" s="555"/>
      <c r="AX275" s="555"/>
      <c r="AY275" s="556"/>
      <c r="AZ275" s="563"/>
      <c r="BA275" s="564"/>
      <c r="BB275" s="564"/>
      <c r="BC275" s="564"/>
      <c r="BD275" s="564"/>
      <c r="BE275" s="565"/>
      <c r="BF275" s="668"/>
      <c r="BG275" s="669"/>
      <c r="BH275" s="669"/>
      <c r="BI275" s="669"/>
      <c r="BJ275" s="669"/>
      <c r="BK275" s="670"/>
    </row>
    <row r="276" spans="1:68" ht="15" customHeight="1">
      <c r="A276" s="2"/>
      <c r="B276" s="6"/>
      <c r="C276" s="38"/>
      <c r="D276" s="930"/>
      <c r="E276" s="931"/>
      <c r="F276" s="931"/>
      <c r="G276" s="931"/>
      <c r="H276" s="931"/>
      <c r="I276" s="931"/>
      <c r="J276" s="931"/>
      <c r="K276" s="931"/>
      <c r="L276" s="931"/>
      <c r="M276" s="931"/>
      <c r="N276" s="931"/>
      <c r="O276" s="931"/>
      <c r="P276" s="931"/>
      <c r="Q276" s="932"/>
      <c r="R276" s="542" t="s">
        <v>240</v>
      </c>
      <c r="S276" s="543"/>
      <c r="T276" s="543"/>
      <c r="U276" s="543"/>
      <c r="V276" s="543"/>
      <c r="W276" s="543"/>
      <c r="X276" s="543"/>
      <c r="Y276" s="543"/>
      <c r="Z276" s="543"/>
      <c r="AA276" s="543"/>
      <c r="AB276" s="543"/>
      <c r="AC276" s="543"/>
      <c r="AD276" s="543"/>
      <c r="AE276" s="543"/>
      <c r="AF276" s="543"/>
      <c r="AG276" s="543"/>
      <c r="AH276" s="543"/>
      <c r="AI276" s="543"/>
      <c r="AJ276" s="543"/>
      <c r="AK276" s="543"/>
      <c r="AL276" s="544"/>
      <c r="AM276" s="939" t="s">
        <v>245</v>
      </c>
      <c r="AN276" s="940"/>
      <c r="AO276" s="940"/>
      <c r="AP276" s="940"/>
      <c r="AQ276" s="940"/>
      <c r="AR276" s="940"/>
      <c r="AS276" s="941"/>
      <c r="AT276" s="548">
        <v>4</v>
      </c>
      <c r="AU276" s="549"/>
      <c r="AV276" s="549"/>
      <c r="AW276" s="549"/>
      <c r="AX276" s="549"/>
      <c r="AY276" s="550"/>
      <c r="AZ276" s="557">
        <v>8</v>
      </c>
      <c r="BA276" s="558"/>
      <c r="BB276" s="558"/>
      <c r="BC276" s="558"/>
      <c r="BD276" s="558"/>
      <c r="BE276" s="559"/>
      <c r="BF276" s="662">
        <f>AT276*AZ276</f>
        <v>32</v>
      </c>
      <c r="BG276" s="663"/>
      <c r="BH276" s="663"/>
      <c r="BI276" s="663"/>
      <c r="BJ276" s="663"/>
      <c r="BK276" s="664"/>
    </row>
    <row r="277" spans="1:68" ht="15" customHeight="1">
      <c r="A277" s="2"/>
      <c r="B277" s="6"/>
      <c r="C277" s="38"/>
      <c r="D277" s="933"/>
      <c r="E277" s="934"/>
      <c r="F277" s="934"/>
      <c r="G277" s="934"/>
      <c r="H277" s="934"/>
      <c r="I277" s="934"/>
      <c r="J277" s="934"/>
      <c r="K277" s="934"/>
      <c r="L277" s="934"/>
      <c r="M277" s="934"/>
      <c r="N277" s="934"/>
      <c r="O277" s="934"/>
      <c r="P277" s="934"/>
      <c r="Q277" s="935"/>
      <c r="R277" s="951"/>
      <c r="S277" s="952"/>
      <c r="T277" s="952"/>
      <c r="U277" s="952"/>
      <c r="V277" s="952"/>
      <c r="W277" s="952"/>
      <c r="X277" s="952"/>
      <c r="Y277" s="952"/>
      <c r="Z277" s="952"/>
      <c r="AA277" s="952"/>
      <c r="AB277" s="952"/>
      <c r="AC277" s="952"/>
      <c r="AD277" s="952"/>
      <c r="AE277" s="952"/>
      <c r="AF277" s="952"/>
      <c r="AG277" s="952"/>
      <c r="AH277" s="952"/>
      <c r="AI277" s="952"/>
      <c r="AJ277" s="952"/>
      <c r="AK277" s="952"/>
      <c r="AL277" s="953"/>
      <c r="AM277" s="942"/>
      <c r="AN277" s="943"/>
      <c r="AO277" s="943"/>
      <c r="AP277" s="943"/>
      <c r="AQ277" s="943"/>
      <c r="AR277" s="943"/>
      <c r="AS277" s="944"/>
      <c r="AT277" s="551"/>
      <c r="AU277" s="552"/>
      <c r="AV277" s="552"/>
      <c r="AW277" s="552"/>
      <c r="AX277" s="552"/>
      <c r="AY277" s="553"/>
      <c r="AZ277" s="560"/>
      <c r="BA277" s="561"/>
      <c r="BB277" s="561"/>
      <c r="BC277" s="561"/>
      <c r="BD277" s="561"/>
      <c r="BE277" s="562"/>
      <c r="BF277" s="665"/>
      <c r="BG277" s="666"/>
      <c r="BH277" s="666"/>
      <c r="BI277" s="666"/>
      <c r="BJ277" s="666"/>
      <c r="BK277" s="667"/>
    </row>
    <row r="278" spans="1:68" ht="15" customHeight="1">
      <c r="A278" s="2"/>
      <c r="B278" s="6"/>
      <c r="C278" s="38"/>
      <c r="D278" s="933"/>
      <c r="E278" s="934"/>
      <c r="F278" s="934"/>
      <c r="G278" s="934"/>
      <c r="H278" s="934"/>
      <c r="I278" s="934"/>
      <c r="J278" s="934"/>
      <c r="K278" s="934"/>
      <c r="L278" s="934"/>
      <c r="M278" s="934"/>
      <c r="N278" s="934"/>
      <c r="O278" s="934"/>
      <c r="P278" s="934"/>
      <c r="Q278" s="935"/>
      <c r="R278" s="954"/>
      <c r="S278" s="955"/>
      <c r="T278" s="955"/>
      <c r="U278" s="955"/>
      <c r="V278" s="955"/>
      <c r="W278" s="955"/>
      <c r="X278" s="955"/>
      <c r="Y278" s="955"/>
      <c r="Z278" s="955"/>
      <c r="AA278" s="955"/>
      <c r="AB278" s="955"/>
      <c r="AC278" s="955"/>
      <c r="AD278" s="955"/>
      <c r="AE278" s="955"/>
      <c r="AF278" s="955"/>
      <c r="AG278" s="955"/>
      <c r="AH278" s="955"/>
      <c r="AI278" s="955"/>
      <c r="AJ278" s="955"/>
      <c r="AK278" s="955"/>
      <c r="AL278" s="956"/>
      <c r="AM278" s="942"/>
      <c r="AN278" s="943"/>
      <c r="AO278" s="943"/>
      <c r="AP278" s="943"/>
      <c r="AQ278" s="943"/>
      <c r="AR278" s="943"/>
      <c r="AS278" s="944"/>
      <c r="AT278" s="551"/>
      <c r="AU278" s="552"/>
      <c r="AV278" s="552"/>
      <c r="AW278" s="552"/>
      <c r="AX278" s="552"/>
      <c r="AY278" s="553"/>
      <c r="AZ278" s="560"/>
      <c r="BA278" s="561"/>
      <c r="BB278" s="561"/>
      <c r="BC278" s="561"/>
      <c r="BD278" s="561"/>
      <c r="BE278" s="562"/>
      <c r="BF278" s="665"/>
      <c r="BG278" s="666"/>
      <c r="BH278" s="666"/>
      <c r="BI278" s="666"/>
      <c r="BJ278" s="666"/>
      <c r="BK278" s="667"/>
    </row>
    <row r="279" spans="1:68" ht="15" customHeight="1">
      <c r="A279" s="2"/>
      <c r="B279" s="6"/>
      <c r="C279" s="38"/>
      <c r="D279" s="936"/>
      <c r="E279" s="937"/>
      <c r="F279" s="937"/>
      <c r="G279" s="937"/>
      <c r="H279" s="937"/>
      <c r="I279" s="937"/>
      <c r="J279" s="937"/>
      <c r="K279" s="937"/>
      <c r="L279" s="937"/>
      <c r="M279" s="937"/>
      <c r="N279" s="937"/>
      <c r="O279" s="937"/>
      <c r="P279" s="937"/>
      <c r="Q279" s="938"/>
      <c r="R279" s="948" t="s">
        <v>258</v>
      </c>
      <c r="S279" s="949"/>
      <c r="T279" s="949"/>
      <c r="U279" s="949"/>
      <c r="V279" s="949"/>
      <c r="W279" s="949"/>
      <c r="X279" s="949"/>
      <c r="Y279" s="949"/>
      <c r="Z279" s="949"/>
      <c r="AA279" s="949"/>
      <c r="AB279" s="949"/>
      <c r="AC279" s="949"/>
      <c r="AD279" s="949"/>
      <c r="AE279" s="949"/>
      <c r="AF279" s="949"/>
      <c r="AG279" s="949"/>
      <c r="AH279" s="949"/>
      <c r="AI279" s="949"/>
      <c r="AJ279" s="949"/>
      <c r="AK279" s="949"/>
      <c r="AL279" s="950"/>
      <c r="AM279" s="945"/>
      <c r="AN279" s="946"/>
      <c r="AO279" s="946"/>
      <c r="AP279" s="946"/>
      <c r="AQ279" s="946"/>
      <c r="AR279" s="946"/>
      <c r="AS279" s="947"/>
      <c r="AT279" s="554"/>
      <c r="AU279" s="555"/>
      <c r="AV279" s="555"/>
      <c r="AW279" s="555"/>
      <c r="AX279" s="555"/>
      <c r="AY279" s="556"/>
      <c r="AZ279" s="563"/>
      <c r="BA279" s="564"/>
      <c r="BB279" s="564"/>
      <c r="BC279" s="564"/>
      <c r="BD279" s="564"/>
      <c r="BE279" s="565"/>
      <c r="BF279" s="668"/>
      <c r="BG279" s="669"/>
      <c r="BH279" s="669"/>
      <c r="BI279" s="669"/>
      <c r="BJ279" s="669"/>
      <c r="BK279" s="670"/>
    </row>
    <row r="280" spans="1:68" ht="15" customHeight="1">
      <c r="A280" s="2"/>
      <c r="B280" s="6"/>
      <c r="C280" s="38"/>
      <c r="D280" s="930"/>
      <c r="E280" s="931"/>
      <c r="F280" s="931"/>
      <c r="G280" s="931"/>
      <c r="H280" s="931"/>
      <c r="I280" s="931"/>
      <c r="J280" s="931"/>
      <c r="K280" s="931"/>
      <c r="L280" s="931"/>
      <c r="M280" s="931"/>
      <c r="N280" s="931"/>
      <c r="O280" s="931"/>
      <c r="P280" s="931"/>
      <c r="Q280" s="932"/>
      <c r="R280" s="542" t="s">
        <v>240</v>
      </c>
      <c r="S280" s="543"/>
      <c r="T280" s="543"/>
      <c r="U280" s="543"/>
      <c r="V280" s="543"/>
      <c r="W280" s="543"/>
      <c r="X280" s="543"/>
      <c r="Y280" s="543"/>
      <c r="Z280" s="543"/>
      <c r="AA280" s="543"/>
      <c r="AB280" s="543"/>
      <c r="AC280" s="543"/>
      <c r="AD280" s="543"/>
      <c r="AE280" s="543"/>
      <c r="AF280" s="543"/>
      <c r="AG280" s="543"/>
      <c r="AH280" s="543"/>
      <c r="AI280" s="543"/>
      <c r="AJ280" s="543"/>
      <c r="AK280" s="543"/>
      <c r="AL280" s="544"/>
      <c r="AM280" s="939" t="s">
        <v>245</v>
      </c>
      <c r="AN280" s="940"/>
      <c r="AO280" s="940"/>
      <c r="AP280" s="940"/>
      <c r="AQ280" s="940"/>
      <c r="AR280" s="940"/>
      <c r="AS280" s="941"/>
      <c r="AT280" s="548">
        <v>5</v>
      </c>
      <c r="AU280" s="549"/>
      <c r="AV280" s="549"/>
      <c r="AW280" s="549"/>
      <c r="AX280" s="549"/>
      <c r="AY280" s="550"/>
      <c r="AZ280" s="557">
        <v>6</v>
      </c>
      <c r="BA280" s="558"/>
      <c r="BB280" s="558"/>
      <c r="BC280" s="558"/>
      <c r="BD280" s="558"/>
      <c r="BE280" s="559"/>
      <c r="BF280" s="662">
        <f>AT280*AZ280</f>
        <v>30</v>
      </c>
      <c r="BG280" s="663"/>
      <c r="BH280" s="663"/>
      <c r="BI280" s="663"/>
      <c r="BJ280" s="663"/>
      <c r="BK280" s="664"/>
    </row>
    <row r="281" spans="1:68" ht="15" customHeight="1">
      <c r="A281" s="2"/>
      <c r="B281" s="6"/>
      <c r="C281" s="38"/>
      <c r="D281" s="933"/>
      <c r="E281" s="934"/>
      <c r="F281" s="934"/>
      <c r="G281" s="934"/>
      <c r="H281" s="934"/>
      <c r="I281" s="934"/>
      <c r="J281" s="934"/>
      <c r="K281" s="934"/>
      <c r="L281" s="934"/>
      <c r="M281" s="934"/>
      <c r="N281" s="934"/>
      <c r="O281" s="934"/>
      <c r="P281" s="934"/>
      <c r="Q281" s="935"/>
      <c r="R281" s="951"/>
      <c r="S281" s="952"/>
      <c r="T281" s="952"/>
      <c r="U281" s="952"/>
      <c r="V281" s="952"/>
      <c r="W281" s="952"/>
      <c r="X281" s="952"/>
      <c r="Y281" s="952"/>
      <c r="Z281" s="952"/>
      <c r="AA281" s="952"/>
      <c r="AB281" s="952"/>
      <c r="AC281" s="952"/>
      <c r="AD281" s="952"/>
      <c r="AE281" s="952"/>
      <c r="AF281" s="952"/>
      <c r="AG281" s="952"/>
      <c r="AH281" s="952"/>
      <c r="AI281" s="952"/>
      <c r="AJ281" s="952"/>
      <c r="AK281" s="952"/>
      <c r="AL281" s="953"/>
      <c r="AM281" s="942"/>
      <c r="AN281" s="943"/>
      <c r="AO281" s="943"/>
      <c r="AP281" s="943"/>
      <c r="AQ281" s="943"/>
      <c r="AR281" s="943"/>
      <c r="AS281" s="944"/>
      <c r="AT281" s="551"/>
      <c r="AU281" s="552"/>
      <c r="AV281" s="552"/>
      <c r="AW281" s="552"/>
      <c r="AX281" s="552"/>
      <c r="AY281" s="553"/>
      <c r="AZ281" s="560"/>
      <c r="BA281" s="561"/>
      <c r="BB281" s="561"/>
      <c r="BC281" s="561"/>
      <c r="BD281" s="561"/>
      <c r="BE281" s="562"/>
      <c r="BF281" s="665"/>
      <c r="BG281" s="666"/>
      <c r="BH281" s="666"/>
      <c r="BI281" s="666"/>
      <c r="BJ281" s="666"/>
      <c r="BK281" s="667"/>
    </row>
    <row r="282" spans="1:68" ht="15" customHeight="1">
      <c r="A282" s="2"/>
      <c r="B282" s="6"/>
      <c r="C282" s="38"/>
      <c r="D282" s="933"/>
      <c r="E282" s="934"/>
      <c r="F282" s="934"/>
      <c r="G282" s="934"/>
      <c r="H282" s="934"/>
      <c r="I282" s="934"/>
      <c r="J282" s="934"/>
      <c r="K282" s="934"/>
      <c r="L282" s="934"/>
      <c r="M282" s="934"/>
      <c r="N282" s="934"/>
      <c r="O282" s="934"/>
      <c r="P282" s="934"/>
      <c r="Q282" s="935"/>
      <c r="R282" s="954"/>
      <c r="S282" s="955"/>
      <c r="T282" s="955"/>
      <c r="U282" s="955"/>
      <c r="V282" s="955"/>
      <c r="W282" s="955"/>
      <c r="X282" s="955"/>
      <c r="Y282" s="955"/>
      <c r="Z282" s="955"/>
      <c r="AA282" s="955"/>
      <c r="AB282" s="955"/>
      <c r="AC282" s="955"/>
      <c r="AD282" s="955"/>
      <c r="AE282" s="955"/>
      <c r="AF282" s="955"/>
      <c r="AG282" s="955"/>
      <c r="AH282" s="955"/>
      <c r="AI282" s="955"/>
      <c r="AJ282" s="955"/>
      <c r="AK282" s="955"/>
      <c r="AL282" s="956"/>
      <c r="AM282" s="942"/>
      <c r="AN282" s="943"/>
      <c r="AO282" s="943"/>
      <c r="AP282" s="943"/>
      <c r="AQ282" s="943"/>
      <c r="AR282" s="943"/>
      <c r="AS282" s="944"/>
      <c r="AT282" s="551"/>
      <c r="AU282" s="552"/>
      <c r="AV282" s="552"/>
      <c r="AW282" s="552"/>
      <c r="AX282" s="552"/>
      <c r="AY282" s="553"/>
      <c r="AZ282" s="560"/>
      <c r="BA282" s="561"/>
      <c r="BB282" s="561"/>
      <c r="BC282" s="561"/>
      <c r="BD282" s="561"/>
      <c r="BE282" s="562"/>
      <c r="BF282" s="665"/>
      <c r="BG282" s="666"/>
      <c r="BH282" s="666"/>
      <c r="BI282" s="666"/>
      <c r="BJ282" s="666"/>
      <c r="BK282" s="667"/>
    </row>
    <row r="283" spans="1:68" ht="15" customHeight="1">
      <c r="A283" s="2"/>
      <c r="B283" s="6"/>
      <c r="C283" s="38"/>
      <c r="D283" s="936"/>
      <c r="E283" s="937"/>
      <c r="F283" s="937"/>
      <c r="G283" s="937"/>
      <c r="H283" s="937"/>
      <c r="I283" s="937"/>
      <c r="J283" s="937"/>
      <c r="K283" s="937"/>
      <c r="L283" s="937"/>
      <c r="M283" s="937"/>
      <c r="N283" s="937"/>
      <c r="O283" s="937"/>
      <c r="P283" s="937"/>
      <c r="Q283" s="938"/>
      <c r="R283" s="948" t="s">
        <v>258</v>
      </c>
      <c r="S283" s="949"/>
      <c r="T283" s="949"/>
      <c r="U283" s="949"/>
      <c r="V283" s="949"/>
      <c r="W283" s="949"/>
      <c r="X283" s="949"/>
      <c r="Y283" s="949"/>
      <c r="Z283" s="949"/>
      <c r="AA283" s="949"/>
      <c r="AB283" s="949"/>
      <c r="AC283" s="949"/>
      <c r="AD283" s="949"/>
      <c r="AE283" s="949"/>
      <c r="AF283" s="949"/>
      <c r="AG283" s="949"/>
      <c r="AH283" s="949"/>
      <c r="AI283" s="949"/>
      <c r="AJ283" s="949"/>
      <c r="AK283" s="949"/>
      <c r="AL283" s="950"/>
      <c r="AM283" s="945"/>
      <c r="AN283" s="946"/>
      <c r="AO283" s="946"/>
      <c r="AP283" s="946"/>
      <c r="AQ283" s="946"/>
      <c r="AR283" s="946"/>
      <c r="AS283" s="947"/>
      <c r="AT283" s="554"/>
      <c r="AU283" s="555"/>
      <c r="AV283" s="555"/>
      <c r="AW283" s="555"/>
      <c r="AX283" s="555"/>
      <c r="AY283" s="556"/>
      <c r="AZ283" s="563"/>
      <c r="BA283" s="564"/>
      <c r="BB283" s="564"/>
      <c r="BC283" s="564"/>
      <c r="BD283" s="564"/>
      <c r="BE283" s="565"/>
      <c r="BF283" s="668"/>
      <c r="BG283" s="669"/>
      <c r="BH283" s="669"/>
      <c r="BI283" s="669"/>
      <c r="BJ283" s="669"/>
      <c r="BK283" s="670"/>
    </row>
    <row r="284" spans="1:68" ht="15" customHeight="1">
      <c r="A284" s="2"/>
      <c r="B284" s="6"/>
      <c r="C284" s="38"/>
      <c r="D284" s="930"/>
      <c r="E284" s="931"/>
      <c r="F284" s="931"/>
      <c r="G284" s="931"/>
      <c r="H284" s="931"/>
      <c r="I284" s="931"/>
      <c r="J284" s="931"/>
      <c r="K284" s="931"/>
      <c r="L284" s="931"/>
      <c r="M284" s="931"/>
      <c r="N284" s="931"/>
      <c r="O284" s="931"/>
      <c r="P284" s="931"/>
      <c r="Q284" s="932"/>
      <c r="R284" s="542" t="s">
        <v>240</v>
      </c>
      <c r="S284" s="543"/>
      <c r="T284" s="543"/>
      <c r="U284" s="543"/>
      <c r="V284" s="543"/>
      <c r="W284" s="543"/>
      <c r="X284" s="543"/>
      <c r="Y284" s="543"/>
      <c r="Z284" s="543"/>
      <c r="AA284" s="543"/>
      <c r="AB284" s="543"/>
      <c r="AC284" s="543"/>
      <c r="AD284" s="543"/>
      <c r="AE284" s="543"/>
      <c r="AF284" s="543"/>
      <c r="AG284" s="543"/>
      <c r="AH284" s="543"/>
      <c r="AI284" s="543"/>
      <c r="AJ284" s="543"/>
      <c r="AK284" s="543"/>
      <c r="AL284" s="544"/>
      <c r="AM284" s="939" t="s">
        <v>245</v>
      </c>
      <c r="AN284" s="940"/>
      <c r="AO284" s="940"/>
      <c r="AP284" s="940"/>
      <c r="AQ284" s="940"/>
      <c r="AR284" s="940"/>
      <c r="AS284" s="941"/>
      <c r="AT284" s="548">
        <v>6</v>
      </c>
      <c r="AU284" s="549"/>
      <c r="AV284" s="549"/>
      <c r="AW284" s="549"/>
      <c r="AX284" s="549"/>
      <c r="AY284" s="550"/>
      <c r="AZ284" s="557">
        <v>12</v>
      </c>
      <c r="BA284" s="558"/>
      <c r="BB284" s="558"/>
      <c r="BC284" s="558"/>
      <c r="BD284" s="558"/>
      <c r="BE284" s="559"/>
      <c r="BF284" s="662">
        <f>AT284*AZ284</f>
        <v>72</v>
      </c>
      <c r="BG284" s="663"/>
      <c r="BH284" s="663"/>
      <c r="BI284" s="663"/>
      <c r="BJ284" s="663"/>
      <c r="BK284" s="664"/>
    </row>
    <row r="285" spans="1:68" ht="15" customHeight="1">
      <c r="A285" s="2"/>
      <c r="B285" s="6"/>
      <c r="C285" s="38"/>
      <c r="D285" s="933"/>
      <c r="E285" s="934"/>
      <c r="F285" s="934"/>
      <c r="G285" s="934"/>
      <c r="H285" s="934"/>
      <c r="I285" s="934"/>
      <c r="J285" s="934"/>
      <c r="K285" s="934"/>
      <c r="L285" s="934"/>
      <c r="M285" s="934"/>
      <c r="N285" s="934"/>
      <c r="O285" s="934"/>
      <c r="P285" s="934"/>
      <c r="Q285" s="935"/>
      <c r="R285" s="951"/>
      <c r="S285" s="952"/>
      <c r="T285" s="952"/>
      <c r="U285" s="952"/>
      <c r="V285" s="952"/>
      <c r="W285" s="952"/>
      <c r="X285" s="952"/>
      <c r="Y285" s="952"/>
      <c r="Z285" s="952"/>
      <c r="AA285" s="952"/>
      <c r="AB285" s="952"/>
      <c r="AC285" s="952"/>
      <c r="AD285" s="952"/>
      <c r="AE285" s="952"/>
      <c r="AF285" s="952"/>
      <c r="AG285" s="952"/>
      <c r="AH285" s="952"/>
      <c r="AI285" s="952"/>
      <c r="AJ285" s="952"/>
      <c r="AK285" s="952"/>
      <c r="AL285" s="953"/>
      <c r="AM285" s="942"/>
      <c r="AN285" s="943"/>
      <c r="AO285" s="943"/>
      <c r="AP285" s="943"/>
      <c r="AQ285" s="943"/>
      <c r="AR285" s="943"/>
      <c r="AS285" s="944"/>
      <c r="AT285" s="551"/>
      <c r="AU285" s="552"/>
      <c r="AV285" s="552"/>
      <c r="AW285" s="552"/>
      <c r="AX285" s="552"/>
      <c r="AY285" s="553"/>
      <c r="AZ285" s="560"/>
      <c r="BA285" s="561"/>
      <c r="BB285" s="561"/>
      <c r="BC285" s="561"/>
      <c r="BD285" s="561"/>
      <c r="BE285" s="562"/>
      <c r="BF285" s="665"/>
      <c r="BG285" s="666"/>
      <c r="BH285" s="666"/>
      <c r="BI285" s="666"/>
      <c r="BJ285" s="666"/>
      <c r="BK285" s="667"/>
    </row>
    <row r="286" spans="1:68" ht="15" customHeight="1">
      <c r="A286" s="2"/>
      <c r="B286" s="6"/>
      <c r="C286" s="38"/>
      <c r="D286" s="933"/>
      <c r="E286" s="934"/>
      <c r="F286" s="934"/>
      <c r="G286" s="934"/>
      <c r="H286" s="934"/>
      <c r="I286" s="934"/>
      <c r="J286" s="934"/>
      <c r="K286" s="934"/>
      <c r="L286" s="934"/>
      <c r="M286" s="934"/>
      <c r="N286" s="934"/>
      <c r="O286" s="934"/>
      <c r="P286" s="934"/>
      <c r="Q286" s="935"/>
      <c r="R286" s="954"/>
      <c r="S286" s="955"/>
      <c r="T286" s="955"/>
      <c r="U286" s="955"/>
      <c r="V286" s="955"/>
      <c r="W286" s="955"/>
      <c r="X286" s="955"/>
      <c r="Y286" s="955"/>
      <c r="Z286" s="955"/>
      <c r="AA286" s="955"/>
      <c r="AB286" s="955"/>
      <c r="AC286" s="955"/>
      <c r="AD286" s="955"/>
      <c r="AE286" s="955"/>
      <c r="AF286" s="955"/>
      <c r="AG286" s="955"/>
      <c r="AH286" s="955"/>
      <c r="AI286" s="955"/>
      <c r="AJ286" s="955"/>
      <c r="AK286" s="955"/>
      <c r="AL286" s="956"/>
      <c r="AM286" s="942"/>
      <c r="AN286" s="943"/>
      <c r="AO286" s="943"/>
      <c r="AP286" s="943"/>
      <c r="AQ286" s="943"/>
      <c r="AR286" s="943"/>
      <c r="AS286" s="944"/>
      <c r="AT286" s="551"/>
      <c r="AU286" s="552"/>
      <c r="AV286" s="552"/>
      <c r="AW286" s="552"/>
      <c r="AX286" s="552"/>
      <c r="AY286" s="553"/>
      <c r="AZ286" s="560"/>
      <c r="BA286" s="561"/>
      <c r="BB286" s="561"/>
      <c r="BC286" s="561"/>
      <c r="BD286" s="561"/>
      <c r="BE286" s="562"/>
      <c r="BF286" s="665"/>
      <c r="BG286" s="666"/>
      <c r="BH286" s="666"/>
      <c r="BI286" s="666"/>
      <c r="BJ286" s="666"/>
      <c r="BK286" s="667"/>
    </row>
    <row r="287" spans="1:68" ht="15" customHeight="1">
      <c r="A287" s="2"/>
      <c r="B287" s="6"/>
      <c r="C287" s="38"/>
      <c r="D287" s="936"/>
      <c r="E287" s="937"/>
      <c r="F287" s="937"/>
      <c r="G287" s="937"/>
      <c r="H287" s="937"/>
      <c r="I287" s="937"/>
      <c r="J287" s="937"/>
      <c r="K287" s="937"/>
      <c r="L287" s="937"/>
      <c r="M287" s="937"/>
      <c r="N287" s="937"/>
      <c r="O287" s="937"/>
      <c r="P287" s="937"/>
      <c r="Q287" s="938"/>
      <c r="R287" s="948" t="s">
        <v>258</v>
      </c>
      <c r="S287" s="949"/>
      <c r="T287" s="949"/>
      <c r="U287" s="949"/>
      <c r="V287" s="949"/>
      <c r="W287" s="949"/>
      <c r="X287" s="949"/>
      <c r="Y287" s="949"/>
      <c r="Z287" s="949"/>
      <c r="AA287" s="949"/>
      <c r="AB287" s="949"/>
      <c r="AC287" s="949"/>
      <c r="AD287" s="949"/>
      <c r="AE287" s="949"/>
      <c r="AF287" s="949"/>
      <c r="AG287" s="949"/>
      <c r="AH287" s="949"/>
      <c r="AI287" s="949"/>
      <c r="AJ287" s="949"/>
      <c r="AK287" s="949"/>
      <c r="AL287" s="950"/>
      <c r="AM287" s="945"/>
      <c r="AN287" s="946"/>
      <c r="AO287" s="946"/>
      <c r="AP287" s="946"/>
      <c r="AQ287" s="946"/>
      <c r="AR287" s="946"/>
      <c r="AS287" s="947"/>
      <c r="AT287" s="554"/>
      <c r="AU287" s="555"/>
      <c r="AV287" s="555"/>
      <c r="AW287" s="555"/>
      <c r="AX287" s="555"/>
      <c r="AY287" s="556"/>
      <c r="AZ287" s="560"/>
      <c r="BA287" s="561"/>
      <c r="BB287" s="561"/>
      <c r="BC287" s="561"/>
      <c r="BD287" s="561"/>
      <c r="BE287" s="562"/>
      <c r="BF287" s="665"/>
      <c r="BG287" s="666"/>
      <c r="BH287" s="666"/>
      <c r="BI287" s="666"/>
      <c r="BJ287" s="666"/>
      <c r="BK287" s="667"/>
    </row>
    <row r="288" spans="1:68" ht="12" customHeight="1">
      <c r="A288" s="2"/>
      <c r="B288" s="2"/>
      <c r="C288" s="2"/>
      <c r="D288" s="142"/>
      <c r="E288" s="185"/>
      <c r="F288" s="185"/>
      <c r="G288" s="185"/>
      <c r="H288" s="185"/>
      <c r="I288" s="185"/>
      <c r="J288" s="185"/>
      <c r="K288" s="185"/>
      <c r="L288" s="185"/>
      <c r="M288" s="185"/>
      <c r="N288" s="185"/>
      <c r="O288" s="185"/>
      <c r="P288" s="185"/>
      <c r="Q288" s="185"/>
      <c r="R288" s="185"/>
      <c r="S288" s="185"/>
      <c r="T288" s="185"/>
      <c r="V288" s="140"/>
      <c r="W288" s="140"/>
      <c r="X288" s="140"/>
      <c r="Y288" s="140"/>
      <c r="Z288" s="140"/>
      <c r="AA288" s="140"/>
      <c r="AB288" s="196"/>
      <c r="AC288" s="196"/>
      <c r="AD288" s="196"/>
      <c r="AE288" s="196"/>
      <c r="AF288" s="140"/>
      <c r="AG288" s="140"/>
      <c r="AH288" s="140"/>
      <c r="AI288" s="140"/>
      <c r="AJ288" s="140"/>
      <c r="AK288" s="140"/>
      <c r="AL288" s="140"/>
      <c r="AM288" s="1000"/>
      <c r="AN288" s="1000"/>
      <c r="AO288" s="1000"/>
      <c r="AP288" s="1000"/>
      <c r="AQ288" s="1000"/>
      <c r="AR288" s="1000"/>
      <c r="AS288" s="1000"/>
      <c r="AT288" s="1075"/>
      <c r="AU288" s="1075"/>
      <c r="AV288" s="1075"/>
      <c r="AW288" s="1075"/>
      <c r="AX288" s="1076"/>
      <c r="AY288" s="1076"/>
      <c r="AZ288" s="968" t="s">
        <v>174</v>
      </c>
      <c r="BA288" s="968"/>
      <c r="BB288" s="968"/>
      <c r="BC288" s="968"/>
      <c r="BD288" s="968"/>
      <c r="BE288" s="968"/>
      <c r="BF288" s="957">
        <f>SUM(BF272:BK287)</f>
        <v>164</v>
      </c>
      <c r="BG288" s="958"/>
      <c r="BH288" s="958"/>
      <c r="BI288" s="958"/>
      <c r="BJ288" s="958"/>
      <c r="BK288" s="959"/>
      <c r="BP288" s="169"/>
    </row>
    <row r="289" spans="1:63" ht="12" customHeight="1">
      <c r="A289" s="2"/>
      <c r="B289" s="2"/>
      <c r="C289" s="2"/>
      <c r="D289" s="184"/>
      <c r="E289" s="184"/>
      <c r="F289" s="184"/>
      <c r="G289" s="184"/>
      <c r="H289" s="184"/>
      <c r="I289" s="184"/>
      <c r="J289" s="184"/>
      <c r="K289" s="184"/>
      <c r="L289" s="184"/>
      <c r="M289" s="184"/>
      <c r="N289" s="184"/>
      <c r="O289" s="184"/>
      <c r="P289" s="184"/>
      <c r="Q289" s="184"/>
      <c r="R289" s="184"/>
      <c r="S289" s="184"/>
      <c r="T289" s="184"/>
      <c r="V289" s="140"/>
      <c r="W289" s="140"/>
      <c r="X289" s="140"/>
      <c r="Y289" s="140"/>
      <c r="Z289" s="140"/>
      <c r="AA289" s="140"/>
      <c r="AB289" s="196"/>
      <c r="AC289" s="196"/>
      <c r="AD289" s="196"/>
      <c r="AE289" s="196"/>
      <c r="AF289" s="140"/>
      <c r="AG289" s="140"/>
      <c r="AH289" s="140"/>
      <c r="AI289" s="140"/>
      <c r="AJ289" s="140"/>
      <c r="AK289" s="140"/>
      <c r="AL289" s="140"/>
      <c r="AM289" s="1000"/>
      <c r="AN289" s="1000"/>
      <c r="AO289" s="1000"/>
      <c r="AP289" s="1000"/>
      <c r="AQ289" s="1000"/>
      <c r="AR289" s="1000"/>
      <c r="AS289" s="1000"/>
      <c r="AT289" s="1075"/>
      <c r="AU289" s="1075"/>
      <c r="AV289" s="1075"/>
      <c r="AW289" s="1075"/>
      <c r="AX289" s="1076"/>
      <c r="AY289" s="1076"/>
      <c r="AZ289" s="968"/>
      <c r="BA289" s="968"/>
      <c r="BB289" s="968"/>
      <c r="BC289" s="968"/>
      <c r="BD289" s="968"/>
      <c r="BE289" s="968"/>
      <c r="BF289" s="960"/>
      <c r="BG289" s="961"/>
      <c r="BH289" s="961"/>
      <c r="BI289" s="961"/>
      <c r="BJ289" s="961"/>
      <c r="BK289" s="962"/>
    </row>
    <row r="290" spans="1:63" ht="12" customHeight="1">
      <c r="A290" s="2"/>
      <c r="B290" s="2"/>
      <c r="C290" s="2"/>
      <c r="D290" s="2"/>
      <c r="E290" s="2"/>
      <c r="F290" s="2"/>
      <c r="G290" s="2"/>
      <c r="H290" s="2"/>
      <c r="I290" s="2"/>
      <c r="J290" s="2"/>
      <c r="K290" s="2"/>
      <c r="L290" s="2"/>
      <c r="M290" s="2"/>
      <c r="N290" s="2"/>
      <c r="O290" s="2"/>
      <c r="P290" s="2"/>
      <c r="Q290" s="2"/>
      <c r="R290" s="2"/>
      <c r="S290" s="2"/>
      <c r="T290" s="2"/>
      <c r="V290" s="140"/>
      <c r="W290" s="140"/>
      <c r="X290" s="140"/>
      <c r="Y290" s="140"/>
      <c r="Z290" s="140"/>
      <c r="AA290" s="140"/>
      <c r="AB290" s="196"/>
      <c r="AC290" s="196"/>
      <c r="AD290" s="196"/>
      <c r="AE290" s="196"/>
      <c r="AF290" s="140"/>
      <c r="AG290" s="140"/>
      <c r="AH290" s="140"/>
      <c r="AI290" s="140"/>
      <c r="AJ290" s="140"/>
      <c r="AK290" s="140"/>
      <c r="AL290" s="140"/>
      <c r="AM290" s="1000"/>
      <c r="AN290" s="1000"/>
      <c r="AO290" s="1000"/>
      <c r="AP290" s="1000"/>
      <c r="AQ290" s="1000"/>
      <c r="AR290" s="1000"/>
      <c r="AS290" s="1000"/>
      <c r="AT290" s="1075"/>
      <c r="AU290" s="1075"/>
      <c r="AV290" s="1075"/>
      <c r="AW290" s="1075"/>
      <c r="AX290" s="1076"/>
      <c r="AY290" s="1076"/>
      <c r="AZ290" s="968"/>
      <c r="BA290" s="968"/>
      <c r="BB290" s="968"/>
      <c r="BC290" s="968"/>
      <c r="BD290" s="968"/>
      <c r="BE290" s="968"/>
      <c r="BF290" s="963"/>
      <c r="BG290" s="964"/>
      <c r="BH290" s="964"/>
      <c r="BI290" s="964"/>
      <c r="BJ290" s="964"/>
      <c r="BK290" s="965"/>
    </row>
    <row r="291" spans="1:63" ht="7.5" customHeight="1">
      <c r="A291" s="2"/>
      <c r="B291" s="6"/>
      <c r="C291" s="6"/>
      <c r="D291" s="48"/>
      <c r="E291" s="48"/>
      <c r="F291" s="48"/>
      <c r="G291" s="48"/>
      <c r="H291" s="48"/>
      <c r="I291" s="48"/>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2"/>
      <c r="AH291" s="192"/>
      <c r="AI291" s="192"/>
      <c r="AJ291" s="192"/>
      <c r="AK291" s="192"/>
      <c r="AL291" s="192"/>
      <c r="AM291" s="192"/>
      <c r="AN291" s="9"/>
      <c r="AO291" s="9"/>
      <c r="AP291" s="9"/>
      <c r="AQ291" s="9"/>
      <c r="AR291" s="9"/>
      <c r="AS291" s="9"/>
      <c r="AT291" s="9"/>
      <c r="AU291" s="9"/>
      <c r="AV291" s="9"/>
      <c r="AW291" s="9"/>
      <c r="AX291" s="9"/>
      <c r="AY291" s="9"/>
      <c r="AZ291" s="9"/>
      <c r="BA291" s="9"/>
      <c r="BB291" s="9"/>
      <c r="BC291" s="9"/>
      <c r="BD291" s="9"/>
      <c r="BE291" s="9"/>
      <c r="BF291" s="2"/>
      <c r="BG291" s="2"/>
      <c r="BH291" s="2"/>
      <c r="BI291" s="2"/>
      <c r="BJ291" s="2"/>
      <c r="BK291" s="2"/>
    </row>
    <row r="292" spans="1:63" ht="15" customHeight="1">
      <c r="A292" s="2" t="s">
        <v>151</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row>
    <row r="293" spans="1:63" ht="15" customHeight="1">
      <c r="A293" s="2"/>
      <c r="B293" s="150" t="s">
        <v>224</v>
      </c>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row>
    <row r="294" spans="1:63" ht="15" customHeight="1">
      <c r="A294" s="2"/>
      <c r="B294" s="6"/>
      <c r="C294" s="38"/>
      <c r="D294" s="232" t="s">
        <v>93</v>
      </c>
      <c r="E294" s="458"/>
      <c r="F294" s="458"/>
      <c r="G294" s="458"/>
      <c r="H294" s="458"/>
      <c r="I294" s="458"/>
      <c r="J294" s="458"/>
      <c r="K294" s="458"/>
      <c r="L294" s="458"/>
      <c r="M294" s="458"/>
      <c r="N294" s="458"/>
      <c r="O294" s="458"/>
      <c r="P294" s="458"/>
      <c r="Q294" s="671"/>
      <c r="R294" s="583" t="s">
        <v>140</v>
      </c>
      <c r="S294" s="583"/>
      <c r="T294" s="583"/>
      <c r="U294" s="583"/>
      <c r="V294" s="583"/>
      <c r="W294" s="583"/>
      <c r="X294" s="583"/>
      <c r="Y294" s="583"/>
      <c r="Z294" s="583"/>
      <c r="AA294" s="583"/>
      <c r="AB294" s="583"/>
      <c r="AC294" s="583"/>
      <c r="AD294" s="583"/>
      <c r="AE294" s="583"/>
      <c r="AF294" s="583"/>
      <c r="AG294" s="583"/>
      <c r="AH294" s="583"/>
      <c r="AI294" s="583"/>
      <c r="AJ294" s="583"/>
      <c r="AK294" s="583"/>
      <c r="AL294" s="583"/>
      <c r="AM294" s="1066" t="s">
        <v>94</v>
      </c>
      <c r="AN294" s="1067"/>
      <c r="AO294" s="1067"/>
      <c r="AP294" s="1067"/>
      <c r="AQ294" s="1067"/>
      <c r="AR294" s="1067"/>
      <c r="AS294" s="1068"/>
      <c r="AT294" s="587" t="s">
        <v>60</v>
      </c>
      <c r="AU294" s="687"/>
      <c r="AV294" s="687"/>
      <c r="AW294" s="687"/>
      <c r="AX294" s="687"/>
      <c r="AY294" s="688"/>
      <c r="AZ294" s="596" t="s">
        <v>61</v>
      </c>
      <c r="BA294" s="597"/>
      <c r="BB294" s="597"/>
      <c r="BC294" s="597"/>
      <c r="BD294" s="597"/>
      <c r="BE294" s="598"/>
      <c r="BF294" s="587" t="s">
        <v>62</v>
      </c>
      <c r="BG294" s="588"/>
      <c r="BH294" s="588"/>
      <c r="BI294" s="588"/>
      <c r="BJ294" s="588"/>
      <c r="BK294" s="589"/>
    </row>
    <row r="295" spans="1:63" ht="15" customHeight="1">
      <c r="A295" s="2"/>
      <c r="B295" s="6"/>
      <c r="C295" s="38"/>
      <c r="D295" s="460"/>
      <c r="E295" s="349"/>
      <c r="F295" s="349"/>
      <c r="G295" s="349"/>
      <c r="H295" s="349"/>
      <c r="I295" s="349"/>
      <c r="J295" s="349"/>
      <c r="K295" s="349"/>
      <c r="L295" s="349"/>
      <c r="M295" s="349"/>
      <c r="N295" s="349"/>
      <c r="O295" s="349"/>
      <c r="P295" s="349"/>
      <c r="Q295" s="350"/>
      <c r="R295" s="583"/>
      <c r="S295" s="583"/>
      <c r="T295" s="583"/>
      <c r="U295" s="583"/>
      <c r="V295" s="583"/>
      <c r="W295" s="583"/>
      <c r="X295" s="583"/>
      <c r="Y295" s="583"/>
      <c r="Z295" s="583"/>
      <c r="AA295" s="583"/>
      <c r="AB295" s="583"/>
      <c r="AC295" s="583"/>
      <c r="AD295" s="583"/>
      <c r="AE295" s="583"/>
      <c r="AF295" s="583"/>
      <c r="AG295" s="583"/>
      <c r="AH295" s="583"/>
      <c r="AI295" s="583"/>
      <c r="AJ295" s="583"/>
      <c r="AK295" s="583"/>
      <c r="AL295" s="583"/>
      <c r="AM295" s="1069"/>
      <c r="AN295" s="1070"/>
      <c r="AO295" s="1070"/>
      <c r="AP295" s="1070"/>
      <c r="AQ295" s="1070"/>
      <c r="AR295" s="1070"/>
      <c r="AS295" s="1071"/>
      <c r="AT295" s="689"/>
      <c r="AU295" s="690"/>
      <c r="AV295" s="690"/>
      <c r="AW295" s="690"/>
      <c r="AX295" s="690"/>
      <c r="AY295" s="691"/>
      <c r="AZ295" s="599"/>
      <c r="BA295" s="600"/>
      <c r="BB295" s="600"/>
      <c r="BC295" s="600"/>
      <c r="BD295" s="600"/>
      <c r="BE295" s="601"/>
      <c r="BF295" s="590"/>
      <c r="BG295" s="591"/>
      <c r="BH295" s="591"/>
      <c r="BI295" s="591"/>
      <c r="BJ295" s="591"/>
      <c r="BK295" s="592"/>
    </row>
    <row r="296" spans="1:63" ht="15" customHeight="1">
      <c r="A296" s="2"/>
      <c r="B296" s="6"/>
      <c r="C296" s="38"/>
      <c r="D296" s="672"/>
      <c r="E296" s="673"/>
      <c r="F296" s="673"/>
      <c r="G296" s="673"/>
      <c r="H296" s="673"/>
      <c r="I296" s="673"/>
      <c r="J296" s="673"/>
      <c r="K296" s="673"/>
      <c r="L296" s="673"/>
      <c r="M296" s="673"/>
      <c r="N296" s="673"/>
      <c r="O296" s="673"/>
      <c r="P296" s="673"/>
      <c r="Q296" s="674"/>
      <c r="R296" s="583"/>
      <c r="S296" s="583"/>
      <c r="T296" s="583"/>
      <c r="U296" s="583"/>
      <c r="V296" s="583"/>
      <c r="W296" s="583"/>
      <c r="X296" s="583"/>
      <c r="Y296" s="583"/>
      <c r="Z296" s="583"/>
      <c r="AA296" s="583"/>
      <c r="AB296" s="583"/>
      <c r="AC296" s="583"/>
      <c r="AD296" s="583"/>
      <c r="AE296" s="583"/>
      <c r="AF296" s="583"/>
      <c r="AG296" s="583"/>
      <c r="AH296" s="583"/>
      <c r="AI296" s="583"/>
      <c r="AJ296" s="583"/>
      <c r="AK296" s="583"/>
      <c r="AL296" s="583"/>
      <c r="AM296" s="1072"/>
      <c r="AN296" s="1073"/>
      <c r="AO296" s="1073"/>
      <c r="AP296" s="1073"/>
      <c r="AQ296" s="1073"/>
      <c r="AR296" s="1073"/>
      <c r="AS296" s="1074"/>
      <c r="AT296" s="692"/>
      <c r="AU296" s="693"/>
      <c r="AV296" s="693"/>
      <c r="AW296" s="693"/>
      <c r="AX296" s="693"/>
      <c r="AY296" s="694"/>
      <c r="AZ296" s="602"/>
      <c r="BA296" s="603"/>
      <c r="BB296" s="603"/>
      <c r="BC296" s="603"/>
      <c r="BD296" s="603"/>
      <c r="BE296" s="604"/>
      <c r="BF296" s="593"/>
      <c r="BG296" s="594"/>
      <c r="BH296" s="594"/>
      <c r="BI296" s="594"/>
      <c r="BJ296" s="594"/>
      <c r="BK296" s="595"/>
    </row>
    <row r="297" spans="1:63" ht="15" customHeight="1">
      <c r="A297" s="2"/>
      <c r="B297" s="6"/>
      <c r="C297" s="38"/>
      <c r="D297" s="930"/>
      <c r="E297" s="931"/>
      <c r="F297" s="931"/>
      <c r="G297" s="931"/>
      <c r="H297" s="931"/>
      <c r="I297" s="931"/>
      <c r="J297" s="931"/>
      <c r="K297" s="931"/>
      <c r="L297" s="931"/>
      <c r="M297" s="931"/>
      <c r="N297" s="931"/>
      <c r="O297" s="931"/>
      <c r="P297" s="931"/>
      <c r="Q297" s="932"/>
      <c r="R297" s="542" t="s">
        <v>240</v>
      </c>
      <c r="S297" s="543"/>
      <c r="T297" s="543"/>
      <c r="U297" s="543"/>
      <c r="V297" s="543"/>
      <c r="W297" s="543"/>
      <c r="X297" s="543"/>
      <c r="Y297" s="543"/>
      <c r="Z297" s="543"/>
      <c r="AA297" s="543"/>
      <c r="AB297" s="543"/>
      <c r="AC297" s="543"/>
      <c r="AD297" s="543"/>
      <c r="AE297" s="543"/>
      <c r="AF297" s="543"/>
      <c r="AG297" s="543"/>
      <c r="AH297" s="543"/>
      <c r="AI297" s="543"/>
      <c r="AJ297" s="543"/>
      <c r="AK297" s="543"/>
      <c r="AL297" s="544"/>
      <c r="AM297" s="939" t="s">
        <v>259</v>
      </c>
      <c r="AN297" s="940"/>
      <c r="AO297" s="940"/>
      <c r="AP297" s="940"/>
      <c r="AQ297" s="940"/>
      <c r="AR297" s="940"/>
      <c r="AS297" s="941"/>
      <c r="AT297" s="548">
        <v>6</v>
      </c>
      <c r="AU297" s="549"/>
      <c r="AV297" s="549"/>
      <c r="AW297" s="549"/>
      <c r="AX297" s="549"/>
      <c r="AY297" s="550"/>
      <c r="AZ297" s="557">
        <v>20</v>
      </c>
      <c r="BA297" s="558"/>
      <c r="BB297" s="558"/>
      <c r="BC297" s="558"/>
      <c r="BD297" s="558"/>
      <c r="BE297" s="559"/>
      <c r="BF297" s="662">
        <f>AT297*AZ297</f>
        <v>120</v>
      </c>
      <c r="BG297" s="663"/>
      <c r="BH297" s="663"/>
      <c r="BI297" s="663"/>
      <c r="BJ297" s="663"/>
      <c r="BK297" s="664"/>
    </row>
    <row r="298" spans="1:63" ht="15" customHeight="1">
      <c r="A298" s="2"/>
      <c r="B298" s="6"/>
      <c r="C298" s="38"/>
      <c r="D298" s="933"/>
      <c r="E298" s="934"/>
      <c r="F298" s="934"/>
      <c r="G298" s="934"/>
      <c r="H298" s="934"/>
      <c r="I298" s="934"/>
      <c r="J298" s="934"/>
      <c r="K298" s="934"/>
      <c r="L298" s="934"/>
      <c r="M298" s="934"/>
      <c r="N298" s="934"/>
      <c r="O298" s="934"/>
      <c r="P298" s="934"/>
      <c r="Q298" s="935"/>
      <c r="R298" s="951"/>
      <c r="S298" s="952"/>
      <c r="T298" s="952"/>
      <c r="U298" s="952"/>
      <c r="V298" s="952"/>
      <c r="W298" s="952"/>
      <c r="X298" s="952"/>
      <c r="Y298" s="952"/>
      <c r="Z298" s="952"/>
      <c r="AA298" s="952"/>
      <c r="AB298" s="952"/>
      <c r="AC298" s="952"/>
      <c r="AD298" s="952"/>
      <c r="AE298" s="952"/>
      <c r="AF298" s="952"/>
      <c r="AG298" s="952"/>
      <c r="AH298" s="952"/>
      <c r="AI298" s="952"/>
      <c r="AJ298" s="952"/>
      <c r="AK298" s="952"/>
      <c r="AL298" s="953"/>
      <c r="AM298" s="942"/>
      <c r="AN298" s="943"/>
      <c r="AO298" s="943"/>
      <c r="AP298" s="943"/>
      <c r="AQ298" s="943"/>
      <c r="AR298" s="943"/>
      <c r="AS298" s="944"/>
      <c r="AT298" s="551"/>
      <c r="AU298" s="552"/>
      <c r="AV298" s="552"/>
      <c r="AW298" s="552"/>
      <c r="AX298" s="552"/>
      <c r="AY298" s="553"/>
      <c r="AZ298" s="560"/>
      <c r="BA298" s="561"/>
      <c r="BB298" s="561"/>
      <c r="BC298" s="561"/>
      <c r="BD298" s="561"/>
      <c r="BE298" s="562"/>
      <c r="BF298" s="665"/>
      <c r="BG298" s="666"/>
      <c r="BH298" s="666"/>
      <c r="BI298" s="666"/>
      <c r="BJ298" s="666"/>
      <c r="BK298" s="667"/>
    </row>
    <row r="299" spans="1:63" ht="15" customHeight="1">
      <c r="A299" s="2"/>
      <c r="B299" s="6"/>
      <c r="C299" s="38"/>
      <c r="D299" s="933"/>
      <c r="E299" s="934"/>
      <c r="F299" s="934"/>
      <c r="G299" s="934"/>
      <c r="H299" s="934"/>
      <c r="I299" s="934"/>
      <c r="J299" s="934"/>
      <c r="K299" s="934"/>
      <c r="L299" s="934"/>
      <c r="M299" s="934"/>
      <c r="N299" s="934"/>
      <c r="O299" s="934"/>
      <c r="P299" s="934"/>
      <c r="Q299" s="935"/>
      <c r="R299" s="954"/>
      <c r="S299" s="955"/>
      <c r="T299" s="955"/>
      <c r="U299" s="955"/>
      <c r="V299" s="955"/>
      <c r="W299" s="955"/>
      <c r="X299" s="955"/>
      <c r="Y299" s="955"/>
      <c r="Z299" s="955"/>
      <c r="AA299" s="955"/>
      <c r="AB299" s="955"/>
      <c r="AC299" s="955"/>
      <c r="AD299" s="955"/>
      <c r="AE299" s="955"/>
      <c r="AF299" s="955"/>
      <c r="AG299" s="955"/>
      <c r="AH299" s="955"/>
      <c r="AI299" s="955"/>
      <c r="AJ299" s="955"/>
      <c r="AK299" s="955"/>
      <c r="AL299" s="956"/>
      <c r="AM299" s="942"/>
      <c r="AN299" s="943"/>
      <c r="AO299" s="943"/>
      <c r="AP299" s="943"/>
      <c r="AQ299" s="943"/>
      <c r="AR299" s="943"/>
      <c r="AS299" s="944"/>
      <c r="AT299" s="551"/>
      <c r="AU299" s="552"/>
      <c r="AV299" s="552"/>
      <c r="AW299" s="552"/>
      <c r="AX299" s="552"/>
      <c r="AY299" s="553"/>
      <c r="AZ299" s="560"/>
      <c r="BA299" s="561"/>
      <c r="BB299" s="561"/>
      <c r="BC299" s="561"/>
      <c r="BD299" s="561"/>
      <c r="BE299" s="562"/>
      <c r="BF299" s="665"/>
      <c r="BG299" s="666"/>
      <c r="BH299" s="666"/>
      <c r="BI299" s="666"/>
      <c r="BJ299" s="666"/>
      <c r="BK299" s="667"/>
    </row>
    <row r="300" spans="1:63" ht="15" customHeight="1">
      <c r="A300" s="2"/>
      <c r="B300" s="6"/>
      <c r="C300" s="38"/>
      <c r="D300" s="936"/>
      <c r="E300" s="937"/>
      <c r="F300" s="937"/>
      <c r="G300" s="937"/>
      <c r="H300" s="937"/>
      <c r="I300" s="937"/>
      <c r="J300" s="937"/>
      <c r="K300" s="937"/>
      <c r="L300" s="937"/>
      <c r="M300" s="937"/>
      <c r="N300" s="937"/>
      <c r="O300" s="937"/>
      <c r="P300" s="937"/>
      <c r="Q300" s="938"/>
      <c r="R300" s="948" t="s">
        <v>258</v>
      </c>
      <c r="S300" s="949"/>
      <c r="T300" s="949"/>
      <c r="U300" s="949"/>
      <c r="V300" s="949"/>
      <c r="W300" s="949"/>
      <c r="X300" s="949"/>
      <c r="Y300" s="949"/>
      <c r="Z300" s="949"/>
      <c r="AA300" s="949"/>
      <c r="AB300" s="949"/>
      <c r="AC300" s="949"/>
      <c r="AD300" s="949"/>
      <c r="AE300" s="949"/>
      <c r="AF300" s="949"/>
      <c r="AG300" s="949"/>
      <c r="AH300" s="949"/>
      <c r="AI300" s="949"/>
      <c r="AJ300" s="949"/>
      <c r="AK300" s="949"/>
      <c r="AL300" s="950"/>
      <c r="AM300" s="945"/>
      <c r="AN300" s="946"/>
      <c r="AO300" s="946"/>
      <c r="AP300" s="946"/>
      <c r="AQ300" s="946"/>
      <c r="AR300" s="946"/>
      <c r="AS300" s="947"/>
      <c r="AT300" s="554"/>
      <c r="AU300" s="555"/>
      <c r="AV300" s="555"/>
      <c r="AW300" s="555"/>
      <c r="AX300" s="555"/>
      <c r="AY300" s="556"/>
      <c r="AZ300" s="563"/>
      <c r="BA300" s="564"/>
      <c r="BB300" s="564"/>
      <c r="BC300" s="564"/>
      <c r="BD300" s="564"/>
      <c r="BE300" s="565"/>
      <c r="BF300" s="668"/>
      <c r="BG300" s="669"/>
      <c r="BH300" s="669"/>
      <c r="BI300" s="669"/>
      <c r="BJ300" s="669"/>
      <c r="BK300" s="670"/>
    </row>
    <row r="301" spans="1:63" ht="15" customHeight="1">
      <c r="A301" s="2"/>
      <c r="B301" s="6"/>
      <c r="C301" s="38"/>
      <c r="D301" s="930"/>
      <c r="E301" s="931"/>
      <c r="F301" s="931"/>
      <c r="G301" s="931"/>
      <c r="H301" s="931"/>
      <c r="I301" s="931"/>
      <c r="J301" s="931"/>
      <c r="K301" s="931"/>
      <c r="L301" s="931"/>
      <c r="M301" s="931"/>
      <c r="N301" s="931"/>
      <c r="O301" s="931"/>
      <c r="P301" s="931"/>
      <c r="Q301" s="932"/>
      <c r="R301" s="542" t="s">
        <v>240</v>
      </c>
      <c r="S301" s="543"/>
      <c r="T301" s="543"/>
      <c r="U301" s="543"/>
      <c r="V301" s="543"/>
      <c r="W301" s="543"/>
      <c r="X301" s="543"/>
      <c r="Y301" s="543"/>
      <c r="Z301" s="543"/>
      <c r="AA301" s="543"/>
      <c r="AB301" s="543"/>
      <c r="AC301" s="543"/>
      <c r="AD301" s="543"/>
      <c r="AE301" s="543"/>
      <c r="AF301" s="543"/>
      <c r="AG301" s="543"/>
      <c r="AH301" s="543"/>
      <c r="AI301" s="543"/>
      <c r="AJ301" s="543"/>
      <c r="AK301" s="543"/>
      <c r="AL301" s="544"/>
      <c r="AM301" s="939" t="s">
        <v>259</v>
      </c>
      <c r="AN301" s="940"/>
      <c r="AO301" s="940"/>
      <c r="AP301" s="940"/>
      <c r="AQ301" s="940"/>
      <c r="AR301" s="940"/>
      <c r="AS301" s="941"/>
      <c r="AT301" s="548">
        <v>6</v>
      </c>
      <c r="AU301" s="549"/>
      <c r="AV301" s="549"/>
      <c r="AW301" s="549"/>
      <c r="AX301" s="549"/>
      <c r="AY301" s="550"/>
      <c r="AZ301" s="557">
        <v>20</v>
      </c>
      <c r="BA301" s="558"/>
      <c r="BB301" s="558"/>
      <c r="BC301" s="558"/>
      <c r="BD301" s="558"/>
      <c r="BE301" s="559"/>
      <c r="BF301" s="662">
        <f>AT301*AZ301</f>
        <v>120</v>
      </c>
      <c r="BG301" s="663"/>
      <c r="BH301" s="663"/>
      <c r="BI301" s="663"/>
      <c r="BJ301" s="663"/>
      <c r="BK301" s="664"/>
    </row>
    <row r="302" spans="1:63" ht="15" customHeight="1">
      <c r="A302" s="2"/>
      <c r="B302" s="6"/>
      <c r="C302" s="38"/>
      <c r="D302" s="933"/>
      <c r="E302" s="934"/>
      <c r="F302" s="934"/>
      <c r="G302" s="934"/>
      <c r="H302" s="934"/>
      <c r="I302" s="934"/>
      <c r="J302" s="934"/>
      <c r="K302" s="934"/>
      <c r="L302" s="934"/>
      <c r="M302" s="934"/>
      <c r="N302" s="934"/>
      <c r="O302" s="934"/>
      <c r="P302" s="934"/>
      <c r="Q302" s="935"/>
      <c r="R302" s="951"/>
      <c r="S302" s="952"/>
      <c r="T302" s="952"/>
      <c r="U302" s="952"/>
      <c r="V302" s="952"/>
      <c r="W302" s="952"/>
      <c r="X302" s="952"/>
      <c r="Y302" s="952"/>
      <c r="Z302" s="952"/>
      <c r="AA302" s="952"/>
      <c r="AB302" s="952"/>
      <c r="AC302" s="952"/>
      <c r="AD302" s="952"/>
      <c r="AE302" s="952"/>
      <c r="AF302" s="952"/>
      <c r="AG302" s="952"/>
      <c r="AH302" s="952"/>
      <c r="AI302" s="952"/>
      <c r="AJ302" s="952"/>
      <c r="AK302" s="952"/>
      <c r="AL302" s="953"/>
      <c r="AM302" s="942"/>
      <c r="AN302" s="943"/>
      <c r="AO302" s="943"/>
      <c r="AP302" s="943"/>
      <c r="AQ302" s="943"/>
      <c r="AR302" s="943"/>
      <c r="AS302" s="944"/>
      <c r="AT302" s="551"/>
      <c r="AU302" s="552"/>
      <c r="AV302" s="552"/>
      <c r="AW302" s="552"/>
      <c r="AX302" s="552"/>
      <c r="AY302" s="553"/>
      <c r="AZ302" s="560"/>
      <c r="BA302" s="561"/>
      <c r="BB302" s="561"/>
      <c r="BC302" s="561"/>
      <c r="BD302" s="561"/>
      <c r="BE302" s="562"/>
      <c r="BF302" s="665"/>
      <c r="BG302" s="666"/>
      <c r="BH302" s="666"/>
      <c r="BI302" s="666"/>
      <c r="BJ302" s="666"/>
      <c r="BK302" s="667"/>
    </row>
    <row r="303" spans="1:63" ht="15" customHeight="1">
      <c r="A303" s="2"/>
      <c r="B303" s="6"/>
      <c r="C303" s="38"/>
      <c r="D303" s="933"/>
      <c r="E303" s="934"/>
      <c r="F303" s="934"/>
      <c r="G303" s="934"/>
      <c r="H303" s="934"/>
      <c r="I303" s="934"/>
      <c r="J303" s="934"/>
      <c r="K303" s="934"/>
      <c r="L303" s="934"/>
      <c r="M303" s="934"/>
      <c r="N303" s="934"/>
      <c r="O303" s="934"/>
      <c r="P303" s="934"/>
      <c r="Q303" s="935"/>
      <c r="R303" s="954"/>
      <c r="S303" s="955"/>
      <c r="T303" s="955"/>
      <c r="U303" s="955"/>
      <c r="V303" s="955"/>
      <c r="W303" s="955"/>
      <c r="X303" s="955"/>
      <c r="Y303" s="955"/>
      <c r="Z303" s="955"/>
      <c r="AA303" s="955"/>
      <c r="AB303" s="955"/>
      <c r="AC303" s="955"/>
      <c r="AD303" s="955"/>
      <c r="AE303" s="955"/>
      <c r="AF303" s="955"/>
      <c r="AG303" s="955"/>
      <c r="AH303" s="955"/>
      <c r="AI303" s="955"/>
      <c r="AJ303" s="955"/>
      <c r="AK303" s="955"/>
      <c r="AL303" s="956"/>
      <c r="AM303" s="942"/>
      <c r="AN303" s="943"/>
      <c r="AO303" s="943"/>
      <c r="AP303" s="943"/>
      <c r="AQ303" s="943"/>
      <c r="AR303" s="943"/>
      <c r="AS303" s="944"/>
      <c r="AT303" s="551"/>
      <c r="AU303" s="552"/>
      <c r="AV303" s="552"/>
      <c r="AW303" s="552"/>
      <c r="AX303" s="552"/>
      <c r="AY303" s="553"/>
      <c r="AZ303" s="560"/>
      <c r="BA303" s="561"/>
      <c r="BB303" s="561"/>
      <c r="BC303" s="561"/>
      <c r="BD303" s="561"/>
      <c r="BE303" s="562"/>
      <c r="BF303" s="665"/>
      <c r="BG303" s="666"/>
      <c r="BH303" s="666"/>
      <c r="BI303" s="666"/>
      <c r="BJ303" s="666"/>
      <c r="BK303" s="667"/>
    </row>
    <row r="304" spans="1:63" ht="15" customHeight="1">
      <c r="A304" s="2"/>
      <c r="B304" s="6"/>
      <c r="C304" s="38"/>
      <c r="D304" s="936"/>
      <c r="E304" s="937"/>
      <c r="F304" s="937"/>
      <c r="G304" s="937"/>
      <c r="H304" s="937"/>
      <c r="I304" s="937"/>
      <c r="J304" s="937"/>
      <c r="K304" s="937"/>
      <c r="L304" s="937"/>
      <c r="M304" s="937"/>
      <c r="N304" s="937"/>
      <c r="O304" s="937"/>
      <c r="P304" s="937"/>
      <c r="Q304" s="938"/>
      <c r="R304" s="948" t="s">
        <v>258</v>
      </c>
      <c r="S304" s="949"/>
      <c r="T304" s="949"/>
      <c r="U304" s="949"/>
      <c r="V304" s="949"/>
      <c r="W304" s="949"/>
      <c r="X304" s="949"/>
      <c r="Y304" s="949"/>
      <c r="Z304" s="949"/>
      <c r="AA304" s="949"/>
      <c r="AB304" s="949"/>
      <c r="AC304" s="949"/>
      <c r="AD304" s="949"/>
      <c r="AE304" s="949"/>
      <c r="AF304" s="949"/>
      <c r="AG304" s="949"/>
      <c r="AH304" s="949"/>
      <c r="AI304" s="949"/>
      <c r="AJ304" s="949"/>
      <c r="AK304" s="949"/>
      <c r="AL304" s="950"/>
      <c r="AM304" s="945"/>
      <c r="AN304" s="946"/>
      <c r="AO304" s="946"/>
      <c r="AP304" s="946"/>
      <c r="AQ304" s="946"/>
      <c r="AR304" s="946"/>
      <c r="AS304" s="947"/>
      <c r="AT304" s="554"/>
      <c r="AU304" s="555"/>
      <c r="AV304" s="555"/>
      <c r="AW304" s="555"/>
      <c r="AX304" s="555"/>
      <c r="AY304" s="556"/>
      <c r="AZ304" s="563"/>
      <c r="BA304" s="564"/>
      <c r="BB304" s="564"/>
      <c r="BC304" s="564"/>
      <c r="BD304" s="564"/>
      <c r="BE304" s="565"/>
      <c r="BF304" s="668"/>
      <c r="BG304" s="669"/>
      <c r="BH304" s="669"/>
      <c r="BI304" s="669"/>
      <c r="BJ304" s="669"/>
      <c r="BK304" s="670"/>
    </row>
    <row r="305" spans="1:64" ht="15" customHeight="1">
      <c r="A305" s="2"/>
      <c r="B305" s="6"/>
      <c r="C305" s="38"/>
      <c r="D305" s="930"/>
      <c r="E305" s="931"/>
      <c r="F305" s="931"/>
      <c r="G305" s="931"/>
      <c r="H305" s="931"/>
      <c r="I305" s="931"/>
      <c r="J305" s="931"/>
      <c r="K305" s="931"/>
      <c r="L305" s="931"/>
      <c r="M305" s="931"/>
      <c r="N305" s="931"/>
      <c r="O305" s="931"/>
      <c r="P305" s="931"/>
      <c r="Q305" s="932"/>
      <c r="R305" s="542"/>
      <c r="S305" s="543"/>
      <c r="T305" s="543"/>
      <c r="U305" s="543"/>
      <c r="V305" s="543"/>
      <c r="W305" s="543"/>
      <c r="X305" s="543"/>
      <c r="Y305" s="543"/>
      <c r="Z305" s="543"/>
      <c r="AA305" s="543"/>
      <c r="AB305" s="543"/>
      <c r="AC305" s="543"/>
      <c r="AD305" s="543"/>
      <c r="AE305" s="543"/>
      <c r="AF305" s="543"/>
      <c r="AG305" s="543"/>
      <c r="AH305" s="543"/>
      <c r="AI305" s="543"/>
      <c r="AJ305" s="543"/>
      <c r="AK305" s="543"/>
      <c r="AL305" s="544"/>
      <c r="AM305" s="939"/>
      <c r="AN305" s="940"/>
      <c r="AO305" s="940"/>
      <c r="AP305" s="940"/>
      <c r="AQ305" s="940"/>
      <c r="AR305" s="940"/>
      <c r="AS305" s="941"/>
      <c r="AT305" s="548"/>
      <c r="AU305" s="549"/>
      <c r="AV305" s="549"/>
      <c r="AW305" s="549"/>
      <c r="AX305" s="549"/>
      <c r="AY305" s="550"/>
      <c r="AZ305" s="557"/>
      <c r="BA305" s="558"/>
      <c r="BB305" s="558"/>
      <c r="BC305" s="558"/>
      <c r="BD305" s="558"/>
      <c r="BE305" s="559"/>
      <c r="BF305" s="662">
        <f>AT305*AZ305</f>
        <v>0</v>
      </c>
      <c r="BG305" s="663"/>
      <c r="BH305" s="663"/>
      <c r="BI305" s="663"/>
      <c r="BJ305" s="663"/>
      <c r="BK305" s="664"/>
    </row>
    <row r="306" spans="1:64" ht="15" customHeight="1">
      <c r="A306" s="2"/>
      <c r="B306" s="6"/>
      <c r="C306" s="38"/>
      <c r="D306" s="933"/>
      <c r="E306" s="934"/>
      <c r="F306" s="934"/>
      <c r="G306" s="934"/>
      <c r="H306" s="934"/>
      <c r="I306" s="934"/>
      <c r="J306" s="934"/>
      <c r="K306" s="934"/>
      <c r="L306" s="934"/>
      <c r="M306" s="934"/>
      <c r="N306" s="934"/>
      <c r="O306" s="934"/>
      <c r="P306" s="934"/>
      <c r="Q306" s="935"/>
      <c r="R306" s="951"/>
      <c r="S306" s="952"/>
      <c r="T306" s="952"/>
      <c r="U306" s="952"/>
      <c r="V306" s="952"/>
      <c r="W306" s="952"/>
      <c r="X306" s="952"/>
      <c r="Y306" s="952"/>
      <c r="Z306" s="952"/>
      <c r="AA306" s="952"/>
      <c r="AB306" s="952"/>
      <c r="AC306" s="952"/>
      <c r="AD306" s="952"/>
      <c r="AE306" s="952"/>
      <c r="AF306" s="952"/>
      <c r="AG306" s="952"/>
      <c r="AH306" s="952"/>
      <c r="AI306" s="952"/>
      <c r="AJ306" s="952"/>
      <c r="AK306" s="952"/>
      <c r="AL306" s="953"/>
      <c r="AM306" s="942"/>
      <c r="AN306" s="943"/>
      <c r="AO306" s="943"/>
      <c r="AP306" s="943"/>
      <c r="AQ306" s="943"/>
      <c r="AR306" s="943"/>
      <c r="AS306" s="944"/>
      <c r="AT306" s="551"/>
      <c r="AU306" s="552"/>
      <c r="AV306" s="552"/>
      <c r="AW306" s="552"/>
      <c r="AX306" s="552"/>
      <c r="AY306" s="553"/>
      <c r="AZ306" s="560"/>
      <c r="BA306" s="561"/>
      <c r="BB306" s="561"/>
      <c r="BC306" s="561"/>
      <c r="BD306" s="561"/>
      <c r="BE306" s="562"/>
      <c r="BF306" s="665"/>
      <c r="BG306" s="666"/>
      <c r="BH306" s="666"/>
      <c r="BI306" s="666"/>
      <c r="BJ306" s="666"/>
      <c r="BK306" s="667"/>
    </row>
    <row r="307" spans="1:64" ht="15" customHeight="1">
      <c r="A307" s="2"/>
      <c r="B307" s="6"/>
      <c r="C307" s="38"/>
      <c r="D307" s="933"/>
      <c r="E307" s="934"/>
      <c r="F307" s="934"/>
      <c r="G307" s="934"/>
      <c r="H307" s="934"/>
      <c r="I307" s="934"/>
      <c r="J307" s="934"/>
      <c r="K307" s="934"/>
      <c r="L307" s="934"/>
      <c r="M307" s="934"/>
      <c r="N307" s="934"/>
      <c r="O307" s="934"/>
      <c r="P307" s="934"/>
      <c r="Q307" s="935"/>
      <c r="R307" s="954"/>
      <c r="S307" s="955"/>
      <c r="T307" s="955"/>
      <c r="U307" s="955"/>
      <c r="V307" s="955"/>
      <c r="W307" s="955"/>
      <c r="X307" s="955"/>
      <c r="Y307" s="955"/>
      <c r="Z307" s="955"/>
      <c r="AA307" s="955"/>
      <c r="AB307" s="955"/>
      <c r="AC307" s="955"/>
      <c r="AD307" s="955"/>
      <c r="AE307" s="955"/>
      <c r="AF307" s="955"/>
      <c r="AG307" s="955"/>
      <c r="AH307" s="955"/>
      <c r="AI307" s="955"/>
      <c r="AJ307" s="955"/>
      <c r="AK307" s="955"/>
      <c r="AL307" s="956"/>
      <c r="AM307" s="942"/>
      <c r="AN307" s="943"/>
      <c r="AO307" s="943"/>
      <c r="AP307" s="943"/>
      <c r="AQ307" s="943"/>
      <c r="AR307" s="943"/>
      <c r="AS307" s="944"/>
      <c r="AT307" s="551"/>
      <c r="AU307" s="552"/>
      <c r="AV307" s="552"/>
      <c r="AW307" s="552"/>
      <c r="AX307" s="552"/>
      <c r="AY307" s="553"/>
      <c r="AZ307" s="560"/>
      <c r="BA307" s="561"/>
      <c r="BB307" s="561"/>
      <c r="BC307" s="561"/>
      <c r="BD307" s="561"/>
      <c r="BE307" s="562"/>
      <c r="BF307" s="665"/>
      <c r="BG307" s="666"/>
      <c r="BH307" s="666"/>
      <c r="BI307" s="666"/>
      <c r="BJ307" s="666"/>
      <c r="BK307" s="667"/>
    </row>
    <row r="308" spans="1:64" ht="15" customHeight="1">
      <c r="A308" s="2"/>
      <c r="B308" s="6"/>
      <c r="C308" s="38"/>
      <c r="D308" s="936"/>
      <c r="E308" s="937"/>
      <c r="F308" s="937"/>
      <c r="G308" s="937"/>
      <c r="H308" s="937"/>
      <c r="I308" s="937"/>
      <c r="J308" s="937"/>
      <c r="K308" s="937"/>
      <c r="L308" s="937"/>
      <c r="M308" s="937"/>
      <c r="N308" s="937"/>
      <c r="O308" s="937"/>
      <c r="P308" s="937"/>
      <c r="Q308" s="938"/>
      <c r="R308" s="948" t="s">
        <v>95</v>
      </c>
      <c r="S308" s="949"/>
      <c r="T308" s="949"/>
      <c r="U308" s="949"/>
      <c r="V308" s="949"/>
      <c r="W308" s="949"/>
      <c r="X308" s="949"/>
      <c r="Y308" s="949"/>
      <c r="Z308" s="949"/>
      <c r="AA308" s="949"/>
      <c r="AB308" s="949"/>
      <c r="AC308" s="949"/>
      <c r="AD308" s="949"/>
      <c r="AE308" s="949"/>
      <c r="AF308" s="949"/>
      <c r="AG308" s="949"/>
      <c r="AH308" s="949"/>
      <c r="AI308" s="949"/>
      <c r="AJ308" s="949"/>
      <c r="AK308" s="949"/>
      <c r="AL308" s="950"/>
      <c r="AM308" s="945"/>
      <c r="AN308" s="946"/>
      <c r="AO308" s="946"/>
      <c r="AP308" s="946"/>
      <c r="AQ308" s="946"/>
      <c r="AR308" s="946"/>
      <c r="AS308" s="947"/>
      <c r="AT308" s="554"/>
      <c r="AU308" s="555"/>
      <c r="AV308" s="555"/>
      <c r="AW308" s="555"/>
      <c r="AX308" s="555"/>
      <c r="AY308" s="556"/>
      <c r="AZ308" s="563"/>
      <c r="BA308" s="564"/>
      <c r="BB308" s="564"/>
      <c r="BC308" s="564"/>
      <c r="BD308" s="564"/>
      <c r="BE308" s="565"/>
      <c r="BF308" s="668"/>
      <c r="BG308" s="669"/>
      <c r="BH308" s="669"/>
      <c r="BI308" s="669"/>
      <c r="BJ308" s="669"/>
      <c r="BK308" s="670"/>
    </row>
    <row r="309" spans="1:64" ht="15" customHeight="1">
      <c r="A309" s="2"/>
      <c r="B309" s="6"/>
      <c r="C309" s="38"/>
      <c r="D309" s="930"/>
      <c r="E309" s="931"/>
      <c r="F309" s="931"/>
      <c r="G309" s="931"/>
      <c r="H309" s="931"/>
      <c r="I309" s="931"/>
      <c r="J309" s="931"/>
      <c r="K309" s="931"/>
      <c r="L309" s="931"/>
      <c r="M309" s="931"/>
      <c r="N309" s="931"/>
      <c r="O309" s="931"/>
      <c r="P309" s="931"/>
      <c r="Q309" s="932"/>
      <c r="R309" s="542"/>
      <c r="S309" s="543"/>
      <c r="T309" s="543"/>
      <c r="U309" s="543"/>
      <c r="V309" s="543"/>
      <c r="W309" s="543"/>
      <c r="X309" s="543"/>
      <c r="Y309" s="543"/>
      <c r="Z309" s="543"/>
      <c r="AA309" s="543"/>
      <c r="AB309" s="543"/>
      <c r="AC309" s="543"/>
      <c r="AD309" s="543"/>
      <c r="AE309" s="543"/>
      <c r="AF309" s="543"/>
      <c r="AG309" s="543"/>
      <c r="AH309" s="543"/>
      <c r="AI309" s="543"/>
      <c r="AJ309" s="543"/>
      <c r="AK309" s="543"/>
      <c r="AL309" s="544"/>
      <c r="AM309" s="939"/>
      <c r="AN309" s="969"/>
      <c r="AO309" s="969"/>
      <c r="AP309" s="969"/>
      <c r="AQ309" s="969"/>
      <c r="AR309" s="969"/>
      <c r="AS309" s="970"/>
      <c r="AT309" s="548"/>
      <c r="AU309" s="549"/>
      <c r="AV309" s="549"/>
      <c r="AW309" s="549"/>
      <c r="AX309" s="549"/>
      <c r="AY309" s="550"/>
      <c r="AZ309" s="557"/>
      <c r="BA309" s="558"/>
      <c r="BB309" s="558"/>
      <c r="BC309" s="558"/>
      <c r="BD309" s="558"/>
      <c r="BE309" s="559"/>
      <c r="BF309" s="662">
        <f>AT309*AZ309</f>
        <v>0</v>
      </c>
      <c r="BG309" s="663"/>
      <c r="BH309" s="663"/>
      <c r="BI309" s="663"/>
      <c r="BJ309" s="663"/>
      <c r="BK309" s="664"/>
    </row>
    <row r="310" spans="1:64" ht="15" customHeight="1">
      <c r="A310" s="2"/>
      <c r="B310" s="6"/>
      <c r="C310" s="38"/>
      <c r="D310" s="933"/>
      <c r="E310" s="934"/>
      <c r="F310" s="934"/>
      <c r="G310" s="934"/>
      <c r="H310" s="934"/>
      <c r="I310" s="934"/>
      <c r="J310" s="934"/>
      <c r="K310" s="934"/>
      <c r="L310" s="934"/>
      <c r="M310" s="934"/>
      <c r="N310" s="934"/>
      <c r="O310" s="934"/>
      <c r="P310" s="934"/>
      <c r="Q310" s="935"/>
      <c r="R310" s="951"/>
      <c r="S310" s="952"/>
      <c r="T310" s="952"/>
      <c r="U310" s="952"/>
      <c r="V310" s="952"/>
      <c r="W310" s="952"/>
      <c r="X310" s="952"/>
      <c r="Y310" s="952"/>
      <c r="Z310" s="952"/>
      <c r="AA310" s="952"/>
      <c r="AB310" s="952"/>
      <c r="AC310" s="952"/>
      <c r="AD310" s="952"/>
      <c r="AE310" s="952"/>
      <c r="AF310" s="952"/>
      <c r="AG310" s="952"/>
      <c r="AH310" s="952"/>
      <c r="AI310" s="952"/>
      <c r="AJ310" s="952"/>
      <c r="AK310" s="952"/>
      <c r="AL310" s="953"/>
      <c r="AM310" s="971"/>
      <c r="AN310" s="972"/>
      <c r="AO310" s="972"/>
      <c r="AP310" s="972"/>
      <c r="AQ310" s="972"/>
      <c r="AR310" s="972"/>
      <c r="AS310" s="973"/>
      <c r="AT310" s="551"/>
      <c r="AU310" s="552"/>
      <c r="AV310" s="552"/>
      <c r="AW310" s="552"/>
      <c r="AX310" s="552"/>
      <c r="AY310" s="553"/>
      <c r="AZ310" s="560"/>
      <c r="BA310" s="561"/>
      <c r="BB310" s="561"/>
      <c r="BC310" s="561"/>
      <c r="BD310" s="561"/>
      <c r="BE310" s="562"/>
      <c r="BF310" s="665"/>
      <c r="BG310" s="666"/>
      <c r="BH310" s="666"/>
      <c r="BI310" s="666"/>
      <c r="BJ310" s="666"/>
      <c r="BK310" s="667"/>
    </row>
    <row r="311" spans="1:64" ht="15" customHeight="1">
      <c r="A311" s="2"/>
      <c r="B311" s="6"/>
      <c r="C311" s="38"/>
      <c r="D311" s="933"/>
      <c r="E311" s="934"/>
      <c r="F311" s="934"/>
      <c r="G311" s="934"/>
      <c r="H311" s="934"/>
      <c r="I311" s="934"/>
      <c r="J311" s="934"/>
      <c r="K311" s="934"/>
      <c r="L311" s="934"/>
      <c r="M311" s="934"/>
      <c r="N311" s="934"/>
      <c r="O311" s="934"/>
      <c r="P311" s="934"/>
      <c r="Q311" s="935"/>
      <c r="R311" s="951"/>
      <c r="S311" s="952"/>
      <c r="T311" s="952"/>
      <c r="U311" s="952"/>
      <c r="V311" s="952"/>
      <c r="W311" s="952"/>
      <c r="X311" s="952"/>
      <c r="Y311" s="952"/>
      <c r="Z311" s="952"/>
      <c r="AA311" s="952"/>
      <c r="AB311" s="952"/>
      <c r="AC311" s="952"/>
      <c r="AD311" s="952"/>
      <c r="AE311" s="952"/>
      <c r="AF311" s="952"/>
      <c r="AG311" s="952"/>
      <c r="AH311" s="952"/>
      <c r="AI311" s="952"/>
      <c r="AJ311" s="952"/>
      <c r="AK311" s="952"/>
      <c r="AL311" s="953"/>
      <c r="AM311" s="971"/>
      <c r="AN311" s="972"/>
      <c r="AO311" s="972"/>
      <c r="AP311" s="972"/>
      <c r="AQ311" s="972"/>
      <c r="AR311" s="972"/>
      <c r="AS311" s="973"/>
      <c r="AT311" s="551"/>
      <c r="AU311" s="552"/>
      <c r="AV311" s="552"/>
      <c r="AW311" s="552"/>
      <c r="AX311" s="552"/>
      <c r="AY311" s="553"/>
      <c r="AZ311" s="560"/>
      <c r="BA311" s="561"/>
      <c r="BB311" s="561"/>
      <c r="BC311" s="561"/>
      <c r="BD311" s="561"/>
      <c r="BE311" s="562"/>
      <c r="BF311" s="665"/>
      <c r="BG311" s="666"/>
      <c r="BH311" s="666"/>
      <c r="BI311" s="666"/>
      <c r="BJ311" s="666"/>
      <c r="BK311" s="667"/>
    </row>
    <row r="312" spans="1:64" ht="15" customHeight="1">
      <c r="A312" s="2"/>
      <c r="B312" s="6"/>
      <c r="C312" s="38"/>
      <c r="D312" s="936"/>
      <c r="E312" s="937"/>
      <c r="F312" s="937"/>
      <c r="G312" s="937"/>
      <c r="H312" s="937"/>
      <c r="I312" s="937"/>
      <c r="J312" s="937"/>
      <c r="K312" s="937"/>
      <c r="L312" s="937"/>
      <c r="M312" s="937"/>
      <c r="N312" s="937"/>
      <c r="O312" s="937"/>
      <c r="P312" s="937"/>
      <c r="Q312" s="938"/>
      <c r="R312" s="928" t="s">
        <v>95</v>
      </c>
      <c r="S312" s="929"/>
      <c r="T312" s="929"/>
      <c r="U312" s="929"/>
      <c r="V312" s="929"/>
      <c r="W312" s="929"/>
      <c r="X312" s="929"/>
      <c r="Y312" s="929"/>
      <c r="Z312" s="929"/>
      <c r="AA312" s="929"/>
      <c r="AB312" s="929"/>
      <c r="AC312" s="929"/>
      <c r="AD312" s="929"/>
      <c r="AE312" s="929"/>
      <c r="AF312" s="929"/>
      <c r="AG312" s="929"/>
      <c r="AH312" s="929"/>
      <c r="AI312" s="929"/>
      <c r="AJ312" s="929"/>
      <c r="AK312" s="929"/>
      <c r="AL312" s="929"/>
      <c r="AM312" s="974"/>
      <c r="AN312" s="975"/>
      <c r="AO312" s="975"/>
      <c r="AP312" s="975"/>
      <c r="AQ312" s="975"/>
      <c r="AR312" s="975"/>
      <c r="AS312" s="976"/>
      <c r="AT312" s="554"/>
      <c r="AU312" s="555"/>
      <c r="AV312" s="555"/>
      <c r="AW312" s="555"/>
      <c r="AX312" s="555"/>
      <c r="AY312" s="556"/>
      <c r="AZ312" s="560"/>
      <c r="BA312" s="561"/>
      <c r="BB312" s="561"/>
      <c r="BC312" s="561"/>
      <c r="BD312" s="561"/>
      <c r="BE312" s="562"/>
      <c r="BF312" s="665"/>
      <c r="BG312" s="666"/>
      <c r="BH312" s="666"/>
      <c r="BI312" s="666"/>
      <c r="BJ312" s="666"/>
      <c r="BK312" s="667"/>
    </row>
    <row r="313" spans="1:64" ht="12" customHeight="1">
      <c r="A313" s="2"/>
      <c r="B313" s="2"/>
      <c r="C313" s="2"/>
      <c r="D313" s="142"/>
      <c r="E313" s="185"/>
      <c r="F313" s="185"/>
      <c r="G313" s="185"/>
      <c r="H313" s="185"/>
      <c r="I313" s="185"/>
      <c r="J313" s="185"/>
      <c r="K313" s="185"/>
      <c r="L313" s="185"/>
      <c r="M313" s="185"/>
      <c r="N313" s="185"/>
      <c r="O313" s="185"/>
      <c r="P313" s="185"/>
      <c r="Q313" s="185"/>
      <c r="R313" s="185"/>
      <c r="S313" s="185"/>
      <c r="T313" s="185"/>
      <c r="V313" s="140"/>
      <c r="W313" s="140"/>
      <c r="X313" s="140"/>
      <c r="Y313" s="140"/>
      <c r="Z313" s="140"/>
      <c r="AA313" s="140"/>
      <c r="AB313" s="196"/>
      <c r="AC313" s="196"/>
      <c r="AD313" s="196"/>
      <c r="AE313" s="196"/>
      <c r="AF313" s="140"/>
      <c r="AG313" s="140"/>
      <c r="AH313" s="140"/>
      <c r="AI313" s="140"/>
      <c r="AJ313" s="140"/>
      <c r="AK313" s="140"/>
      <c r="AL313" s="140"/>
      <c r="AM313" s="333"/>
      <c r="AN313" s="333"/>
      <c r="AO313" s="333"/>
      <c r="AP313" s="333"/>
      <c r="AQ313" s="333"/>
      <c r="AR313" s="333"/>
      <c r="AS313" s="333"/>
      <c r="AT313" s="966"/>
      <c r="AU313" s="966"/>
      <c r="AV313" s="966"/>
      <c r="AW313" s="966"/>
      <c r="AX313" s="967"/>
      <c r="AY313" s="967"/>
      <c r="AZ313" s="968" t="s">
        <v>174</v>
      </c>
      <c r="BA313" s="968"/>
      <c r="BB313" s="968"/>
      <c r="BC313" s="968"/>
      <c r="BD313" s="968"/>
      <c r="BE313" s="968"/>
      <c r="BF313" s="957">
        <f>SUM(BF297:BK312)</f>
        <v>240</v>
      </c>
      <c r="BG313" s="958"/>
      <c r="BH313" s="958"/>
      <c r="BI313" s="958"/>
      <c r="BJ313" s="958"/>
      <c r="BK313" s="959"/>
    </row>
    <row r="314" spans="1:64" ht="12" customHeight="1">
      <c r="A314" s="2"/>
      <c r="B314" s="2"/>
      <c r="C314" s="2"/>
      <c r="D314" s="184"/>
      <c r="E314" s="184"/>
      <c r="F314" s="184"/>
      <c r="G314" s="184"/>
      <c r="H314" s="184"/>
      <c r="I314" s="184"/>
      <c r="J314" s="184"/>
      <c r="K314" s="184"/>
      <c r="L314" s="184"/>
      <c r="M314" s="184"/>
      <c r="N314" s="184"/>
      <c r="O314" s="184"/>
      <c r="P314" s="184"/>
      <c r="Q314" s="184"/>
      <c r="R314" s="184"/>
      <c r="S314" s="184"/>
      <c r="T314" s="184"/>
      <c r="V314" s="140"/>
      <c r="W314" s="140"/>
      <c r="X314" s="140"/>
      <c r="Y314" s="140"/>
      <c r="Z314" s="140"/>
      <c r="AA314" s="140"/>
      <c r="AB314" s="196"/>
      <c r="AC314" s="196"/>
      <c r="AD314" s="196"/>
      <c r="AE314" s="196"/>
      <c r="AF314" s="140"/>
      <c r="AG314" s="140"/>
      <c r="AH314" s="140"/>
      <c r="AI314" s="140"/>
      <c r="AJ314" s="140"/>
      <c r="AK314" s="140"/>
      <c r="AL314" s="140"/>
      <c r="AM314" s="333"/>
      <c r="AN314" s="333"/>
      <c r="AO314" s="333"/>
      <c r="AP314" s="333"/>
      <c r="AQ314" s="333"/>
      <c r="AR314" s="333"/>
      <c r="AS314" s="333"/>
      <c r="AT314" s="966"/>
      <c r="AU314" s="966"/>
      <c r="AV314" s="966"/>
      <c r="AW314" s="966"/>
      <c r="AX314" s="967"/>
      <c r="AY314" s="967"/>
      <c r="AZ314" s="968"/>
      <c r="BA314" s="968"/>
      <c r="BB314" s="968"/>
      <c r="BC314" s="968"/>
      <c r="BD314" s="968"/>
      <c r="BE314" s="968"/>
      <c r="BF314" s="960"/>
      <c r="BG314" s="961"/>
      <c r="BH314" s="961"/>
      <c r="BI314" s="961"/>
      <c r="BJ314" s="961"/>
      <c r="BK314" s="962"/>
    </row>
    <row r="315" spans="1:64" ht="12" customHeight="1">
      <c r="A315" s="2"/>
      <c r="B315" s="2"/>
      <c r="C315" s="2"/>
      <c r="D315" s="2"/>
      <c r="E315" s="2"/>
      <c r="F315" s="2"/>
      <c r="G315" s="2"/>
      <c r="H315" s="2"/>
      <c r="I315" s="2"/>
      <c r="J315" s="2"/>
      <c r="K315" s="2"/>
      <c r="L315" s="2"/>
      <c r="M315" s="2"/>
      <c r="N315" s="2"/>
      <c r="O315" s="2"/>
      <c r="P315" s="2"/>
      <c r="Q315" s="2"/>
      <c r="R315" s="2"/>
      <c r="S315" s="2"/>
      <c r="T315" s="2"/>
      <c r="V315" s="140"/>
      <c r="W315" s="140"/>
      <c r="X315" s="140"/>
      <c r="Y315" s="140"/>
      <c r="Z315" s="140"/>
      <c r="AA315" s="140"/>
      <c r="AB315" s="196"/>
      <c r="AC315" s="196"/>
      <c r="AD315" s="196"/>
      <c r="AE315" s="196"/>
      <c r="AF315" s="140"/>
      <c r="AG315" s="140"/>
      <c r="AH315" s="140"/>
      <c r="AI315" s="140"/>
      <c r="AJ315" s="140"/>
      <c r="AK315" s="140"/>
      <c r="AL315" s="140"/>
      <c r="AM315" s="333"/>
      <c r="AN315" s="333"/>
      <c r="AO315" s="333"/>
      <c r="AP315" s="333"/>
      <c r="AQ315" s="333"/>
      <c r="AR315" s="333"/>
      <c r="AS315" s="333"/>
      <c r="AT315" s="966"/>
      <c r="AU315" s="966"/>
      <c r="AV315" s="966"/>
      <c r="AW315" s="966"/>
      <c r="AX315" s="967"/>
      <c r="AY315" s="967"/>
      <c r="AZ315" s="968"/>
      <c r="BA315" s="968"/>
      <c r="BB315" s="968"/>
      <c r="BC315" s="968"/>
      <c r="BD315" s="968"/>
      <c r="BE315" s="968"/>
      <c r="BF315" s="963"/>
      <c r="BG315" s="964"/>
      <c r="BH315" s="964"/>
      <c r="BI315" s="964"/>
      <c r="BJ315" s="964"/>
      <c r="BK315" s="965"/>
    </row>
    <row r="316" spans="1:64" s="37" customFormat="1" ht="16.5" customHeight="1">
      <c r="A316" s="39"/>
      <c r="B316" s="59"/>
      <c r="C316" s="105"/>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53"/>
    </row>
    <row r="317" spans="1:64" ht="15" customHeight="1">
      <c r="A317" s="2" t="s">
        <v>152</v>
      </c>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row>
    <row r="318" spans="1:64" ht="15" customHeight="1">
      <c r="A318" s="2"/>
      <c r="B318" s="131" t="s">
        <v>96</v>
      </c>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row>
    <row r="319" spans="1:64" ht="15" customHeight="1">
      <c r="A319" s="2"/>
      <c r="B319" s="6"/>
      <c r="C319" s="38"/>
      <c r="D319" s="291" t="s">
        <v>59</v>
      </c>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292"/>
      <c r="AA319" s="292"/>
      <c r="AB319" s="293"/>
      <c r="AC319" s="983" t="s">
        <v>97</v>
      </c>
      <c r="AD319" s="679"/>
      <c r="AE319" s="679"/>
      <c r="AF319" s="679"/>
      <c r="AG319" s="679"/>
      <c r="AH319" s="679"/>
      <c r="AI319" s="679"/>
      <c r="AJ319" s="679"/>
      <c r="AK319" s="680"/>
      <c r="AL319" s="984" t="s">
        <v>60</v>
      </c>
      <c r="AM319" s="984"/>
      <c r="AN319" s="984"/>
      <c r="AO319" s="984"/>
      <c r="AP319" s="984"/>
      <c r="AQ319" s="984"/>
      <c r="AR319" s="985" t="s">
        <v>61</v>
      </c>
      <c r="AS319" s="985"/>
      <c r="AT319" s="985"/>
      <c r="AU319" s="985"/>
      <c r="AV319" s="985"/>
      <c r="AW319" s="985"/>
      <c r="AX319" s="984" t="s">
        <v>62</v>
      </c>
      <c r="AY319" s="984"/>
      <c r="AZ319" s="984"/>
      <c r="BA319" s="984"/>
      <c r="BB319" s="984"/>
      <c r="BC319" s="984"/>
      <c r="BD319" s="69"/>
      <c r="BE319" s="70"/>
      <c r="BF319" s="6"/>
      <c r="BG319" s="6"/>
      <c r="BH319" s="6"/>
      <c r="BI319" s="6"/>
      <c r="BJ319" s="6"/>
      <c r="BK319" s="6"/>
      <c r="BL319" s="40"/>
    </row>
    <row r="320" spans="1:64" ht="15" customHeight="1">
      <c r="A320" s="2"/>
      <c r="B320" s="6"/>
      <c r="C320" s="38"/>
      <c r="D320" s="466"/>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c r="AB320" s="334"/>
      <c r="AC320" s="682"/>
      <c r="AD320" s="682"/>
      <c r="AE320" s="682"/>
      <c r="AF320" s="682"/>
      <c r="AG320" s="682"/>
      <c r="AH320" s="682"/>
      <c r="AI320" s="682"/>
      <c r="AJ320" s="682"/>
      <c r="AK320" s="683"/>
      <c r="AL320" s="984"/>
      <c r="AM320" s="984"/>
      <c r="AN320" s="984"/>
      <c r="AO320" s="984"/>
      <c r="AP320" s="984"/>
      <c r="AQ320" s="984"/>
      <c r="AR320" s="985"/>
      <c r="AS320" s="985"/>
      <c r="AT320" s="985"/>
      <c r="AU320" s="985"/>
      <c r="AV320" s="985"/>
      <c r="AW320" s="985"/>
      <c r="AX320" s="984"/>
      <c r="AY320" s="984"/>
      <c r="AZ320" s="984"/>
      <c r="BA320" s="984"/>
      <c r="BB320" s="984"/>
      <c r="BC320" s="984"/>
      <c r="BD320" s="986"/>
      <c r="BE320" s="986"/>
      <c r="BF320" s="986"/>
      <c r="BG320" s="986"/>
      <c r="BH320" s="986"/>
      <c r="BI320" s="986"/>
      <c r="BJ320" s="986"/>
      <c r="BK320" s="987"/>
      <c r="BL320" s="40"/>
    </row>
    <row r="321" spans="1:64" ht="15" customHeight="1">
      <c r="A321" s="2"/>
      <c r="B321" s="6"/>
      <c r="C321" s="38"/>
      <c r="D321" s="294"/>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685"/>
      <c r="AD321" s="685"/>
      <c r="AE321" s="685"/>
      <c r="AF321" s="685"/>
      <c r="AG321" s="685"/>
      <c r="AH321" s="685"/>
      <c r="AI321" s="685"/>
      <c r="AJ321" s="685"/>
      <c r="AK321" s="686"/>
      <c r="AL321" s="984"/>
      <c r="AM321" s="984"/>
      <c r="AN321" s="984"/>
      <c r="AO321" s="984"/>
      <c r="AP321" s="984"/>
      <c r="AQ321" s="984"/>
      <c r="AR321" s="985"/>
      <c r="AS321" s="985"/>
      <c r="AT321" s="985"/>
      <c r="AU321" s="985"/>
      <c r="AV321" s="985"/>
      <c r="AW321" s="985"/>
      <c r="AX321" s="984"/>
      <c r="AY321" s="984"/>
      <c r="AZ321" s="984"/>
      <c r="BA321" s="984"/>
      <c r="BB321" s="984"/>
      <c r="BC321" s="984"/>
      <c r="BD321" s="988"/>
      <c r="BE321" s="988"/>
      <c r="BF321" s="988"/>
      <c r="BG321" s="988"/>
      <c r="BH321" s="988"/>
      <c r="BI321" s="988"/>
      <c r="BJ321" s="988"/>
      <c r="BK321" s="989"/>
      <c r="BL321" s="40"/>
    </row>
    <row r="322" spans="1:64" ht="15" customHeight="1">
      <c r="B322" s="40"/>
      <c r="C322" s="41"/>
      <c r="D322" s="542" t="s">
        <v>260</v>
      </c>
      <c r="E322" s="543"/>
      <c r="F322" s="543"/>
      <c r="G322" s="543"/>
      <c r="H322" s="543"/>
      <c r="I322" s="543"/>
      <c r="J322" s="543"/>
      <c r="K322" s="543"/>
      <c r="L322" s="543"/>
      <c r="M322" s="543"/>
      <c r="N322" s="543"/>
      <c r="O322" s="543"/>
      <c r="P322" s="543"/>
      <c r="Q322" s="543"/>
      <c r="R322" s="543"/>
      <c r="S322" s="543"/>
      <c r="T322" s="543"/>
      <c r="U322" s="543"/>
      <c r="V322" s="543"/>
      <c r="W322" s="543"/>
      <c r="X322" s="543"/>
      <c r="Y322" s="543"/>
      <c r="Z322" s="543"/>
      <c r="AA322" s="543"/>
      <c r="AB322" s="543"/>
      <c r="AC322" s="1001" t="s">
        <v>261</v>
      </c>
      <c r="AD322" s="995"/>
      <c r="AE322" s="995"/>
      <c r="AF322" s="995"/>
      <c r="AG322" s="995"/>
      <c r="AH322" s="995"/>
      <c r="AI322" s="995"/>
      <c r="AJ322" s="995"/>
      <c r="AK322" s="996"/>
      <c r="AL322" s="548">
        <v>6</v>
      </c>
      <c r="AM322" s="549"/>
      <c r="AN322" s="549"/>
      <c r="AO322" s="549"/>
      <c r="AP322" s="549"/>
      <c r="AQ322" s="550"/>
      <c r="AR322" s="557">
        <v>20</v>
      </c>
      <c r="AS322" s="558"/>
      <c r="AT322" s="558"/>
      <c r="AU322" s="558"/>
      <c r="AV322" s="558"/>
      <c r="AW322" s="559"/>
      <c r="AX322" s="977">
        <f>AL322*AR322</f>
        <v>120</v>
      </c>
      <c r="AY322" s="978"/>
      <c r="AZ322" s="978"/>
      <c r="BA322" s="978"/>
      <c r="BB322" s="978"/>
      <c r="BC322" s="979"/>
      <c r="BD322" s="1003"/>
      <c r="BE322" s="1004"/>
      <c r="BF322" s="1004"/>
      <c r="BG322" s="1004"/>
      <c r="BH322" s="1004"/>
      <c r="BI322" s="1004"/>
      <c r="BJ322" s="1000"/>
      <c r="BK322" s="1000"/>
      <c r="BL322" s="40"/>
    </row>
    <row r="323" spans="1:64" ht="15" customHeight="1">
      <c r="B323" s="40"/>
      <c r="C323" s="41"/>
      <c r="D323" s="992"/>
      <c r="E323" s="993"/>
      <c r="F323" s="993"/>
      <c r="G323" s="993"/>
      <c r="H323" s="993"/>
      <c r="I323" s="993"/>
      <c r="J323" s="993"/>
      <c r="K323" s="993"/>
      <c r="L323" s="993"/>
      <c r="M323" s="993"/>
      <c r="N323" s="993"/>
      <c r="O323" s="993"/>
      <c r="P323" s="993"/>
      <c r="Q323" s="993"/>
      <c r="R323" s="993"/>
      <c r="S323" s="993"/>
      <c r="T323" s="993"/>
      <c r="U323" s="993"/>
      <c r="V323" s="993"/>
      <c r="W323" s="993"/>
      <c r="X323" s="993"/>
      <c r="Y323" s="993"/>
      <c r="Z323" s="993"/>
      <c r="AA323" s="993"/>
      <c r="AB323" s="993"/>
      <c r="AC323" s="997"/>
      <c r="AD323" s="998"/>
      <c r="AE323" s="998"/>
      <c r="AF323" s="998"/>
      <c r="AG323" s="998"/>
      <c r="AH323" s="998"/>
      <c r="AI323" s="998"/>
      <c r="AJ323" s="998"/>
      <c r="AK323" s="999"/>
      <c r="AL323" s="554"/>
      <c r="AM323" s="555"/>
      <c r="AN323" s="555"/>
      <c r="AO323" s="555"/>
      <c r="AP323" s="555"/>
      <c r="AQ323" s="556"/>
      <c r="AR323" s="563"/>
      <c r="AS323" s="564"/>
      <c r="AT323" s="564"/>
      <c r="AU323" s="564"/>
      <c r="AV323" s="564"/>
      <c r="AW323" s="565"/>
      <c r="AX323" s="980"/>
      <c r="AY323" s="981"/>
      <c r="AZ323" s="981"/>
      <c r="BA323" s="981"/>
      <c r="BB323" s="981"/>
      <c r="BC323" s="982"/>
      <c r="BD323" s="1005"/>
      <c r="BE323" s="1006"/>
      <c r="BF323" s="1006"/>
      <c r="BG323" s="1006"/>
      <c r="BH323" s="1006"/>
      <c r="BI323" s="1006"/>
      <c r="BJ323" s="1000"/>
      <c r="BK323" s="1000"/>
      <c r="BL323" s="40"/>
    </row>
    <row r="324" spans="1:64" ht="15" customHeight="1">
      <c r="B324" s="40"/>
      <c r="C324" s="41"/>
      <c r="D324" s="542" t="s">
        <v>260</v>
      </c>
      <c r="E324" s="543"/>
      <c r="F324" s="543"/>
      <c r="G324" s="543"/>
      <c r="H324" s="543"/>
      <c r="I324" s="543"/>
      <c r="J324" s="543"/>
      <c r="K324" s="543"/>
      <c r="L324" s="543"/>
      <c r="M324" s="543"/>
      <c r="N324" s="543"/>
      <c r="O324" s="543"/>
      <c r="P324" s="543"/>
      <c r="Q324" s="543"/>
      <c r="R324" s="543"/>
      <c r="S324" s="543"/>
      <c r="T324" s="543"/>
      <c r="U324" s="543"/>
      <c r="V324" s="543"/>
      <c r="W324" s="543"/>
      <c r="X324" s="543"/>
      <c r="Y324" s="543"/>
      <c r="Z324" s="543"/>
      <c r="AA324" s="543"/>
      <c r="AB324" s="543"/>
      <c r="AC324" s="1001" t="s">
        <v>261</v>
      </c>
      <c r="AD324" s="995"/>
      <c r="AE324" s="995"/>
      <c r="AF324" s="995"/>
      <c r="AG324" s="995"/>
      <c r="AH324" s="995"/>
      <c r="AI324" s="995"/>
      <c r="AJ324" s="995"/>
      <c r="AK324" s="996"/>
      <c r="AL324" s="548">
        <v>4</v>
      </c>
      <c r="AM324" s="549"/>
      <c r="AN324" s="549"/>
      <c r="AO324" s="549"/>
      <c r="AP324" s="549"/>
      <c r="AQ324" s="550"/>
      <c r="AR324" s="557">
        <v>12</v>
      </c>
      <c r="AS324" s="558"/>
      <c r="AT324" s="558"/>
      <c r="AU324" s="558"/>
      <c r="AV324" s="558"/>
      <c r="AW324" s="559"/>
      <c r="AX324" s="977">
        <f>AL324*AR324</f>
        <v>48</v>
      </c>
      <c r="AY324" s="978"/>
      <c r="AZ324" s="978"/>
      <c r="BA324" s="978"/>
      <c r="BB324" s="978"/>
      <c r="BC324" s="979"/>
      <c r="BD324" s="383" t="s">
        <v>98</v>
      </c>
      <c r="BE324" s="383"/>
      <c r="BF324" s="383"/>
      <c r="BG324" s="383"/>
      <c r="BH324" s="383"/>
      <c r="BI324" s="383"/>
      <c r="BJ324" s="383"/>
      <c r="BK324" s="383"/>
    </row>
    <row r="325" spans="1:64" ht="15" customHeight="1">
      <c r="B325" s="40"/>
      <c r="C325" s="41"/>
      <c r="D325" s="992"/>
      <c r="E325" s="993"/>
      <c r="F325" s="993"/>
      <c r="G325" s="993"/>
      <c r="H325" s="993"/>
      <c r="I325" s="993"/>
      <c r="J325" s="993"/>
      <c r="K325" s="993"/>
      <c r="L325" s="993"/>
      <c r="M325" s="993"/>
      <c r="N325" s="993"/>
      <c r="O325" s="993"/>
      <c r="P325" s="993"/>
      <c r="Q325" s="993"/>
      <c r="R325" s="993"/>
      <c r="S325" s="993"/>
      <c r="T325" s="993"/>
      <c r="U325" s="993"/>
      <c r="V325" s="993"/>
      <c r="W325" s="993"/>
      <c r="X325" s="993"/>
      <c r="Y325" s="993"/>
      <c r="Z325" s="993"/>
      <c r="AA325" s="993"/>
      <c r="AB325" s="993"/>
      <c r="AC325" s="997"/>
      <c r="AD325" s="998"/>
      <c r="AE325" s="998"/>
      <c r="AF325" s="998"/>
      <c r="AG325" s="998"/>
      <c r="AH325" s="998"/>
      <c r="AI325" s="998"/>
      <c r="AJ325" s="998"/>
      <c r="AK325" s="999"/>
      <c r="AL325" s="554"/>
      <c r="AM325" s="555"/>
      <c r="AN325" s="555"/>
      <c r="AO325" s="555"/>
      <c r="AP325" s="555"/>
      <c r="AQ325" s="556"/>
      <c r="AR325" s="563"/>
      <c r="AS325" s="564"/>
      <c r="AT325" s="564"/>
      <c r="AU325" s="564"/>
      <c r="AV325" s="564"/>
      <c r="AW325" s="565"/>
      <c r="AX325" s="980"/>
      <c r="AY325" s="981"/>
      <c r="AZ325" s="981"/>
      <c r="BA325" s="981"/>
      <c r="BB325" s="981"/>
      <c r="BC325" s="982"/>
      <c r="BD325" s="383"/>
      <c r="BE325" s="383"/>
      <c r="BF325" s="383"/>
      <c r="BG325" s="383"/>
      <c r="BH325" s="383"/>
      <c r="BI325" s="383"/>
      <c r="BJ325" s="383"/>
      <c r="BK325" s="383"/>
    </row>
    <row r="326" spans="1:64" ht="15" customHeight="1">
      <c r="B326" s="40"/>
      <c r="C326" s="41"/>
      <c r="D326" s="990" t="s">
        <v>260</v>
      </c>
      <c r="E326" s="991"/>
      <c r="F326" s="991"/>
      <c r="G326" s="991"/>
      <c r="H326" s="991"/>
      <c r="I326" s="991"/>
      <c r="J326" s="991"/>
      <c r="K326" s="991"/>
      <c r="L326" s="991"/>
      <c r="M326" s="991"/>
      <c r="N326" s="991"/>
      <c r="O326" s="991"/>
      <c r="P326" s="991"/>
      <c r="Q326" s="991"/>
      <c r="R326" s="991"/>
      <c r="S326" s="991"/>
      <c r="T326" s="991"/>
      <c r="U326" s="991"/>
      <c r="V326" s="991"/>
      <c r="W326" s="991"/>
      <c r="X326" s="991"/>
      <c r="Y326" s="991"/>
      <c r="Z326" s="991"/>
      <c r="AA326" s="991"/>
      <c r="AB326" s="991"/>
      <c r="AC326" s="1001" t="s">
        <v>261</v>
      </c>
      <c r="AD326" s="995"/>
      <c r="AE326" s="995"/>
      <c r="AF326" s="995"/>
      <c r="AG326" s="995"/>
      <c r="AH326" s="995"/>
      <c r="AI326" s="995"/>
      <c r="AJ326" s="995"/>
      <c r="AK326" s="996"/>
      <c r="AL326" s="548">
        <v>4</v>
      </c>
      <c r="AM326" s="549"/>
      <c r="AN326" s="549"/>
      <c r="AO326" s="549"/>
      <c r="AP326" s="549"/>
      <c r="AQ326" s="550"/>
      <c r="AR326" s="557">
        <v>12</v>
      </c>
      <c r="AS326" s="558"/>
      <c r="AT326" s="558"/>
      <c r="AU326" s="558"/>
      <c r="AV326" s="558"/>
      <c r="AW326" s="559"/>
      <c r="AX326" s="977">
        <f>AL326*AR326</f>
        <v>48</v>
      </c>
      <c r="AY326" s="978"/>
      <c r="AZ326" s="978"/>
      <c r="BA326" s="978"/>
      <c r="BB326" s="978"/>
      <c r="BC326" s="979"/>
      <c r="BD326" s="837">
        <f>SUM(AX322:BC327)</f>
        <v>216</v>
      </c>
      <c r="BE326" s="837"/>
      <c r="BF326" s="837"/>
      <c r="BG326" s="837"/>
      <c r="BH326" s="837"/>
      <c r="BI326" s="837"/>
      <c r="BJ326" s="837"/>
      <c r="BK326" s="837"/>
    </row>
    <row r="327" spans="1:64" ht="15" customHeight="1">
      <c r="B327" s="40"/>
      <c r="C327" s="41"/>
      <c r="D327" s="992"/>
      <c r="E327" s="993"/>
      <c r="F327" s="993"/>
      <c r="G327" s="993"/>
      <c r="H327" s="993"/>
      <c r="I327" s="993"/>
      <c r="J327" s="993"/>
      <c r="K327" s="993"/>
      <c r="L327" s="993"/>
      <c r="M327" s="993"/>
      <c r="N327" s="993"/>
      <c r="O327" s="993"/>
      <c r="P327" s="993"/>
      <c r="Q327" s="993"/>
      <c r="R327" s="993"/>
      <c r="S327" s="993"/>
      <c r="T327" s="993"/>
      <c r="U327" s="993"/>
      <c r="V327" s="993"/>
      <c r="W327" s="993"/>
      <c r="X327" s="993"/>
      <c r="Y327" s="993"/>
      <c r="Z327" s="993"/>
      <c r="AA327" s="993"/>
      <c r="AB327" s="993"/>
      <c r="AC327" s="997"/>
      <c r="AD327" s="998"/>
      <c r="AE327" s="998"/>
      <c r="AF327" s="998"/>
      <c r="AG327" s="998"/>
      <c r="AH327" s="998"/>
      <c r="AI327" s="998"/>
      <c r="AJ327" s="998"/>
      <c r="AK327" s="999"/>
      <c r="AL327" s="554"/>
      <c r="AM327" s="555"/>
      <c r="AN327" s="555"/>
      <c r="AO327" s="555"/>
      <c r="AP327" s="555"/>
      <c r="AQ327" s="556"/>
      <c r="AR327" s="563"/>
      <c r="AS327" s="564"/>
      <c r="AT327" s="564"/>
      <c r="AU327" s="564"/>
      <c r="AV327" s="564"/>
      <c r="AW327" s="565"/>
      <c r="AX327" s="980"/>
      <c r="AY327" s="981"/>
      <c r="AZ327" s="981"/>
      <c r="BA327" s="981"/>
      <c r="BB327" s="981"/>
      <c r="BC327" s="982"/>
      <c r="BD327" s="837"/>
      <c r="BE327" s="837"/>
      <c r="BF327" s="837"/>
      <c r="BG327" s="837"/>
      <c r="BH327" s="837"/>
      <c r="BI327" s="837"/>
      <c r="BJ327" s="837"/>
      <c r="BK327" s="837"/>
    </row>
    <row r="328" spans="1:64" ht="11.25" customHeight="1">
      <c r="A328" s="2"/>
      <c r="B328" s="6"/>
      <c r="C328" s="6"/>
      <c r="D328" s="1007"/>
      <c r="E328" s="1007"/>
      <c r="F328" s="1007"/>
      <c r="G328" s="1007"/>
      <c r="H328" s="1007"/>
      <c r="I328" s="1007"/>
      <c r="J328" s="1007"/>
      <c r="K328" s="1007"/>
      <c r="L328" s="1007"/>
      <c r="M328" s="1007"/>
      <c r="N328" s="1007"/>
      <c r="O328" s="1007"/>
      <c r="P328" s="1007"/>
      <c r="Q328" s="1007"/>
      <c r="R328" s="1007"/>
      <c r="S328" s="1007"/>
      <c r="T328" s="1007"/>
      <c r="U328" s="1007"/>
      <c r="V328" s="1007"/>
      <c r="W328" s="1007"/>
      <c r="X328" s="1007"/>
      <c r="Y328" s="1007"/>
      <c r="Z328" s="1007"/>
      <c r="AA328" s="1007"/>
      <c r="AB328" s="1007"/>
      <c r="AC328" s="1007"/>
      <c r="AD328" s="1007"/>
      <c r="AE328" s="1007"/>
      <c r="AF328" s="1007"/>
      <c r="AG328" s="1007"/>
      <c r="AH328" s="1007"/>
      <c r="AI328" s="1007"/>
      <c r="AJ328" s="1007"/>
      <c r="AK328" s="1007"/>
      <c r="AL328" s="1007"/>
      <c r="AM328" s="1007"/>
      <c r="AN328" s="1007"/>
      <c r="AO328" s="1007"/>
      <c r="AP328" s="1007"/>
      <c r="AQ328" s="1007"/>
      <c r="AR328" s="1007"/>
      <c r="AS328" s="1007"/>
      <c r="AT328" s="1007"/>
      <c r="AU328" s="1007"/>
      <c r="AV328" s="1007"/>
      <c r="AW328" s="1007"/>
      <c r="AX328" s="1007"/>
      <c r="AY328" s="1007"/>
      <c r="AZ328" s="1007"/>
      <c r="BA328" s="1007"/>
      <c r="BB328" s="1007"/>
      <c r="BC328" s="1007"/>
      <c r="BD328" s="1007"/>
      <c r="BE328" s="1007"/>
      <c r="BF328" s="1007"/>
      <c r="BG328" s="1007"/>
      <c r="BH328" s="1007"/>
      <c r="BI328" s="1007"/>
      <c r="BJ328" s="1007"/>
      <c r="BK328" s="1007"/>
    </row>
    <row r="329" spans="1:64" ht="15" customHeight="1">
      <c r="A329" s="131" t="s">
        <v>153</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row>
    <row r="330" spans="1:64" ht="15" customHeight="1">
      <c r="A330" s="2"/>
      <c r="B330" s="2" t="s">
        <v>99</v>
      </c>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row>
    <row r="331" spans="1:64" ht="15" customHeight="1">
      <c r="A331" s="2"/>
      <c r="B331" s="6"/>
      <c r="C331" s="38"/>
      <c r="D331" s="291" t="s">
        <v>59</v>
      </c>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c r="AA331" s="292"/>
      <c r="AB331" s="293"/>
      <c r="AC331" s="983" t="s">
        <v>97</v>
      </c>
      <c r="AD331" s="679"/>
      <c r="AE331" s="679"/>
      <c r="AF331" s="679"/>
      <c r="AG331" s="679"/>
      <c r="AH331" s="679"/>
      <c r="AI331" s="679"/>
      <c r="AJ331" s="679"/>
      <c r="AK331" s="680"/>
      <c r="AL331" s="984" t="s">
        <v>60</v>
      </c>
      <c r="AM331" s="984"/>
      <c r="AN331" s="984"/>
      <c r="AO331" s="984"/>
      <c r="AP331" s="984"/>
      <c r="AQ331" s="984"/>
      <c r="AR331" s="985" t="s">
        <v>61</v>
      </c>
      <c r="AS331" s="985"/>
      <c r="AT331" s="985"/>
      <c r="AU331" s="985"/>
      <c r="AV331" s="985"/>
      <c r="AW331" s="985"/>
      <c r="AX331" s="984" t="s">
        <v>62</v>
      </c>
      <c r="AY331" s="984"/>
      <c r="AZ331" s="984"/>
      <c r="BA331" s="984"/>
      <c r="BB331" s="984"/>
      <c r="BC331" s="984"/>
      <c r="BD331" s="59"/>
      <c r="BE331" s="59"/>
      <c r="BF331" s="59"/>
      <c r="BG331" s="59"/>
      <c r="BH331" s="59"/>
      <c r="BI331" s="59"/>
      <c r="BJ331" s="59"/>
      <c r="BK331" s="59"/>
    </row>
    <row r="332" spans="1:64" ht="15" customHeight="1">
      <c r="A332" s="2"/>
      <c r="B332" s="6"/>
      <c r="C332" s="38"/>
      <c r="D332" s="466"/>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4"/>
      <c r="AC332" s="682"/>
      <c r="AD332" s="682"/>
      <c r="AE332" s="682"/>
      <c r="AF332" s="682"/>
      <c r="AG332" s="682"/>
      <c r="AH332" s="682"/>
      <c r="AI332" s="682"/>
      <c r="AJ332" s="682"/>
      <c r="AK332" s="683"/>
      <c r="AL332" s="984"/>
      <c r="AM332" s="984"/>
      <c r="AN332" s="984"/>
      <c r="AO332" s="984"/>
      <c r="AP332" s="984"/>
      <c r="AQ332" s="984"/>
      <c r="AR332" s="985"/>
      <c r="AS332" s="985"/>
      <c r="AT332" s="985"/>
      <c r="AU332" s="985"/>
      <c r="AV332" s="985"/>
      <c r="AW332" s="985"/>
      <c r="AX332" s="984"/>
      <c r="AY332" s="984"/>
      <c r="AZ332" s="984"/>
      <c r="BA332" s="984"/>
      <c r="BB332" s="984"/>
      <c r="BC332" s="984"/>
      <c r="BD332" s="59"/>
      <c r="BE332" s="59"/>
      <c r="BF332" s="59"/>
      <c r="BG332" s="59"/>
      <c r="BH332" s="59"/>
      <c r="BI332" s="59"/>
      <c r="BJ332" s="59"/>
      <c r="BK332" s="59"/>
    </row>
    <row r="333" spans="1:64" ht="15" customHeight="1">
      <c r="A333" s="2"/>
      <c r="B333" s="6"/>
      <c r="C333" s="38"/>
      <c r="D333" s="294"/>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6"/>
      <c r="AC333" s="685"/>
      <c r="AD333" s="685"/>
      <c r="AE333" s="685"/>
      <c r="AF333" s="685"/>
      <c r="AG333" s="685"/>
      <c r="AH333" s="685"/>
      <c r="AI333" s="685"/>
      <c r="AJ333" s="685"/>
      <c r="AK333" s="686"/>
      <c r="AL333" s="984"/>
      <c r="AM333" s="984"/>
      <c r="AN333" s="984"/>
      <c r="AO333" s="984"/>
      <c r="AP333" s="984"/>
      <c r="AQ333" s="984"/>
      <c r="AR333" s="985"/>
      <c r="AS333" s="985"/>
      <c r="AT333" s="985"/>
      <c r="AU333" s="985"/>
      <c r="AV333" s="985"/>
      <c r="AW333" s="985"/>
      <c r="AX333" s="984"/>
      <c r="AY333" s="984"/>
      <c r="AZ333" s="984"/>
      <c r="BA333" s="984"/>
      <c r="BB333" s="984"/>
      <c r="BC333" s="984"/>
      <c r="BD333" s="59"/>
      <c r="BE333" s="59"/>
      <c r="BF333" s="59"/>
      <c r="BG333" s="59"/>
      <c r="BH333" s="59"/>
      <c r="BI333" s="59"/>
      <c r="BJ333" s="59"/>
      <c r="BK333" s="59"/>
    </row>
    <row r="334" spans="1:64" ht="15" customHeight="1">
      <c r="A334" s="2"/>
      <c r="B334" s="6"/>
      <c r="C334" s="38"/>
      <c r="D334" s="542" t="s">
        <v>262</v>
      </c>
      <c r="E334" s="543"/>
      <c r="F334" s="543"/>
      <c r="G334" s="543"/>
      <c r="H334" s="543"/>
      <c r="I334" s="543"/>
      <c r="J334" s="543"/>
      <c r="K334" s="543"/>
      <c r="L334" s="543"/>
      <c r="M334" s="543"/>
      <c r="N334" s="543"/>
      <c r="O334" s="543"/>
      <c r="P334" s="543"/>
      <c r="Q334" s="543"/>
      <c r="R334" s="543"/>
      <c r="S334" s="543"/>
      <c r="T334" s="543"/>
      <c r="U334" s="543"/>
      <c r="V334" s="543"/>
      <c r="W334" s="543"/>
      <c r="X334" s="543"/>
      <c r="Y334" s="543"/>
      <c r="Z334" s="543"/>
      <c r="AA334" s="543"/>
      <c r="AB334" s="543"/>
      <c r="AC334" s="1050" t="s">
        <v>263</v>
      </c>
      <c r="AD334" s="1051"/>
      <c r="AE334" s="1051"/>
      <c r="AF334" s="1051"/>
      <c r="AG334" s="1051"/>
      <c r="AH334" s="1051"/>
      <c r="AI334" s="1051"/>
      <c r="AJ334" s="1051"/>
      <c r="AK334" s="1052"/>
      <c r="AL334" s="548">
        <v>6</v>
      </c>
      <c r="AM334" s="549"/>
      <c r="AN334" s="549"/>
      <c r="AO334" s="549"/>
      <c r="AP334" s="549"/>
      <c r="AQ334" s="550"/>
      <c r="AR334" s="557">
        <v>12</v>
      </c>
      <c r="AS334" s="558"/>
      <c r="AT334" s="558"/>
      <c r="AU334" s="558"/>
      <c r="AV334" s="558"/>
      <c r="AW334" s="559"/>
      <c r="AX334" s="662">
        <f>AL334*AR334</f>
        <v>72</v>
      </c>
      <c r="AY334" s="663"/>
      <c r="AZ334" s="663"/>
      <c r="BA334" s="663"/>
      <c r="BB334" s="663"/>
      <c r="BC334" s="664"/>
      <c r="BD334" s="58"/>
      <c r="BE334" s="58"/>
      <c r="BF334" s="58"/>
      <c r="BG334" s="58"/>
      <c r="BH334" s="58"/>
      <c r="BI334" s="58"/>
      <c r="BJ334" s="59"/>
      <c r="BK334" s="59"/>
    </row>
    <row r="335" spans="1:64" ht="15" customHeight="1">
      <c r="A335" s="2"/>
      <c r="B335" s="6"/>
      <c r="C335" s="38"/>
      <c r="D335" s="1049"/>
      <c r="E335" s="952"/>
      <c r="F335" s="952"/>
      <c r="G335" s="952"/>
      <c r="H335" s="952"/>
      <c r="I335" s="952"/>
      <c r="J335" s="952"/>
      <c r="K335" s="952"/>
      <c r="L335" s="952"/>
      <c r="M335" s="952"/>
      <c r="N335" s="952"/>
      <c r="O335" s="952"/>
      <c r="P335" s="952"/>
      <c r="Q335" s="952"/>
      <c r="R335" s="952"/>
      <c r="S335" s="952"/>
      <c r="T335" s="952"/>
      <c r="U335" s="952"/>
      <c r="V335" s="952"/>
      <c r="W335" s="952"/>
      <c r="X335" s="952"/>
      <c r="Y335" s="952"/>
      <c r="Z335" s="952"/>
      <c r="AA335" s="952"/>
      <c r="AB335" s="952"/>
      <c r="AC335" s="1053"/>
      <c r="AD335" s="1054"/>
      <c r="AE335" s="1054"/>
      <c r="AF335" s="1054"/>
      <c r="AG335" s="1054"/>
      <c r="AH335" s="1054"/>
      <c r="AI335" s="1054"/>
      <c r="AJ335" s="1054"/>
      <c r="AK335" s="1055"/>
      <c r="AL335" s="551"/>
      <c r="AM335" s="552"/>
      <c r="AN335" s="552"/>
      <c r="AO335" s="552"/>
      <c r="AP335" s="552"/>
      <c r="AQ335" s="553"/>
      <c r="AR335" s="560"/>
      <c r="AS335" s="561"/>
      <c r="AT335" s="561"/>
      <c r="AU335" s="561"/>
      <c r="AV335" s="561"/>
      <c r="AW335" s="562"/>
      <c r="AX335" s="665"/>
      <c r="AY335" s="666"/>
      <c r="AZ335" s="666"/>
      <c r="BA335" s="666"/>
      <c r="BB335" s="666"/>
      <c r="BC335" s="667"/>
      <c r="BD335" s="58"/>
      <c r="BE335" s="58"/>
      <c r="BF335" s="58"/>
      <c r="BG335" s="58"/>
      <c r="BH335" s="58"/>
      <c r="BI335" s="58"/>
      <c r="BJ335" s="59"/>
      <c r="BK335" s="59"/>
    </row>
    <row r="336" spans="1:64" ht="15" customHeight="1">
      <c r="A336" s="2"/>
      <c r="B336" s="6"/>
      <c r="C336" s="38"/>
      <c r="D336" s="992"/>
      <c r="E336" s="993"/>
      <c r="F336" s="993"/>
      <c r="G336" s="993"/>
      <c r="H336" s="993"/>
      <c r="I336" s="993"/>
      <c r="J336" s="993"/>
      <c r="K336" s="993"/>
      <c r="L336" s="993"/>
      <c r="M336" s="993"/>
      <c r="N336" s="993"/>
      <c r="O336" s="993"/>
      <c r="P336" s="993"/>
      <c r="Q336" s="993"/>
      <c r="R336" s="993"/>
      <c r="S336" s="993"/>
      <c r="T336" s="993"/>
      <c r="U336" s="993"/>
      <c r="V336" s="993"/>
      <c r="W336" s="993"/>
      <c r="X336" s="993"/>
      <c r="Y336" s="993"/>
      <c r="Z336" s="993"/>
      <c r="AA336" s="993"/>
      <c r="AB336" s="993"/>
      <c r="AC336" s="1056"/>
      <c r="AD336" s="1057"/>
      <c r="AE336" s="1057"/>
      <c r="AF336" s="1057"/>
      <c r="AG336" s="1057"/>
      <c r="AH336" s="1057"/>
      <c r="AI336" s="1057"/>
      <c r="AJ336" s="1057"/>
      <c r="AK336" s="1058"/>
      <c r="AL336" s="554"/>
      <c r="AM336" s="555"/>
      <c r="AN336" s="555"/>
      <c r="AO336" s="555"/>
      <c r="AP336" s="555"/>
      <c r="AQ336" s="556"/>
      <c r="AR336" s="563"/>
      <c r="AS336" s="564"/>
      <c r="AT336" s="564"/>
      <c r="AU336" s="564"/>
      <c r="AV336" s="564"/>
      <c r="AW336" s="565"/>
      <c r="AX336" s="668"/>
      <c r="AY336" s="669"/>
      <c r="AZ336" s="669"/>
      <c r="BA336" s="669"/>
      <c r="BB336" s="669"/>
      <c r="BC336" s="670"/>
      <c r="BD336" s="71"/>
      <c r="BE336" s="58"/>
      <c r="BF336" s="58"/>
      <c r="BG336" s="58"/>
      <c r="BH336" s="58"/>
      <c r="BI336" s="58"/>
      <c r="BJ336" s="59"/>
      <c r="BK336" s="59"/>
    </row>
    <row r="337" spans="1:66" ht="15" customHeight="1">
      <c r="A337" s="2"/>
      <c r="B337" s="6"/>
      <c r="C337" s="6"/>
      <c r="D337" s="177"/>
      <c r="E337" s="177"/>
      <c r="F337" s="177"/>
      <c r="G337" s="177"/>
      <c r="H337" s="177"/>
      <c r="I337" s="177"/>
      <c r="J337" s="177"/>
      <c r="K337" s="177"/>
      <c r="L337" s="177"/>
      <c r="M337" s="177"/>
      <c r="N337" s="177"/>
      <c r="O337" s="177"/>
      <c r="P337" s="177"/>
      <c r="Q337" s="177"/>
      <c r="R337" s="177"/>
      <c r="S337" s="177"/>
      <c r="T337" s="177"/>
      <c r="U337" s="177"/>
      <c r="V337" s="177"/>
      <c r="W337" s="177"/>
      <c r="X337" s="177"/>
      <c r="Y337" s="177"/>
      <c r="Z337" s="177"/>
      <c r="AA337" s="177"/>
      <c r="AB337" s="177"/>
      <c r="AC337" s="177"/>
      <c r="AD337" s="177"/>
      <c r="AE337" s="177"/>
      <c r="AF337" s="177"/>
      <c r="AG337" s="177"/>
      <c r="AH337" s="177"/>
      <c r="AI337" s="177"/>
      <c r="AJ337" s="177"/>
      <c r="AK337" s="177"/>
      <c r="AL337" s="177"/>
      <c r="AM337" s="177"/>
      <c r="AN337" s="177"/>
      <c r="AO337" s="177"/>
      <c r="AP337" s="177"/>
      <c r="AQ337" s="177"/>
      <c r="AR337" s="177"/>
      <c r="AS337" s="177"/>
      <c r="AT337" s="177"/>
      <c r="AU337" s="177"/>
      <c r="AV337" s="177"/>
      <c r="AW337" s="177"/>
      <c r="AX337" s="177"/>
      <c r="AY337" s="177"/>
      <c r="AZ337" s="177"/>
      <c r="BA337" s="177"/>
      <c r="BB337" s="177"/>
      <c r="BC337" s="177"/>
      <c r="BD337" s="177"/>
      <c r="BE337" s="177"/>
      <c r="BF337" s="2"/>
      <c r="BG337" s="2"/>
      <c r="BH337" s="2"/>
      <c r="BI337" s="2"/>
      <c r="BJ337" s="2"/>
      <c r="BK337" s="2"/>
    </row>
    <row r="338" spans="1:66" ht="15" customHeight="1">
      <c r="A338" s="2" t="s">
        <v>154</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row>
    <row r="339" spans="1:66" ht="15" customHeight="1">
      <c r="A339" s="2"/>
      <c r="B339" s="2" t="s">
        <v>100</v>
      </c>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row>
    <row r="340" spans="1:66"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V340" s="2"/>
      <c r="AW340" s="2"/>
      <c r="AX340" s="2"/>
      <c r="AY340" s="2"/>
      <c r="AZ340" s="2"/>
      <c r="BA340" s="2"/>
      <c r="BB340" s="2"/>
      <c r="BC340" s="2"/>
      <c r="BD340" s="2"/>
      <c r="BE340" s="2"/>
      <c r="BF340" s="2"/>
      <c r="BG340" s="2"/>
      <c r="BH340" s="2"/>
      <c r="BI340" s="2"/>
      <c r="BJ340" s="2"/>
      <c r="BK340" s="2"/>
    </row>
    <row r="341" spans="1:66" ht="15" customHeight="1">
      <c r="A341" s="2"/>
      <c r="B341" s="2" t="s">
        <v>101</v>
      </c>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row>
    <row r="342" spans="1:66" ht="15" customHeight="1">
      <c r="A342" s="2"/>
      <c r="B342" s="6"/>
      <c r="C342" s="38"/>
      <c r="D342" s="291" t="s">
        <v>59</v>
      </c>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292"/>
      <c r="AA342" s="292"/>
      <c r="AB342" s="293"/>
      <c r="AC342" s="983" t="s">
        <v>97</v>
      </c>
      <c r="AD342" s="679"/>
      <c r="AE342" s="679"/>
      <c r="AF342" s="679"/>
      <c r="AG342" s="679"/>
      <c r="AH342" s="679"/>
      <c r="AI342" s="679"/>
      <c r="AJ342" s="679"/>
      <c r="AK342" s="680"/>
      <c r="AL342" s="984" t="s">
        <v>60</v>
      </c>
      <c r="AM342" s="984"/>
      <c r="AN342" s="984"/>
      <c r="AO342" s="984"/>
      <c r="AP342" s="984"/>
      <c r="AQ342" s="984"/>
      <c r="AR342" s="985" t="s">
        <v>61</v>
      </c>
      <c r="AS342" s="985"/>
      <c r="AT342" s="985"/>
      <c r="AU342" s="985"/>
      <c r="AV342" s="985"/>
      <c r="AW342" s="985"/>
      <c r="AX342" s="984" t="s">
        <v>62</v>
      </c>
      <c r="AY342" s="984"/>
      <c r="AZ342" s="984"/>
      <c r="BA342" s="984"/>
      <c r="BB342" s="984"/>
      <c r="BC342" s="984"/>
      <c r="BD342" s="59"/>
      <c r="BE342" s="59"/>
      <c r="BF342" s="59"/>
      <c r="BG342" s="59"/>
      <c r="BH342" s="59"/>
      <c r="BI342" s="59"/>
      <c r="BJ342" s="59"/>
      <c r="BK342" s="59"/>
    </row>
    <row r="343" spans="1:66" ht="15" customHeight="1">
      <c r="A343" s="2"/>
      <c r="B343" s="6"/>
      <c r="C343" s="38"/>
      <c r="D343" s="466"/>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c r="AB343" s="334"/>
      <c r="AC343" s="682"/>
      <c r="AD343" s="682"/>
      <c r="AE343" s="682"/>
      <c r="AF343" s="682"/>
      <c r="AG343" s="682"/>
      <c r="AH343" s="682"/>
      <c r="AI343" s="682"/>
      <c r="AJ343" s="682"/>
      <c r="AK343" s="683"/>
      <c r="AL343" s="984"/>
      <c r="AM343" s="984"/>
      <c r="AN343" s="984"/>
      <c r="AO343" s="984"/>
      <c r="AP343" s="984"/>
      <c r="AQ343" s="984"/>
      <c r="AR343" s="985"/>
      <c r="AS343" s="985"/>
      <c r="AT343" s="985"/>
      <c r="AU343" s="985"/>
      <c r="AV343" s="985"/>
      <c r="AW343" s="985"/>
      <c r="AX343" s="984"/>
      <c r="AY343" s="984"/>
      <c r="AZ343" s="984"/>
      <c r="BA343" s="984"/>
      <c r="BB343" s="984"/>
      <c r="BC343" s="984"/>
      <c r="BD343" s="59"/>
      <c r="BE343" s="59"/>
      <c r="BF343" s="59"/>
      <c r="BG343" s="59"/>
      <c r="BH343" s="59"/>
      <c r="BI343" s="59"/>
      <c r="BJ343" s="59"/>
      <c r="BK343" s="59"/>
    </row>
    <row r="344" spans="1:66" ht="15" customHeight="1">
      <c r="A344" s="2"/>
      <c r="B344" s="6"/>
      <c r="C344" s="38"/>
      <c r="D344" s="294"/>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c r="AA344" s="295"/>
      <c r="AB344" s="296"/>
      <c r="AC344" s="685"/>
      <c r="AD344" s="685"/>
      <c r="AE344" s="685"/>
      <c r="AF344" s="685"/>
      <c r="AG344" s="685"/>
      <c r="AH344" s="685"/>
      <c r="AI344" s="685"/>
      <c r="AJ344" s="685"/>
      <c r="AK344" s="686"/>
      <c r="AL344" s="984"/>
      <c r="AM344" s="984"/>
      <c r="AN344" s="984"/>
      <c r="AO344" s="984"/>
      <c r="AP344" s="984"/>
      <c r="AQ344" s="984"/>
      <c r="AR344" s="985"/>
      <c r="AS344" s="985"/>
      <c r="AT344" s="985"/>
      <c r="AU344" s="985"/>
      <c r="AV344" s="985"/>
      <c r="AW344" s="985"/>
      <c r="AX344" s="984"/>
      <c r="AY344" s="984"/>
      <c r="AZ344" s="984"/>
      <c r="BA344" s="984"/>
      <c r="BB344" s="984"/>
      <c r="BC344" s="984"/>
      <c r="BD344" s="59"/>
      <c r="BE344" s="59"/>
      <c r="BF344" s="59"/>
      <c r="BG344" s="59"/>
      <c r="BH344" s="59"/>
      <c r="BI344" s="59"/>
      <c r="BJ344" s="59"/>
      <c r="BK344" s="59"/>
    </row>
    <row r="345" spans="1:66" ht="15" customHeight="1">
      <c r="A345" s="2"/>
      <c r="B345" s="6"/>
      <c r="C345" s="38"/>
      <c r="D345" s="542" t="s">
        <v>264</v>
      </c>
      <c r="E345" s="543"/>
      <c r="F345" s="543"/>
      <c r="G345" s="543"/>
      <c r="H345" s="543"/>
      <c r="I345" s="543"/>
      <c r="J345" s="543"/>
      <c r="K345" s="543"/>
      <c r="L345" s="543"/>
      <c r="M345" s="543"/>
      <c r="N345" s="543"/>
      <c r="O345" s="543"/>
      <c r="P345" s="543"/>
      <c r="Q345" s="543"/>
      <c r="R345" s="543"/>
      <c r="S345" s="543"/>
      <c r="T345" s="543"/>
      <c r="U345" s="543"/>
      <c r="V345" s="543"/>
      <c r="W345" s="543"/>
      <c r="X345" s="543"/>
      <c r="Y345" s="543"/>
      <c r="Z345" s="543"/>
      <c r="AA345" s="543"/>
      <c r="AB345" s="543"/>
      <c r="AC345" s="1050" t="s">
        <v>265</v>
      </c>
      <c r="AD345" s="1051"/>
      <c r="AE345" s="1051"/>
      <c r="AF345" s="1051"/>
      <c r="AG345" s="1051"/>
      <c r="AH345" s="1051"/>
      <c r="AI345" s="1051"/>
      <c r="AJ345" s="1051"/>
      <c r="AK345" s="1052"/>
      <c r="AL345" s="548">
        <v>8</v>
      </c>
      <c r="AM345" s="549"/>
      <c r="AN345" s="549"/>
      <c r="AO345" s="549"/>
      <c r="AP345" s="549"/>
      <c r="AQ345" s="550"/>
      <c r="AR345" s="557">
        <v>20</v>
      </c>
      <c r="AS345" s="558"/>
      <c r="AT345" s="558"/>
      <c r="AU345" s="558"/>
      <c r="AV345" s="558"/>
      <c r="AW345" s="559"/>
      <c r="AX345" s="662">
        <f>AL345*AR345</f>
        <v>160</v>
      </c>
      <c r="AY345" s="663"/>
      <c r="AZ345" s="663"/>
      <c r="BA345" s="663"/>
      <c r="BB345" s="663"/>
      <c r="BC345" s="664"/>
      <c r="BD345" s="58"/>
      <c r="BE345" s="58"/>
      <c r="BF345" s="58"/>
      <c r="BG345" s="58"/>
      <c r="BH345" s="58"/>
      <c r="BI345" s="58"/>
      <c r="BJ345" s="59"/>
      <c r="BK345" s="59"/>
    </row>
    <row r="346" spans="1:66" ht="15" customHeight="1">
      <c r="A346" s="2"/>
      <c r="B346" s="6"/>
      <c r="C346" s="38"/>
      <c r="D346" s="1049"/>
      <c r="E346" s="952"/>
      <c r="F346" s="952"/>
      <c r="G346" s="952"/>
      <c r="H346" s="952"/>
      <c r="I346" s="952"/>
      <c r="J346" s="952"/>
      <c r="K346" s="952"/>
      <c r="L346" s="952"/>
      <c r="M346" s="952"/>
      <c r="N346" s="952"/>
      <c r="O346" s="952"/>
      <c r="P346" s="952"/>
      <c r="Q346" s="952"/>
      <c r="R346" s="952"/>
      <c r="S346" s="952"/>
      <c r="T346" s="952"/>
      <c r="U346" s="952"/>
      <c r="V346" s="952"/>
      <c r="W346" s="952"/>
      <c r="X346" s="952"/>
      <c r="Y346" s="952"/>
      <c r="Z346" s="952"/>
      <c r="AA346" s="952"/>
      <c r="AB346" s="952"/>
      <c r="AC346" s="1053"/>
      <c r="AD346" s="1054"/>
      <c r="AE346" s="1054"/>
      <c r="AF346" s="1054"/>
      <c r="AG346" s="1054"/>
      <c r="AH346" s="1054"/>
      <c r="AI346" s="1054"/>
      <c r="AJ346" s="1054"/>
      <c r="AK346" s="1055"/>
      <c r="AL346" s="551"/>
      <c r="AM346" s="552"/>
      <c r="AN346" s="552"/>
      <c r="AO346" s="552"/>
      <c r="AP346" s="552"/>
      <c r="AQ346" s="553"/>
      <c r="AR346" s="560"/>
      <c r="AS346" s="561"/>
      <c r="AT346" s="561"/>
      <c r="AU346" s="561"/>
      <c r="AV346" s="561"/>
      <c r="AW346" s="562"/>
      <c r="AX346" s="665"/>
      <c r="AY346" s="666"/>
      <c r="AZ346" s="666"/>
      <c r="BA346" s="666"/>
      <c r="BB346" s="666"/>
      <c r="BC346" s="667"/>
      <c r="BD346" s="71"/>
      <c r="BE346" s="58"/>
      <c r="BF346" s="58"/>
      <c r="BG346" s="58"/>
      <c r="BH346" s="58"/>
      <c r="BI346" s="58"/>
      <c r="BJ346" s="59"/>
      <c r="BK346" s="59"/>
    </row>
    <row r="347" spans="1:66" ht="15" customHeight="1">
      <c r="A347" s="2"/>
      <c r="B347" s="6"/>
      <c r="C347" s="38"/>
      <c r="D347" s="992"/>
      <c r="E347" s="993"/>
      <c r="F347" s="993"/>
      <c r="G347" s="993"/>
      <c r="H347" s="993"/>
      <c r="I347" s="993"/>
      <c r="J347" s="993"/>
      <c r="K347" s="993"/>
      <c r="L347" s="993"/>
      <c r="M347" s="993"/>
      <c r="N347" s="993"/>
      <c r="O347" s="993"/>
      <c r="P347" s="993"/>
      <c r="Q347" s="993"/>
      <c r="R347" s="993"/>
      <c r="S347" s="993"/>
      <c r="T347" s="993"/>
      <c r="U347" s="993"/>
      <c r="V347" s="993"/>
      <c r="W347" s="993"/>
      <c r="X347" s="993"/>
      <c r="Y347" s="993"/>
      <c r="Z347" s="993"/>
      <c r="AA347" s="993"/>
      <c r="AB347" s="993"/>
      <c r="AC347" s="1056"/>
      <c r="AD347" s="1057"/>
      <c r="AE347" s="1057"/>
      <c r="AF347" s="1057"/>
      <c r="AG347" s="1057"/>
      <c r="AH347" s="1057"/>
      <c r="AI347" s="1057"/>
      <c r="AJ347" s="1057"/>
      <c r="AK347" s="1058"/>
      <c r="AL347" s="554"/>
      <c r="AM347" s="555"/>
      <c r="AN347" s="555"/>
      <c r="AO347" s="555"/>
      <c r="AP347" s="555"/>
      <c r="AQ347" s="556"/>
      <c r="AR347" s="563"/>
      <c r="AS347" s="564"/>
      <c r="AT347" s="564"/>
      <c r="AU347" s="564"/>
      <c r="AV347" s="564"/>
      <c r="AW347" s="565"/>
      <c r="AX347" s="668"/>
      <c r="AY347" s="669"/>
      <c r="AZ347" s="669"/>
      <c r="BA347" s="669"/>
      <c r="BB347" s="669"/>
      <c r="BC347" s="670"/>
      <c r="BD347" s="58"/>
      <c r="BE347" s="58"/>
      <c r="BF347" s="58"/>
      <c r="BG347" s="58"/>
      <c r="BH347" s="58"/>
      <c r="BI347" s="58"/>
      <c r="BJ347" s="59"/>
      <c r="BK347" s="59"/>
    </row>
    <row r="348" spans="1:66" ht="3" customHeight="1">
      <c r="A348" s="2"/>
      <c r="B348" s="2"/>
      <c r="C348" s="2"/>
      <c r="D348" s="177"/>
      <c r="E348" s="177"/>
      <c r="F348" s="177"/>
      <c r="G348" s="177"/>
      <c r="H348" s="177"/>
      <c r="I348" s="177"/>
      <c r="J348" s="177"/>
      <c r="K348" s="177"/>
      <c r="L348" s="177"/>
      <c r="M348" s="177"/>
      <c r="N348" s="177"/>
      <c r="O348" s="177"/>
      <c r="P348" s="177"/>
      <c r="Q348" s="177"/>
      <c r="R348" s="177"/>
      <c r="S348" s="177"/>
      <c r="T348" s="177"/>
      <c r="U348" s="177"/>
      <c r="V348" s="177"/>
      <c r="W348" s="177"/>
      <c r="X348" s="177"/>
      <c r="Y348" s="177"/>
      <c r="Z348" s="177"/>
      <c r="AA348" s="177"/>
      <c r="AB348" s="177"/>
      <c r="AC348" s="177"/>
      <c r="AD348" s="177"/>
      <c r="AE348" s="177"/>
      <c r="AF348" s="177"/>
      <c r="AG348" s="177"/>
      <c r="AH348" s="177"/>
      <c r="AI348" s="177"/>
      <c r="AJ348" s="177"/>
      <c r="AK348" s="177"/>
      <c r="AL348" s="177"/>
      <c r="AM348" s="177"/>
      <c r="AN348" s="177"/>
      <c r="AO348" s="177"/>
      <c r="AP348" s="177"/>
      <c r="AQ348" s="177"/>
      <c r="AR348" s="177"/>
      <c r="AS348" s="177"/>
      <c r="AT348" s="177"/>
      <c r="AU348" s="177"/>
      <c r="AV348" s="177"/>
      <c r="AW348" s="177"/>
      <c r="AX348" s="177"/>
      <c r="AY348" s="177"/>
      <c r="AZ348" s="177"/>
      <c r="BA348" s="177"/>
      <c r="BB348" s="177"/>
      <c r="BC348" s="177"/>
      <c r="BD348" s="177"/>
      <c r="BE348" s="177"/>
      <c r="BF348" s="2"/>
      <c r="BG348" s="2"/>
      <c r="BH348" s="2"/>
      <c r="BI348" s="2"/>
      <c r="BJ348" s="2"/>
      <c r="BK348" s="2"/>
    </row>
    <row r="349" spans="1:66" s="72" customFormat="1" ht="15" customHeight="1">
      <c r="A349" s="51" t="s">
        <v>155</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51"/>
      <c r="BH349" s="51"/>
      <c r="BI349" s="51"/>
      <c r="BJ349" s="51"/>
      <c r="BK349" s="51"/>
    </row>
    <row r="350" spans="1:66" ht="6" customHeight="1">
      <c r="A350" s="2"/>
      <c r="B350" s="2"/>
      <c r="C350" s="2"/>
      <c r="D350" s="26"/>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6" s="72" customFormat="1" ht="15" customHeight="1">
      <c r="A351" s="51"/>
      <c r="B351" s="1212" t="s">
        <v>156</v>
      </c>
      <c r="C351" s="1212"/>
      <c r="D351" s="1212"/>
      <c r="E351" s="1212"/>
      <c r="F351" s="1212"/>
      <c r="G351" s="1212"/>
      <c r="H351" s="1212"/>
      <c r="I351" s="1212"/>
      <c r="J351" s="1212"/>
      <c r="K351" s="1212"/>
      <c r="L351" s="1212"/>
      <c r="M351" s="1212"/>
      <c r="N351" s="1212"/>
      <c r="O351" s="1212"/>
      <c r="P351" s="1212"/>
      <c r="Q351" s="1212"/>
      <c r="R351" s="1212"/>
      <c r="S351" s="1212"/>
      <c r="T351" s="1212"/>
      <c r="U351" s="1212"/>
      <c r="V351" s="1212"/>
      <c r="W351" s="1212"/>
      <c r="X351" s="1212"/>
      <c r="Y351" s="1212"/>
      <c r="Z351" s="1212"/>
      <c r="AA351" s="1212"/>
      <c r="AB351" s="1212"/>
      <c r="AC351" s="1212"/>
      <c r="AD351" s="1212"/>
      <c r="AE351" s="1212"/>
      <c r="AF351" s="1212"/>
      <c r="AG351" s="1212"/>
      <c r="AH351" s="1212"/>
      <c r="AI351" s="1212"/>
      <c r="AJ351" s="1212"/>
      <c r="AK351" s="1212"/>
      <c r="AL351" s="1212"/>
      <c r="AM351" s="1212"/>
      <c r="AN351" s="1212"/>
      <c r="AO351" s="1212"/>
      <c r="AP351" s="1212"/>
      <c r="AQ351" s="1212"/>
      <c r="AR351" s="1212"/>
      <c r="AS351" s="1212"/>
      <c r="AT351" s="1212"/>
      <c r="AU351" s="1212"/>
      <c r="AV351" s="1212"/>
      <c r="AW351" s="1212"/>
      <c r="AX351" s="1212"/>
      <c r="AY351" s="1212"/>
      <c r="AZ351" s="1212"/>
      <c r="BA351" s="1212"/>
      <c r="BB351" s="1212"/>
      <c r="BC351" s="1212"/>
      <c r="BD351" s="1212"/>
      <c r="BE351" s="1212"/>
      <c r="BF351" s="1212"/>
      <c r="BG351" s="1212"/>
      <c r="BH351" s="1212"/>
      <c r="BI351" s="1212"/>
      <c r="BJ351" s="1212"/>
      <c r="BK351" s="1212"/>
      <c r="BL351" s="1212"/>
      <c r="BM351" s="1212"/>
      <c r="BN351" s="1212"/>
    </row>
    <row r="352" spans="1:66" s="72" customFormat="1" ht="15" customHeight="1">
      <c r="A352" s="51"/>
      <c r="B352" s="51"/>
      <c r="C352" s="51"/>
      <c r="D352" s="901" t="s">
        <v>59</v>
      </c>
      <c r="E352" s="901"/>
      <c r="F352" s="901"/>
      <c r="G352" s="901"/>
      <c r="H352" s="901"/>
      <c r="I352" s="901"/>
      <c r="J352" s="901"/>
      <c r="K352" s="901"/>
      <c r="L352" s="901"/>
      <c r="M352" s="901"/>
      <c r="N352" s="901"/>
      <c r="O352" s="901"/>
      <c r="P352" s="901"/>
      <c r="Q352" s="901"/>
      <c r="R352" s="901"/>
      <c r="S352" s="901"/>
      <c r="T352" s="901"/>
      <c r="U352" s="901"/>
      <c r="V352" s="901"/>
      <c r="W352" s="901"/>
      <c r="X352" s="901"/>
      <c r="Y352" s="901" t="s">
        <v>97</v>
      </c>
      <c r="Z352" s="901"/>
      <c r="AA352" s="901"/>
      <c r="AB352" s="901"/>
      <c r="AC352" s="901"/>
      <c r="AD352" s="901"/>
      <c r="AE352" s="901"/>
      <c r="AF352" s="901"/>
      <c r="AG352" s="901" t="s">
        <v>60</v>
      </c>
      <c r="AH352" s="901"/>
      <c r="AI352" s="901"/>
      <c r="AJ352" s="901"/>
      <c r="AK352" s="901"/>
      <c r="AL352" s="901"/>
      <c r="AM352" s="901" t="s">
        <v>61</v>
      </c>
      <c r="AN352" s="901"/>
      <c r="AO352" s="901"/>
      <c r="AP352" s="901"/>
      <c r="AQ352" s="901"/>
      <c r="AR352" s="901"/>
      <c r="AS352" s="901"/>
      <c r="AT352" s="901"/>
      <c r="AU352" s="901" t="s">
        <v>62</v>
      </c>
      <c r="AV352" s="901"/>
      <c r="AW352" s="901"/>
      <c r="AX352" s="901"/>
      <c r="AY352" s="901"/>
      <c r="AZ352" s="901"/>
      <c r="BA352" s="901"/>
      <c r="BB352" s="901" t="s">
        <v>102</v>
      </c>
      <c r="BC352" s="901"/>
      <c r="BD352" s="901"/>
      <c r="BE352" s="901"/>
      <c r="BF352" s="901"/>
      <c r="BG352" s="901"/>
      <c r="BH352" s="901"/>
      <c r="BI352" s="51"/>
      <c r="BJ352" s="51"/>
      <c r="BK352" s="51"/>
    </row>
    <row r="353" spans="1:63" s="73" customFormat="1" ht="15" customHeight="1">
      <c r="A353" s="62"/>
      <c r="B353" s="62"/>
      <c r="C353" s="62"/>
      <c r="D353" s="901"/>
      <c r="E353" s="901"/>
      <c r="F353" s="901"/>
      <c r="G353" s="901"/>
      <c r="H353" s="901"/>
      <c r="I353" s="901"/>
      <c r="J353" s="901"/>
      <c r="K353" s="901"/>
      <c r="L353" s="901"/>
      <c r="M353" s="901"/>
      <c r="N353" s="901"/>
      <c r="O353" s="901"/>
      <c r="P353" s="901"/>
      <c r="Q353" s="901"/>
      <c r="R353" s="901"/>
      <c r="S353" s="901"/>
      <c r="T353" s="901"/>
      <c r="U353" s="901"/>
      <c r="V353" s="901"/>
      <c r="W353" s="901"/>
      <c r="X353" s="901"/>
      <c r="Y353" s="901"/>
      <c r="Z353" s="901"/>
      <c r="AA353" s="901"/>
      <c r="AB353" s="901"/>
      <c r="AC353" s="901"/>
      <c r="AD353" s="901"/>
      <c r="AE353" s="901"/>
      <c r="AF353" s="901"/>
      <c r="AG353" s="901"/>
      <c r="AH353" s="901"/>
      <c r="AI353" s="901"/>
      <c r="AJ353" s="901"/>
      <c r="AK353" s="901"/>
      <c r="AL353" s="901"/>
      <c r="AM353" s="901"/>
      <c r="AN353" s="901"/>
      <c r="AO353" s="901"/>
      <c r="AP353" s="901"/>
      <c r="AQ353" s="901"/>
      <c r="AR353" s="901"/>
      <c r="AS353" s="901"/>
      <c r="AT353" s="901"/>
      <c r="AU353" s="901"/>
      <c r="AV353" s="901"/>
      <c r="AW353" s="901"/>
      <c r="AX353" s="901"/>
      <c r="AY353" s="901"/>
      <c r="AZ353" s="901"/>
      <c r="BA353" s="901"/>
      <c r="BB353" s="901"/>
      <c r="BC353" s="901"/>
      <c r="BD353" s="901"/>
      <c r="BE353" s="901"/>
      <c r="BF353" s="901"/>
      <c r="BG353" s="901"/>
      <c r="BH353" s="901"/>
      <c r="BI353" s="62"/>
      <c r="BJ353" s="62"/>
      <c r="BK353" s="62"/>
    </row>
    <row r="354" spans="1:63" s="73" customFormat="1" ht="27.75" customHeight="1">
      <c r="A354" s="62"/>
      <c r="B354" s="62"/>
      <c r="C354" s="62"/>
      <c r="D354" s="901"/>
      <c r="E354" s="901"/>
      <c r="F354" s="901"/>
      <c r="G354" s="901"/>
      <c r="H354" s="901"/>
      <c r="I354" s="901"/>
      <c r="J354" s="901"/>
      <c r="K354" s="901"/>
      <c r="L354" s="901"/>
      <c r="M354" s="901"/>
      <c r="N354" s="901"/>
      <c r="O354" s="901"/>
      <c r="P354" s="901"/>
      <c r="Q354" s="901"/>
      <c r="R354" s="901"/>
      <c r="S354" s="901"/>
      <c r="T354" s="901"/>
      <c r="U354" s="901"/>
      <c r="V354" s="901"/>
      <c r="W354" s="901"/>
      <c r="X354" s="901"/>
      <c r="Y354" s="901"/>
      <c r="Z354" s="901"/>
      <c r="AA354" s="901"/>
      <c r="AB354" s="901"/>
      <c r="AC354" s="901"/>
      <c r="AD354" s="901"/>
      <c r="AE354" s="901"/>
      <c r="AF354" s="901"/>
      <c r="AG354" s="901"/>
      <c r="AH354" s="901"/>
      <c r="AI354" s="901"/>
      <c r="AJ354" s="901"/>
      <c r="AK354" s="901"/>
      <c r="AL354" s="901"/>
      <c r="AM354" s="901"/>
      <c r="AN354" s="901"/>
      <c r="AO354" s="901"/>
      <c r="AP354" s="901"/>
      <c r="AQ354" s="901"/>
      <c r="AR354" s="901"/>
      <c r="AS354" s="901"/>
      <c r="AT354" s="901"/>
      <c r="AU354" s="901"/>
      <c r="AV354" s="901"/>
      <c r="AW354" s="901"/>
      <c r="AX354" s="901"/>
      <c r="AY354" s="901"/>
      <c r="AZ354" s="901"/>
      <c r="BA354" s="901"/>
      <c r="BB354" s="901"/>
      <c r="BC354" s="901"/>
      <c r="BD354" s="901"/>
      <c r="BE354" s="901"/>
      <c r="BF354" s="901"/>
      <c r="BG354" s="901"/>
      <c r="BH354" s="901"/>
      <c r="BI354" s="62"/>
      <c r="BJ354" s="62"/>
      <c r="BK354" s="62"/>
    </row>
    <row r="355" spans="1:63" s="75" customFormat="1" ht="15" customHeight="1">
      <c r="A355" s="74"/>
      <c r="B355" s="74"/>
      <c r="C355" s="74"/>
      <c r="D355" s="1008" t="s">
        <v>266</v>
      </c>
      <c r="E355" s="1008"/>
      <c r="F355" s="1008"/>
      <c r="G355" s="1008"/>
      <c r="H355" s="1008"/>
      <c r="I355" s="1008"/>
      <c r="J355" s="1008"/>
      <c r="K355" s="1008"/>
      <c r="L355" s="1008"/>
      <c r="M355" s="1008"/>
      <c r="N355" s="1008"/>
      <c r="O355" s="1008"/>
      <c r="P355" s="1008"/>
      <c r="Q355" s="1008"/>
      <c r="R355" s="1008"/>
      <c r="S355" s="1008"/>
      <c r="T355" s="1008"/>
      <c r="U355" s="1008"/>
      <c r="V355" s="1008"/>
      <c r="W355" s="1008"/>
      <c r="X355" s="1008"/>
      <c r="Y355" s="1009" t="s">
        <v>267</v>
      </c>
      <c r="Z355" s="1009"/>
      <c r="AA355" s="1009"/>
      <c r="AB355" s="1009"/>
      <c r="AC355" s="1009"/>
      <c r="AD355" s="1009"/>
      <c r="AE355" s="1009"/>
      <c r="AF355" s="1009"/>
      <c r="AG355" s="548">
        <v>8</v>
      </c>
      <c r="AH355" s="549"/>
      <c r="AI355" s="549"/>
      <c r="AJ355" s="549"/>
      <c r="AK355" s="549"/>
      <c r="AL355" s="550"/>
      <c r="AM355" s="1010">
        <v>8</v>
      </c>
      <c r="AN355" s="1011"/>
      <c r="AO355" s="1011"/>
      <c r="AP355" s="1011"/>
      <c r="AQ355" s="1011"/>
      <c r="AR355" s="1011"/>
      <c r="AS355" s="1011"/>
      <c r="AT355" s="1012"/>
      <c r="AU355" s="1016">
        <f>AG355*AM355</f>
        <v>64</v>
      </c>
      <c r="AV355" s="1017"/>
      <c r="AW355" s="1017"/>
      <c r="AX355" s="1017"/>
      <c r="AY355" s="1017"/>
      <c r="AZ355" s="1017"/>
      <c r="BA355" s="1018"/>
      <c r="BB355" s="1002"/>
      <c r="BC355" s="1002"/>
      <c r="BD355" s="1002"/>
      <c r="BE355" s="1002"/>
      <c r="BF355" s="1002"/>
      <c r="BG355" s="1002"/>
      <c r="BH355" s="1002"/>
      <c r="BI355" s="74"/>
      <c r="BJ355" s="74"/>
      <c r="BK355" s="74"/>
    </row>
    <row r="356" spans="1:63" s="75" customFormat="1" ht="15" customHeight="1">
      <c r="A356" s="74"/>
      <c r="B356" s="74"/>
      <c r="C356" s="74"/>
      <c r="D356" s="1008"/>
      <c r="E356" s="1008"/>
      <c r="F356" s="1008"/>
      <c r="G356" s="1008"/>
      <c r="H356" s="1008"/>
      <c r="I356" s="1008"/>
      <c r="J356" s="1008"/>
      <c r="K356" s="1008"/>
      <c r="L356" s="1008"/>
      <c r="M356" s="1008"/>
      <c r="N356" s="1008"/>
      <c r="O356" s="1008"/>
      <c r="P356" s="1008"/>
      <c r="Q356" s="1008"/>
      <c r="R356" s="1008"/>
      <c r="S356" s="1008"/>
      <c r="T356" s="1008"/>
      <c r="U356" s="1008"/>
      <c r="V356" s="1008"/>
      <c r="W356" s="1008"/>
      <c r="X356" s="1008"/>
      <c r="Y356" s="1009"/>
      <c r="Z356" s="1009"/>
      <c r="AA356" s="1009"/>
      <c r="AB356" s="1009"/>
      <c r="AC356" s="1009"/>
      <c r="AD356" s="1009"/>
      <c r="AE356" s="1009"/>
      <c r="AF356" s="1009"/>
      <c r="AG356" s="551"/>
      <c r="AH356" s="552"/>
      <c r="AI356" s="552"/>
      <c r="AJ356" s="552"/>
      <c r="AK356" s="552"/>
      <c r="AL356" s="553"/>
      <c r="AM356" s="1013"/>
      <c r="AN356" s="1014"/>
      <c r="AO356" s="1014"/>
      <c r="AP356" s="1014"/>
      <c r="AQ356" s="1014"/>
      <c r="AR356" s="1014"/>
      <c r="AS356" s="1014"/>
      <c r="AT356" s="1015"/>
      <c r="AU356" s="1019"/>
      <c r="AV356" s="1020"/>
      <c r="AW356" s="1020"/>
      <c r="AX356" s="1020"/>
      <c r="AY356" s="1020"/>
      <c r="AZ356" s="1020"/>
      <c r="BA356" s="1021"/>
      <c r="BB356" s="1002"/>
      <c r="BC356" s="1002"/>
      <c r="BD356" s="1002"/>
      <c r="BE356" s="1002"/>
      <c r="BF356" s="1002"/>
      <c r="BG356" s="1002"/>
      <c r="BH356" s="1002"/>
      <c r="BI356" s="74"/>
      <c r="BJ356" s="74"/>
      <c r="BK356" s="74"/>
    </row>
    <row r="357" spans="1:63" s="75" customFormat="1" ht="15" customHeight="1">
      <c r="A357" s="74"/>
      <c r="B357" s="74"/>
      <c r="C357" s="74"/>
      <c r="D357" s="1008"/>
      <c r="E357" s="1008"/>
      <c r="F357" s="1008"/>
      <c r="G357" s="1008"/>
      <c r="H357" s="1008"/>
      <c r="I357" s="1008"/>
      <c r="J357" s="1008"/>
      <c r="K357" s="1008"/>
      <c r="L357" s="1008"/>
      <c r="M357" s="1008"/>
      <c r="N357" s="1008"/>
      <c r="O357" s="1008"/>
      <c r="P357" s="1008"/>
      <c r="Q357" s="1008"/>
      <c r="R357" s="1008"/>
      <c r="S357" s="1008"/>
      <c r="T357" s="1008"/>
      <c r="U357" s="1008"/>
      <c r="V357" s="1008"/>
      <c r="W357" s="1008"/>
      <c r="X357" s="1008"/>
      <c r="Y357" s="1009"/>
      <c r="Z357" s="1009"/>
      <c r="AA357" s="1009"/>
      <c r="AB357" s="1009"/>
      <c r="AC357" s="1009"/>
      <c r="AD357" s="1009"/>
      <c r="AE357" s="1009"/>
      <c r="AF357" s="1009"/>
      <c r="AG357" s="548"/>
      <c r="AH357" s="549"/>
      <c r="AI357" s="549"/>
      <c r="AJ357" s="549"/>
      <c r="AK357" s="549"/>
      <c r="AL357" s="550"/>
      <c r="AM357" s="1010"/>
      <c r="AN357" s="1011"/>
      <c r="AO357" s="1011"/>
      <c r="AP357" s="1011"/>
      <c r="AQ357" s="1011"/>
      <c r="AR357" s="1011"/>
      <c r="AS357" s="1011"/>
      <c r="AT357" s="1012"/>
      <c r="AU357" s="1016">
        <f>AG357*AM357</f>
        <v>0</v>
      </c>
      <c r="AV357" s="1017"/>
      <c r="AW357" s="1017"/>
      <c r="AX357" s="1017"/>
      <c r="AY357" s="1017"/>
      <c r="AZ357" s="1017"/>
      <c r="BA357" s="1018"/>
      <c r="BB357" s="1002"/>
      <c r="BC357" s="1002"/>
      <c r="BD357" s="1002"/>
      <c r="BE357" s="1002"/>
      <c r="BF357" s="1002"/>
      <c r="BG357" s="1002"/>
      <c r="BH357" s="1002"/>
      <c r="BI357" s="74"/>
      <c r="BJ357" s="74"/>
      <c r="BK357" s="74"/>
    </row>
    <row r="358" spans="1:63" s="75" customFormat="1" ht="15" customHeight="1">
      <c r="A358" s="74"/>
      <c r="B358" s="74"/>
      <c r="C358" s="74"/>
      <c r="D358" s="1008"/>
      <c r="E358" s="1008"/>
      <c r="F358" s="1008"/>
      <c r="G358" s="1008"/>
      <c r="H358" s="1008"/>
      <c r="I358" s="1008"/>
      <c r="J358" s="1008"/>
      <c r="K358" s="1008"/>
      <c r="L358" s="1008"/>
      <c r="M358" s="1008"/>
      <c r="N358" s="1008"/>
      <c r="O358" s="1008"/>
      <c r="P358" s="1008"/>
      <c r="Q358" s="1008"/>
      <c r="R358" s="1008"/>
      <c r="S358" s="1008"/>
      <c r="T358" s="1008"/>
      <c r="U358" s="1008"/>
      <c r="V358" s="1008"/>
      <c r="W358" s="1008"/>
      <c r="X358" s="1008"/>
      <c r="Y358" s="1009"/>
      <c r="Z358" s="1009"/>
      <c r="AA358" s="1009"/>
      <c r="AB358" s="1009"/>
      <c r="AC358" s="1009"/>
      <c r="AD358" s="1009"/>
      <c r="AE358" s="1009"/>
      <c r="AF358" s="1009"/>
      <c r="AG358" s="551"/>
      <c r="AH358" s="552"/>
      <c r="AI358" s="552"/>
      <c r="AJ358" s="552"/>
      <c r="AK358" s="552"/>
      <c r="AL358" s="553"/>
      <c r="AM358" s="1013"/>
      <c r="AN358" s="1014"/>
      <c r="AO358" s="1014"/>
      <c r="AP358" s="1014"/>
      <c r="AQ358" s="1014"/>
      <c r="AR358" s="1014"/>
      <c r="AS358" s="1014"/>
      <c r="AT358" s="1015"/>
      <c r="AU358" s="1019"/>
      <c r="AV358" s="1020"/>
      <c r="AW358" s="1020"/>
      <c r="AX358" s="1020"/>
      <c r="AY358" s="1020"/>
      <c r="AZ358" s="1020"/>
      <c r="BA358" s="1021"/>
      <c r="BB358" s="1002"/>
      <c r="BC358" s="1002"/>
      <c r="BD358" s="1002"/>
      <c r="BE358" s="1002"/>
      <c r="BF358" s="1002"/>
      <c r="BG358" s="1002"/>
      <c r="BH358" s="1002"/>
      <c r="BI358" s="74"/>
      <c r="BJ358" s="74"/>
      <c r="BK358" s="74"/>
    </row>
    <row r="359" spans="1:63" s="75" customFormat="1" ht="15" customHeight="1">
      <c r="A359" s="74"/>
      <c r="B359" s="74"/>
      <c r="C359" s="74"/>
      <c r="D359" s="1008"/>
      <c r="E359" s="1008"/>
      <c r="F359" s="1008"/>
      <c r="G359" s="1008"/>
      <c r="H359" s="1008"/>
      <c r="I359" s="1008"/>
      <c r="J359" s="1008"/>
      <c r="K359" s="1008"/>
      <c r="L359" s="1008"/>
      <c r="M359" s="1008"/>
      <c r="N359" s="1008"/>
      <c r="O359" s="1008"/>
      <c r="P359" s="1008"/>
      <c r="Q359" s="1008"/>
      <c r="R359" s="1008"/>
      <c r="S359" s="1008"/>
      <c r="T359" s="1008"/>
      <c r="U359" s="1008"/>
      <c r="V359" s="1008"/>
      <c r="W359" s="1008"/>
      <c r="X359" s="1008"/>
      <c r="Y359" s="1009"/>
      <c r="Z359" s="1009"/>
      <c r="AA359" s="1009"/>
      <c r="AB359" s="1009"/>
      <c r="AC359" s="1009"/>
      <c r="AD359" s="1009"/>
      <c r="AE359" s="1009"/>
      <c r="AF359" s="1009"/>
      <c r="AG359" s="548"/>
      <c r="AH359" s="549"/>
      <c r="AI359" s="549"/>
      <c r="AJ359" s="549"/>
      <c r="AK359" s="549"/>
      <c r="AL359" s="550"/>
      <c r="AM359" s="1010"/>
      <c r="AN359" s="1011"/>
      <c r="AO359" s="1011"/>
      <c r="AP359" s="1011"/>
      <c r="AQ359" s="1011"/>
      <c r="AR359" s="1011"/>
      <c r="AS359" s="1011"/>
      <c r="AT359" s="1012"/>
      <c r="AU359" s="1016">
        <f>AG359*AM359</f>
        <v>0</v>
      </c>
      <c r="AV359" s="1017"/>
      <c r="AW359" s="1017"/>
      <c r="AX359" s="1017"/>
      <c r="AY359" s="1017"/>
      <c r="AZ359" s="1017"/>
      <c r="BA359" s="1018"/>
      <c r="BB359" s="1002"/>
      <c r="BC359" s="1002"/>
      <c r="BD359" s="1002"/>
      <c r="BE359" s="1002"/>
      <c r="BF359" s="1002"/>
      <c r="BG359" s="1002"/>
      <c r="BH359" s="1002"/>
      <c r="BI359" s="74"/>
      <c r="BJ359" s="74"/>
      <c r="BK359" s="74"/>
    </row>
    <row r="360" spans="1:63" s="75" customFormat="1" ht="15" customHeight="1">
      <c r="A360" s="74"/>
      <c r="B360" s="74"/>
      <c r="C360" s="74"/>
      <c r="D360" s="1008"/>
      <c r="E360" s="1008"/>
      <c r="F360" s="1008"/>
      <c r="G360" s="1008"/>
      <c r="H360" s="1008"/>
      <c r="I360" s="1008"/>
      <c r="J360" s="1008"/>
      <c r="K360" s="1008"/>
      <c r="L360" s="1008"/>
      <c r="M360" s="1008"/>
      <c r="N360" s="1008"/>
      <c r="O360" s="1008"/>
      <c r="P360" s="1008"/>
      <c r="Q360" s="1008"/>
      <c r="R360" s="1008"/>
      <c r="S360" s="1008"/>
      <c r="T360" s="1008"/>
      <c r="U360" s="1008"/>
      <c r="V360" s="1008"/>
      <c r="W360" s="1008"/>
      <c r="X360" s="1008"/>
      <c r="Y360" s="1009"/>
      <c r="Z360" s="1009"/>
      <c r="AA360" s="1009"/>
      <c r="AB360" s="1009"/>
      <c r="AC360" s="1009"/>
      <c r="AD360" s="1009"/>
      <c r="AE360" s="1009"/>
      <c r="AF360" s="1009"/>
      <c r="AG360" s="551"/>
      <c r="AH360" s="552"/>
      <c r="AI360" s="552"/>
      <c r="AJ360" s="552"/>
      <c r="AK360" s="552"/>
      <c r="AL360" s="553"/>
      <c r="AM360" s="1013"/>
      <c r="AN360" s="1014"/>
      <c r="AO360" s="1014"/>
      <c r="AP360" s="1014"/>
      <c r="AQ360" s="1014"/>
      <c r="AR360" s="1014"/>
      <c r="AS360" s="1014"/>
      <c r="AT360" s="1015"/>
      <c r="AU360" s="1019"/>
      <c r="AV360" s="1020"/>
      <c r="AW360" s="1020"/>
      <c r="AX360" s="1020"/>
      <c r="AY360" s="1020"/>
      <c r="AZ360" s="1020"/>
      <c r="BA360" s="1021"/>
      <c r="BB360" s="1002"/>
      <c r="BC360" s="1002"/>
      <c r="BD360" s="1002"/>
      <c r="BE360" s="1002"/>
      <c r="BF360" s="1002"/>
      <c r="BG360" s="1002"/>
      <c r="BH360" s="1002"/>
      <c r="BI360" s="74"/>
      <c r="BJ360" s="74"/>
      <c r="BK360" s="74"/>
    </row>
    <row r="361" spans="1:63" s="75" customFormat="1" ht="15" customHeight="1">
      <c r="A361" s="74"/>
      <c r="B361" s="74"/>
      <c r="C361" s="74"/>
      <c r="D361" s="1008"/>
      <c r="E361" s="1008"/>
      <c r="F361" s="1008"/>
      <c r="G361" s="1008"/>
      <c r="H361" s="1008"/>
      <c r="I361" s="1008"/>
      <c r="J361" s="1008"/>
      <c r="K361" s="1008"/>
      <c r="L361" s="1008"/>
      <c r="M361" s="1008"/>
      <c r="N361" s="1008"/>
      <c r="O361" s="1008"/>
      <c r="P361" s="1008"/>
      <c r="Q361" s="1008"/>
      <c r="R361" s="1008"/>
      <c r="S361" s="1008"/>
      <c r="T361" s="1008"/>
      <c r="U361" s="1008"/>
      <c r="V361" s="1008"/>
      <c r="W361" s="1008"/>
      <c r="X361" s="1008"/>
      <c r="Y361" s="1009"/>
      <c r="Z361" s="1009"/>
      <c r="AA361" s="1009"/>
      <c r="AB361" s="1009"/>
      <c r="AC361" s="1009"/>
      <c r="AD361" s="1009"/>
      <c r="AE361" s="1009"/>
      <c r="AF361" s="1009"/>
      <c r="AG361" s="548"/>
      <c r="AH361" s="549"/>
      <c r="AI361" s="549"/>
      <c r="AJ361" s="549"/>
      <c r="AK361" s="549"/>
      <c r="AL361" s="550"/>
      <c r="AM361" s="1010"/>
      <c r="AN361" s="1011"/>
      <c r="AO361" s="1011"/>
      <c r="AP361" s="1011"/>
      <c r="AQ361" s="1011"/>
      <c r="AR361" s="1011"/>
      <c r="AS361" s="1011"/>
      <c r="AT361" s="1012"/>
      <c r="AU361" s="1016">
        <f>AG361*AM361</f>
        <v>0</v>
      </c>
      <c r="AV361" s="1017"/>
      <c r="AW361" s="1017"/>
      <c r="AX361" s="1017"/>
      <c r="AY361" s="1017"/>
      <c r="AZ361" s="1017"/>
      <c r="BA361" s="1018"/>
      <c r="BB361" s="1002"/>
      <c r="BC361" s="1002"/>
      <c r="BD361" s="1002"/>
      <c r="BE361" s="1002"/>
      <c r="BF361" s="1002"/>
      <c r="BG361" s="1002"/>
      <c r="BH361" s="1002"/>
      <c r="BI361" s="74"/>
      <c r="BJ361" s="74"/>
      <c r="BK361" s="74"/>
    </row>
    <row r="362" spans="1:63" s="75" customFormat="1" ht="15" customHeight="1">
      <c r="A362" s="74"/>
      <c r="B362" s="74"/>
      <c r="C362" s="74"/>
      <c r="D362" s="1008"/>
      <c r="E362" s="1008"/>
      <c r="F362" s="1008"/>
      <c r="G362" s="1008"/>
      <c r="H362" s="1008"/>
      <c r="I362" s="1008"/>
      <c r="J362" s="1008"/>
      <c r="K362" s="1008"/>
      <c r="L362" s="1008"/>
      <c r="M362" s="1008"/>
      <c r="N362" s="1008"/>
      <c r="O362" s="1008"/>
      <c r="P362" s="1008"/>
      <c r="Q362" s="1008"/>
      <c r="R362" s="1008"/>
      <c r="S362" s="1008"/>
      <c r="T362" s="1008"/>
      <c r="U362" s="1008"/>
      <c r="V362" s="1008"/>
      <c r="W362" s="1008"/>
      <c r="X362" s="1008"/>
      <c r="Y362" s="1009"/>
      <c r="Z362" s="1009"/>
      <c r="AA362" s="1009"/>
      <c r="AB362" s="1009"/>
      <c r="AC362" s="1009"/>
      <c r="AD362" s="1009"/>
      <c r="AE362" s="1009"/>
      <c r="AF362" s="1009"/>
      <c r="AG362" s="551"/>
      <c r="AH362" s="552"/>
      <c r="AI362" s="552"/>
      <c r="AJ362" s="552"/>
      <c r="AK362" s="552"/>
      <c r="AL362" s="553"/>
      <c r="AM362" s="1013"/>
      <c r="AN362" s="1014"/>
      <c r="AO362" s="1014"/>
      <c r="AP362" s="1014"/>
      <c r="AQ362" s="1014"/>
      <c r="AR362" s="1014"/>
      <c r="AS362" s="1014"/>
      <c r="AT362" s="1015"/>
      <c r="AU362" s="1019"/>
      <c r="AV362" s="1020"/>
      <c r="AW362" s="1020"/>
      <c r="AX362" s="1020"/>
      <c r="AY362" s="1020"/>
      <c r="AZ362" s="1020"/>
      <c r="BA362" s="1021"/>
      <c r="BB362" s="1002"/>
      <c r="BC362" s="1002"/>
      <c r="BD362" s="1002"/>
      <c r="BE362" s="1002"/>
      <c r="BF362" s="1002"/>
      <c r="BG362" s="1002"/>
      <c r="BH362" s="1002"/>
      <c r="BI362" s="74"/>
      <c r="BJ362" s="74"/>
      <c r="BK362" s="74"/>
    </row>
    <row r="363" spans="1:63" s="75" customFormat="1" ht="15" customHeight="1">
      <c r="A363" s="74"/>
      <c r="B363" s="74"/>
      <c r="C363" s="74"/>
      <c r="D363" s="1008"/>
      <c r="E363" s="1008"/>
      <c r="F363" s="1008"/>
      <c r="G363" s="1008"/>
      <c r="H363" s="1008"/>
      <c r="I363" s="1008"/>
      <c r="J363" s="1008"/>
      <c r="K363" s="1008"/>
      <c r="L363" s="1008"/>
      <c r="M363" s="1008"/>
      <c r="N363" s="1008"/>
      <c r="O363" s="1008"/>
      <c r="P363" s="1008"/>
      <c r="Q363" s="1008"/>
      <c r="R363" s="1008"/>
      <c r="S363" s="1008"/>
      <c r="T363" s="1008"/>
      <c r="U363" s="1008"/>
      <c r="V363" s="1008"/>
      <c r="W363" s="1008"/>
      <c r="X363" s="1008"/>
      <c r="Y363" s="1009"/>
      <c r="Z363" s="1009"/>
      <c r="AA363" s="1009"/>
      <c r="AB363" s="1009"/>
      <c r="AC363" s="1009"/>
      <c r="AD363" s="1009"/>
      <c r="AE363" s="1009"/>
      <c r="AF363" s="1009"/>
      <c r="AG363" s="548"/>
      <c r="AH363" s="549"/>
      <c r="AI363" s="549"/>
      <c r="AJ363" s="549"/>
      <c r="AK363" s="549"/>
      <c r="AL363" s="550"/>
      <c r="AM363" s="1010"/>
      <c r="AN363" s="1011"/>
      <c r="AO363" s="1011"/>
      <c r="AP363" s="1011"/>
      <c r="AQ363" s="1011"/>
      <c r="AR363" s="1011"/>
      <c r="AS363" s="1011"/>
      <c r="AT363" s="1012"/>
      <c r="AU363" s="1016">
        <f>AG363*AM363</f>
        <v>0</v>
      </c>
      <c r="AV363" s="1017"/>
      <c r="AW363" s="1017"/>
      <c r="AX363" s="1017"/>
      <c r="AY363" s="1017"/>
      <c r="AZ363" s="1017"/>
      <c r="BA363" s="1018"/>
      <c r="BB363" s="1002"/>
      <c r="BC363" s="1002"/>
      <c r="BD363" s="1002"/>
      <c r="BE363" s="1002"/>
      <c r="BF363" s="1002"/>
      <c r="BG363" s="1002"/>
      <c r="BH363" s="1002"/>
      <c r="BI363" s="74"/>
      <c r="BJ363" s="74"/>
      <c r="BK363" s="74"/>
    </row>
    <row r="364" spans="1:63" s="75" customFormat="1" ht="15" customHeight="1">
      <c r="A364" s="74"/>
      <c r="B364" s="74"/>
      <c r="C364" s="74"/>
      <c r="D364" s="1008"/>
      <c r="E364" s="1008"/>
      <c r="F364" s="1008"/>
      <c r="G364" s="1008"/>
      <c r="H364" s="1008"/>
      <c r="I364" s="1008"/>
      <c r="J364" s="1008"/>
      <c r="K364" s="1008"/>
      <c r="L364" s="1008"/>
      <c r="M364" s="1008"/>
      <c r="N364" s="1008"/>
      <c r="O364" s="1008"/>
      <c r="P364" s="1008"/>
      <c r="Q364" s="1008"/>
      <c r="R364" s="1008"/>
      <c r="S364" s="1008"/>
      <c r="T364" s="1008"/>
      <c r="U364" s="1008"/>
      <c r="V364" s="1008"/>
      <c r="W364" s="1008"/>
      <c r="X364" s="1008"/>
      <c r="Y364" s="1009"/>
      <c r="Z364" s="1009"/>
      <c r="AA364" s="1009"/>
      <c r="AB364" s="1009"/>
      <c r="AC364" s="1009"/>
      <c r="AD364" s="1009"/>
      <c r="AE364" s="1009"/>
      <c r="AF364" s="1009"/>
      <c r="AG364" s="554"/>
      <c r="AH364" s="555"/>
      <c r="AI364" s="555"/>
      <c r="AJ364" s="555"/>
      <c r="AK364" s="555"/>
      <c r="AL364" s="556"/>
      <c r="AM364" s="1013"/>
      <c r="AN364" s="1014"/>
      <c r="AO364" s="1014"/>
      <c r="AP364" s="1014"/>
      <c r="AQ364" s="1014"/>
      <c r="AR364" s="1014"/>
      <c r="AS364" s="1014"/>
      <c r="AT364" s="1015"/>
      <c r="AU364" s="1019"/>
      <c r="AV364" s="1020"/>
      <c r="AW364" s="1020"/>
      <c r="AX364" s="1020"/>
      <c r="AY364" s="1020"/>
      <c r="AZ364" s="1020"/>
      <c r="BA364" s="1021"/>
      <c r="BB364" s="1002"/>
      <c r="BC364" s="1002"/>
      <c r="BD364" s="1002"/>
      <c r="BE364" s="1002"/>
      <c r="BF364" s="1002"/>
      <c r="BG364" s="1002"/>
      <c r="BH364" s="1002"/>
      <c r="BI364" s="74"/>
      <c r="BJ364" s="74"/>
      <c r="BK364" s="74"/>
    </row>
    <row r="365" spans="1:63" s="75" customFormat="1" ht="15" customHeight="1">
      <c r="A365" s="61"/>
      <c r="B365" s="61"/>
      <c r="C365" s="61"/>
      <c r="D365" s="1084"/>
      <c r="E365" s="1084"/>
      <c r="F365" s="1084"/>
      <c r="G365" s="1084"/>
      <c r="H365" s="1084"/>
      <c r="I365" s="1084"/>
      <c r="J365" s="1084"/>
      <c r="K365" s="1084"/>
      <c r="L365" s="1084"/>
      <c r="M365" s="1084"/>
      <c r="N365" s="1084"/>
      <c r="O365" s="1084"/>
      <c r="P365" s="1084"/>
      <c r="Q365" s="1084"/>
      <c r="R365" s="1084"/>
      <c r="S365" s="1084"/>
      <c r="T365" s="1084"/>
      <c r="U365" s="1084"/>
      <c r="V365" s="1084"/>
      <c r="W365" s="1084"/>
      <c r="X365" s="1084"/>
      <c r="Y365" s="1084"/>
      <c r="Z365" s="1084"/>
      <c r="AA365" s="1084"/>
      <c r="AB365" s="1084"/>
      <c r="AC365" s="1084"/>
      <c r="AD365" s="1084"/>
      <c r="AE365" s="1084"/>
      <c r="AF365" s="1084"/>
      <c r="AG365" s="1084"/>
      <c r="AH365" s="1084"/>
      <c r="AI365" s="1084"/>
      <c r="AJ365" s="1084"/>
      <c r="AK365" s="1084"/>
      <c r="AL365" s="1084"/>
      <c r="AM365" s="1084"/>
      <c r="AN365" s="1084"/>
      <c r="AO365" s="1084"/>
      <c r="AP365" s="1084"/>
      <c r="AQ365" s="1084"/>
      <c r="AR365" s="1084"/>
      <c r="AS365" s="1084"/>
      <c r="AT365" s="1084"/>
      <c r="AU365" s="1085"/>
      <c r="AV365" s="1085"/>
      <c r="AW365" s="1085"/>
      <c r="AX365" s="1085"/>
      <c r="AY365" s="1085"/>
      <c r="AZ365" s="1085"/>
      <c r="BA365" s="6"/>
      <c r="BB365" s="244" t="s">
        <v>231</v>
      </c>
      <c r="BC365" s="1038"/>
      <c r="BD365" s="1038"/>
      <c r="BE365" s="1038"/>
      <c r="BF365" s="1038"/>
      <c r="BG365" s="1038"/>
      <c r="BH365" s="863"/>
      <c r="BI365" s="61"/>
      <c r="BJ365" s="61"/>
      <c r="BK365" s="61"/>
    </row>
    <row r="366" spans="1:63" s="75" customFormat="1" ht="15" customHeight="1">
      <c r="A366" s="61"/>
      <c r="B366" s="61"/>
      <c r="C366" s="61"/>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c r="AX366" s="76"/>
      <c r="AY366" s="76"/>
      <c r="AZ366" s="76"/>
      <c r="BA366" s="6"/>
      <c r="BB366" s="1039"/>
      <c r="BC366" s="1040"/>
      <c r="BD366" s="1040"/>
      <c r="BE366" s="1040"/>
      <c r="BF366" s="1040"/>
      <c r="BG366" s="1040"/>
      <c r="BH366" s="865"/>
      <c r="BI366" s="61"/>
      <c r="BJ366" s="61"/>
      <c r="BK366" s="61"/>
    </row>
    <row r="367" spans="1:63" s="75" customFormat="1" ht="15" customHeight="1">
      <c r="A367" s="61"/>
      <c r="B367" s="61"/>
      <c r="C367" s="61"/>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BB367" s="1041">
        <v>1</v>
      </c>
      <c r="BC367" s="1042"/>
      <c r="BD367" s="1042"/>
      <c r="BE367" s="1042"/>
      <c r="BF367" s="1043"/>
      <c r="BG367" s="738" t="s">
        <v>104</v>
      </c>
      <c r="BH367" s="863"/>
      <c r="BI367" s="61"/>
      <c r="BJ367" s="61"/>
      <c r="BK367" s="61"/>
    </row>
    <row r="368" spans="1:63" s="75" customFormat="1" ht="1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78"/>
      <c r="AT368" s="78"/>
      <c r="AU368" s="78"/>
      <c r="AV368" s="78"/>
      <c r="AW368" s="78"/>
      <c r="AX368" s="78"/>
      <c r="AY368" s="78"/>
      <c r="AZ368" s="78"/>
      <c r="BA368" s="170"/>
      <c r="BB368" s="1044"/>
      <c r="BC368" s="1045"/>
      <c r="BD368" s="1045"/>
      <c r="BE368" s="1045"/>
      <c r="BF368" s="1046"/>
      <c r="BG368" s="739"/>
      <c r="BH368" s="864"/>
      <c r="BI368" s="61"/>
      <c r="BJ368" s="61"/>
      <c r="BK368" s="61"/>
    </row>
    <row r="369" spans="1:64" s="82" customFormat="1" ht="4.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80"/>
      <c r="AM369" s="80"/>
      <c r="AN369" s="80"/>
      <c r="AO369" s="80"/>
      <c r="AP369" s="80"/>
      <c r="AQ369" s="80"/>
      <c r="AR369" s="80"/>
      <c r="AS369" s="80"/>
      <c r="AT369" s="80"/>
      <c r="AU369" s="80"/>
      <c r="AV369" s="80"/>
      <c r="AW369" s="80"/>
      <c r="AX369" s="80"/>
      <c r="AY369" s="80"/>
      <c r="AZ369" s="80"/>
      <c r="BA369" s="80"/>
      <c r="BB369" s="81"/>
      <c r="BC369" s="81"/>
      <c r="BD369" s="81"/>
      <c r="BE369" s="81"/>
      <c r="BF369" s="81"/>
      <c r="BG369" s="81"/>
      <c r="BH369" s="81"/>
      <c r="BI369" s="79"/>
      <c r="BJ369" s="79"/>
      <c r="BK369" s="79"/>
    </row>
    <row r="370" spans="1:64" s="61" customFormat="1" ht="14.25" customHeight="1">
      <c r="B370" s="51" t="s">
        <v>105</v>
      </c>
      <c r="AS370" s="83"/>
      <c r="AT370" s="83"/>
      <c r="AU370" s="83"/>
      <c r="AV370" s="83"/>
      <c r="AW370" s="83"/>
      <c r="AX370" s="83"/>
      <c r="AY370" s="172"/>
      <c r="AZ370" s="172"/>
      <c r="BA370" s="53"/>
      <c r="BB370" s="53"/>
      <c r="BC370" s="53"/>
      <c r="BD370" s="53"/>
      <c r="BE370" s="53"/>
      <c r="BF370" s="53"/>
      <c r="BG370" s="53"/>
      <c r="BH370" s="53"/>
    </row>
    <row r="371" spans="1:64" s="51" customFormat="1" ht="15" customHeight="1">
      <c r="D371" s="901" t="s">
        <v>106</v>
      </c>
      <c r="E371" s="901"/>
      <c r="F371" s="901"/>
      <c r="G371" s="901"/>
      <c r="H371" s="901"/>
      <c r="I371" s="901"/>
      <c r="J371" s="901"/>
      <c r="K371" s="901"/>
      <c r="L371" s="901"/>
      <c r="M371" s="901"/>
      <c r="N371" s="901"/>
      <c r="O371" s="901"/>
      <c r="P371" s="901"/>
      <c r="Q371" s="901"/>
      <c r="R371" s="901"/>
      <c r="S371" s="901"/>
      <c r="T371" s="901"/>
      <c r="U371" s="901"/>
      <c r="V371" s="901"/>
      <c r="W371" s="901"/>
      <c r="X371" s="901"/>
      <c r="Y371" s="901"/>
      <c r="Z371" s="901"/>
      <c r="AA371" s="901"/>
      <c r="AB371" s="901" t="s">
        <v>107</v>
      </c>
      <c r="AC371" s="901"/>
      <c r="AD371" s="901"/>
      <c r="AE371" s="901"/>
      <c r="AF371" s="901"/>
      <c r="AG371" s="901"/>
      <c r="AH371" s="901"/>
      <c r="AI371" s="892" t="s">
        <v>108</v>
      </c>
      <c r="AJ371" s="893"/>
      <c r="AK371" s="893"/>
      <c r="AL371" s="893"/>
      <c r="AM371" s="893"/>
      <c r="AN371" s="893"/>
      <c r="AO371" s="893"/>
      <c r="AP371" s="894"/>
      <c r="AQ371" s="892" t="s">
        <v>102</v>
      </c>
      <c r="AR371" s="893"/>
      <c r="AS371" s="893"/>
      <c r="AT371" s="893"/>
      <c r="AU371" s="893"/>
      <c r="AV371" s="893"/>
      <c r="AW371" s="894"/>
      <c r="AX371" s="173"/>
      <c r="AY371" s="174"/>
      <c r="AZ371" s="174"/>
      <c r="BA371" s="174"/>
      <c r="BB371" s="174"/>
      <c r="BC371" s="174"/>
      <c r="BD371" s="55"/>
      <c r="BE371" s="55"/>
      <c r="BF371" s="55"/>
      <c r="BG371" s="55"/>
      <c r="BH371" s="55"/>
    </row>
    <row r="372" spans="1:64" s="62" customFormat="1" ht="15" customHeight="1">
      <c r="D372" s="901"/>
      <c r="E372" s="901"/>
      <c r="F372" s="901"/>
      <c r="G372" s="901"/>
      <c r="H372" s="901"/>
      <c r="I372" s="901"/>
      <c r="J372" s="901"/>
      <c r="K372" s="901"/>
      <c r="L372" s="901"/>
      <c r="M372" s="901"/>
      <c r="N372" s="901"/>
      <c r="O372" s="901"/>
      <c r="P372" s="901"/>
      <c r="Q372" s="901"/>
      <c r="R372" s="901"/>
      <c r="S372" s="901"/>
      <c r="T372" s="901"/>
      <c r="U372" s="901"/>
      <c r="V372" s="901"/>
      <c r="W372" s="901"/>
      <c r="X372" s="901"/>
      <c r="Y372" s="901"/>
      <c r="Z372" s="901"/>
      <c r="AA372" s="901"/>
      <c r="AB372" s="901"/>
      <c r="AC372" s="901"/>
      <c r="AD372" s="901"/>
      <c r="AE372" s="901"/>
      <c r="AF372" s="901"/>
      <c r="AG372" s="901"/>
      <c r="AH372" s="901"/>
      <c r="AI372" s="895"/>
      <c r="AJ372" s="896"/>
      <c r="AK372" s="896"/>
      <c r="AL372" s="896"/>
      <c r="AM372" s="896"/>
      <c r="AN372" s="896"/>
      <c r="AO372" s="896"/>
      <c r="AP372" s="897"/>
      <c r="AQ372" s="895"/>
      <c r="AR372" s="896"/>
      <c r="AS372" s="896"/>
      <c r="AT372" s="896"/>
      <c r="AU372" s="896"/>
      <c r="AV372" s="896"/>
      <c r="AW372" s="897"/>
      <c r="AX372" s="174"/>
      <c r="AY372" s="174"/>
      <c r="AZ372" s="174"/>
      <c r="BA372" s="174"/>
      <c r="BB372" s="174"/>
      <c r="BC372" s="174"/>
      <c r="BD372" s="84"/>
      <c r="BE372" s="84"/>
      <c r="BF372" s="84"/>
      <c r="BG372" s="84"/>
      <c r="BH372" s="84"/>
    </row>
    <row r="373" spans="1:64" s="62" customFormat="1" ht="27.75" customHeight="1">
      <c r="D373" s="901"/>
      <c r="E373" s="901"/>
      <c r="F373" s="901"/>
      <c r="G373" s="901"/>
      <c r="H373" s="901"/>
      <c r="I373" s="901"/>
      <c r="J373" s="901"/>
      <c r="K373" s="901"/>
      <c r="L373" s="901"/>
      <c r="M373" s="901"/>
      <c r="N373" s="901"/>
      <c r="O373" s="901"/>
      <c r="P373" s="901"/>
      <c r="Q373" s="901"/>
      <c r="R373" s="901"/>
      <c r="S373" s="901"/>
      <c r="T373" s="901"/>
      <c r="U373" s="901"/>
      <c r="V373" s="901"/>
      <c r="W373" s="901"/>
      <c r="X373" s="901"/>
      <c r="Y373" s="901"/>
      <c r="Z373" s="901"/>
      <c r="AA373" s="901"/>
      <c r="AB373" s="901"/>
      <c r="AC373" s="901"/>
      <c r="AD373" s="901"/>
      <c r="AE373" s="901"/>
      <c r="AF373" s="901"/>
      <c r="AG373" s="901"/>
      <c r="AH373" s="901"/>
      <c r="AI373" s="898"/>
      <c r="AJ373" s="899"/>
      <c r="AK373" s="899"/>
      <c r="AL373" s="899"/>
      <c r="AM373" s="899"/>
      <c r="AN373" s="899"/>
      <c r="AO373" s="899"/>
      <c r="AP373" s="900"/>
      <c r="AQ373" s="898"/>
      <c r="AR373" s="899"/>
      <c r="AS373" s="899"/>
      <c r="AT373" s="899"/>
      <c r="AU373" s="899"/>
      <c r="AV373" s="899"/>
      <c r="AW373" s="900"/>
      <c r="AX373" s="174"/>
      <c r="AY373" s="174"/>
      <c r="AZ373" s="174"/>
      <c r="BA373" s="175"/>
      <c r="BB373" s="175"/>
      <c r="BC373" s="175"/>
      <c r="BD373" s="85"/>
      <c r="BE373" s="85"/>
      <c r="BF373" s="84"/>
      <c r="BG373" s="84"/>
      <c r="BH373" s="84"/>
      <c r="BI373" s="84"/>
    </row>
    <row r="374" spans="1:64" s="61" customFormat="1" ht="15" customHeight="1">
      <c r="A374" s="74"/>
      <c r="B374" s="74"/>
      <c r="C374" s="74"/>
      <c r="D374" s="1022"/>
      <c r="E374" s="1023"/>
      <c r="F374" s="1023"/>
      <c r="G374" s="1023"/>
      <c r="H374" s="1023"/>
      <c r="I374" s="1023"/>
      <c r="J374" s="1023"/>
      <c r="K374" s="1023"/>
      <c r="L374" s="1023"/>
      <c r="M374" s="1023"/>
      <c r="N374" s="1023"/>
      <c r="O374" s="1023"/>
      <c r="P374" s="1023"/>
      <c r="Q374" s="1023"/>
      <c r="R374" s="1023"/>
      <c r="S374" s="1023"/>
      <c r="T374" s="1023"/>
      <c r="U374" s="1023"/>
      <c r="V374" s="1023"/>
      <c r="W374" s="1023"/>
      <c r="X374" s="1023"/>
      <c r="Y374" s="1023"/>
      <c r="Z374" s="1023"/>
      <c r="AA374" s="1024"/>
      <c r="AB374" s="1028"/>
      <c r="AC374" s="1029"/>
      <c r="AD374" s="1029"/>
      <c r="AE374" s="1029"/>
      <c r="AF374" s="1030"/>
      <c r="AG374" s="1092" t="s">
        <v>104</v>
      </c>
      <c r="AH374" s="1035"/>
      <c r="AI374" s="1086"/>
      <c r="AJ374" s="1087"/>
      <c r="AK374" s="1087"/>
      <c r="AL374" s="1087"/>
      <c r="AM374" s="1087"/>
      <c r="AN374" s="1087"/>
      <c r="AO374" s="1087"/>
      <c r="AP374" s="1088"/>
      <c r="AQ374" s="86"/>
      <c r="AR374" s="87"/>
      <c r="AS374" s="87"/>
      <c r="AT374" s="87"/>
      <c r="AU374" s="87"/>
      <c r="AV374" s="87"/>
      <c r="AW374" s="88"/>
      <c r="AX374" s="244" t="s">
        <v>103</v>
      </c>
      <c r="AY374" s="1038"/>
      <c r="AZ374" s="1038"/>
      <c r="BA374" s="1038"/>
      <c r="BB374" s="1038"/>
      <c r="BC374" s="1038"/>
      <c r="BD374" s="1038"/>
      <c r="BE374" s="863"/>
      <c r="BF374" s="89"/>
      <c r="BG374" s="89"/>
      <c r="BH374" s="89"/>
      <c r="BI374" s="74"/>
      <c r="BJ374" s="74"/>
      <c r="BK374" s="74"/>
    </row>
    <row r="375" spans="1:64" s="61" customFormat="1" ht="15" customHeight="1">
      <c r="A375" s="74"/>
      <c r="B375" s="74"/>
      <c r="C375" s="74"/>
      <c r="D375" s="1025"/>
      <c r="E375" s="1026"/>
      <c r="F375" s="1026"/>
      <c r="G375" s="1026"/>
      <c r="H375" s="1026"/>
      <c r="I375" s="1026"/>
      <c r="J375" s="1026"/>
      <c r="K375" s="1026"/>
      <c r="L375" s="1026"/>
      <c r="M375" s="1026"/>
      <c r="N375" s="1026"/>
      <c r="O375" s="1026"/>
      <c r="P375" s="1026"/>
      <c r="Q375" s="1026"/>
      <c r="R375" s="1026"/>
      <c r="S375" s="1026"/>
      <c r="T375" s="1026"/>
      <c r="U375" s="1026"/>
      <c r="V375" s="1026"/>
      <c r="W375" s="1026"/>
      <c r="X375" s="1026"/>
      <c r="Y375" s="1026"/>
      <c r="Z375" s="1026"/>
      <c r="AA375" s="1027"/>
      <c r="AB375" s="1031"/>
      <c r="AC375" s="1032"/>
      <c r="AD375" s="1032"/>
      <c r="AE375" s="1032"/>
      <c r="AF375" s="1033"/>
      <c r="AG375" s="1093"/>
      <c r="AH375" s="1037"/>
      <c r="AI375" s="1089"/>
      <c r="AJ375" s="1090"/>
      <c r="AK375" s="1090"/>
      <c r="AL375" s="1090"/>
      <c r="AM375" s="1090"/>
      <c r="AN375" s="1090"/>
      <c r="AO375" s="1090"/>
      <c r="AP375" s="1091"/>
      <c r="AQ375" s="90"/>
      <c r="AR375" s="91"/>
      <c r="AS375" s="91"/>
      <c r="AT375" s="91"/>
      <c r="AU375" s="91"/>
      <c r="AV375" s="91"/>
      <c r="AW375" s="92"/>
      <c r="AX375" s="1039"/>
      <c r="AY375" s="1040"/>
      <c r="AZ375" s="1040"/>
      <c r="BA375" s="1040"/>
      <c r="BB375" s="1040"/>
      <c r="BC375" s="1040"/>
      <c r="BD375" s="1040"/>
      <c r="BE375" s="865"/>
      <c r="BF375" s="89"/>
      <c r="BG375" s="89"/>
      <c r="BH375" s="89"/>
      <c r="BI375" s="89"/>
      <c r="BJ375" s="74"/>
      <c r="BK375" s="74"/>
    </row>
    <row r="376" spans="1:64" s="61" customFormat="1" ht="15" customHeight="1">
      <c r="A376" s="74"/>
      <c r="B376" s="74"/>
      <c r="C376" s="74"/>
      <c r="D376" s="1022"/>
      <c r="E376" s="1023"/>
      <c r="F376" s="1023"/>
      <c r="G376" s="1023"/>
      <c r="H376" s="1023"/>
      <c r="I376" s="1023"/>
      <c r="J376" s="1023"/>
      <c r="K376" s="1023"/>
      <c r="L376" s="1023"/>
      <c r="M376" s="1023"/>
      <c r="N376" s="1023"/>
      <c r="O376" s="1023"/>
      <c r="P376" s="1023"/>
      <c r="Q376" s="1023"/>
      <c r="R376" s="1023"/>
      <c r="S376" s="1023"/>
      <c r="T376" s="1023"/>
      <c r="U376" s="1023"/>
      <c r="V376" s="1023"/>
      <c r="W376" s="1023"/>
      <c r="X376" s="1023"/>
      <c r="Y376" s="1023"/>
      <c r="Z376" s="1023"/>
      <c r="AA376" s="1024"/>
      <c r="AB376" s="1028"/>
      <c r="AC376" s="1029"/>
      <c r="AD376" s="1029"/>
      <c r="AE376" s="1029"/>
      <c r="AF376" s="1030"/>
      <c r="AG376" s="1034" t="s">
        <v>104</v>
      </c>
      <c r="AH376" s="1035"/>
      <c r="AI376" s="1086"/>
      <c r="AJ376" s="1087"/>
      <c r="AK376" s="1087"/>
      <c r="AL376" s="1087"/>
      <c r="AM376" s="1087"/>
      <c r="AN376" s="1087"/>
      <c r="AO376" s="1087"/>
      <c r="AP376" s="1088"/>
      <c r="AQ376" s="86"/>
      <c r="AR376" s="87"/>
      <c r="AS376" s="87"/>
      <c r="AT376" s="87"/>
      <c r="AU376" s="87"/>
      <c r="AV376" s="87"/>
      <c r="AW376" s="88"/>
      <c r="AX376" s="1041">
        <v>2</v>
      </c>
      <c r="AY376" s="1042"/>
      <c r="AZ376" s="1042"/>
      <c r="BA376" s="1042"/>
      <c r="BB376" s="1042"/>
      <c r="BC376" s="1043"/>
      <c r="BD376" s="738" t="s">
        <v>104</v>
      </c>
      <c r="BE376" s="863"/>
      <c r="BF376" s="89"/>
      <c r="BG376" s="89"/>
      <c r="BH376" s="89"/>
      <c r="BI376" s="89"/>
      <c r="BJ376" s="89"/>
      <c r="BK376" s="89"/>
    </row>
    <row r="377" spans="1:64" s="61" customFormat="1" ht="15" customHeight="1">
      <c r="A377" s="74"/>
      <c r="B377" s="74"/>
      <c r="C377" s="74"/>
      <c r="D377" s="1025"/>
      <c r="E377" s="1026"/>
      <c r="F377" s="1026"/>
      <c r="G377" s="1026"/>
      <c r="H377" s="1026"/>
      <c r="I377" s="1026"/>
      <c r="J377" s="1026"/>
      <c r="K377" s="1026"/>
      <c r="L377" s="1026"/>
      <c r="M377" s="1026"/>
      <c r="N377" s="1026"/>
      <c r="O377" s="1026"/>
      <c r="P377" s="1026"/>
      <c r="Q377" s="1026"/>
      <c r="R377" s="1026"/>
      <c r="S377" s="1026"/>
      <c r="T377" s="1026"/>
      <c r="U377" s="1026"/>
      <c r="V377" s="1026"/>
      <c r="W377" s="1026"/>
      <c r="X377" s="1026"/>
      <c r="Y377" s="1026"/>
      <c r="Z377" s="1026"/>
      <c r="AA377" s="1027"/>
      <c r="AB377" s="1031"/>
      <c r="AC377" s="1032"/>
      <c r="AD377" s="1032"/>
      <c r="AE377" s="1032"/>
      <c r="AF377" s="1033"/>
      <c r="AG377" s="1036"/>
      <c r="AH377" s="1037"/>
      <c r="AI377" s="1089"/>
      <c r="AJ377" s="1090"/>
      <c r="AK377" s="1090"/>
      <c r="AL377" s="1090"/>
      <c r="AM377" s="1090"/>
      <c r="AN377" s="1090"/>
      <c r="AO377" s="1090"/>
      <c r="AP377" s="1091"/>
      <c r="AQ377" s="90"/>
      <c r="AR377" s="91"/>
      <c r="AS377" s="91"/>
      <c r="AT377" s="91"/>
      <c r="AU377" s="91"/>
      <c r="AV377" s="91"/>
      <c r="AW377" s="92"/>
      <c r="AX377" s="1044"/>
      <c r="AY377" s="1045"/>
      <c r="AZ377" s="1045"/>
      <c r="BA377" s="1045"/>
      <c r="BB377" s="1045"/>
      <c r="BC377" s="1046"/>
      <c r="BD377" s="740"/>
      <c r="BE377" s="865"/>
      <c r="BF377" s="89"/>
      <c r="BG377" s="89"/>
      <c r="BH377" s="89"/>
      <c r="BI377" s="89"/>
      <c r="BJ377" s="89"/>
      <c r="BK377" s="89"/>
    </row>
    <row r="378" spans="1:64" ht="21" customHeight="1">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c r="AX378" s="106"/>
      <c r="AY378" s="106"/>
      <c r="AZ378" s="106"/>
      <c r="BA378" s="106"/>
      <c r="BB378" s="106"/>
      <c r="BC378" s="106"/>
      <c r="BD378" s="106"/>
      <c r="BE378" s="106"/>
      <c r="BF378" s="106"/>
      <c r="BG378" s="2"/>
    </row>
    <row r="379" spans="1:64" s="207" customFormat="1" ht="21" customHeight="1">
      <c r="A379" s="205"/>
      <c r="B379" s="205"/>
      <c r="C379" s="205"/>
      <c r="D379" s="206" t="s">
        <v>271</v>
      </c>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150"/>
    </row>
    <row r="380" spans="1:64" s="209" customFormat="1" ht="20.25" customHeight="1">
      <c r="A380" s="208"/>
      <c r="B380" s="208"/>
      <c r="C380" s="208"/>
      <c r="D380" s="208" t="s">
        <v>272</v>
      </c>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8"/>
      <c r="BA380" s="208"/>
      <c r="BB380" s="208"/>
      <c r="BC380" s="208"/>
      <c r="BD380" s="208"/>
      <c r="BE380" s="208"/>
      <c r="BF380" s="208"/>
      <c r="BG380" s="208"/>
      <c r="BH380" s="208"/>
      <c r="BI380" s="208"/>
      <c r="BJ380" s="208"/>
      <c r="BK380" s="208"/>
    </row>
    <row r="381" spans="1:64" s="211" customFormat="1" ht="26.25" customHeight="1">
      <c r="A381" s="210"/>
      <c r="B381" s="210"/>
      <c r="C381" s="210"/>
      <c r="D381" s="210"/>
      <c r="E381" s="1077"/>
      <c r="F381" s="1078"/>
      <c r="G381" s="1078"/>
      <c r="H381" s="1078"/>
      <c r="I381" s="1078"/>
      <c r="J381" s="1078"/>
      <c r="K381" s="1078"/>
      <c r="L381" s="1078"/>
      <c r="M381" s="1078"/>
      <c r="N381" s="1078"/>
      <c r="O381" s="1078"/>
      <c r="P381" s="1078"/>
      <c r="Q381" s="1078"/>
      <c r="R381" s="1078"/>
      <c r="S381" s="1078"/>
      <c r="T381" s="1078"/>
      <c r="U381" s="1078"/>
      <c r="V381" s="1078"/>
      <c r="W381" s="1078"/>
      <c r="X381" s="1078"/>
      <c r="Y381" s="1078"/>
      <c r="Z381" s="1078"/>
      <c r="AA381" s="1079"/>
      <c r="AB381" s="210"/>
      <c r="AC381" s="210"/>
      <c r="AD381" s="210"/>
      <c r="AE381" s="210"/>
      <c r="AF381" s="210"/>
      <c r="AG381" s="210"/>
      <c r="AH381" s="210"/>
      <c r="AI381" s="210"/>
      <c r="AJ381" s="210"/>
      <c r="AK381" s="210"/>
      <c r="AL381" s="210"/>
      <c r="AM381" s="210"/>
      <c r="AN381" s="210"/>
      <c r="AO381" s="210"/>
      <c r="AP381" s="210"/>
      <c r="AQ381" s="210"/>
      <c r="AR381" s="210"/>
      <c r="AS381" s="210"/>
      <c r="AT381" s="210"/>
      <c r="AU381" s="210"/>
      <c r="AV381" s="210"/>
      <c r="AW381" s="210"/>
      <c r="AX381" s="210"/>
      <c r="AY381" s="210"/>
      <c r="AZ381" s="210"/>
      <c r="BA381" s="210"/>
      <c r="BB381" s="210"/>
      <c r="BC381" s="210"/>
      <c r="BD381" s="210"/>
      <c r="BE381" s="210"/>
      <c r="BF381" s="210"/>
      <c r="BG381" s="210"/>
      <c r="BH381" s="210"/>
      <c r="BI381" s="210"/>
      <c r="BJ381" s="210"/>
      <c r="BK381" s="210"/>
    </row>
    <row r="382" spans="1:64" s="208" customFormat="1" ht="27" customHeight="1">
      <c r="D382" s="212" t="s">
        <v>273</v>
      </c>
      <c r="AE382" s="1080">
        <v>75000</v>
      </c>
      <c r="AF382" s="1080"/>
      <c r="AG382" s="1080"/>
      <c r="AH382" s="1080"/>
      <c r="AI382" s="1080"/>
      <c r="AJ382" s="1080"/>
      <c r="AK382" s="1080"/>
      <c r="AL382" s="1080"/>
      <c r="AM382" s="208" t="s">
        <v>268</v>
      </c>
    </row>
    <row r="383" spans="1:64" s="209" customFormat="1" ht="15.75" customHeight="1">
      <c r="A383" s="208"/>
      <c r="B383" s="208"/>
      <c r="C383" s="208"/>
      <c r="D383" s="208"/>
      <c r="E383" s="1081" t="s">
        <v>269</v>
      </c>
      <c r="F383" s="1081"/>
      <c r="G383" s="1081"/>
      <c r="H383" s="1081"/>
      <c r="I383" s="1081"/>
      <c r="J383" s="1081"/>
      <c r="K383" s="1081"/>
      <c r="L383" s="1081"/>
      <c r="M383" s="1081"/>
      <c r="N383" s="1081"/>
      <c r="O383" s="1081"/>
      <c r="P383" s="1081"/>
      <c r="Q383" s="1081"/>
      <c r="R383" s="1081"/>
      <c r="S383" s="1081"/>
      <c r="T383" s="1081"/>
      <c r="U383" s="1081"/>
      <c r="V383" s="1081"/>
      <c r="W383" s="1081"/>
      <c r="X383" s="1081"/>
      <c r="Y383" s="1081"/>
      <c r="Z383" s="1081"/>
      <c r="AA383" s="1081"/>
      <c r="AB383" s="1081"/>
      <c r="AC383" s="1081"/>
      <c r="AD383" s="1081"/>
      <c r="AE383" s="1081"/>
      <c r="AF383" s="1081"/>
      <c r="AG383" s="1081"/>
      <c r="AH383" s="1081"/>
      <c r="AI383" s="1081"/>
      <c r="AJ383" s="1081"/>
      <c r="AK383" s="1081"/>
      <c r="AL383" s="1081"/>
      <c r="AM383" s="1081"/>
      <c r="AN383" s="1081"/>
      <c r="AO383" s="1081"/>
      <c r="AP383" s="1081"/>
      <c r="AQ383" s="1081"/>
      <c r="AR383" s="1081"/>
      <c r="AS383" s="1081"/>
      <c r="AT383" s="1081"/>
      <c r="AU383" s="1081"/>
      <c r="AV383" s="1081"/>
      <c r="AW383" s="1081"/>
      <c r="AX383" s="1081"/>
      <c r="AY383" s="1081"/>
      <c r="AZ383" s="1081"/>
      <c r="BA383" s="1081"/>
      <c r="BB383" s="1081"/>
      <c r="BC383" s="1081"/>
      <c r="BD383" s="1081"/>
      <c r="BE383" s="1081"/>
      <c r="BF383" s="1081"/>
      <c r="BG383" s="1081"/>
      <c r="BH383" s="1081"/>
      <c r="BI383" s="1081"/>
      <c r="BJ383" s="1081"/>
      <c r="BK383" s="1081"/>
      <c r="BL383" s="1081"/>
    </row>
    <row r="384" spans="1:64" s="207" customFormat="1" ht="15" customHeight="1">
      <c r="A384" s="150"/>
      <c r="B384" s="150"/>
      <c r="C384" s="150"/>
      <c r="D384" s="150"/>
      <c r="E384" s="150"/>
      <c r="F384" s="150"/>
      <c r="G384" s="1082" t="s">
        <v>270</v>
      </c>
      <c r="H384" s="1082"/>
      <c r="I384" s="1082"/>
      <c r="J384" s="1082"/>
      <c r="K384" s="1082"/>
      <c r="L384" s="1082"/>
      <c r="M384" s="1082"/>
      <c r="N384" s="1082"/>
      <c r="O384" s="1082"/>
      <c r="P384" s="1082"/>
      <c r="Q384" s="1082"/>
      <c r="R384" s="1082"/>
      <c r="S384" s="1082"/>
      <c r="T384" s="1082"/>
      <c r="U384" s="1082"/>
      <c r="V384" s="1082"/>
      <c r="W384" s="1082"/>
      <c r="X384" s="1082"/>
      <c r="Y384" s="1082"/>
      <c r="Z384" s="1082"/>
      <c r="AA384" s="1082"/>
      <c r="AB384" s="1082"/>
      <c r="AC384" s="1082"/>
      <c r="AD384" s="1082"/>
      <c r="AE384" s="1082"/>
      <c r="AF384" s="1082"/>
      <c r="AG384" s="1082"/>
      <c r="AH384" s="1082"/>
      <c r="AI384" s="1082"/>
      <c r="AJ384" s="1082"/>
      <c r="AK384" s="1082"/>
      <c r="AL384" s="1082"/>
      <c r="AM384" s="1082"/>
      <c r="AN384" s="1082"/>
      <c r="AO384" s="1082"/>
      <c r="AP384" s="1082"/>
      <c r="AQ384" s="1082"/>
      <c r="AR384" s="1082"/>
      <c r="AS384" s="1082"/>
      <c r="AT384" s="1082"/>
      <c r="AU384" s="1082"/>
      <c r="AV384" s="1082"/>
      <c r="AW384" s="1082"/>
      <c r="AX384" s="1082"/>
      <c r="AY384" s="1082"/>
      <c r="AZ384" s="1082"/>
      <c r="BA384" s="1082"/>
      <c r="BB384" s="1082"/>
      <c r="BC384" s="1082"/>
      <c r="BD384" s="1082"/>
      <c r="BE384" s="1082"/>
      <c r="BF384" s="1082"/>
      <c r="BG384" s="150"/>
      <c r="BH384" s="150"/>
      <c r="BI384" s="150"/>
      <c r="BJ384" s="150"/>
      <c r="BK384" s="150"/>
    </row>
  </sheetData>
  <sheetProtection formatCells="0" formatRows="0" insertRows="0"/>
  <mergeCells count="875">
    <mergeCell ref="E381:AA381"/>
    <mergeCell ref="AE382:AL382"/>
    <mergeCell ref="E383:BL383"/>
    <mergeCell ref="G384:BF384"/>
    <mergeCell ref="BD376:BE377"/>
    <mergeCell ref="D374:AA375"/>
    <mergeCell ref="AB374:AF375"/>
    <mergeCell ref="AG374:AH375"/>
    <mergeCell ref="AI374:AP375"/>
    <mergeCell ref="AX374:BE375"/>
    <mergeCell ref="D376:AA377"/>
    <mergeCell ref="AB376:AF377"/>
    <mergeCell ref="AG376:AH377"/>
    <mergeCell ref="AI376:AP377"/>
    <mergeCell ref="AX376:BC377"/>
    <mergeCell ref="D365:AZ365"/>
    <mergeCell ref="BB365:BH366"/>
    <mergeCell ref="BB367:BF368"/>
    <mergeCell ref="BG367:BH368"/>
    <mergeCell ref="D371:AA373"/>
    <mergeCell ref="AB371:AH373"/>
    <mergeCell ref="AI371:AP373"/>
    <mergeCell ref="AQ371:AW373"/>
    <mergeCell ref="D363:X364"/>
    <mergeCell ref="Y363:AF364"/>
    <mergeCell ref="AG363:AL364"/>
    <mergeCell ref="AM363:AT364"/>
    <mergeCell ref="AU363:BA364"/>
    <mergeCell ref="BB363:BH364"/>
    <mergeCell ref="D361:X362"/>
    <mergeCell ref="Y361:AF362"/>
    <mergeCell ref="AG361:AL362"/>
    <mergeCell ref="AM361:AT362"/>
    <mergeCell ref="AU361:BA362"/>
    <mergeCell ref="BB361:BH362"/>
    <mergeCell ref="D359:X360"/>
    <mergeCell ref="Y359:AF360"/>
    <mergeCell ref="AG359:AL360"/>
    <mergeCell ref="AM359:AT360"/>
    <mergeCell ref="AU359:BA360"/>
    <mergeCell ref="BB359:BH360"/>
    <mergeCell ref="D357:X358"/>
    <mergeCell ref="Y357:AF358"/>
    <mergeCell ref="AG357:AL358"/>
    <mergeCell ref="AM357:AT358"/>
    <mergeCell ref="AU357:BA358"/>
    <mergeCell ref="BB357:BH358"/>
    <mergeCell ref="D355:X356"/>
    <mergeCell ref="Y355:AF356"/>
    <mergeCell ref="AG355:AL356"/>
    <mergeCell ref="AM355:AT356"/>
    <mergeCell ref="AU355:BA356"/>
    <mergeCell ref="BB355:BH356"/>
    <mergeCell ref="D352:X354"/>
    <mergeCell ref="Y352:AF354"/>
    <mergeCell ref="AG352:AL354"/>
    <mergeCell ref="AM352:AT354"/>
    <mergeCell ref="AU352:BA354"/>
    <mergeCell ref="BB352:BH354"/>
    <mergeCell ref="D345:AB347"/>
    <mergeCell ref="AC345:AK347"/>
    <mergeCell ref="AL345:AQ347"/>
    <mergeCell ref="AR345:AW347"/>
    <mergeCell ref="AX345:BC347"/>
    <mergeCell ref="B351:BN351"/>
    <mergeCell ref="D334:AB336"/>
    <mergeCell ref="AC334:AK336"/>
    <mergeCell ref="AL334:AQ336"/>
    <mergeCell ref="AR334:AW336"/>
    <mergeCell ref="AX334:BC336"/>
    <mergeCell ref="D342:AB344"/>
    <mergeCell ref="AC342:AK344"/>
    <mergeCell ref="AL342:AQ344"/>
    <mergeCell ref="AR342:AW344"/>
    <mergeCell ref="AX342:BC344"/>
    <mergeCell ref="D328:BK328"/>
    <mergeCell ref="D331:AB333"/>
    <mergeCell ref="AC331:AK333"/>
    <mergeCell ref="AL331:AQ333"/>
    <mergeCell ref="AR331:AW333"/>
    <mergeCell ref="AX331:BC333"/>
    <mergeCell ref="D326:AB327"/>
    <mergeCell ref="AC326:AK327"/>
    <mergeCell ref="AL326:AQ327"/>
    <mergeCell ref="AR326:AW327"/>
    <mergeCell ref="AX326:BC327"/>
    <mergeCell ref="BD326:BK327"/>
    <mergeCell ref="D324:AB325"/>
    <mergeCell ref="AC324:AK325"/>
    <mergeCell ref="AL324:AQ325"/>
    <mergeCell ref="AR324:AW325"/>
    <mergeCell ref="AX324:BC325"/>
    <mergeCell ref="BD324:BK325"/>
    <mergeCell ref="BD320:BK321"/>
    <mergeCell ref="D322:AB323"/>
    <mergeCell ref="AC322:AK323"/>
    <mergeCell ref="AL322:AQ323"/>
    <mergeCell ref="AR322:AW323"/>
    <mergeCell ref="AX322:BC323"/>
    <mergeCell ref="BD322:BI323"/>
    <mergeCell ref="BJ322:BK323"/>
    <mergeCell ref="AM313:AS315"/>
    <mergeCell ref="AT313:AW315"/>
    <mergeCell ref="AX313:AY315"/>
    <mergeCell ref="AZ313:BE315"/>
    <mergeCell ref="BF313:BK315"/>
    <mergeCell ref="D319:AB321"/>
    <mergeCell ref="AC319:AK321"/>
    <mergeCell ref="AL319:AQ321"/>
    <mergeCell ref="AR319:AW321"/>
    <mergeCell ref="AX319:BC321"/>
    <mergeCell ref="D309:Q312"/>
    <mergeCell ref="R309:AL311"/>
    <mergeCell ref="AM309:AS312"/>
    <mergeCell ref="AT309:AY312"/>
    <mergeCell ref="AZ309:BE312"/>
    <mergeCell ref="BF309:BK312"/>
    <mergeCell ref="R312:AL312"/>
    <mergeCell ref="D305:Q308"/>
    <mergeCell ref="R305:AL307"/>
    <mergeCell ref="AM305:AS308"/>
    <mergeCell ref="AT305:AY308"/>
    <mergeCell ref="AZ305:BE308"/>
    <mergeCell ref="BF305:BK308"/>
    <mergeCell ref="R308:AL308"/>
    <mergeCell ref="D301:Q304"/>
    <mergeCell ref="R301:AL303"/>
    <mergeCell ref="AM301:AS304"/>
    <mergeCell ref="AT301:AY304"/>
    <mergeCell ref="AZ301:BE304"/>
    <mergeCell ref="BF301:BK304"/>
    <mergeCell ref="R304:AL304"/>
    <mergeCell ref="BF294:BK296"/>
    <mergeCell ref="D297:Q300"/>
    <mergeCell ref="R297:AL299"/>
    <mergeCell ref="AM297:AS300"/>
    <mergeCell ref="AT297:AY300"/>
    <mergeCell ref="AZ297:BE300"/>
    <mergeCell ref="BF297:BK300"/>
    <mergeCell ref="R300:AL300"/>
    <mergeCell ref="AM288:AS290"/>
    <mergeCell ref="AT288:AW290"/>
    <mergeCell ref="AX288:AY290"/>
    <mergeCell ref="AZ288:BE290"/>
    <mergeCell ref="BF288:BK290"/>
    <mergeCell ref="D294:Q296"/>
    <mergeCell ref="R294:AL296"/>
    <mergeCell ref="AM294:AS296"/>
    <mergeCell ref="AT294:AY296"/>
    <mergeCell ref="AZ294:BE296"/>
    <mergeCell ref="D284:Q287"/>
    <mergeCell ref="R284:AL286"/>
    <mergeCell ref="AM284:AS287"/>
    <mergeCell ref="AT284:AY287"/>
    <mergeCell ref="AZ284:BE287"/>
    <mergeCell ref="BF284:BK287"/>
    <mergeCell ref="R287:AL287"/>
    <mergeCell ref="D280:Q283"/>
    <mergeCell ref="R280:AL282"/>
    <mergeCell ref="AM280:AS283"/>
    <mergeCell ref="AT280:AY283"/>
    <mergeCell ref="AZ280:BE283"/>
    <mergeCell ref="BF280:BK283"/>
    <mergeCell ref="R283:AL283"/>
    <mergeCell ref="D276:Q279"/>
    <mergeCell ref="R276:AL278"/>
    <mergeCell ref="AM276:AS279"/>
    <mergeCell ref="AT276:AY279"/>
    <mergeCell ref="AZ276:BE279"/>
    <mergeCell ref="BF276:BK279"/>
    <mergeCell ref="R279:AL279"/>
    <mergeCell ref="BF269:BK271"/>
    <mergeCell ref="D272:Q275"/>
    <mergeCell ref="R272:AL274"/>
    <mergeCell ref="AM272:AS275"/>
    <mergeCell ref="AT272:AY275"/>
    <mergeCell ref="AZ272:BE275"/>
    <mergeCell ref="BF272:BK275"/>
    <mergeCell ref="R275:AL275"/>
    <mergeCell ref="AM265:AX265"/>
    <mergeCell ref="AY265:BB265"/>
    <mergeCell ref="BC265:BD265"/>
    <mergeCell ref="D269:Q271"/>
    <mergeCell ref="R269:AL271"/>
    <mergeCell ref="AM269:AS271"/>
    <mergeCell ref="AT269:AY271"/>
    <mergeCell ref="AZ269:BE271"/>
    <mergeCell ref="D261:AF261"/>
    <mergeCell ref="D262:AF263"/>
    <mergeCell ref="AG262:AL264"/>
    <mergeCell ref="AM262:AR264"/>
    <mergeCell ref="AS262:AX264"/>
    <mergeCell ref="AY262:BD264"/>
    <mergeCell ref="D264:AF264"/>
    <mergeCell ref="D256:AF258"/>
    <mergeCell ref="AG256:AL258"/>
    <mergeCell ref="AM256:AR258"/>
    <mergeCell ref="AS256:AX258"/>
    <mergeCell ref="AY256:BD258"/>
    <mergeCell ref="D259:AF260"/>
    <mergeCell ref="AG259:AL261"/>
    <mergeCell ref="AM259:AR261"/>
    <mergeCell ref="AS259:AX261"/>
    <mergeCell ref="AY259:BD261"/>
    <mergeCell ref="D251:AF252"/>
    <mergeCell ref="AG251:AL253"/>
    <mergeCell ref="AM251:AR253"/>
    <mergeCell ref="AS251:AX253"/>
    <mergeCell ref="AY251:BD253"/>
    <mergeCell ref="D253:AF253"/>
    <mergeCell ref="D245:AF245"/>
    <mergeCell ref="D248:AF250"/>
    <mergeCell ref="AG248:AL250"/>
    <mergeCell ref="AM248:AR250"/>
    <mergeCell ref="AS248:AX250"/>
    <mergeCell ref="AY248:BD250"/>
    <mergeCell ref="D240:AF242"/>
    <mergeCell ref="AG240:AL242"/>
    <mergeCell ref="AM240:AR242"/>
    <mergeCell ref="AS240:AX242"/>
    <mergeCell ref="AY240:BD242"/>
    <mergeCell ref="D243:AF244"/>
    <mergeCell ref="AG243:AL245"/>
    <mergeCell ref="AM243:AR245"/>
    <mergeCell ref="AS243:AX245"/>
    <mergeCell ref="AY243:BD245"/>
    <mergeCell ref="D235:AF236"/>
    <mergeCell ref="AG235:AL237"/>
    <mergeCell ref="AM235:AR237"/>
    <mergeCell ref="AS235:AX237"/>
    <mergeCell ref="AY235:BD237"/>
    <mergeCell ref="D237:AF237"/>
    <mergeCell ref="AS227:BA229"/>
    <mergeCell ref="BB227:BH229"/>
    <mergeCell ref="BI227:BK228"/>
    <mergeCell ref="BI229:BK229"/>
    <mergeCell ref="D232:AF234"/>
    <mergeCell ref="AG232:AL234"/>
    <mergeCell ref="AM232:AR234"/>
    <mergeCell ref="AS232:AX234"/>
    <mergeCell ref="AY232:BD234"/>
    <mergeCell ref="AH223:AK225"/>
    <mergeCell ref="AN223:AS225"/>
    <mergeCell ref="AT223:AY223"/>
    <mergeCell ref="AT224:AY225"/>
    <mergeCell ref="AL225:AM225"/>
    <mergeCell ref="C226:N226"/>
    <mergeCell ref="P226:AM226"/>
    <mergeCell ref="BD216:BI218"/>
    <mergeCell ref="J218:Z218"/>
    <mergeCell ref="AM218:BC218"/>
    <mergeCell ref="AY219:BC219"/>
    <mergeCell ref="BD219:BG219"/>
    <mergeCell ref="C223:H225"/>
    <mergeCell ref="I223:L225"/>
    <mergeCell ref="P223:U225"/>
    <mergeCell ref="V223:Y225"/>
    <mergeCell ref="AB223:AG225"/>
    <mergeCell ref="AM215:BC215"/>
    <mergeCell ref="D216:I218"/>
    <mergeCell ref="J216:Z217"/>
    <mergeCell ref="AA216:AF218"/>
    <mergeCell ref="AG216:AL218"/>
    <mergeCell ref="AM216:BC217"/>
    <mergeCell ref="BD210:BI212"/>
    <mergeCell ref="J212:Z212"/>
    <mergeCell ref="AM212:BC212"/>
    <mergeCell ref="D213:I215"/>
    <mergeCell ref="J213:Z214"/>
    <mergeCell ref="AA213:AF215"/>
    <mergeCell ref="AG213:AL215"/>
    <mergeCell ref="AM213:BC214"/>
    <mergeCell ref="BD213:BI215"/>
    <mergeCell ref="J215:Z215"/>
    <mergeCell ref="V205:AA207"/>
    <mergeCell ref="AB205:AE207"/>
    <mergeCell ref="AF205:AG207"/>
    <mergeCell ref="AH205:AS207"/>
    <mergeCell ref="AT205:BD207"/>
    <mergeCell ref="D210:I212"/>
    <mergeCell ref="J210:Z211"/>
    <mergeCell ref="AA210:AF212"/>
    <mergeCell ref="AG210:AL212"/>
    <mergeCell ref="AM210:BC211"/>
    <mergeCell ref="D202:I204"/>
    <mergeCell ref="J202:AF203"/>
    <mergeCell ref="AG202:AL204"/>
    <mergeCell ref="AM202:AR204"/>
    <mergeCell ref="AS202:AX204"/>
    <mergeCell ref="AY202:BD204"/>
    <mergeCell ref="J204:AF204"/>
    <mergeCell ref="D199:I201"/>
    <mergeCell ref="J199:AF200"/>
    <mergeCell ref="AG199:AL201"/>
    <mergeCell ref="AM199:AR201"/>
    <mergeCell ref="AS199:AX201"/>
    <mergeCell ref="AY199:BD201"/>
    <mergeCell ref="J201:AF201"/>
    <mergeCell ref="D196:I198"/>
    <mergeCell ref="J196:AF197"/>
    <mergeCell ref="AG196:AL198"/>
    <mergeCell ref="AM196:AR198"/>
    <mergeCell ref="AS196:AX198"/>
    <mergeCell ref="AY196:BD198"/>
    <mergeCell ref="J198:AF198"/>
    <mergeCell ref="D183:AS183"/>
    <mergeCell ref="AT183:AY184"/>
    <mergeCell ref="AZ183:BK184"/>
    <mergeCell ref="D184:AS184"/>
    <mergeCell ref="D193:I195"/>
    <mergeCell ref="J193:AF195"/>
    <mergeCell ref="AG193:AL195"/>
    <mergeCell ref="AM193:AR195"/>
    <mergeCell ref="AS193:AX195"/>
    <mergeCell ref="AY193:BD195"/>
    <mergeCell ref="AT180:AY182"/>
    <mergeCell ref="AZ180:BE182"/>
    <mergeCell ref="BF180:BK181"/>
    <mergeCell ref="AE181:AI181"/>
    <mergeCell ref="AJ181:AL181"/>
    <mergeCell ref="D182:W182"/>
    <mergeCell ref="AE182:AI182"/>
    <mergeCell ref="AJ182:AL182"/>
    <mergeCell ref="BF182:BK182"/>
    <mergeCell ref="D180:W181"/>
    <mergeCell ref="X180:AD182"/>
    <mergeCell ref="AE180:AI180"/>
    <mergeCell ref="AJ180:AL180"/>
    <mergeCell ref="AM180:AM182"/>
    <mergeCell ref="AN180:AS182"/>
    <mergeCell ref="AT177:AY179"/>
    <mergeCell ref="AZ177:BE179"/>
    <mergeCell ref="BF177:BK178"/>
    <mergeCell ref="AE178:AI178"/>
    <mergeCell ref="AJ178:AL178"/>
    <mergeCell ref="D179:W179"/>
    <mergeCell ref="AE179:AI179"/>
    <mergeCell ref="AJ179:AL179"/>
    <mergeCell ref="BF179:BK179"/>
    <mergeCell ref="D177:W178"/>
    <mergeCell ref="X177:AD179"/>
    <mergeCell ref="AE177:AI177"/>
    <mergeCell ref="AJ177:AL177"/>
    <mergeCell ref="AM177:AM179"/>
    <mergeCell ref="AN177:AS179"/>
    <mergeCell ref="D174:W175"/>
    <mergeCell ref="X174:AD176"/>
    <mergeCell ref="AE174:AI174"/>
    <mergeCell ref="AJ174:AL174"/>
    <mergeCell ref="AM174:AM176"/>
    <mergeCell ref="D176:W176"/>
    <mergeCell ref="AY165:BE167"/>
    <mergeCell ref="BF165:BJ167"/>
    <mergeCell ref="AN174:AS176"/>
    <mergeCell ref="AT174:AY176"/>
    <mergeCell ref="AZ174:BE176"/>
    <mergeCell ref="BF174:BK175"/>
    <mergeCell ref="AE175:AI175"/>
    <mergeCell ref="AJ175:AL175"/>
    <mergeCell ref="AE176:AI176"/>
    <mergeCell ref="AJ176:AL176"/>
    <mergeCell ref="BF176:BK176"/>
    <mergeCell ref="BK165:BK167"/>
    <mergeCell ref="D171:W172"/>
    <mergeCell ref="X171:AD173"/>
    <mergeCell ref="AE171:AM173"/>
    <mergeCell ref="AN171:AS173"/>
    <mergeCell ref="AT171:AY173"/>
    <mergeCell ref="AZ171:BE173"/>
    <mergeCell ref="BF171:BK173"/>
    <mergeCell ref="D162:M164"/>
    <mergeCell ref="N162:AA163"/>
    <mergeCell ref="AB162:AG164"/>
    <mergeCell ref="AH162:AQ164"/>
    <mergeCell ref="AR162:BE163"/>
    <mergeCell ref="BF162:BK164"/>
    <mergeCell ref="N164:AA164"/>
    <mergeCell ref="AR164:BE164"/>
    <mergeCell ref="D173:W173"/>
    <mergeCell ref="D159:M161"/>
    <mergeCell ref="N159:AA160"/>
    <mergeCell ref="AB159:AG161"/>
    <mergeCell ref="AH159:AQ161"/>
    <mergeCell ref="AR159:BE160"/>
    <mergeCell ref="BF159:BK161"/>
    <mergeCell ref="N161:AA161"/>
    <mergeCell ref="AR161:BE161"/>
    <mergeCell ref="D156:M158"/>
    <mergeCell ref="N156:AA157"/>
    <mergeCell ref="AB156:AG158"/>
    <mergeCell ref="AH156:AQ158"/>
    <mergeCell ref="AR156:BE157"/>
    <mergeCell ref="BF156:BK158"/>
    <mergeCell ref="N158:AA158"/>
    <mergeCell ref="AR158:BE158"/>
    <mergeCell ref="D153:M155"/>
    <mergeCell ref="N153:AA154"/>
    <mergeCell ref="AB153:AG155"/>
    <mergeCell ref="AH153:AQ155"/>
    <mergeCell ref="AR153:BE154"/>
    <mergeCell ref="BF153:BK155"/>
    <mergeCell ref="N155:AA155"/>
    <mergeCell ref="AR155:BE155"/>
    <mergeCell ref="D150:M152"/>
    <mergeCell ref="N150:AA151"/>
    <mergeCell ref="AB150:AG152"/>
    <mergeCell ref="AH150:AQ152"/>
    <mergeCell ref="AR150:BE151"/>
    <mergeCell ref="BF150:BK152"/>
    <mergeCell ref="N152:AA152"/>
    <mergeCell ref="AR152:BE152"/>
    <mergeCell ref="D147:M149"/>
    <mergeCell ref="N147:AA148"/>
    <mergeCell ref="AB147:AG149"/>
    <mergeCell ref="AH147:AQ149"/>
    <mergeCell ref="AR147:BE148"/>
    <mergeCell ref="BF147:BK149"/>
    <mergeCell ref="N149:AA149"/>
    <mergeCell ref="AR149:BE149"/>
    <mergeCell ref="D144:M146"/>
    <mergeCell ref="N144:AA145"/>
    <mergeCell ref="AB144:AG146"/>
    <mergeCell ref="AH144:AQ146"/>
    <mergeCell ref="AR144:BE145"/>
    <mergeCell ref="BF144:BK146"/>
    <mergeCell ref="N146:AA146"/>
    <mergeCell ref="AR146:BE146"/>
    <mergeCell ref="D141:M143"/>
    <mergeCell ref="N141:AA142"/>
    <mergeCell ref="AB141:AG143"/>
    <mergeCell ref="AH141:AQ143"/>
    <mergeCell ref="AR141:BE142"/>
    <mergeCell ref="BF141:BK143"/>
    <mergeCell ref="N143:AA143"/>
    <mergeCell ref="AR143:BE143"/>
    <mergeCell ref="D138:M140"/>
    <mergeCell ref="N138:AA139"/>
    <mergeCell ref="AB138:AG140"/>
    <mergeCell ref="AH138:AQ140"/>
    <mergeCell ref="AR138:BE139"/>
    <mergeCell ref="BF138:BK140"/>
    <mergeCell ref="N140:AA140"/>
    <mergeCell ref="AR140:BE140"/>
    <mergeCell ref="D135:M137"/>
    <mergeCell ref="N135:AA136"/>
    <mergeCell ref="AB135:AG137"/>
    <mergeCell ref="AH135:AQ137"/>
    <mergeCell ref="AR135:BE136"/>
    <mergeCell ref="BF135:BK137"/>
    <mergeCell ref="N137:AA137"/>
    <mergeCell ref="AR137:BE137"/>
    <mergeCell ref="D132:M134"/>
    <mergeCell ref="N132:AA133"/>
    <mergeCell ref="AB132:AG134"/>
    <mergeCell ref="AH132:AQ134"/>
    <mergeCell ref="AR132:BE133"/>
    <mergeCell ref="BF132:BK134"/>
    <mergeCell ref="N134:AA134"/>
    <mergeCell ref="AR134:BE134"/>
    <mergeCell ref="D129:M131"/>
    <mergeCell ref="N129:AA130"/>
    <mergeCell ref="AB129:AG131"/>
    <mergeCell ref="AH129:AQ131"/>
    <mergeCell ref="AR129:BE130"/>
    <mergeCell ref="BF129:BK131"/>
    <mergeCell ref="N131:AA131"/>
    <mergeCell ref="AR131:BE131"/>
    <mergeCell ref="D126:M128"/>
    <mergeCell ref="N126:AA127"/>
    <mergeCell ref="AB126:AG128"/>
    <mergeCell ref="AH126:AQ128"/>
    <mergeCell ref="AR126:BE127"/>
    <mergeCell ref="BF126:BK128"/>
    <mergeCell ref="N128:AA128"/>
    <mergeCell ref="AR128:BE128"/>
    <mergeCell ref="D121:Z122"/>
    <mergeCell ref="AB121:AG123"/>
    <mergeCell ref="AH121:AK123"/>
    <mergeCell ref="AL121:AM123"/>
    <mergeCell ref="AN121:AY123"/>
    <mergeCell ref="AZ121:BJ123"/>
    <mergeCell ref="AZ115:BB117"/>
    <mergeCell ref="BC115:BJ117"/>
    <mergeCell ref="N117:AA117"/>
    <mergeCell ref="D118:M120"/>
    <mergeCell ref="N118:AA119"/>
    <mergeCell ref="AB118:AG120"/>
    <mergeCell ref="AH118:AM120"/>
    <mergeCell ref="AN118:AS120"/>
    <mergeCell ref="AT118:AY120"/>
    <mergeCell ref="AZ118:BB120"/>
    <mergeCell ref="BC112:BJ114"/>
    <mergeCell ref="N114:AA114"/>
    <mergeCell ref="D115:M117"/>
    <mergeCell ref="N115:AA116"/>
    <mergeCell ref="AB115:AG117"/>
    <mergeCell ref="AH115:AM117"/>
    <mergeCell ref="AN115:AS117"/>
    <mergeCell ref="AT115:AY117"/>
    <mergeCell ref="BC118:BJ120"/>
    <mergeCell ref="N120:AA120"/>
    <mergeCell ref="D112:M114"/>
    <mergeCell ref="N112:AA113"/>
    <mergeCell ref="AB112:AG114"/>
    <mergeCell ref="AH112:AM114"/>
    <mergeCell ref="AN112:AS114"/>
    <mergeCell ref="AT112:AY114"/>
    <mergeCell ref="AZ112:BB114"/>
    <mergeCell ref="BC106:BJ108"/>
    <mergeCell ref="N108:AA108"/>
    <mergeCell ref="D109:M111"/>
    <mergeCell ref="N109:AA110"/>
    <mergeCell ref="AB109:AG111"/>
    <mergeCell ref="AH109:AM111"/>
    <mergeCell ref="AN109:AS111"/>
    <mergeCell ref="AT109:AY111"/>
    <mergeCell ref="AZ109:BB111"/>
    <mergeCell ref="BC109:BJ111"/>
    <mergeCell ref="D106:M108"/>
    <mergeCell ref="N106:AA107"/>
    <mergeCell ref="AB106:AG108"/>
    <mergeCell ref="AH106:AM108"/>
    <mergeCell ref="AN106:AS108"/>
    <mergeCell ref="AT106:AY108"/>
    <mergeCell ref="AZ106:BB108"/>
    <mergeCell ref="N111:AA111"/>
    <mergeCell ref="BC100:BJ102"/>
    <mergeCell ref="N102:AA102"/>
    <mergeCell ref="D103:M105"/>
    <mergeCell ref="N103:AA104"/>
    <mergeCell ref="AB103:AG105"/>
    <mergeCell ref="AH103:AM105"/>
    <mergeCell ref="AN103:AS105"/>
    <mergeCell ref="AT103:AY105"/>
    <mergeCell ref="AZ103:BB105"/>
    <mergeCell ref="BC103:BJ105"/>
    <mergeCell ref="N105:AA105"/>
    <mergeCell ref="D100:M102"/>
    <mergeCell ref="N100:AA101"/>
    <mergeCell ref="AB100:AG102"/>
    <mergeCell ref="AH100:AM102"/>
    <mergeCell ref="AN100:AS102"/>
    <mergeCell ref="AT100:AY102"/>
    <mergeCell ref="AZ100:BB102"/>
    <mergeCell ref="BC94:BJ96"/>
    <mergeCell ref="N96:AA96"/>
    <mergeCell ref="D97:M99"/>
    <mergeCell ref="N97:AA98"/>
    <mergeCell ref="AB97:AG99"/>
    <mergeCell ref="AH97:AM99"/>
    <mergeCell ref="AN97:AS99"/>
    <mergeCell ref="AT97:AY99"/>
    <mergeCell ref="AZ97:BB99"/>
    <mergeCell ref="BC97:BJ99"/>
    <mergeCell ref="D94:M96"/>
    <mergeCell ref="N94:AA95"/>
    <mergeCell ref="AB94:AG96"/>
    <mergeCell ref="AH94:AM96"/>
    <mergeCell ref="AN94:AS96"/>
    <mergeCell ref="AT94:AY96"/>
    <mergeCell ref="AZ94:BB96"/>
    <mergeCell ref="N99:AA99"/>
    <mergeCell ref="AZ88:BJ89"/>
    <mergeCell ref="N90:AA90"/>
    <mergeCell ref="AZ90:BB90"/>
    <mergeCell ref="BC90:BJ90"/>
    <mergeCell ref="D91:M93"/>
    <mergeCell ref="N91:AA92"/>
    <mergeCell ref="AB91:AG93"/>
    <mergeCell ref="AH91:AM93"/>
    <mergeCell ref="AN91:AS93"/>
    <mergeCell ref="AT91:AY93"/>
    <mergeCell ref="D88:M90"/>
    <mergeCell ref="N88:AA89"/>
    <mergeCell ref="AB88:AG90"/>
    <mergeCell ref="AH88:AM90"/>
    <mergeCell ref="AN88:AS90"/>
    <mergeCell ref="AT88:AY90"/>
    <mergeCell ref="AZ91:BB93"/>
    <mergeCell ref="BC91:BJ93"/>
    <mergeCell ref="N93:AA93"/>
    <mergeCell ref="D83:L83"/>
    <mergeCell ref="M83:X83"/>
    <mergeCell ref="Y83:BE83"/>
    <mergeCell ref="D84:L84"/>
    <mergeCell ref="M84:X84"/>
    <mergeCell ref="Y84:BE84"/>
    <mergeCell ref="M79:AM79"/>
    <mergeCell ref="D80:L80"/>
    <mergeCell ref="M80:AM81"/>
    <mergeCell ref="AN80:AS82"/>
    <mergeCell ref="AT80:AY82"/>
    <mergeCell ref="AZ80:BE82"/>
    <mergeCell ref="D81:L81"/>
    <mergeCell ref="D82:L82"/>
    <mergeCell ref="M82:AM82"/>
    <mergeCell ref="B71:AL72"/>
    <mergeCell ref="AM71:AZ72"/>
    <mergeCell ref="BA71:BB72"/>
    <mergeCell ref="BC71:BC72"/>
    <mergeCell ref="D77:L79"/>
    <mergeCell ref="M77:AM78"/>
    <mergeCell ref="AN77:AS79"/>
    <mergeCell ref="AT77:AY79"/>
    <mergeCell ref="AZ77:BE79"/>
    <mergeCell ref="S63:V64"/>
    <mergeCell ref="W63:W64"/>
    <mergeCell ref="X63:X64"/>
    <mergeCell ref="AM67:AZ68"/>
    <mergeCell ref="BA67:BB68"/>
    <mergeCell ref="BC67:BC68"/>
    <mergeCell ref="D69:D70"/>
    <mergeCell ref="E69:T70"/>
    <mergeCell ref="X69:AC70"/>
    <mergeCell ref="AD69:AG70"/>
    <mergeCell ref="AH69:AI70"/>
    <mergeCell ref="AM69:AZ70"/>
    <mergeCell ref="BA69:BB70"/>
    <mergeCell ref="BC69:BC70"/>
    <mergeCell ref="AC59:AG60"/>
    <mergeCell ref="AH59:AJ60"/>
    <mergeCell ref="AK59:AK60"/>
    <mergeCell ref="AL59:AL60"/>
    <mergeCell ref="X59:X60"/>
    <mergeCell ref="BB63:BB64"/>
    <mergeCell ref="BC63:BC64"/>
    <mergeCell ref="B65:C70"/>
    <mergeCell ref="D65:D66"/>
    <mergeCell ref="E65:AL66"/>
    <mergeCell ref="AM65:AZ66"/>
    <mergeCell ref="BA65:BB66"/>
    <mergeCell ref="BC65:BC66"/>
    <mergeCell ref="D67:D68"/>
    <mergeCell ref="E67:AL68"/>
    <mergeCell ref="Y63:AB64"/>
    <mergeCell ref="AC63:AG64"/>
    <mergeCell ref="AH63:AJ64"/>
    <mergeCell ref="AK63:AK64"/>
    <mergeCell ref="AL63:AL64"/>
    <mergeCell ref="AM63:AZ64"/>
    <mergeCell ref="D63:I64"/>
    <mergeCell ref="J63:M64"/>
    <mergeCell ref="N63:R64"/>
    <mergeCell ref="D57:I58"/>
    <mergeCell ref="J57:M58"/>
    <mergeCell ref="N57:R58"/>
    <mergeCell ref="S57:V58"/>
    <mergeCell ref="W57:W58"/>
    <mergeCell ref="X57:X58"/>
    <mergeCell ref="AL57:AL58"/>
    <mergeCell ref="D61:I62"/>
    <mergeCell ref="J61:M62"/>
    <mergeCell ref="N61:R62"/>
    <mergeCell ref="S61:V62"/>
    <mergeCell ref="W61:W62"/>
    <mergeCell ref="D59:I60"/>
    <mergeCell ref="J59:M60"/>
    <mergeCell ref="N59:R60"/>
    <mergeCell ref="S59:V60"/>
    <mergeCell ref="W59:W60"/>
    <mergeCell ref="X61:X62"/>
    <mergeCell ref="Y61:AB62"/>
    <mergeCell ref="AC61:AG62"/>
    <mergeCell ref="AH61:AJ62"/>
    <mergeCell ref="AK61:AK62"/>
    <mergeCell ref="AL61:AL62"/>
    <mergeCell ref="Y59:AB60"/>
    <mergeCell ref="B53:C64"/>
    <mergeCell ref="D53:I54"/>
    <mergeCell ref="J53:M54"/>
    <mergeCell ref="N53:R54"/>
    <mergeCell ref="S53:V54"/>
    <mergeCell ref="W53:W54"/>
    <mergeCell ref="AM53:BC62"/>
    <mergeCell ref="D55:I56"/>
    <mergeCell ref="J55:M56"/>
    <mergeCell ref="N55:R56"/>
    <mergeCell ref="S55:V56"/>
    <mergeCell ref="W55:W56"/>
    <mergeCell ref="X55:X56"/>
    <mergeCell ref="Y55:AB58"/>
    <mergeCell ref="AC55:AG58"/>
    <mergeCell ref="AH55:AJ58"/>
    <mergeCell ref="X53:X54"/>
    <mergeCell ref="Y53:AB54"/>
    <mergeCell ref="AC53:AG54"/>
    <mergeCell ref="AH53:AJ54"/>
    <mergeCell ref="AK53:AK54"/>
    <mergeCell ref="AL53:AL54"/>
    <mergeCell ref="AK55:AK58"/>
    <mergeCell ref="AL55:AL56"/>
    <mergeCell ref="BC43:BC44"/>
    <mergeCell ref="B45:AL46"/>
    <mergeCell ref="AM45:AZ46"/>
    <mergeCell ref="BA45:BB46"/>
    <mergeCell ref="BC45:BC46"/>
    <mergeCell ref="B49:C52"/>
    <mergeCell ref="D49:I52"/>
    <mergeCell ref="J49:M52"/>
    <mergeCell ref="N49:X50"/>
    <mergeCell ref="Y49:AB52"/>
    <mergeCell ref="B41:C44"/>
    <mergeCell ref="D41:D42"/>
    <mergeCell ref="E41:AL42"/>
    <mergeCell ref="AM41:AZ42"/>
    <mergeCell ref="BA41:BB42"/>
    <mergeCell ref="BC41:BC42"/>
    <mergeCell ref="D43:D44"/>
    <mergeCell ref="E43:AL44"/>
    <mergeCell ref="AM43:AZ44"/>
    <mergeCell ref="BA43:BB44"/>
    <mergeCell ref="AC49:AL50"/>
    <mergeCell ref="AM49:BC52"/>
    <mergeCell ref="N51:X52"/>
    <mergeCell ref="AC51:AL52"/>
    <mergeCell ref="D37:D38"/>
    <mergeCell ref="E37:AL38"/>
    <mergeCell ref="AM37:AZ38"/>
    <mergeCell ref="BA37:BB38"/>
    <mergeCell ref="BC37:BC38"/>
    <mergeCell ref="D39:AL40"/>
    <mergeCell ref="AM39:AZ40"/>
    <mergeCell ref="BA39:BB40"/>
    <mergeCell ref="BC39:BC40"/>
    <mergeCell ref="D35:D36"/>
    <mergeCell ref="E35:AL36"/>
    <mergeCell ref="AM35:AZ36"/>
    <mergeCell ref="BA35:BB36"/>
    <mergeCell ref="BC35:BC36"/>
    <mergeCell ref="X33:AA34"/>
    <mergeCell ref="AB33:AE34"/>
    <mergeCell ref="AF33:AF34"/>
    <mergeCell ref="AG33:AK34"/>
    <mergeCell ref="AL33:AL34"/>
    <mergeCell ref="AM33:AP34"/>
    <mergeCell ref="BA31:BB32"/>
    <mergeCell ref="BC31:BC32"/>
    <mergeCell ref="D33:I34"/>
    <mergeCell ref="J33:M34"/>
    <mergeCell ref="N33:N34"/>
    <mergeCell ref="O33:R34"/>
    <mergeCell ref="S33:V34"/>
    <mergeCell ref="W33:W34"/>
    <mergeCell ref="X31:AA32"/>
    <mergeCell ref="AB31:AE32"/>
    <mergeCell ref="AF31:AF32"/>
    <mergeCell ref="AG31:AK32"/>
    <mergeCell ref="AL31:AL32"/>
    <mergeCell ref="AM31:AP32"/>
    <mergeCell ref="AQ33:AV34"/>
    <mergeCell ref="AW33:AZ34"/>
    <mergeCell ref="BA33:BB34"/>
    <mergeCell ref="BC33:BC34"/>
    <mergeCell ref="AQ29:AV30"/>
    <mergeCell ref="AW29:AZ30"/>
    <mergeCell ref="BA29:BB30"/>
    <mergeCell ref="BC29:BC30"/>
    <mergeCell ref="D31:I32"/>
    <mergeCell ref="J31:M32"/>
    <mergeCell ref="N31:N32"/>
    <mergeCell ref="O31:R32"/>
    <mergeCell ref="S31:V32"/>
    <mergeCell ref="W31:W32"/>
    <mergeCell ref="X29:AA30"/>
    <mergeCell ref="AB29:AE30"/>
    <mergeCell ref="AF29:AF30"/>
    <mergeCell ref="AG29:AK30"/>
    <mergeCell ref="AL29:AL30"/>
    <mergeCell ref="AM29:AP30"/>
    <mergeCell ref="D29:I30"/>
    <mergeCell ref="J29:M30"/>
    <mergeCell ref="N29:N30"/>
    <mergeCell ref="O29:R30"/>
    <mergeCell ref="S29:V30"/>
    <mergeCell ref="W29:W30"/>
    <mergeCell ref="AQ31:AV32"/>
    <mergeCell ref="AW31:AZ32"/>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AM25:AP28"/>
    <mergeCell ref="AB27:AE28"/>
    <mergeCell ref="AF27:AF28"/>
    <mergeCell ref="AG27:AK28"/>
    <mergeCell ref="AL27:AL28"/>
    <mergeCell ref="D25:I26"/>
    <mergeCell ref="J25:M26"/>
    <mergeCell ref="N25:N26"/>
    <mergeCell ref="O25:R26"/>
    <mergeCell ref="AQ23:AV24"/>
    <mergeCell ref="AW23:AZ24"/>
    <mergeCell ref="BA23:BB24"/>
    <mergeCell ref="BC23:BC24"/>
    <mergeCell ref="S23:V24"/>
    <mergeCell ref="W23:W24"/>
    <mergeCell ref="X23:AA24"/>
    <mergeCell ref="AB23:AE24"/>
    <mergeCell ref="AF23:AF24"/>
    <mergeCell ref="AG23:AK24"/>
    <mergeCell ref="AQ20:BC21"/>
    <mergeCell ref="O22:R22"/>
    <mergeCell ref="S22:V22"/>
    <mergeCell ref="X22:AA22"/>
    <mergeCell ref="AB22:AE22"/>
    <mergeCell ref="B23:C40"/>
    <mergeCell ref="D23:I24"/>
    <mergeCell ref="J23:M24"/>
    <mergeCell ref="N23:N24"/>
    <mergeCell ref="O23:R24"/>
    <mergeCell ref="B18:C22"/>
    <mergeCell ref="D18:I22"/>
    <mergeCell ref="J18:N22"/>
    <mergeCell ref="O18:R19"/>
    <mergeCell ref="S18:AK19"/>
    <mergeCell ref="AM18:BC19"/>
    <mergeCell ref="O20:W21"/>
    <mergeCell ref="X20:AF21"/>
    <mergeCell ref="AG20:AL21"/>
    <mergeCell ref="AM20:AP21"/>
    <mergeCell ref="S25:V26"/>
    <mergeCell ref="W25:W26"/>
    <mergeCell ref="AL23:AL24"/>
    <mergeCell ref="AM23:AP24"/>
    <mergeCell ref="A13:L13"/>
    <mergeCell ref="N13:AK13"/>
    <mergeCell ref="AS14:AW16"/>
    <mergeCell ref="AX14:BD16"/>
    <mergeCell ref="BE14:BG14"/>
    <mergeCell ref="A15:AQ15"/>
    <mergeCell ref="A16:AQ16"/>
    <mergeCell ref="BE16:BG16"/>
    <mergeCell ref="AX10:AY11"/>
    <mergeCell ref="AR11:AW12"/>
    <mergeCell ref="K12:L12"/>
    <mergeCell ref="X12:Y12"/>
    <mergeCell ref="AJ12:AK12"/>
    <mergeCell ref="AX12:AY12"/>
    <mergeCell ref="X10:Y11"/>
    <mergeCell ref="Z10:AE12"/>
    <mergeCell ref="AF10:AI12"/>
    <mergeCell ref="AJ10:AK11"/>
    <mergeCell ref="AL10:AQ12"/>
    <mergeCell ref="AR10:AW10"/>
    <mergeCell ref="F4:M6"/>
    <mergeCell ref="R4:V6"/>
    <mergeCell ref="N5:Q6"/>
    <mergeCell ref="W5:AT6"/>
    <mergeCell ref="A10:F12"/>
    <mergeCell ref="G10:J12"/>
    <mergeCell ref="K10:L11"/>
    <mergeCell ref="N10:S12"/>
    <mergeCell ref="T10:W12"/>
    <mergeCell ref="Y1:AC1"/>
    <mergeCell ref="AD1:AU1"/>
    <mergeCell ref="AV1:BA1"/>
    <mergeCell ref="BB1:BH1"/>
    <mergeCell ref="BI1:BK1"/>
    <mergeCell ref="Y2:AC3"/>
    <mergeCell ref="AD2:AU3"/>
    <mergeCell ref="AV2:BA2"/>
    <mergeCell ref="BB2:BK2"/>
    <mergeCell ref="AV3:BA3"/>
    <mergeCell ref="BB3:BK3"/>
  </mergeCells>
  <phoneticPr fontId="6"/>
  <conditionalFormatting sqref="D319 A319:C323 A88:C90 A126:C128 A121:C122 AY165 BK165 BF165 J126:AG128 A91:E93 D121 N88 N90:N91 A4:BI4 CL3:IV5 A1:X3 BL3 BY2:IV2 R5:BL5 A5:M6 A165:C167 M269:AL271 AG256:AL258 E331:AB333 AL331:BC333 A342:AB344 BA25 A23:B23 D39 BL2:BN2 A267:IV268 AZ269:IV271 BD319:IV319 BL165:IV167 AN126:IV128 A124:IV125 AA122 AS256:IV258 BL1:IV1 R6:IV6 B16:IV16 A348:IV348 AL342:BC344 A17:IV17 BD25:IV28 A41:IV42 A317:IV318 A109:M120 E329:BK330 D329:D333 D183:D184 A24:A40 J91:M92 J93:N93 N109 N111:N112 N114:N115 N117:N118 N120 AN88 AT89:AY90 AT88:AZ88 AH91 BK88:IV93 AM39:IV40 A123:AA123 BK109:IV123 AL121:AZ121 AL122:AY123 AB121 AH121 AZ97 AZ100 AZ103 AZ106 AZ109 AZ112 AZ115 AZ118 D35:IV38 A13:IV14 A11:AQ12 AX11:IV12 A20:IV22 A18:N19 AM18:IV19 D23:I34 W23:AL32 W33:W34 AL33:AL34 BA23:IV24 BA29:IV34 AN91 AT92:AY93 AT91:AZ91 A129:M164 AH138:IV164 BE259:IV261 X174:AD176 AH129:AQ137 BL129:IV137 A291:IV293 AR15:IV15 A45:IV47 A43:D44 AM43:IV44 BL342:IV347 A85:IV86 BK4:BL4 A352:C356 A7:IV10 A363:C368 A316:B316 C191 A256:C261 AM265:IV265 C185:BA185 A185 A345:C347 A191 A220:T220 BK220:IV220 A189:IV190 BI230 A221:XFD221 A210:C219 BJ211:IV219 C226:C228 B229 A265:C265 A326:AB327 C266:IV266 BL320:IV323 A328:C336 BL326:IV336 A385:IV65451 A337:IV339 D171 X180:AD182 D173 AG232:AL234 D232 AG237:AL237 D237 BC185:IV185 BJ210 BL210:IV210 A341:IV341 A340:AT340 AV340:IV340 BD74 BL316:IV316 A269:C271 BL280:IV287 A280:C287 BK97:IV99 A97:M99 AH94 AH97 AH100 AH103 AH106 AH109 AH112 AH115 AH118 AN94 AN97 AN100 AN103 AN106 AN109 AN112 AN115 AN118 AN174:BE182">
    <cfRule type="expression" dxfId="212" priority="224" stopIfTrue="1">
      <formula>"sum"</formula>
    </cfRule>
  </conditionalFormatting>
  <conditionalFormatting sqref="D65:AL68">
    <cfRule type="expression" dxfId="211" priority="223" stopIfTrue="1">
      <formula>"sum"</formula>
    </cfRule>
  </conditionalFormatting>
  <conditionalFormatting sqref="D70 D69:E69">
    <cfRule type="expression" dxfId="210" priority="222" stopIfTrue="1">
      <formula>"sum"</formula>
    </cfRule>
  </conditionalFormatting>
  <conditionalFormatting sqref="BD72:BD73">
    <cfRule type="expression" dxfId="209" priority="221" stopIfTrue="1">
      <formula>"sum"</formula>
    </cfRule>
  </conditionalFormatting>
  <conditionalFormatting sqref="A100:M108 BK100:IV108">
    <cfRule type="expression" dxfId="208" priority="220" stopIfTrue="1">
      <formula>"sum"</formula>
    </cfRule>
  </conditionalFormatting>
  <conditionalFormatting sqref="A171:C173 A175:C176 AT172:BE173 A180:C184 BN180:IV181 BL182:IV184 A174:D174 AT171:BF171 BL171:IV176 BF176 BF179 BF182 A254:IV254">
    <cfRule type="expression" dxfId="207" priority="219" stopIfTrue="1">
      <formula>"sum"</formula>
    </cfRule>
  </conditionalFormatting>
  <conditionalFormatting sqref="A324:C325 BL324:IV325">
    <cfRule type="expression" dxfId="206" priority="218" stopIfTrue="1">
      <formula>"sum"</formula>
    </cfRule>
  </conditionalFormatting>
  <conditionalFormatting sqref="A177:C179 BN177:IV179">
    <cfRule type="expression" dxfId="205" priority="217" stopIfTrue="1">
      <formula>"sum"</formula>
    </cfRule>
  </conditionalFormatting>
  <conditionalFormatting sqref="AE180:AE182">
    <cfRule type="expression" dxfId="204" priority="216" stopIfTrue="1">
      <formula>"sum"</formula>
    </cfRule>
  </conditionalFormatting>
  <conditionalFormatting sqref="AB88:AG120">
    <cfRule type="expression" dxfId="203" priority="215" stopIfTrue="1">
      <formula>"sum"</formula>
    </cfRule>
  </conditionalFormatting>
  <conditionalFormatting sqref="A168:IV168">
    <cfRule type="expression" dxfId="202" priority="214" stopIfTrue="1">
      <formula>"sum"</formula>
    </cfRule>
  </conditionalFormatting>
  <conditionalFormatting sqref="AR11:AW12">
    <cfRule type="expression" dxfId="201" priority="213" stopIfTrue="1">
      <formula>"sum"</formula>
    </cfRule>
  </conditionalFormatting>
  <conditionalFormatting sqref="O18 AL18:AL19 S18">
    <cfRule type="expression" dxfId="200" priority="212" stopIfTrue="1">
      <formula>"sum"</formula>
    </cfRule>
  </conditionalFormatting>
  <conditionalFormatting sqref="J33:V34">
    <cfRule type="expression" dxfId="199" priority="211" stopIfTrue="1">
      <formula>"sum"</formula>
    </cfRule>
  </conditionalFormatting>
  <conditionalFormatting sqref="J23:V32">
    <cfRule type="expression" dxfId="198" priority="210" stopIfTrue="1">
      <formula>"sum"</formula>
    </cfRule>
  </conditionalFormatting>
  <conditionalFormatting sqref="X33:AK34">
    <cfRule type="expression" dxfId="197" priority="209" stopIfTrue="1">
      <formula>"sum"</formula>
    </cfRule>
  </conditionalFormatting>
  <conditionalFormatting sqref="AM23:AZ24 AM29:AZ34 AM25 AQ25">
    <cfRule type="expression" dxfId="196" priority="208" stopIfTrue="1">
      <formula>"sum"</formula>
    </cfRule>
  </conditionalFormatting>
  <conditionalFormatting sqref="AT97:AY120">
    <cfRule type="expression" dxfId="195" priority="207" stopIfTrue="1">
      <formula>"sum"</formula>
    </cfRule>
  </conditionalFormatting>
  <conditionalFormatting sqref="N97 N99">
    <cfRule type="expression" dxfId="194" priority="206" stopIfTrue="1">
      <formula>"sum"</formula>
    </cfRule>
  </conditionalFormatting>
  <conditionalFormatting sqref="N106 N108">
    <cfRule type="expression" dxfId="193" priority="205" stopIfTrue="1">
      <formula>"sum"</formula>
    </cfRule>
  </conditionalFormatting>
  <conditionalFormatting sqref="N129:AG131 AB132:AG164">
    <cfRule type="expression" dxfId="192" priority="204" stopIfTrue="1">
      <formula>"sum"</formula>
    </cfRule>
  </conditionalFormatting>
  <conditionalFormatting sqref="S53:V62">
    <cfRule type="expression" dxfId="191" priority="202" stopIfTrue="1">
      <formula>"sum"</formula>
    </cfRule>
  </conditionalFormatting>
  <conditionalFormatting sqref="S63:V64">
    <cfRule type="expression" dxfId="190" priority="201" stopIfTrue="1">
      <formula>"sum"</formula>
    </cfRule>
  </conditionalFormatting>
  <conditionalFormatting sqref="AY259:BD261">
    <cfRule type="expression" dxfId="189" priority="199" stopIfTrue="1">
      <formula>"sum"</formula>
    </cfRule>
  </conditionalFormatting>
  <conditionalFormatting sqref="D322 AC322 AC324 AC326">
    <cfRule type="expression" dxfId="188" priority="198" stopIfTrue="1">
      <formula>"sum"</formula>
    </cfRule>
  </conditionalFormatting>
  <conditionalFormatting sqref="AR322 AX322 AL322 AX324 AR324 AL324 AX326 AR326 AL326">
    <cfRule type="expression" dxfId="187" priority="197" stopIfTrue="1">
      <formula>"sum"</formula>
    </cfRule>
  </conditionalFormatting>
  <conditionalFormatting sqref="D324">
    <cfRule type="expression" dxfId="186" priority="196" stopIfTrue="1">
      <formula>"sum"</formula>
    </cfRule>
  </conditionalFormatting>
  <conditionalFormatting sqref="AL334:BC336">
    <cfRule type="expression" dxfId="185" priority="195" stopIfTrue="1">
      <formula>"sum"</formula>
    </cfRule>
  </conditionalFormatting>
  <conditionalFormatting sqref="D334:AK336">
    <cfRule type="expression" dxfId="184" priority="194" stopIfTrue="1">
      <formula>"sum"</formula>
    </cfRule>
  </conditionalFormatting>
  <conditionalFormatting sqref="AL345:BC347">
    <cfRule type="expression" dxfId="183" priority="193" stopIfTrue="1">
      <formula>"sum"</formula>
    </cfRule>
  </conditionalFormatting>
  <conditionalFormatting sqref="D345:AK347">
    <cfRule type="expression" dxfId="182" priority="192" stopIfTrue="1">
      <formula>"sum"</formula>
    </cfRule>
  </conditionalFormatting>
  <conditionalFormatting sqref="X177:AD179">
    <cfRule type="expression" dxfId="181" priority="191" stopIfTrue="1">
      <formula>"sum"</formula>
    </cfRule>
  </conditionalFormatting>
  <conditionalFormatting sqref="AE174:AE176">
    <cfRule type="expression" dxfId="180" priority="188" stopIfTrue="1">
      <formula>"sum"</formula>
    </cfRule>
  </conditionalFormatting>
  <conditionalFormatting sqref="AG259:AX261">
    <cfRule type="expression" dxfId="179" priority="187" stopIfTrue="1">
      <formula>"sum"</formula>
    </cfRule>
  </conditionalFormatting>
  <conditionalFormatting sqref="A15:AQ15">
    <cfRule type="expression" dxfId="178" priority="186" stopIfTrue="1">
      <formula>"sum"</formula>
    </cfRule>
  </conditionalFormatting>
  <conditionalFormatting sqref="E43:AL44">
    <cfRule type="expression" dxfId="177" priority="185" stopIfTrue="1">
      <formula>"sum"</formula>
    </cfRule>
  </conditionalFormatting>
  <conditionalFormatting sqref="AG235:AL236">
    <cfRule type="expression" dxfId="176" priority="181" stopIfTrue="1">
      <formula>"sum"</formula>
    </cfRule>
  </conditionalFormatting>
  <conditionalFormatting sqref="A232:C237 BK232:IV237">
    <cfRule type="expression" dxfId="175" priority="184" stopIfTrue="1">
      <formula>"sum"</formula>
    </cfRule>
  </conditionalFormatting>
  <conditionalFormatting sqref="AS232:BD234 D235">
    <cfRule type="expression" dxfId="174" priority="183" stopIfTrue="1">
      <formula>"sum"</formula>
    </cfRule>
  </conditionalFormatting>
  <conditionalFormatting sqref="AY235:BD237">
    <cfRule type="expression" dxfId="173" priority="182" stopIfTrue="1">
      <formula>"sum"</formula>
    </cfRule>
  </conditionalFormatting>
  <conditionalFormatting sqref="AI368">
    <cfRule type="expression" dxfId="172" priority="175" stopIfTrue="1">
      <formula>"sum"</formula>
    </cfRule>
  </conditionalFormatting>
  <conditionalFormatting sqref="A349:BC349 BK349:BR349">
    <cfRule type="expression" dxfId="171" priority="180" stopIfTrue="1">
      <formula>"sum"</formula>
    </cfRule>
  </conditionalFormatting>
  <conditionalFormatting sqref="BB363">
    <cfRule type="expression" dxfId="170" priority="173" stopIfTrue="1">
      <formula>"sum"</formula>
    </cfRule>
  </conditionalFormatting>
  <conditionalFormatting sqref="BD349:BJ349">
    <cfRule type="expression" dxfId="169" priority="179" stopIfTrue="1">
      <formula>"sum"</formula>
    </cfRule>
  </conditionalFormatting>
  <conditionalFormatting sqref="AU355 AU363">
    <cfRule type="expression" dxfId="168" priority="172" stopIfTrue="1">
      <formula>"sum"</formula>
    </cfRule>
  </conditionalFormatting>
  <conditionalFormatting sqref="BA368">
    <cfRule type="expression" dxfId="167" priority="171" stopIfTrue="1">
      <formula>"sum"</formula>
    </cfRule>
  </conditionalFormatting>
  <conditionalFormatting sqref="BA365:BA366">
    <cfRule type="expression" dxfId="166" priority="170" stopIfTrue="1">
      <formula>"sum"</formula>
    </cfRule>
  </conditionalFormatting>
  <conditionalFormatting sqref="BD334">
    <cfRule type="expression" dxfId="165" priority="164" stopIfTrue="1">
      <formula>"sum"</formula>
    </cfRule>
  </conditionalFormatting>
  <conditionalFormatting sqref="BE232:BJ234">
    <cfRule type="expression" dxfId="164" priority="163" stopIfTrue="1">
      <formula>"sum"</formula>
    </cfRule>
  </conditionalFormatting>
  <conditionalFormatting sqref="A369:XFD369">
    <cfRule type="expression" dxfId="163" priority="178" stopIfTrue="1">
      <formula>"sum"</formula>
    </cfRule>
  </conditionalFormatting>
  <conditionalFormatting sqref="BK352:BR356 M368">
    <cfRule type="expression" dxfId="162" priority="177" stopIfTrue="1">
      <formula>"sum"</formula>
    </cfRule>
  </conditionalFormatting>
  <conditionalFormatting sqref="AC368">
    <cfRule type="expression" dxfId="161" priority="176" stopIfTrue="1">
      <formula>"sum"</formula>
    </cfRule>
  </conditionalFormatting>
  <conditionalFormatting sqref="AM355 AM363:AM364">
    <cfRule type="expression" dxfId="160" priority="169" stopIfTrue="1">
      <formula>"sum"</formula>
    </cfRule>
  </conditionalFormatting>
  <conditionalFormatting sqref="AG355 AG363:AG364">
    <cfRule type="expression" dxfId="159" priority="168" stopIfTrue="1">
      <formula>"sum"</formula>
    </cfRule>
  </conditionalFormatting>
  <conditionalFormatting sqref="BB355">
    <cfRule type="expression" dxfId="158" priority="174" stopIfTrue="1">
      <formula>"sum"</formula>
    </cfRule>
  </conditionalFormatting>
  <conditionalFormatting sqref="BD342">
    <cfRule type="expression" dxfId="157" priority="167" stopIfTrue="1">
      <formula>"sum"</formula>
    </cfRule>
  </conditionalFormatting>
  <conditionalFormatting sqref="BD345">
    <cfRule type="expression" dxfId="156" priority="166" stopIfTrue="1">
      <formula>"sum"</formula>
    </cfRule>
  </conditionalFormatting>
  <conditionalFormatting sqref="BD331">
    <cfRule type="expression" dxfId="155" priority="165" stopIfTrue="1">
      <formula>"sum"</formula>
    </cfRule>
  </conditionalFormatting>
  <conditionalFormatting sqref="BE235">
    <cfRule type="expression" dxfId="154" priority="162" stopIfTrue="1">
      <formula>"sum"</formula>
    </cfRule>
  </conditionalFormatting>
  <conditionalFormatting sqref="AM235:AX237">
    <cfRule type="expression" dxfId="153" priority="161" stopIfTrue="1">
      <formula>"sum"</formula>
    </cfRule>
  </conditionalFormatting>
  <conditionalFormatting sqref="A75:AL75 BD75:IV75">
    <cfRule type="expression" dxfId="152" priority="160" stopIfTrue="1">
      <formula>"sum"</formula>
    </cfRule>
  </conditionalFormatting>
  <conditionalFormatting sqref="AI374 AI376">
    <cfRule type="expression" dxfId="151" priority="157" stopIfTrue="1">
      <formula>"sum"</formula>
    </cfRule>
  </conditionalFormatting>
  <conditionalFormatting sqref="AX376">
    <cfRule type="expression" dxfId="150" priority="156" stopIfTrue="1">
      <formula>"sum"</formula>
    </cfRule>
  </conditionalFormatting>
  <conditionalFormatting sqref="AX374">
    <cfRule type="expression" dxfId="149" priority="155" stopIfTrue="1">
      <formula>"sum"</formula>
    </cfRule>
  </conditionalFormatting>
  <conditionalFormatting sqref="A371:C377">
    <cfRule type="expression" dxfId="148" priority="159" stopIfTrue="1">
      <formula>"sum"</formula>
    </cfRule>
  </conditionalFormatting>
  <conditionalFormatting sqref="BK371:BR375">
    <cfRule type="expression" dxfId="147" priority="158" stopIfTrue="1">
      <formula>"sum"</formula>
    </cfRule>
  </conditionalFormatting>
  <conditionalFormatting sqref="AI370">
    <cfRule type="expression" dxfId="146" priority="151" stopIfTrue="1">
      <formula>"sum"</formula>
    </cfRule>
  </conditionalFormatting>
  <conditionalFormatting sqref="AS370">
    <cfRule type="expression" dxfId="145" priority="150" stopIfTrue="1">
      <formula>"sum"</formula>
    </cfRule>
  </conditionalFormatting>
  <conditionalFormatting sqref="A370 C370">
    <cfRule type="expression" dxfId="144" priority="154" stopIfTrue="1">
      <formula>"sum"</formula>
    </cfRule>
  </conditionalFormatting>
  <conditionalFormatting sqref="M370">
    <cfRule type="expression" dxfId="143" priority="153" stopIfTrue="1">
      <formula>"sum"</formula>
    </cfRule>
  </conditionalFormatting>
  <conditionalFormatting sqref="AC370">
    <cfRule type="expression" dxfId="142" priority="152" stopIfTrue="1">
      <formula>"sum"</formula>
    </cfRule>
  </conditionalFormatting>
  <conditionalFormatting sqref="B370">
    <cfRule type="expression" dxfId="141" priority="149" stopIfTrue="1">
      <formula>"sum"</formula>
    </cfRule>
  </conditionalFormatting>
  <conditionalFormatting sqref="A351:B351 BO351:BR351">
    <cfRule type="expression" dxfId="140" priority="148" stopIfTrue="1">
      <formula>"sum"</formula>
    </cfRule>
  </conditionalFormatting>
  <conditionalFormatting sqref="D365">
    <cfRule type="expression" dxfId="139" priority="147" stopIfTrue="1">
      <formula>"sum"</formula>
    </cfRule>
  </conditionalFormatting>
  <conditionalFormatting sqref="A357:C358">
    <cfRule type="expression" dxfId="138" priority="146" stopIfTrue="1">
      <formula>"sum"</formula>
    </cfRule>
  </conditionalFormatting>
  <conditionalFormatting sqref="AU357">
    <cfRule type="expression" dxfId="137" priority="143" stopIfTrue="1">
      <formula>"sum"</formula>
    </cfRule>
  </conditionalFormatting>
  <conditionalFormatting sqref="BK357:BR358">
    <cfRule type="expression" dxfId="136" priority="145" stopIfTrue="1">
      <formula>"sum"</formula>
    </cfRule>
  </conditionalFormatting>
  <conditionalFormatting sqref="AM357">
    <cfRule type="expression" dxfId="135" priority="142" stopIfTrue="1">
      <formula>"sum"</formula>
    </cfRule>
  </conditionalFormatting>
  <conditionalFormatting sqref="AG357">
    <cfRule type="expression" dxfId="134" priority="141" stopIfTrue="1">
      <formula>"sum"</formula>
    </cfRule>
  </conditionalFormatting>
  <conditionalFormatting sqref="BB357">
    <cfRule type="expression" dxfId="133" priority="144" stopIfTrue="1">
      <formula>"sum"</formula>
    </cfRule>
  </conditionalFormatting>
  <conditionalFormatting sqref="A359:C360">
    <cfRule type="expression" dxfId="132" priority="140" stopIfTrue="1">
      <formula>"sum"</formula>
    </cfRule>
  </conditionalFormatting>
  <conditionalFormatting sqref="AU359">
    <cfRule type="expression" dxfId="131" priority="137" stopIfTrue="1">
      <formula>"sum"</formula>
    </cfRule>
  </conditionalFormatting>
  <conditionalFormatting sqref="BK359:BR360">
    <cfRule type="expression" dxfId="130" priority="139" stopIfTrue="1">
      <formula>"sum"</formula>
    </cfRule>
  </conditionalFormatting>
  <conditionalFormatting sqref="AM359">
    <cfRule type="expression" dxfId="129" priority="136" stopIfTrue="1">
      <formula>"sum"</formula>
    </cfRule>
  </conditionalFormatting>
  <conditionalFormatting sqref="AG359">
    <cfRule type="expression" dxfId="128" priority="135" stopIfTrue="1">
      <formula>"sum"</formula>
    </cfRule>
  </conditionalFormatting>
  <conditionalFormatting sqref="BB359">
    <cfRule type="expression" dxfId="127" priority="138" stopIfTrue="1">
      <formula>"sum"</formula>
    </cfRule>
  </conditionalFormatting>
  <conditionalFormatting sqref="A361:C362">
    <cfRule type="expression" dxfId="126" priority="134" stopIfTrue="1">
      <formula>"sum"</formula>
    </cfRule>
  </conditionalFormatting>
  <conditionalFormatting sqref="AU361">
    <cfRule type="expression" dxfId="125" priority="131" stopIfTrue="1">
      <formula>"sum"</formula>
    </cfRule>
  </conditionalFormatting>
  <conditionalFormatting sqref="BK361:BR362">
    <cfRule type="expression" dxfId="124" priority="133" stopIfTrue="1">
      <formula>"sum"</formula>
    </cfRule>
  </conditionalFormatting>
  <conditionalFormatting sqref="AM361">
    <cfRule type="expression" dxfId="123" priority="130" stopIfTrue="1">
      <formula>"sum"</formula>
    </cfRule>
  </conditionalFormatting>
  <conditionalFormatting sqref="AG361">
    <cfRule type="expression" dxfId="122" priority="129" stopIfTrue="1">
      <formula>"sum"</formula>
    </cfRule>
  </conditionalFormatting>
  <conditionalFormatting sqref="BB361">
    <cfRule type="expression" dxfId="121" priority="132" stopIfTrue="1">
      <formula>"sum"</formula>
    </cfRule>
  </conditionalFormatting>
  <conditionalFormatting sqref="D191:IV191">
    <cfRule type="expression" dxfId="120" priority="128" stopIfTrue="1">
      <formula>"sum"</formula>
    </cfRule>
  </conditionalFormatting>
  <conditionalFormatting sqref="E196:I198 D196:D199 D202 J193:AL195 AS193:IV195 BE196:IV204 A193:C204">
    <cfRule type="expression" dxfId="119" priority="127" stopIfTrue="1">
      <formula>"sum"</formula>
    </cfRule>
  </conditionalFormatting>
  <conditionalFormatting sqref="AY196:BD204">
    <cfRule type="expression" dxfId="118" priority="126" stopIfTrue="1">
      <formula>"sum"</formula>
    </cfRule>
  </conditionalFormatting>
  <conditionalFormatting sqref="J196:AX204">
    <cfRule type="expression" dxfId="117" priority="125" stopIfTrue="1">
      <formula>"sum"</formula>
    </cfRule>
  </conditionalFormatting>
  <conditionalFormatting sqref="A205:C206 D205 A207:T207 BK205:IV207 AF205 V205 AB205 AH205 AT205">
    <cfRule type="expression" dxfId="116" priority="124" stopIfTrue="1">
      <formula>"sum"</formula>
    </cfRule>
  </conditionalFormatting>
  <conditionalFormatting sqref="A255:IV255">
    <cfRule type="expression" dxfId="115" priority="123" stopIfTrue="1">
      <formula>"sum"</formula>
    </cfRule>
  </conditionalFormatting>
  <conditionalFormatting sqref="A208:IV208">
    <cfRule type="expression" dxfId="114" priority="122" stopIfTrue="1">
      <formula>"sum"</formula>
    </cfRule>
  </conditionalFormatting>
  <conditionalFormatting sqref="E213:I215 D213:D216 J219 T219 AG219:AL219 A209 C209 BH219:BI219">
    <cfRule type="expression" dxfId="113" priority="121" stopIfTrue="1">
      <formula>"sum"</formula>
    </cfRule>
  </conditionalFormatting>
  <conditionalFormatting sqref="N219:S219">
    <cfRule type="expression" dxfId="112" priority="120" stopIfTrue="1">
      <formula>"sum"</formula>
    </cfRule>
  </conditionalFormatting>
  <conditionalFormatting sqref="AG262:AX264">
    <cfRule type="expression" dxfId="111" priority="114" stopIfTrue="1">
      <formula>"sum"</formula>
    </cfRule>
  </conditionalFormatting>
  <conditionalFormatting sqref="D209:IV209">
    <cfRule type="expression" dxfId="110" priority="119" stopIfTrue="1">
      <formula>"sum"</formula>
    </cfRule>
  </conditionalFormatting>
  <conditionalFormatting sqref="AY219">
    <cfRule type="expression" dxfId="109" priority="118" stopIfTrue="1">
      <formula>"sum"</formula>
    </cfRule>
  </conditionalFormatting>
  <conditionalFormatting sqref="BD219">
    <cfRule type="expression" dxfId="108" priority="117" stopIfTrue="1">
      <formula>"sum"</formula>
    </cfRule>
  </conditionalFormatting>
  <conditionalFormatting sqref="BE262:IV264 A262:C264">
    <cfRule type="expression" dxfId="107" priority="116" stopIfTrue="1">
      <formula>"sum"</formula>
    </cfRule>
  </conditionalFormatting>
  <conditionalFormatting sqref="AY262:BD264">
    <cfRule type="expression" dxfId="106" priority="115" stopIfTrue="1">
      <formula>"sum"</formula>
    </cfRule>
  </conditionalFormatting>
  <conditionalFormatting sqref="A186:IV187 BO188:IV188">
    <cfRule type="expression" dxfId="105" priority="113" stopIfTrue="1">
      <formula>"sum"</formula>
    </cfRule>
  </conditionalFormatting>
  <conditionalFormatting sqref="A188:BN188">
    <cfRule type="expression" dxfId="104" priority="112" stopIfTrue="1">
      <formula>"sum"</formula>
    </cfRule>
  </conditionalFormatting>
  <conditionalFormatting sqref="BE243">
    <cfRule type="expression" dxfId="103" priority="106" stopIfTrue="1">
      <formula>"sum"</formula>
    </cfRule>
  </conditionalFormatting>
  <conditionalFormatting sqref="A240:C245 BK240:IV245">
    <cfRule type="expression" dxfId="102" priority="111" stopIfTrue="1">
      <formula>"sum"</formula>
    </cfRule>
  </conditionalFormatting>
  <conditionalFormatting sqref="AM243:AX245">
    <cfRule type="expression" dxfId="101" priority="105" stopIfTrue="1">
      <formula>"sum"</formula>
    </cfRule>
  </conditionalFormatting>
  <conditionalFormatting sqref="AM251:AX253">
    <cfRule type="expression" dxfId="100" priority="98" stopIfTrue="1">
      <formula>"sum"</formula>
    </cfRule>
  </conditionalFormatting>
  <conditionalFormatting sqref="AG243:AL245">
    <cfRule type="expression" dxfId="99" priority="108" stopIfTrue="1">
      <formula>"sum"</formula>
    </cfRule>
  </conditionalFormatting>
  <conditionalFormatting sqref="AG240:AL242 AS240:BD242">
    <cfRule type="expression" dxfId="98" priority="110" stopIfTrue="1">
      <formula>"sum"</formula>
    </cfRule>
  </conditionalFormatting>
  <conditionalFormatting sqref="AY243:BD245">
    <cfRule type="expression" dxfId="97" priority="109" stopIfTrue="1">
      <formula>"sum"</formula>
    </cfRule>
  </conditionalFormatting>
  <conditionalFormatting sqref="BE240:BJ242">
    <cfRule type="expression" dxfId="96" priority="107" stopIfTrue="1">
      <formula>"sum"</formula>
    </cfRule>
  </conditionalFormatting>
  <conditionalFormatting sqref="AG251:AL253">
    <cfRule type="expression" dxfId="95" priority="101" stopIfTrue="1">
      <formula>"sum"</formula>
    </cfRule>
  </conditionalFormatting>
  <conditionalFormatting sqref="A248:C253 BK248:IV253">
    <cfRule type="expression" dxfId="94" priority="104" stopIfTrue="1">
      <formula>"sum"</formula>
    </cfRule>
  </conditionalFormatting>
  <conditionalFormatting sqref="AG248:AL250 AS248:BD250">
    <cfRule type="expression" dxfId="93" priority="103" stopIfTrue="1">
      <formula>"sum"</formula>
    </cfRule>
  </conditionalFormatting>
  <conditionalFormatting sqref="AY251:BD253">
    <cfRule type="expression" dxfId="92" priority="102" stopIfTrue="1">
      <formula>"sum"</formula>
    </cfRule>
  </conditionalFormatting>
  <conditionalFormatting sqref="BE248:BJ250">
    <cfRule type="expression" dxfId="91" priority="100" stopIfTrue="1">
      <formula>"sum"</formula>
    </cfRule>
  </conditionalFormatting>
  <conditionalFormatting sqref="BE251">
    <cfRule type="expression" dxfId="90" priority="99" stopIfTrue="1">
      <formula>"sum"</formula>
    </cfRule>
  </conditionalFormatting>
  <conditionalFormatting sqref="A222:XFD222">
    <cfRule type="expression" dxfId="89" priority="97" stopIfTrue="1">
      <formula>"sum"</formula>
    </cfRule>
  </conditionalFormatting>
  <conditionalFormatting sqref="AS227 BB227 BI229 BI227">
    <cfRule type="expression" dxfId="88" priority="96" stopIfTrue="1">
      <formula>"sum"</formula>
    </cfRule>
  </conditionalFormatting>
  <conditionalFormatting sqref="AT224">
    <cfRule type="expression" dxfId="87" priority="94" stopIfTrue="1">
      <formula>"sum"</formula>
    </cfRule>
  </conditionalFormatting>
  <conditionalFormatting sqref="C223 BG223:IV226 M223:P223 M224:O225 Z223:AB223 Z224:AA225 AL223:AN223 AL224:AM224 I223 V223 AH223 AL225 AT223 O226:P229 AN226:BF226 AN227:AR229 BL227:IV229 AZ223:BF225">
    <cfRule type="expression" dxfId="86" priority="95" stopIfTrue="1">
      <formula>"sum"</formula>
    </cfRule>
  </conditionalFormatting>
  <conditionalFormatting sqref="BD324:BD325">
    <cfRule type="expression" dxfId="85" priority="93" stopIfTrue="1">
      <formula>"sum"</formula>
    </cfRule>
  </conditionalFormatting>
  <conditionalFormatting sqref="A350:IV350">
    <cfRule type="expression" dxfId="84" priority="92" stopIfTrue="1">
      <formula>"sum"</formula>
    </cfRule>
  </conditionalFormatting>
  <conditionalFormatting sqref="BD322:BD323">
    <cfRule type="expression" dxfId="83" priority="91" stopIfTrue="1">
      <formula>"sum"</formula>
    </cfRule>
  </conditionalFormatting>
  <conditionalFormatting sqref="BD320:BD321">
    <cfRule type="expression" dxfId="82" priority="90" stopIfTrue="1">
      <formula>"sum"</formula>
    </cfRule>
  </conditionalFormatting>
  <conditionalFormatting sqref="D177">
    <cfRule type="expression" dxfId="81" priority="89" stopIfTrue="1">
      <formula>"sum"</formula>
    </cfRule>
  </conditionalFormatting>
  <conditionalFormatting sqref="D180">
    <cfRule type="expression" dxfId="80" priority="88" stopIfTrue="1">
      <formula>"sum"</formula>
    </cfRule>
  </conditionalFormatting>
  <conditionalFormatting sqref="D240 D245">
    <cfRule type="expression" dxfId="79" priority="87" stopIfTrue="1">
      <formula>"sum"</formula>
    </cfRule>
  </conditionalFormatting>
  <conditionalFormatting sqref="D243">
    <cfRule type="expression" dxfId="78" priority="86" stopIfTrue="1">
      <formula>"sum"</formula>
    </cfRule>
  </conditionalFormatting>
  <conditionalFormatting sqref="D248 D253">
    <cfRule type="expression" dxfId="77" priority="85" stopIfTrue="1">
      <formula>"sum"</formula>
    </cfRule>
  </conditionalFormatting>
  <conditionalFormatting sqref="D251">
    <cfRule type="expression" dxfId="76" priority="84" stopIfTrue="1">
      <formula>"sum"</formula>
    </cfRule>
  </conditionalFormatting>
  <conditionalFormatting sqref="D256 D261">
    <cfRule type="expression" dxfId="75" priority="83" stopIfTrue="1">
      <formula>"sum"</formula>
    </cfRule>
  </conditionalFormatting>
  <conditionalFormatting sqref="D259">
    <cfRule type="expression" dxfId="74" priority="82" stopIfTrue="1">
      <formula>"sum"</formula>
    </cfRule>
  </conditionalFormatting>
  <conditionalFormatting sqref="D265:AF265">
    <cfRule type="expression" dxfId="73" priority="81" stopIfTrue="1">
      <formula>"sum"</formula>
    </cfRule>
  </conditionalFormatting>
  <conditionalFormatting sqref="D264">
    <cfRule type="expression" dxfId="72" priority="80" stopIfTrue="1">
      <formula>"sum"</formula>
    </cfRule>
  </conditionalFormatting>
  <conditionalFormatting sqref="D262">
    <cfRule type="expression" dxfId="71" priority="79" stopIfTrue="1">
      <formula>"sum"</formula>
    </cfRule>
  </conditionalFormatting>
  <conditionalFormatting sqref="BB185">
    <cfRule type="expression" dxfId="70" priority="78" stopIfTrue="1">
      <formula>"sum"</formula>
    </cfRule>
  </conditionalFormatting>
  <conditionalFormatting sqref="BK210">
    <cfRule type="expression" dxfId="69" priority="77" stopIfTrue="1">
      <formula>"sum"</formula>
    </cfRule>
  </conditionalFormatting>
  <conditionalFormatting sqref="AT284 AZ284 BF284">
    <cfRule type="expression" dxfId="68" priority="76" stopIfTrue="1">
      <formula>"sum"</formula>
    </cfRule>
  </conditionalFormatting>
  <conditionalFormatting sqref="A288:C289 D288 A290:T290 AF288 V288 AB288 AH288 AT288 BL288:IV290">
    <cfRule type="expression" dxfId="67" priority="74" stopIfTrue="1">
      <formula>"sum"</formula>
    </cfRule>
  </conditionalFormatting>
  <conditionalFormatting sqref="AT280 AZ280 BF280">
    <cfRule type="expression" dxfId="66" priority="73" stopIfTrue="1">
      <formula>"sum"</formula>
    </cfRule>
  </conditionalFormatting>
  <conditionalFormatting sqref="J213 J215 AA213 AA216">
    <cfRule type="expression" dxfId="65" priority="71" stopIfTrue="1">
      <formula>"sum"</formula>
    </cfRule>
  </conditionalFormatting>
  <conditionalFormatting sqref="AH213:AL215 AG213:AG216">
    <cfRule type="expression" dxfId="64" priority="70" stopIfTrue="1">
      <formula>"sum"</formula>
    </cfRule>
  </conditionalFormatting>
  <conditionalFormatting sqref="J212 J210">
    <cfRule type="expression" dxfId="63" priority="69" stopIfTrue="1">
      <formula>"sum"</formula>
    </cfRule>
  </conditionalFormatting>
  <conditionalFormatting sqref="AM213 BD213">
    <cfRule type="expression" dxfId="62" priority="68" stopIfTrue="1">
      <formula>"sum"</formula>
    </cfRule>
  </conditionalFormatting>
  <conditionalFormatting sqref="AM212 AM210">
    <cfRule type="expression" dxfId="61" priority="67" stopIfTrue="1">
      <formula>"sum"</formula>
    </cfRule>
  </conditionalFormatting>
  <conditionalFormatting sqref="J216">
    <cfRule type="expression" dxfId="60" priority="66" stopIfTrue="1">
      <formula>"sum"</formula>
    </cfRule>
  </conditionalFormatting>
  <conditionalFormatting sqref="AM216 BD216">
    <cfRule type="expression" dxfId="59" priority="65" stopIfTrue="1">
      <formula>"sum"</formula>
    </cfRule>
  </conditionalFormatting>
  <conditionalFormatting sqref="BL276:IV279 A276:C279">
    <cfRule type="expression" dxfId="58" priority="61" stopIfTrue="1">
      <formula>"sum"</formula>
    </cfRule>
  </conditionalFormatting>
  <conditionalFormatting sqref="AT276 AZ276 BF276">
    <cfRule type="expression" dxfId="57" priority="60" stopIfTrue="1">
      <formula>"sum"</formula>
    </cfRule>
  </conditionalFormatting>
  <conditionalFormatting sqref="BL272:IV275 A272:C275">
    <cfRule type="expression" dxfId="56" priority="64" stopIfTrue="1">
      <formula>"sum"</formula>
    </cfRule>
  </conditionalFormatting>
  <conditionalFormatting sqref="AT272 AZ272 BF272">
    <cfRule type="expression" dxfId="55" priority="63" stopIfTrue="1">
      <formula>"sum"</formula>
    </cfRule>
  </conditionalFormatting>
  <conditionalFormatting sqref="R275:AL275 R272">
    <cfRule type="expression" dxfId="54" priority="62" stopIfTrue="1">
      <formula>"sum"</formula>
    </cfRule>
  </conditionalFormatting>
  <conditionalFormatting sqref="M294:AL296 AZ294:IV296 A294:C296 BL305:IV312 A305:C312">
    <cfRule type="expression" dxfId="53" priority="58" stopIfTrue="1">
      <formula>"sum"</formula>
    </cfRule>
  </conditionalFormatting>
  <conditionalFormatting sqref="BF309">
    <cfRule type="expression" dxfId="52" priority="57" stopIfTrue="1">
      <formula>"sum"</formula>
    </cfRule>
  </conditionalFormatting>
  <conditionalFormatting sqref="R312:AL312 R309">
    <cfRule type="expression" dxfId="51" priority="56" stopIfTrue="1">
      <formula>"sum"</formula>
    </cfRule>
  </conditionalFormatting>
  <conditionalFormatting sqref="A313:C314 D313 A315:T315 AF313 V313 AB313 AH313 BL313:IV315">
    <cfRule type="expression" dxfId="50" priority="55" stopIfTrue="1">
      <formula>"sum"</formula>
    </cfRule>
  </conditionalFormatting>
  <conditionalFormatting sqref="BF305">
    <cfRule type="expression" dxfId="49" priority="54" stopIfTrue="1">
      <formula>"sum"</formula>
    </cfRule>
  </conditionalFormatting>
  <conditionalFormatting sqref="R308:AL308 R305">
    <cfRule type="expression" dxfId="48" priority="53" stopIfTrue="1">
      <formula>"sum"</formula>
    </cfRule>
  </conditionalFormatting>
  <conditionalFormatting sqref="BL301:IV304 A301:C304">
    <cfRule type="expression" dxfId="47" priority="49" stopIfTrue="1">
      <formula>"sum"</formula>
    </cfRule>
  </conditionalFormatting>
  <conditionalFormatting sqref="BF301">
    <cfRule type="expression" dxfId="46" priority="48" stopIfTrue="1">
      <formula>"sum"</formula>
    </cfRule>
  </conditionalFormatting>
  <conditionalFormatting sqref="BL297:IV300 A297:C300">
    <cfRule type="expression" dxfId="45" priority="52" stopIfTrue="1">
      <formula>"sum"</formula>
    </cfRule>
  </conditionalFormatting>
  <conditionalFormatting sqref="BF297">
    <cfRule type="expression" dxfId="44" priority="51" stopIfTrue="1">
      <formula>"sum"</formula>
    </cfRule>
  </conditionalFormatting>
  <conditionalFormatting sqref="AT313">
    <cfRule type="expression" dxfId="43" priority="46" stopIfTrue="1">
      <formula>"sum"</formula>
    </cfRule>
  </conditionalFormatting>
  <conditionalFormatting sqref="A94:E96 J94:M96 BK94:IV96 AT95:AY96 AT94:AZ94">
    <cfRule type="expression" dxfId="42" priority="45" stopIfTrue="1">
      <formula>"sum"</formula>
    </cfRule>
  </conditionalFormatting>
  <conditionalFormatting sqref="AT309 AZ309">
    <cfRule type="expression" dxfId="41" priority="43" stopIfTrue="1">
      <formula>"sum"</formula>
    </cfRule>
  </conditionalFormatting>
  <conditionalFormatting sqref="AT305 AZ305">
    <cfRule type="expression" dxfId="40" priority="42" stopIfTrue="1">
      <formula>"sum"</formula>
    </cfRule>
  </conditionalFormatting>
  <conditionalFormatting sqref="AT301 AZ301">
    <cfRule type="expression" dxfId="39" priority="40" stopIfTrue="1">
      <formula>"sum"</formula>
    </cfRule>
  </conditionalFormatting>
  <conditionalFormatting sqref="AT297 AZ297">
    <cfRule type="expression" dxfId="38" priority="41" stopIfTrue="1">
      <formula>"sum"</formula>
    </cfRule>
  </conditionalFormatting>
  <conditionalFormatting sqref="A77:C79 AT77:IV79 A83:D83 A80:L82 A84:C84 M83:X84 BF80:IV84 Y83">
    <cfRule type="expression" dxfId="37" priority="39" stopIfTrue="1">
      <formula>"sum"</formula>
    </cfRule>
  </conditionalFormatting>
  <conditionalFormatting sqref="AN80:BE82">
    <cfRule type="expression" dxfId="36" priority="38" stopIfTrue="1">
      <formula>"sum"</formula>
    </cfRule>
  </conditionalFormatting>
  <conditionalFormatting sqref="M82:AM82 M80">
    <cfRule type="expression" dxfId="35" priority="37" stopIfTrue="1">
      <formula>"sum"</formula>
    </cfRule>
  </conditionalFormatting>
  <conditionalFormatting sqref="Y84">
    <cfRule type="expression" dxfId="34" priority="36" stopIfTrue="1">
      <formula>"sum"</formula>
    </cfRule>
  </conditionalFormatting>
  <conditionalFormatting sqref="D84">
    <cfRule type="expression" dxfId="33" priority="35" stopIfTrue="1">
      <formula>"sum"</formula>
    </cfRule>
  </conditionalFormatting>
  <conditionalFormatting sqref="A76:IV76">
    <cfRule type="expression" dxfId="32" priority="34" stopIfTrue="1">
      <formula>"sum"</formula>
    </cfRule>
  </conditionalFormatting>
  <conditionalFormatting sqref="J218">
    <cfRule type="expression" dxfId="31" priority="33" stopIfTrue="1">
      <formula>"sum"</formula>
    </cfRule>
  </conditionalFormatting>
  <conditionalFormatting sqref="AM215">
    <cfRule type="expression" dxfId="30" priority="32" stopIfTrue="1">
      <formula>"sum"</formula>
    </cfRule>
  </conditionalFormatting>
  <conditionalFormatting sqref="AM218">
    <cfRule type="expression" dxfId="29" priority="31" stopIfTrue="1">
      <formula>"sum"</formula>
    </cfRule>
  </conditionalFormatting>
  <conditionalFormatting sqref="N94 N96">
    <cfRule type="expression" dxfId="28" priority="30" stopIfTrue="1">
      <formula>"sum"</formula>
    </cfRule>
  </conditionalFormatting>
  <conditionalFormatting sqref="N100 N102">
    <cfRule type="expression" dxfId="27" priority="29" stopIfTrue="1">
      <formula>"sum"</formula>
    </cfRule>
  </conditionalFormatting>
  <conditionalFormatting sqref="N103 N105">
    <cfRule type="expression" dxfId="26" priority="28" stopIfTrue="1">
      <formula>"sum"</formula>
    </cfRule>
  </conditionalFormatting>
  <conditionalFormatting sqref="N132:AA134">
    <cfRule type="expression" dxfId="25" priority="27" stopIfTrue="1">
      <formula>"sum"</formula>
    </cfRule>
  </conditionalFormatting>
  <conditionalFormatting sqref="N135:AA137">
    <cfRule type="expression" dxfId="24" priority="26" stopIfTrue="1">
      <formula>"sum"</formula>
    </cfRule>
  </conditionalFormatting>
  <conditionalFormatting sqref="N138:AA140">
    <cfRule type="expression" dxfId="23" priority="24" stopIfTrue="1">
      <formula>"sum"</formula>
    </cfRule>
  </conditionalFormatting>
  <conditionalFormatting sqref="N141:AA143">
    <cfRule type="expression" dxfId="22" priority="23" stopIfTrue="1">
      <formula>"sum"</formula>
    </cfRule>
  </conditionalFormatting>
  <conditionalFormatting sqref="N144:AA146">
    <cfRule type="expression" dxfId="21" priority="22" stopIfTrue="1">
      <formula>"sum"</formula>
    </cfRule>
  </conditionalFormatting>
  <conditionalFormatting sqref="N147:AA149">
    <cfRule type="expression" dxfId="20" priority="21" stopIfTrue="1">
      <formula>"sum"</formula>
    </cfRule>
  </conditionalFormatting>
  <conditionalFormatting sqref="N150:AA152">
    <cfRule type="expression" dxfId="19" priority="20" stopIfTrue="1">
      <formula>"sum"</formula>
    </cfRule>
  </conditionalFormatting>
  <conditionalFormatting sqref="N153:AA155">
    <cfRule type="expression" dxfId="18" priority="19" stopIfTrue="1">
      <formula>"sum"</formula>
    </cfRule>
  </conditionalFormatting>
  <conditionalFormatting sqref="N156:AA158">
    <cfRule type="expression" dxfId="17" priority="18" stopIfTrue="1">
      <formula>"sum"</formula>
    </cfRule>
  </conditionalFormatting>
  <conditionalFormatting sqref="N159:AA161">
    <cfRule type="expression" dxfId="16" priority="17" stopIfTrue="1">
      <formula>"sum"</formula>
    </cfRule>
  </conditionalFormatting>
  <conditionalFormatting sqref="N162:AA164">
    <cfRule type="expression" dxfId="15" priority="16" stopIfTrue="1">
      <formula>"sum"</formula>
    </cfRule>
  </conditionalFormatting>
  <conditionalFormatting sqref="AR129:BE131">
    <cfRule type="expression" dxfId="14" priority="15" stopIfTrue="1">
      <formula>"sum"</formula>
    </cfRule>
  </conditionalFormatting>
  <conditionalFormatting sqref="AR132:BE134">
    <cfRule type="expression" dxfId="13" priority="14" stopIfTrue="1">
      <formula>"sum"</formula>
    </cfRule>
  </conditionalFormatting>
  <conditionalFormatting sqref="AR135:BE137">
    <cfRule type="expression" dxfId="12" priority="13" stopIfTrue="1">
      <formula>"sum"</formula>
    </cfRule>
  </conditionalFormatting>
  <conditionalFormatting sqref="AE177:AE179">
    <cfRule type="expression" dxfId="11" priority="12" stopIfTrue="1">
      <formula>"sum"</formula>
    </cfRule>
  </conditionalFormatting>
  <conditionalFormatting sqref="R276">
    <cfRule type="expression" dxfId="10" priority="11" stopIfTrue="1">
      <formula>"sum"</formula>
    </cfRule>
  </conditionalFormatting>
  <conditionalFormatting sqref="R280">
    <cfRule type="expression" dxfId="9" priority="10" stopIfTrue="1">
      <formula>"sum"</formula>
    </cfRule>
  </conditionalFormatting>
  <conditionalFormatting sqref="R284">
    <cfRule type="expression" dxfId="8" priority="9" stopIfTrue="1">
      <formula>"sum"</formula>
    </cfRule>
  </conditionalFormatting>
  <conditionalFormatting sqref="R279:AL279">
    <cfRule type="expression" dxfId="7" priority="8" stopIfTrue="1">
      <formula>"sum"</formula>
    </cfRule>
  </conditionalFormatting>
  <conditionalFormatting sqref="R283:AL283">
    <cfRule type="expression" dxfId="6" priority="7" stopIfTrue="1">
      <formula>"sum"</formula>
    </cfRule>
  </conditionalFormatting>
  <conditionalFormatting sqref="R287:AL287">
    <cfRule type="expression" dxfId="5" priority="6" stopIfTrue="1">
      <formula>"sum"</formula>
    </cfRule>
  </conditionalFormatting>
  <conditionalFormatting sqref="R300:AL300 R297">
    <cfRule type="expression" dxfId="4" priority="5" stopIfTrue="1">
      <formula>"sum"</formula>
    </cfRule>
  </conditionalFormatting>
  <conditionalFormatting sqref="R301">
    <cfRule type="expression" dxfId="3" priority="4" stopIfTrue="1">
      <formula>"sum"</formula>
    </cfRule>
  </conditionalFormatting>
  <conditionalFormatting sqref="R304:AL304">
    <cfRule type="expression" dxfId="2" priority="3" stopIfTrue="1">
      <formula>"sum"</formula>
    </cfRule>
  </conditionalFormatting>
  <conditionalFormatting sqref="BF129:BK137">
    <cfRule type="expression" dxfId="1" priority="2" stopIfTrue="1">
      <formula>"sum"</formula>
    </cfRule>
  </conditionalFormatting>
  <conditionalFormatting sqref="A384:E384 G384 BG384:IV384">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0" orientation="portrait" r:id="rId1"/>
  <headerFooter alignWithMargins="0"/>
  <rowBreaks count="6" manualBreakCount="6">
    <brk id="73" max="66" man="1"/>
    <brk id="123" max="16383" man="1"/>
    <brk id="184" max="16383" man="1"/>
    <brk id="220" max="66" man="1"/>
    <brk id="266" max="66" man="1"/>
    <brk id="31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28575</xdr:colOff>
                    <xdr:row>339</xdr:row>
                    <xdr:rowOff>0</xdr:rowOff>
                  </from>
                  <to>
                    <xdr:col>21</xdr:col>
                    <xdr:colOff>0</xdr:colOff>
                    <xdr:row>340</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21</xdr:col>
                    <xdr:colOff>95250</xdr:colOff>
                    <xdr:row>339</xdr:row>
                    <xdr:rowOff>0</xdr:rowOff>
                  </from>
                  <to>
                    <xdr:col>33</xdr:col>
                    <xdr:colOff>85725</xdr:colOff>
                    <xdr:row>340</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35</xdr:col>
                    <xdr:colOff>19050</xdr:colOff>
                    <xdr:row>339</xdr:row>
                    <xdr:rowOff>0</xdr:rowOff>
                  </from>
                  <to>
                    <xdr:col>43</xdr:col>
                    <xdr:colOff>76200</xdr:colOff>
                    <xdr:row>340</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3</xdr:col>
                    <xdr:colOff>0</xdr:colOff>
                    <xdr:row>128</xdr:row>
                    <xdr:rowOff>0</xdr:rowOff>
                  </from>
                  <to>
                    <xdr:col>11</xdr:col>
                    <xdr:colOff>19050</xdr:colOff>
                    <xdr:row>129</xdr:row>
                    <xdr:rowOff>9525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3</xdr:col>
                    <xdr:colOff>0</xdr:colOff>
                    <xdr:row>129</xdr:row>
                    <xdr:rowOff>190500</xdr:rowOff>
                  </from>
                  <to>
                    <xdr:col>12</xdr:col>
                    <xdr:colOff>66675</xdr:colOff>
                    <xdr:row>131</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3</xdr:col>
                    <xdr:colOff>0</xdr:colOff>
                    <xdr:row>129</xdr:row>
                    <xdr:rowOff>0</xdr:rowOff>
                  </from>
                  <to>
                    <xdr:col>11</xdr:col>
                    <xdr:colOff>9525</xdr:colOff>
                    <xdr:row>130</xdr:row>
                    <xdr:rowOff>9525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sizeWithCells="1">
                  <from>
                    <xdr:col>3</xdr:col>
                    <xdr:colOff>0</xdr:colOff>
                    <xdr:row>131</xdr:row>
                    <xdr:rowOff>0</xdr:rowOff>
                  </from>
                  <to>
                    <xdr:col>11</xdr:col>
                    <xdr:colOff>19050</xdr:colOff>
                    <xdr:row>132</xdr:row>
                    <xdr:rowOff>9525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sizeWithCells="1">
                  <from>
                    <xdr:col>3</xdr:col>
                    <xdr:colOff>0</xdr:colOff>
                    <xdr:row>132</xdr:row>
                    <xdr:rowOff>190500</xdr:rowOff>
                  </from>
                  <to>
                    <xdr:col>12</xdr:col>
                    <xdr:colOff>66675</xdr:colOff>
                    <xdr:row>134</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sizeWithCells="1">
                  <from>
                    <xdr:col>3</xdr:col>
                    <xdr:colOff>0</xdr:colOff>
                    <xdr:row>132</xdr:row>
                    <xdr:rowOff>0</xdr:rowOff>
                  </from>
                  <to>
                    <xdr:col>11</xdr:col>
                    <xdr:colOff>9525</xdr:colOff>
                    <xdr:row>133</xdr:row>
                    <xdr:rowOff>9525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sizeWithCells="1">
                  <from>
                    <xdr:col>3</xdr:col>
                    <xdr:colOff>0</xdr:colOff>
                    <xdr:row>134</xdr:row>
                    <xdr:rowOff>0</xdr:rowOff>
                  </from>
                  <to>
                    <xdr:col>11</xdr:col>
                    <xdr:colOff>19050</xdr:colOff>
                    <xdr:row>135</xdr:row>
                    <xdr:rowOff>9525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sizeWithCells="1">
                  <from>
                    <xdr:col>3</xdr:col>
                    <xdr:colOff>0</xdr:colOff>
                    <xdr:row>135</xdr:row>
                    <xdr:rowOff>190500</xdr:rowOff>
                  </from>
                  <to>
                    <xdr:col>12</xdr:col>
                    <xdr:colOff>66675</xdr:colOff>
                    <xdr:row>136</xdr:row>
                    <xdr:rowOff>200025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sizeWithCells="1">
                  <from>
                    <xdr:col>3</xdr:col>
                    <xdr:colOff>0</xdr:colOff>
                    <xdr:row>135</xdr:row>
                    <xdr:rowOff>0</xdr:rowOff>
                  </from>
                  <to>
                    <xdr:col>11</xdr:col>
                    <xdr:colOff>9525</xdr:colOff>
                    <xdr:row>136</xdr:row>
                    <xdr:rowOff>9525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sizeWithCells="1">
                  <from>
                    <xdr:col>3</xdr:col>
                    <xdr:colOff>0</xdr:colOff>
                    <xdr:row>136</xdr:row>
                    <xdr:rowOff>200025</xdr:rowOff>
                  </from>
                  <to>
                    <xdr:col>11</xdr:col>
                    <xdr:colOff>19050</xdr:colOff>
                    <xdr:row>138</xdr:row>
                    <xdr:rowOff>9525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sizeWithCells="1">
                  <from>
                    <xdr:col>3</xdr:col>
                    <xdr:colOff>0</xdr:colOff>
                    <xdr:row>138</xdr:row>
                    <xdr:rowOff>190500</xdr:rowOff>
                  </from>
                  <to>
                    <xdr:col>12</xdr:col>
                    <xdr:colOff>66675</xdr:colOff>
                    <xdr:row>140</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sizeWithCells="1">
                  <from>
                    <xdr:col>3</xdr:col>
                    <xdr:colOff>0</xdr:colOff>
                    <xdr:row>138</xdr:row>
                    <xdr:rowOff>0</xdr:rowOff>
                  </from>
                  <to>
                    <xdr:col>11</xdr:col>
                    <xdr:colOff>9525</xdr:colOff>
                    <xdr:row>139</xdr:row>
                    <xdr:rowOff>9525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sizeWithCells="1">
                  <from>
                    <xdr:col>3</xdr:col>
                    <xdr:colOff>0</xdr:colOff>
                    <xdr:row>140</xdr:row>
                    <xdr:rowOff>0</xdr:rowOff>
                  </from>
                  <to>
                    <xdr:col>11</xdr:col>
                    <xdr:colOff>19050</xdr:colOff>
                    <xdr:row>141</xdr:row>
                    <xdr:rowOff>9525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sizeWithCells="1">
                  <from>
                    <xdr:col>3</xdr:col>
                    <xdr:colOff>0</xdr:colOff>
                    <xdr:row>141</xdr:row>
                    <xdr:rowOff>190500</xdr:rowOff>
                  </from>
                  <to>
                    <xdr:col>12</xdr:col>
                    <xdr:colOff>66675</xdr:colOff>
                    <xdr:row>143</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sizeWithCells="1">
                  <from>
                    <xdr:col>3</xdr:col>
                    <xdr:colOff>0</xdr:colOff>
                    <xdr:row>141</xdr:row>
                    <xdr:rowOff>0</xdr:rowOff>
                  </from>
                  <to>
                    <xdr:col>11</xdr:col>
                    <xdr:colOff>9525</xdr:colOff>
                    <xdr:row>142</xdr:row>
                    <xdr:rowOff>9525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sizeWithCells="1">
                  <from>
                    <xdr:col>3</xdr:col>
                    <xdr:colOff>0</xdr:colOff>
                    <xdr:row>149</xdr:row>
                    <xdr:rowOff>0</xdr:rowOff>
                  </from>
                  <to>
                    <xdr:col>11</xdr:col>
                    <xdr:colOff>19050</xdr:colOff>
                    <xdr:row>150</xdr:row>
                    <xdr:rowOff>9525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sizeWithCells="1">
                  <from>
                    <xdr:col>3</xdr:col>
                    <xdr:colOff>0</xdr:colOff>
                    <xdr:row>150</xdr:row>
                    <xdr:rowOff>190500</xdr:rowOff>
                  </from>
                  <to>
                    <xdr:col>12</xdr:col>
                    <xdr:colOff>66675</xdr:colOff>
                    <xdr:row>152</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sizeWithCells="1">
                  <from>
                    <xdr:col>3</xdr:col>
                    <xdr:colOff>0</xdr:colOff>
                    <xdr:row>150</xdr:row>
                    <xdr:rowOff>0</xdr:rowOff>
                  </from>
                  <to>
                    <xdr:col>11</xdr:col>
                    <xdr:colOff>9525</xdr:colOff>
                    <xdr:row>151</xdr:row>
                    <xdr:rowOff>9525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sizeWithCells="1">
                  <from>
                    <xdr:col>3</xdr:col>
                    <xdr:colOff>0</xdr:colOff>
                    <xdr:row>152</xdr:row>
                    <xdr:rowOff>0</xdr:rowOff>
                  </from>
                  <to>
                    <xdr:col>11</xdr:col>
                    <xdr:colOff>28575</xdr:colOff>
                    <xdr:row>153</xdr:row>
                    <xdr:rowOff>9525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sizeWithCells="1">
                  <from>
                    <xdr:col>3</xdr:col>
                    <xdr:colOff>0</xdr:colOff>
                    <xdr:row>153</xdr:row>
                    <xdr:rowOff>190500</xdr:rowOff>
                  </from>
                  <to>
                    <xdr:col>12</xdr:col>
                    <xdr:colOff>76200</xdr:colOff>
                    <xdr:row>155</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sizeWithCells="1">
                  <from>
                    <xdr:col>3</xdr:col>
                    <xdr:colOff>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sizeWithCells="1">
                  <from>
                    <xdr:col>3</xdr:col>
                    <xdr:colOff>0</xdr:colOff>
                    <xdr:row>155</xdr:row>
                    <xdr:rowOff>0</xdr:rowOff>
                  </from>
                  <to>
                    <xdr:col>11</xdr:col>
                    <xdr:colOff>28575</xdr:colOff>
                    <xdr:row>156</xdr:row>
                    <xdr:rowOff>9525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sizeWithCells="1">
                  <from>
                    <xdr:col>3</xdr:col>
                    <xdr:colOff>0</xdr:colOff>
                    <xdr:row>156</xdr:row>
                    <xdr:rowOff>190500</xdr:rowOff>
                  </from>
                  <to>
                    <xdr:col>12</xdr:col>
                    <xdr:colOff>76200</xdr:colOff>
                    <xdr:row>158</xdr:row>
                    <xdr:rowOff>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sizeWithCells="1">
                  <from>
                    <xdr:col>3</xdr:col>
                    <xdr:colOff>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sizeWithCells="1">
                  <from>
                    <xdr:col>3</xdr:col>
                    <xdr:colOff>0</xdr:colOff>
                    <xdr:row>158</xdr:row>
                    <xdr:rowOff>0</xdr:rowOff>
                  </from>
                  <to>
                    <xdr:col>11</xdr:col>
                    <xdr:colOff>28575</xdr:colOff>
                    <xdr:row>159</xdr:row>
                    <xdr:rowOff>9525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sizeWithCells="1">
                  <from>
                    <xdr:col>3</xdr:col>
                    <xdr:colOff>0</xdr:colOff>
                    <xdr:row>159</xdr:row>
                    <xdr:rowOff>190500</xdr:rowOff>
                  </from>
                  <to>
                    <xdr:col>12</xdr:col>
                    <xdr:colOff>76200</xdr:colOff>
                    <xdr:row>161</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sizeWithCells="1">
                  <from>
                    <xdr:col>3</xdr:col>
                    <xdr:colOff>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sizeWithCells="1">
                  <from>
                    <xdr:col>3</xdr:col>
                    <xdr:colOff>0</xdr:colOff>
                    <xdr:row>161</xdr:row>
                    <xdr:rowOff>0</xdr:rowOff>
                  </from>
                  <to>
                    <xdr:col>11</xdr:col>
                    <xdr:colOff>28575</xdr:colOff>
                    <xdr:row>162</xdr:row>
                    <xdr:rowOff>9525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sizeWithCells="1">
                  <from>
                    <xdr:col>3</xdr:col>
                    <xdr:colOff>0</xdr:colOff>
                    <xdr:row>162</xdr:row>
                    <xdr:rowOff>190500</xdr:rowOff>
                  </from>
                  <to>
                    <xdr:col>12</xdr:col>
                    <xdr:colOff>76200</xdr:colOff>
                    <xdr:row>164</xdr:row>
                    <xdr:rowOff>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sizeWithCells="1">
                  <from>
                    <xdr:col>3</xdr:col>
                    <xdr:colOff>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sizeWithCells="1">
                  <from>
                    <xdr:col>32</xdr:col>
                    <xdr:colOff>114300</xdr:colOff>
                    <xdr:row>128</xdr:row>
                    <xdr:rowOff>0</xdr:rowOff>
                  </from>
                  <to>
                    <xdr:col>41</xdr:col>
                    <xdr:colOff>28575</xdr:colOff>
                    <xdr:row>129</xdr:row>
                    <xdr:rowOff>9525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sizeWithCells="1">
                  <from>
                    <xdr:col>32</xdr:col>
                    <xdr:colOff>114300</xdr:colOff>
                    <xdr:row>129</xdr:row>
                    <xdr:rowOff>190500</xdr:rowOff>
                  </from>
                  <to>
                    <xdr:col>42</xdr:col>
                    <xdr:colOff>76200</xdr:colOff>
                    <xdr:row>131</xdr:row>
                    <xdr:rowOff>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sizeWithCells="1">
                  <from>
                    <xdr:col>32</xdr:col>
                    <xdr:colOff>114300</xdr:colOff>
                    <xdr:row>129</xdr:row>
                    <xdr:rowOff>0</xdr:rowOff>
                  </from>
                  <to>
                    <xdr:col>41</xdr:col>
                    <xdr:colOff>9525</xdr:colOff>
                    <xdr:row>130</xdr:row>
                    <xdr:rowOff>9525</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sizeWithCells="1">
                  <from>
                    <xdr:col>32</xdr:col>
                    <xdr:colOff>114300</xdr:colOff>
                    <xdr:row>131</xdr:row>
                    <xdr:rowOff>0</xdr:rowOff>
                  </from>
                  <to>
                    <xdr:col>41</xdr:col>
                    <xdr:colOff>28575</xdr:colOff>
                    <xdr:row>132</xdr:row>
                    <xdr:rowOff>9525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sizeWithCells="1">
                  <from>
                    <xdr:col>32</xdr:col>
                    <xdr:colOff>114300</xdr:colOff>
                    <xdr:row>132</xdr:row>
                    <xdr:rowOff>190500</xdr:rowOff>
                  </from>
                  <to>
                    <xdr:col>42</xdr:col>
                    <xdr:colOff>76200</xdr:colOff>
                    <xdr:row>134</xdr:row>
                    <xdr:rowOff>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sizeWithCells="1">
                  <from>
                    <xdr:col>32</xdr:col>
                    <xdr:colOff>114300</xdr:colOff>
                    <xdr:row>132</xdr:row>
                    <xdr:rowOff>0</xdr:rowOff>
                  </from>
                  <to>
                    <xdr:col>41</xdr:col>
                    <xdr:colOff>9525</xdr:colOff>
                    <xdr:row>133</xdr:row>
                    <xdr:rowOff>9525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sizeWithCells="1">
                  <from>
                    <xdr:col>32</xdr:col>
                    <xdr:colOff>114300</xdr:colOff>
                    <xdr:row>134</xdr:row>
                    <xdr:rowOff>0</xdr:rowOff>
                  </from>
                  <to>
                    <xdr:col>41</xdr:col>
                    <xdr:colOff>28575</xdr:colOff>
                    <xdr:row>135</xdr:row>
                    <xdr:rowOff>9525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sizeWithCells="1">
                  <from>
                    <xdr:col>32</xdr:col>
                    <xdr:colOff>114300</xdr:colOff>
                    <xdr:row>135</xdr:row>
                    <xdr:rowOff>190500</xdr:rowOff>
                  </from>
                  <to>
                    <xdr:col>42</xdr:col>
                    <xdr:colOff>76200</xdr:colOff>
                    <xdr:row>136</xdr:row>
                    <xdr:rowOff>200025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sizeWithCells="1">
                  <from>
                    <xdr:col>32</xdr:col>
                    <xdr:colOff>114300</xdr:colOff>
                    <xdr:row>135</xdr:row>
                    <xdr:rowOff>0</xdr:rowOff>
                  </from>
                  <to>
                    <xdr:col>41</xdr:col>
                    <xdr:colOff>9525</xdr:colOff>
                    <xdr:row>136</xdr:row>
                    <xdr:rowOff>9525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sizeWithCells="1">
                  <from>
                    <xdr:col>32</xdr:col>
                    <xdr:colOff>114300</xdr:colOff>
                    <xdr:row>136</xdr:row>
                    <xdr:rowOff>200025</xdr:rowOff>
                  </from>
                  <to>
                    <xdr:col>41</xdr:col>
                    <xdr:colOff>28575</xdr:colOff>
                    <xdr:row>138</xdr:row>
                    <xdr:rowOff>9525</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sizeWithCells="1">
                  <from>
                    <xdr:col>32</xdr:col>
                    <xdr:colOff>114300</xdr:colOff>
                    <xdr:row>138</xdr:row>
                    <xdr:rowOff>190500</xdr:rowOff>
                  </from>
                  <to>
                    <xdr:col>42</xdr:col>
                    <xdr:colOff>76200</xdr:colOff>
                    <xdr:row>140</xdr:row>
                    <xdr:rowOff>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sizeWithCells="1">
                  <from>
                    <xdr:col>32</xdr:col>
                    <xdr:colOff>114300</xdr:colOff>
                    <xdr:row>138</xdr:row>
                    <xdr:rowOff>0</xdr:rowOff>
                  </from>
                  <to>
                    <xdr:col>41</xdr:col>
                    <xdr:colOff>9525</xdr:colOff>
                    <xdr:row>139</xdr:row>
                    <xdr:rowOff>9525</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sizeWithCells="1">
                  <from>
                    <xdr:col>32</xdr:col>
                    <xdr:colOff>114300</xdr:colOff>
                    <xdr:row>140</xdr:row>
                    <xdr:rowOff>0</xdr:rowOff>
                  </from>
                  <to>
                    <xdr:col>41</xdr:col>
                    <xdr:colOff>28575</xdr:colOff>
                    <xdr:row>141</xdr:row>
                    <xdr:rowOff>9525</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sizeWithCells="1">
                  <from>
                    <xdr:col>32</xdr:col>
                    <xdr:colOff>114300</xdr:colOff>
                    <xdr:row>141</xdr:row>
                    <xdr:rowOff>190500</xdr:rowOff>
                  </from>
                  <to>
                    <xdr:col>42</xdr:col>
                    <xdr:colOff>76200</xdr:colOff>
                    <xdr:row>143</xdr:row>
                    <xdr:rowOff>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sizeWithCells="1">
                  <from>
                    <xdr:col>32</xdr:col>
                    <xdr:colOff>114300</xdr:colOff>
                    <xdr:row>141</xdr:row>
                    <xdr:rowOff>0</xdr:rowOff>
                  </from>
                  <to>
                    <xdr:col>41</xdr:col>
                    <xdr:colOff>9525</xdr:colOff>
                    <xdr:row>142</xdr:row>
                    <xdr:rowOff>9525</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sizeWithCells="1">
                  <from>
                    <xdr:col>32</xdr:col>
                    <xdr:colOff>114300</xdr:colOff>
                    <xdr:row>149</xdr:row>
                    <xdr:rowOff>0</xdr:rowOff>
                  </from>
                  <to>
                    <xdr:col>41</xdr:col>
                    <xdr:colOff>28575</xdr:colOff>
                    <xdr:row>150</xdr:row>
                    <xdr:rowOff>9525</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sizeWithCells="1">
                  <from>
                    <xdr:col>32</xdr:col>
                    <xdr:colOff>114300</xdr:colOff>
                    <xdr:row>150</xdr:row>
                    <xdr:rowOff>190500</xdr:rowOff>
                  </from>
                  <to>
                    <xdr:col>42</xdr:col>
                    <xdr:colOff>76200</xdr:colOff>
                    <xdr:row>152</xdr:row>
                    <xdr:rowOff>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sizeWithCells="1">
                  <from>
                    <xdr:col>32</xdr:col>
                    <xdr:colOff>114300</xdr:colOff>
                    <xdr:row>150</xdr:row>
                    <xdr:rowOff>0</xdr:rowOff>
                  </from>
                  <to>
                    <xdr:col>41</xdr:col>
                    <xdr:colOff>9525</xdr:colOff>
                    <xdr:row>151</xdr:row>
                    <xdr:rowOff>9525</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sizeWithCells="1">
                  <from>
                    <xdr:col>32</xdr:col>
                    <xdr:colOff>114300</xdr:colOff>
                    <xdr:row>152</xdr:row>
                    <xdr:rowOff>0</xdr:rowOff>
                  </from>
                  <to>
                    <xdr:col>41</xdr:col>
                    <xdr:colOff>28575</xdr:colOff>
                    <xdr:row>153</xdr:row>
                    <xdr:rowOff>9525</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sizeWithCells="1">
                  <from>
                    <xdr:col>32</xdr:col>
                    <xdr:colOff>114300</xdr:colOff>
                    <xdr:row>153</xdr:row>
                    <xdr:rowOff>190500</xdr:rowOff>
                  </from>
                  <to>
                    <xdr:col>42</xdr:col>
                    <xdr:colOff>76200</xdr:colOff>
                    <xdr:row>155</xdr:row>
                    <xdr:rowOff>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sizeWithCells="1">
                  <from>
                    <xdr:col>32</xdr:col>
                    <xdr:colOff>114300</xdr:colOff>
                    <xdr:row>153</xdr:row>
                    <xdr:rowOff>0</xdr:rowOff>
                  </from>
                  <to>
                    <xdr:col>41</xdr:col>
                    <xdr:colOff>9525</xdr:colOff>
                    <xdr:row>154</xdr:row>
                    <xdr:rowOff>9525</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sizeWithCells="1">
                  <from>
                    <xdr:col>32</xdr:col>
                    <xdr:colOff>114300</xdr:colOff>
                    <xdr:row>155</xdr:row>
                    <xdr:rowOff>0</xdr:rowOff>
                  </from>
                  <to>
                    <xdr:col>41</xdr:col>
                    <xdr:colOff>28575</xdr:colOff>
                    <xdr:row>156</xdr:row>
                    <xdr:rowOff>9525</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sizeWithCells="1">
                  <from>
                    <xdr:col>32</xdr:col>
                    <xdr:colOff>114300</xdr:colOff>
                    <xdr:row>156</xdr:row>
                    <xdr:rowOff>190500</xdr:rowOff>
                  </from>
                  <to>
                    <xdr:col>42</xdr:col>
                    <xdr:colOff>76200</xdr:colOff>
                    <xdr:row>158</xdr:row>
                    <xdr:rowOff>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sizeWithCells="1">
                  <from>
                    <xdr:col>32</xdr:col>
                    <xdr:colOff>114300</xdr:colOff>
                    <xdr:row>156</xdr:row>
                    <xdr:rowOff>0</xdr:rowOff>
                  </from>
                  <to>
                    <xdr:col>41</xdr:col>
                    <xdr:colOff>9525</xdr:colOff>
                    <xdr:row>157</xdr:row>
                    <xdr:rowOff>9525</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sizeWithCells="1">
                  <from>
                    <xdr:col>32</xdr:col>
                    <xdr:colOff>114300</xdr:colOff>
                    <xdr:row>158</xdr:row>
                    <xdr:rowOff>0</xdr:rowOff>
                  </from>
                  <to>
                    <xdr:col>41</xdr:col>
                    <xdr:colOff>28575</xdr:colOff>
                    <xdr:row>159</xdr:row>
                    <xdr:rowOff>9525</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sizeWithCells="1">
                  <from>
                    <xdr:col>32</xdr:col>
                    <xdr:colOff>114300</xdr:colOff>
                    <xdr:row>159</xdr:row>
                    <xdr:rowOff>190500</xdr:rowOff>
                  </from>
                  <to>
                    <xdr:col>42</xdr:col>
                    <xdr:colOff>76200</xdr:colOff>
                    <xdr:row>161</xdr:row>
                    <xdr:rowOff>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sizeWithCells="1">
                  <from>
                    <xdr:col>32</xdr:col>
                    <xdr:colOff>114300</xdr:colOff>
                    <xdr:row>159</xdr:row>
                    <xdr:rowOff>0</xdr:rowOff>
                  </from>
                  <to>
                    <xdr:col>41</xdr:col>
                    <xdr:colOff>9525</xdr:colOff>
                    <xdr:row>160</xdr:row>
                    <xdr:rowOff>9525</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sizeWithCells="1">
                  <from>
                    <xdr:col>32</xdr:col>
                    <xdr:colOff>114300</xdr:colOff>
                    <xdr:row>161</xdr:row>
                    <xdr:rowOff>0</xdr:rowOff>
                  </from>
                  <to>
                    <xdr:col>41</xdr:col>
                    <xdr:colOff>28575</xdr:colOff>
                    <xdr:row>162</xdr:row>
                    <xdr:rowOff>9525</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sizeWithCells="1">
                  <from>
                    <xdr:col>32</xdr:col>
                    <xdr:colOff>114300</xdr:colOff>
                    <xdr:row>162</xdr:row>
                    <xdr:rowOff>190500</xdr:rowOff>
                  </from>
                  <to>
                    <xdr:col>42</xdr:col>
                    <xdr:colOff>76200</xdr:colOff>
                    <xdr:row>164</xdr:row>
                    <xdr:rowOff>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sizeWithCells="1">
                  <from>
                    <xdr:col>32</xdr:col>
                    <xdr:colOff>114300</xdr:colOff>
                    <xdr:row>162</xdr:row>
                    <xdr:rowOff>0</xdr:rowOff>
                  </from>
                  <to>
                    <xdr:col>41</xdr:col>
                    <xdr:colOff>9525</xdr:colOff>
                    <xdr:row>163</xdr:row>
                    <xdr:rowOff>9525</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sizeWithCells="1">
                  <from>
                    <xdr:col>3</xdr:col>
                    <xdr:colOff>0</xdr:colOff>
                    <xdr:row>90</xdr:row>
                    <xdr:rowOff>0</xdr:rowOff>
                  </from>
                  <to>
                    <xdr:col>10</xdr:col>
                    <xdr:colOff>28575</xdr:colOff>
                    <xdr:row>91</xdr:row>
                    <xdr:rowOff>9525</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sizeWithCells="1">
                  <from>
                    <xdr:col>3</xdr:col>
                    <xdr:colOff>0</xdr:colOff>
                    <xdr:row>91</xdr:row>
                    <xdr:rowOff>190500</xdr:rowOff>
                  </from>
                  <to>
                    <xdr:col>11</xdr:col>
                    <xdr:colOff>57150</xdr:colOff>
                    <xdr:row>93</xdr:row>
                    <xdr:rowOff>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sizeWithCells="1">
                  <from>
                    <xdr:col>3</xdr:col>
                    <xdr:colOff>0</xdr:colOff>
                    <xdr:row>91</xdr:row>
                    <xdr:rowOff>0</xdr:rowOff>
                  </from>
                  <to>
                    <xdr:col>10</xdr:col>
                    <xdr:colOff>19050</xdr:colOff>
                    <xdr:row>92</xdr:row>
                    <xdr:rowOff>9525</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sizeWithCells="1">
                  <from>
                    <xdr:col>3</xdr:col>
                    <xdr:colOff>0</xdr:colOff>
                    <xdr:row>96</xdr:row>
                    <xdr:rowOff>0</xdr:rowOff>
                  </from>
                  <to>
                    <xdr:col>10</xdr:col>
                    <xdr:colOff>28575</xdr:colOff>
                    <xdr:row>97</xdr:row>
                    <xdr:rowOff>9525</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sizeWithCells="1">
                  <from>
                    <xdr:col>3</xdr:col>
                    <xdr:colOff>0</xdr:colOff>
                    <xdr:row>97</xdr:row>
                    <xdr:rowOff>190500</xdr:rowOff>
                  </from>
                  <to>
                    <xdr:col>11</xdr:col>
                    <xdr:colOff>57150</xdr:colOff>
                    <xdr:row>99</xdr:row>
                    <xdr:rowOff>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sizeWithCells="1">
                  <from>
                    <xdr:col>3</xdr:col>
                    <xdr:colOff>0</xdr:colOff>
                    <xdr:row>97</xdr:row>
                    <xdr:rowOff>0</xdr:rowOff>
                  </from>
                  <to>
                    <xdr:col>10</xdr:col>
                    <xdr:colOff>19050</xdr:colOff>
                    <xdr:row>98</xdr:row>
                    <xdr:rowOff>9525</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sizeWithCells="1">
                  <from>
                    <xdr:col>3</xdr:col>
                    <xdr:colOff>0</xdr:colOff>
                    <xdr:row>108</xdr:row>
                    <xdr:rowOff>0</xdr:rowOff>
                  </from>
                  <to>
                    <xdr:col>10</xdr:col>
                    <xdr:colOff>28575</xdr:colOff>
                    <xdr:row>109</xdr:row>
                    <xdr:rowOff>9525</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sizeWithCells="1">
                  <from>
                    <xdr:col>3</xdr:col>
                    <xdr:colOff>0</xdr:colOff>
                    <xdr:row>109</xdr:row>
                    <xdr:rowOff>190500</xdr:rowOff>
                  </from>
                  <to>
                    <xdr:col>11</xdr:col>
                    <xdr:colOff>57150</xdr:colOff>
                    <xdr:row>111</xdr:row>
                    <xdr:rowOff>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sizeWithCells="1">
                  <from>
                    <xdr:col>3</xdr:col>
                    <xdr:colOff>0</xdr:colOff>
                    <xdr:row>109</xdr:row>
                    <xdr:rowOff>0</xdr:rowOff>
                  </from>
                  <to>
                    <xdr:col>10</xdr:col>
                    <xdr:colOff>19050</xdr:colOff>
                    <xdr:row>110</xdr:row>
                    <xdr:rowOff>9525</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sizeWithCells="1">
                  <from>
                    <xdr:col>3</xdr:col>
                    <xdr:colOff>0</xdr:colOff>
                    <xdr:row>111</xdr:row>
                    <xdr:rowOff>0</xdr:rowOff>
                  </from>
                  <to>
                    <xdr:col>10</xdr:col>
                    <xdr:colOff>28575</xdr:colOff>
                    <xdr:row>112</xdr:row>
                    <xdr:rowOff>9525</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sizeWithCells="1">
                  <from>
                    <xdr:col>3</xdr:col>
                    <xdr:colOff>0</xdr:colOff>
                    <xdr:row>112</xdr:row>
                    <xdr:rowOff>190500</xdr:rowOff>
                  </from>
                  <to>
                    <xdr:col>11</xdr:col>
                    <xdr:colOff>57150</xdr:colOff>
                    <xdr:row>114</xdr:row>
                    <xdr:rowOff>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sizeWithCells="1">
                  <from>
                    <xdr:col>3</xdr:col>
                    <xdr:colOff>0</xdr:colOff>
                    <xdr:row>112</xdr:row>
                    <xdr:rowOff>0</xdr:rowOff>
                  </from>
                  <to>
                    <xdr:col>10</xdr:col>
                    <xdr:colOff>19050</xdr:colOff>
                    <xdr:row>113</xdr:row>
                    <xdr:rowOff>9525</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sizeWithCells="1">
                  <from>
                    <xdr:col>3</xdr:col>
                    <xdr:colOff>0</xdr:colOff>
                    <xdr:row>114</xdr:row>
                    <xdr:rowOff>0</xdr:rowOff>
                  </from>
                  <to>
                    <xdr:col>10</xdr:col>
                    <xdr:colOff>28575</xdr:colOff>
                    <xdr:row>115</xdr:row>
                    <xdr:rowOff>9525</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sizeWithCells="1">
                  <from>
                    <xdr:col>3</xdr:col>
                    <xdr:colOff>0</xdr:colOff>
                    <xdr:row>115</xdr:row>
                    <xdr:rowOff>190500</xdr:rowOff>
                  </from>
                  <to>
                    <xdr:col>11</xdr:col>
                    <xdr:colOff>57150</xdr:colOff>
                    <xdr:row>117</xdr:row>
                    <xdr:rowOff>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sizeWithCells="1">
                  <from>
                    <xdr:col>3</xdr:col>
                    <xdr:colOff>0</xdr:colOff>
                    <xdr:row>115</xdr:row>
                    <xdr:rowOff>0</xdr:rowOff>
                  </from>
                  <to>
                    <xdr:col>10</xdr:col>
                    <xdr:colOff>19050</xdr:colOff>
                    <xdr:row>116</xdr:row>
                    <xdr:rowOff>9525</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sizeWithCells="1">
                  <from>
                    <xdr:col>3</xdr:col>
                    <xdr:colOff>0</xdr:colOff>
                    <xdr:row>117</xdr:row>
                    <xdr:rowOff>0</xdr:rowOff>
                  </from>
                  <to>
                    <xdr:col>10</xdr:col>
                    <xdr:colOff>28575</xdr:colOff>
                    <xdr:row>118</xdr:row>
                    <xdr:rowOff>9525</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sizeWithCells="1">
                  <from>
                    <xdr:col>3</xdr:col>
                    <xdr:colOff>0</xdr:colOff>
                    <xdr:row>118</xdr:row>
                    <xdr:rowOff>190500</xdr:rowOff>
                  </from>
                  <to>
                    <xdr:col>11</xdr:col>
                    <xdr:colOff>57150</xdr:colOff>
                    <xdr:row>120</xdr:row>
                    <xdr:rowOff>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sizeWithCells="1">
                  <from>
                    <xdr:col>3</xdr:col>
                    <xdr:colOff>0</xdr:colOff>
                    <xdr:row>118</xdr:row>
                    <xdr:rowOff>0</xdr:rowOff>
                  </from>
                  <to>
                    <xdr:col>10</xdr:col>
                    <xdr:colOff>19050</xdr:colOff>
                    <xdr:row>119</xdr:row>
                    <xdr:rowOff>9525</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sizeWithCells="1">
                  <from>
                    <xdr:col>4</xdr:col>
                    <xdr:colOff>19050</xdr:colOff>
                    <xdr:row>79</xdr:row>
                    <xdr:rowOff>180975</xdr:rowOff>
                  </from>
                  <to>
                    <xdr:col>9</xdr:col>
                    <xdr:colOff>66675</xdr:colOff>
                    <xdr:row>81</xdr:row>
                    <xdr:rowOff>9525</xdr:rowOff>
                  </to>
                </anchor>
              </controlPr>
            </control>
          </mc:Choice>
        </mc:AlternateContent>
        <mc:AlternateContent xmlns:mc="http://schemas.openxmlformats.org/markup-compatibility/2006">
          <mc:Choice Requires="x14">
            <control shapeId="12376" r:id="rId89" name="Check Box 88">
              <controlPr defaultSize="0" autoFill="0" autoLine="0" autoPict="0">
                <anchor moveWithCells="1" sizeWithCells="1">
                  <from>
                    <xdr:col>3</xdr:col>
                    <xdr:colOff>0</xdr:colOff>
                    <xdr:row>99</xdr:row>
                    <xdr:rowOff>0</xdr:rowOff>
                  </from>
                  <to>
                    <xdr:col>10</xdr:col>
                    <xdr:colOff>28575</xdr:colOff>
                    <xdr:row>100</xdr:row>
                    <xdr:rowOff>9525</xdr:rowOff>
                  </to>
                </anchor>
              </controlPr>
            </control>
          </mc:Choice>
        </mc:AlternateContent>
        <mc:AlternateContent xmlns:mc="http://schemas.openxmlformats.org/markup-compatibility/2006">
          <mc:Choice Requires="x14">
            <control shapeId="12377" r:id="rId90" name="Check Box 89">
              <controlPr defaultSize="0" autoFill="0" autoLine="0" autoPict="0">
                <anchor moveWithCells="1" sizeWithCells="1">
                  <from>
                    <xdr:col>3</xdr:col>
                    <xdr:colOff>0</xdr:colOff>
                    <xdr:row>100</xdr:row>
                    <xdr:rowOff>190500</xdr:rowOff>
                  </from>
                  <to>
                    <xdr:col>11</xdr:col>
                    <xdr:colOff>57150</xdr:colOff>
                    <xdr:row>102</xdr:row>
                    <xdr:rowOff>0</xdr:rowOff>
                  </to>
                </anchor>
              </controlPr>
            </control>
          </mc:Choice>
        </mc:AlternateContent>
        <mc:AlternateContent xmlns:mc="http://schemas.openxmlformats.org/markup-compatibility/2006">
          <mc:Choice Requires="x14">
            <control shapeId="12378" r:id="rId91" name="Check Box 90">
              <controlPr defaultSize="0" autoFill="0" autoLine="0" autoPict="0">
                <anchor moveWithCells="1" sizeWithCells="1">
                  <from>
                    <xdr:col>3</xdr:col>
                    <xdr:colOff>0</xdr:colOff>
                    <xdr:row>100</xdr:row>
                    <xdr:rowOff>0</xdr:rowOff>
                  </from>
                  <to>
                    <xdr:col>10</xdr:col>
                    <xdr:colOff>19050</xdr:colOff>
                    <xdr:row>101</xdr:row>
                    <xdr:rowOff>9525</xdr:rowOff>
                  </to>
                </anchor>
              </controlPr>
            </control>
          </mc:Choice>
        </mc:AlternateContent>
        <mc:AlternateContent xmlns:mc="http://schemas.openxmlformats.org/markup-compatibility/2006">
          <mc:Choice Requires="x14">
            <control shapeId="12379" r:id="rId92" name="Check Box 91">
              <controlPr defaultSize="0" autoFill="0" autoLine="0" autoPict="0">
                <anchor moveWithCells="1" sizeWithCells="1">
                  <from>
                    <xdr:col>3</xdr:col>
                    <xdr:colOff>0</xdr:colOff>
                    <xdr:row>102</xdr:row>
                    <xdr:rowOff>0</xdr:rowOff>
                  </from>
                  <to>
                    <xdr:col>10</xdr:col>
                    <xdr:colOff>28575</xdr:colOff>
                    <xdr:row>103</xdr:row>
                    <xdr:rowOff>9525</xdr:rowOff>
                  </to>
                </anchor>
              </controlPr>
            </control>
          </mc:Choice>
        </mc:AlternateContent>
        <mc:AlternateContent xmlns:mc="http://schemas.openxmlformats.org/markup-compatibility/2006">
          <mc:Choice Requires="x14">
            <control shapeId="12380" r:id="rId93" name="Check Box 92">
              <controlPr defaultSize="0" autoFill="0" autoLine="0" autoPict="0">
                <anchor moveWithCells="1" sizeWithCells="1">
                  <from>
                    <xdr:col>3</xdr:col>
                    <xdr:colOff>0</xdr:colOff>
                    <xdr:row>103</xdr:row>
                    <xdr:rowOff>190500</xdr:rowOff>
                  </from>
                  <to>
                    <xdr:col>11</xdr:col>
                    <xdr:colOff>57150</xdr:colOff>
                    <xdr:row>105</xdr:row>
                    <xdr:rowOff>0</xdr:rowOff>
                  </to>
                </anchor>
              </controlPr>
            </control>
          </mc:Choice>
        </mc:AlternateContent>
        <mc:AlternateContent xmlns:mc="http://schemas.openxmlformats.org/markup-compatibility/2006">
          <mc:Choice Requires="x14">
            <control shapeId="12381" r:id="rId94" name="Check Box 93">
              <controlPr defaultSize="0" autoFill="0" autoLine="0" autoPict="0">
                <anchor moveWithCells="1" sizeWithCells="1">
                  <from>
                    <xdr:col>3</xdr:col>
                    <xdr:colOff>0</xdr:colOff>
                    <xdr:row>103</xdr:row>
                    <xdr:rowOff>0</xdr:rowOff>
                  </from>
                  <to>
                    <xdr:col>10</xdr:col>
                    <xdr:colOff>19050</xdr:colOff>
                    <xdr:row>104</xdr:row>
                    <xdr:rowOff>9525</xdr:rowOff>
                  </to>
                </anchor>
              </controlPr>
            </control>
          </mc:Choice>
        </mc:AlternateContent>
        <mc:AlternateContent xmlns:mc="http://schemas.openxmlformats.org/markup-compatibility/2006">
          <mc:Choice Requires="x14">
            <control shapeId="12382" r:id="rId95" name="Check Box 94">
              <controlPr defaultSize="0" autoFill="0" autoLine="0" autoPict="0">
                <anchor moveWithCells="1" sizeWithCells="1">
                  <from>
                    <xdr:col>3</xdr:col>
                    <xdr:colOff>0</xdr:colOff>
                    <xdr:row>105</xdr:row>
                    <xdr:rowOff>0</xdr:rowOff>
                  </from>
                  <to>
                    <xdr:col>10</xdr:col>
                    <xdr:colOff>28575</xdr:colOff>
                    <xdr:row>106</xdr:row>
                    <xdr:rowOff>9525</xdr:rowOff>
                  </to>
                </anchor>
              </controlPr>
            </control>
          </mc:Choice>
        </mc:AlternateContent>
        <mc:AlternateContent xmlns:mc="http://schemas.openxmlformats.org/markup-compatibility/2006">
          <mc:Choice Requires="x14">
            <control shapeId="12383" r:id="rId96" name="Check Box 95">
              <controlPr defaultSize="0" autoFill="0" autoLine="0" autoPict="0">
                <anchor moveWithCells="1" sizeWithCells="1">
                  <from>
                    <xdr:col>3</xdr:col>
                    <xdr:colOff>0</xdr:colOff>
                    <xdr:row>106</xdr:row>
                    <xdr:rowOff>190500</xdr:rowOff>
                  </from>
                  <to>
                    <xdr:col>11</xdr:col>
                    <xdr:colOff>57150</xdr:colOff>
                    <xdr:row>108</xdr:row>
                    <xdr:rowOff>0</xdr:rowOff>
                  </to>
                </anchor>
              </controlPr>
            </control>
          </mc:Choice>
        </mc:AlternateContent>
        <mc:AlternateContent xmlns:mc="http://schemas.openxmlformats.org/markup-compatibility/2006">
          <mc:Choice Requires="x14">
            <control shapeId="12384" r:id="rId97" name="Check Box 96">
              <controlPr defaultSize="0" autoFill="0" autoLine="0" autoPict="0">
                <anchor moveWithCells="1" sizeWithCells="1">
                  <from>
                    <xdr:col>3</xdr:col>
                    <xdr:colOff>0</xdr:colOff>
                    <xdr:row>106</xdr:row>
                    <xdr:rowOff>0</xdr:rowOff>
                  </from>
                  <to>
                    <xdr:col>10</xdr:col>
                    <xdr:colOff>19050</xdr:colOff>
                    <xdr:row>107</xdr:row>
                    <xdr:rowOff>9525</xdr:rowOff>
                  </to>
                </anchor>
              </controlPr>
            </control>
          </mc:Choice>
        </mc:AlternateContent>
        <mc:AlternateContent xmlns:mc="http://schemas.openxmlformats.org/markup-compatibility/2006">
          <mc:Choice Requires="x14">
            <control shapeId="12385" r:id="rId98" name="Check Box 97">
              <controlPr defaultSize="0" autoFill="0" autoLine="0" autoPict="0">
                <anchor moveWithCells="1" sizeWithCells="1">
                  <from>
                    <xdr:col>3</xdr:col>
                    <xdr:colOff>0</xdr:colOff>
                    <xdr:row>143</xdr:row>
                    <xdr:rowOff>0</xdr:rowOff>
                  </from>
                  <to>
                    <xdr:col>11</xdr:col>
                    <xdr:colOff>19050</xdr:colOff>
                    <xdr:row>144</xdr:row>
                    <xdr:rowOff>9525</xdr:rowOff>
                  </to>
                </anchor>
              </controlPr>
            </control>
          </mc:Choice>
        </mc:AlternateContent>
        <mc:AlternateContent xmlns:mc="http://schemas.openxmlformats.org/markup-compatibility/2006">
          <mc:Choice Requires="x14">
            <control shapeId="12386" r:id="rId99" name="Check Box 98">
              <controlPr defaultSize="0" autoFill="0" autoLine="0" autoPict="0">
                <anchor moveWithCells="1" sizeWithCells="1">
                  <from>
                    <xdr:col>3</xdr:col>
                    <xdr:colOff>0</xdr:colOff>
                    <xdr:row>144</xdr:row>
                    <xdr:rowOff>190500</xdr:rowOff>
                  </from>
                  <to>
                    <xdr:col>12</xdr:col>
                    <xdr:colOff>66675</xdr:colOff>
                    <xdr:row>146</xdr:row>
                    <xdr:rowOff>0</xdr:rowOff>
                  </to>
                </anchor>
              </controlPr>
            </control>
          </mc:Choice>
        </mc:AlternateContent>
        <mc:AlternateContent xmlns:mc="http://schemas.openxmlformats.org/markup-compatibility/2006">
          <mc:Choice Requires="x14">
            <control shapeId="12387" r:id="rId100" name="Check Box 99">
              <controlPr defaultSize="0" autoFill="0" autoLine="0" autoPict="0">
                <anchor moveWithCells="1" sizeWithCells="1">
                  <from>
                    <xdr:col>3</xdr:col>
                    <xdr:colOff>0</xdr:colOff>
                    <xdr:row>144</xdr:row>
                    <xdr:rowOff>0</xdr:rowOff>
                  </from>
                  <to>
                    <xdr:col>11</xdr:col>
                    <xdr:colOff>9525</xdr:colOff>
                    <xdr:row>145</xdr:row>
                    <xdr:rowOff>9525</xdr:rowOff>
                  </to>
                </anchor>
              </controlPr>
            </control>
          </mc:Choice>
        </mc:AlternateContent>
        <mc:AlternateContent xmlns:mc="http://schemas.openxmlformats.org/markup-compatibility/2006">
          <mc:Choice Requires="x14">
            <control shapeId="12388" r:id="rId101" name="Check Box 100">
              <controlPr defaultSize="0" autoFill="0" autoLine="0" autoPict="0">
                <anchor moveWithCells="1" sizeWithCells="1">
                  <from>
                    <xdr:col>3</xdr:col>
                    <xdr:colOff>0</xdr:colOff>
                    <xdr:row>146</xdr:row>
                    <xdr:rowOff>0</xdr:rowOff>
                  </from>
                  <to>
                    <xdr:col>11</xdr:col>
                    <xdr:colOff>28575</xdr:colOff>
                    <xdr:row>147</xdr:row>
                    <xdr:rowOff>9525</xdr:rowOff>
                  </to>
                </anchor>
              </controlPr>
            </control>
          </mc:Choice>
        </mc:AlternateContent>
        <mc:AlternateContent xmlns:mc="http://schemas.openxmlformats.org/markup-compatibility/2006">
          <mc:Choice Requires="x14">
            <control shapeId="12389" r:id="rId102" name="Check Box 101">
              <controlPr defaultSize="0" autoFill="0" autoLine="0" autoPict="0">
                <anchor moveWithCells="1" sizeWithCells="1">
                  <from>
                    <xdr:col>3</xdr:col>
                    <xdr:colOff>0</xdr:colOff>
                    <xdr:row>147</xdr:row>
                    <xdr:rowOff>190500</xdr:rowOff>
                  </from>
                  <to>
                    <xdr:col>12</xdr:col>
                    <xdr:colOff>76200</xdr:colOff>
                    <xdr:row>149</xdr:row>
                    <xdr:rowOff>0</xdr:rowOff>
                  </to>
                </anchor>
              </controlPr>
            </control>
          </mc:Choice>
        </mc:AlternateContent>
        <mc:AlternateContent xmlns:mc="http://schemas.openxmlformats.org/markup-compatibility/2006">
          <mc:Choice Requires="x14">
            <control shapeId="12390" r:id="rId103" name="Check Box 102">
              <controlPr defaultSize="0" autoFill="0" autoLine="0" autoPict="0">
                <anchor moveWithCells="1" sizeWithCells="1">
                  <from>
                    <xdr:col>3</xdr:col>
                    <xdr:colOff>0</xdr:colOff>
                    <xdr:row>147</xdr:row>
                    <xdr:rowOff>0</xdr:rowOff>
                  </from>
                  <to>
                    <xdr:col>11</xdr:col>
                    <xdr:colOff>19050</xdr:colOff>
                    <xdr:row>148</xdr:row>
                    <xdr:rowOff>9525</xdr:rowOff>
                  </to>
                </anchor>
              </controlPr>
            </control>
          </mc:Choice>
        </mc:AlternateContent>
        <mc:AlternateContent xmlns:mc="http://schemas.openxmlformats.org/markup-compatibility/2006">
          <mc:Choice Requires="x14">
            <control shapeId="12391" r:id="rId104" name="Check Box 103">
              <controlPr defaultSize="0" autoFill="0" autoLine="0" autoPict="0">
                <anchor moveWithCells="1" sizeWithCells="1">
                  <from>
                    <xdr:col>32</xdr:col>
                    <xdr:colOff>114300</xdr:colOff>
                    <xdr:row>143</xdr:row>
                    <xdr:rowOff>0</xdr:rowOff>
                  </from>
                  <to>
                    <xdr:col>41</xdr:col>
                    <xdr:colOff>28575</xdr:colOff>
                    <xdr:row>144</xdr:row>
                    <xdr:rowOff>9525</xdr:rowOff>
                  </to>
                </anchor>
              </controlPr>
            </control>
          </mc:Choice>
        </mc:AlternateContent>
        <mc:AlternateContent xmlns:mc="http://schemas.openxmlformats.org/markup-compatibility/2006">
          <mc:Choice Requires="x14">
            <control shapeId="12392" r:id="rId105" name="Check Box 104">
              <controlPr defaultSize="0" autoFill="0" autoLine="0" autoPict="0">
                <anchor moveWithCells="1" sizeWithCells="1">
                  <from>
                    <xdr:col>32</xdr:col>
                    <xdr:colOff>114300</xdr:colOff>
                    <xdr:row>144</xdr:row>
                    <xdr:rowOff>190500</xdr:rowOff>
                  </from>
                  <to>
                    <xdr:col>42</xdr:col>
                    <xdr:colOff>76200</xdr:colOff>
                    <xdr:row>146</xdr:row>
                    <xdr:rowOff>0</xdr:rowOff>
                  </to>
                </anchor>
              </controlPr>
            </control>
          </mc:Choice>
        </mc:AlternateContent>
        <mc:AlternateContent xmlns:mc="http://schemas.openxmlformats.org/markup-compatibility/2006">
          <mc:Choice Requires="x14">
            <control shapeId="12393" r:id="rId106" name="Check Box 105">
              <controlPr defaultSize="0" autoFill="0" autoLine="0" autoPict="0">
                <anchor moveWithCells="1" sizeWithCells="1">
                  <from>
                    <xdr:col>32</xdr:col>
                    <xdr:colOff>114300</xdr:colOff>
                    <xdr:row>144</xdr:row>
                    <xdr:rowOff>0</xdr:rowOff>
                  </from>
                  <to>
                    <xdr:col>41</xdr:col>
                    <xdr:colOff>9525</xdr:colOff>
                    <xdr:row>145</xdr:row>
                    <xdr:rowOff>9525</xdr:rowOff>
                  </to>
                </anchor>
              </controlPr>
            </control>
          </mc:Choice>
        </mc:AlternateContent>
        <mc:AlternateContent xmlns:mc="http://schemas.openxmlformats.org/markup-compatibility/2006">
          <mc:Choice Requires="x14">
            <control shapeId="12394" r:id="rId107" name="Check Box 106">
              <controlPr defaultSize="0" autoFill="0" autoLine="0" autoPict="0">
                <anchor moveWithCells="1" sizeWithCells="1">
                  <from>
                    <xdr:col>32</xdr:col>
                    <xdr:colOff>114300</xdr:colOff>
                    <xdr:row>146</xdr:row>
                    <xdr:rowOff>0</xdr:rowOff>
                  </from>
                  <to>
                    <xdr:col>41</xdr:col>
                    <xdr:colOff>28575</xdr:colOff>
                    <xdr:row>147</xdr:row>
                    <xdr:rowOff>9525</xdr:rowOff>
                  </to>
                </anchor>
              </controlPr>
            </control>
          </mc:Choice>
        </mc:AlternateContent>
        <mc:AlternateContent xmlns:mc="http://schemas.openxmlformats.org/markup-compatibility/2006">
          <mc:Choice Requires="x14">
            <control shapeId="12395" r:id="rId108" name="Check Box 107">
              <controlPr defaultSize="0" autoFill="0" autoLine="0" autoPict="0">
                <anchor moveWithCells="1" sizeWithCells="1">
                  <from>
                    <xdr:col>32</xdr:col>
                    <xdr:colOff>114300</xdr:colOff>
                    <xdr:row>147</xdr:row>
                    <xdr:rowOff>190500</xdr:rowOff>
                  </from>
                  <to>
                    <xdr:col>42</xdr:col>
                    <xdr:colOff>76200</xdr:colOff>
                    <xdr:row>149</xdr:row>
                    <xdr:rowOff>0</xdr:rowOff>
                  </to>
                </anchor>
              </controlPr>
            </control>
          </mc:Choice>
        </mc:AlternateContent>
        <mc:AlternateContent xmlns:mc="http://schemas.openxmlformats.org/markup-compatibility/2006">
          <mc:Choice Requires="x14">
            <control shapeId="12396" r:id="rId109" name="Check Box 108">
              <controlPr defaultSize="0" autoFill="0" autoLine="0" autoPict="0">
                <anchor moveWithCells="1" sizeWithCells="1">
                  <from>
                    <xdr:col>32</xdr:col>
                    <xdr:colOff>114300</xdr:colOff>
                    <xdr:row>147</xdr:row>
                    <xdr:rowOff>0</xdr:rowOff>
                  </from>
                  <to>
                    <xdr:col>41</xdr:col>
                    <xdr:colOff>9525</xdr:colOff>
                    <xdr:row>148</xdr:row>
                    <xdr:rowOff>9525</xdr:rowOff>
                  </to>
                </anchor>
              </controlPr>
            </control>
          </mc:Choice>
        </mc:AlternateContent>
        <mc:AlternateContent xmlns:mc="http://schemas.openxmlformats.org/markup-compatibility/2006">
          <mc:Choice Requires="x14">
            <control shapeId="12397" r:id="rId110" name="Check Box 109">
              <controlPr defaultSize="0" autoFill="0" autoLine="0" autoPict="0">
                <anchor moveWithCells="1" sizeWithCells="1">
                  <from>
                    <xdr:col>51</xdr:col>
                    <xdr:colOff>9525</xdr:colOff>
                    <xdr:row>90</xdr:row>
                    <xdr:rowOff>66675</xdr:rowOff>
                  </from>
                  <to>
                    <xdr:col>55</xdr:col>
                    <xdr:colOff>9525</xdr:colOff>
                    <xdr:row>91</xdr:row>
                    <xdr:rowOff>104775</xdr:rowOff>
                  </to>
                </anchor>
              </controlPr>
            </control>
          </mc:Choice>
        </mc:AlternateContent>
        <mc:AlternateContent xmlns:mc="http://schemas.openxmlformats.org/markup-compatibility/2006">
          <mc:Choice Requires="x14">
            <control shapeId="12398" r:id="rId111" name="Check Box 110">
              <controlPr defaultSize="0" autoFill="0" autoLine="0" autoPict="0">
                <anchor moveWithCells="1" sizeWithCells="1">
                  <from>
                    <xdr:col>51</xdr:col>
                    <xdr:colOff>9525</xdr:colOff>
                    <xdr:row>91</xdr:row>
                    <xdr:rowOff>66675</xdr:rowOff>
                  </from>
                  <to>
                    <xdr:col>56</xdr:col>
                    <xdr:colOff>28575</xdr:colOff>
                    <xdr:row>92</xdr:row>
                    <xdr:rowOff>190500</xdr:rowOff>
                  </to>
                </anchor>
              </controlPr>
            </control>
          </mc:Choice>
        </mc:AlternateContent>
        <mc:AlternateContent xmlns:mc="http://schemas.openxmlformats.org/markup-compatibility/2006">
          <mc:Choice Requires="x14">
            <control shapeId="12399" r:id="rId112" name="Check Box 111">
              <controlPr defaultSize="0" autoFill="0" autoLine="0" autoPict="0">
                <anchor moveWithCells="1" sizeWithCells="1">
                  <from>
                    <xdr:col>51</xdr:col>
                    <xdr:colOff>9525</xdr:colOff>
                    <xdr:row>96</xdr:row>
                    <xdr:rowOff>66675</xdr:rowOff>
                  </from>
                  <to>
                    <xdr:col>55</xdr:col>
                    <xdr:colOff>9525</xdr:colOff>
                    <xdr:row>97</xdr:row>
                    <xdr:rowOff>104775</xdr:rowOff>
                  </to>
                </anchor>
              </controlPr>
            </control>
          </mc:Choice>
        </mc:AlternateContent>
        <mc:AlternateContent xmlns:mc="http://schemas.openxmlformats.org/markup-compatibility/2006">
          <mc:Choice Requires="x14">
            <control shapeId="12400" r:id="rId113" name="Check Box 112">
              <controlPr defaultSize="0" autoFill="0" autoLine="0" autoPict="0">
                <anchor moveWithCells="1" sizeWithCells="1">
                  <from>
                    <xdr:col>51</xdr:col>
                    <xdr:colOff>9525</xdr:colOff>
                    <xdr:row>97</xdr:row>
                    <xdr:rowOff>66675</xdr:rowOff>
                  </from>
                  <to>
                    <xdr:col>56</xdr:col>
                    <xdr:colOff>28575</xdr:colOff>
                    <xdr:row>98</xdr:row>
                    <xdr:rowOff>190500</xdr:rowOff>
                  </to>
                </anchor>
              </controlPr>
            </control>
          </mc:Choice>
        </mc:AlternateContent>
        <mc:AlternateContent xmlns:mc="http://schemas.openxmlformats.org/markup-compatibility/2006">
          <mc:Choice Requires="x14">
            <control shapeId="12401" r:id="rId114" name="Check Box 113">
              <controlPr defaultSize="0" autoFill="0" autoLine="0" autoPict="0">
                <anchor moveWithCells="1" sizeWithCells="1">
                  <from>
                    <xdr:col>51</xdr:col>
                    <xdr:colOff>9525</xdr:colOff>
                    <xdr:row>99</xdr:row>
                    <xdr:rowOff>66675</xdr:rowOff>
                  </from>
                  <to>
                    <xdr:col>55</xdr:col>
                    <xdr:colOff>9525</xdr:colOff>
                    <xdr:row>100</xdr:row>
                    <xdr:rowOff>104775</xdr:rowOff>
                  </to>
                </anchor>
              </controlPr>
            </control>
          </mc:Choice>
        </mc:AlternateContent>
        <mc:AlternateContent xmlns:mc="http://schemas.openxmlformats.org/markup-compatibility/2006">
          <mc:Choice Requires="x14">
            <control shapeId="12402" r:id="rId115" name="Check Box 114">
              <controlPr defaultSize="0" autoFill="0" autoLine="0" autoPict="0">
                <anchor moveWithCells="1" sizeWithCells="1">
                  <from>
                    <xdr:col>51</xdr:col>
                    <xdr:colOff>9525</xdr:colOff>
                    <xdr:row>100</xdr:row>
                    <xdr:rowOff>66675</xdr:rowOff>
                  </from>
                  <to>
                    <xdr:col>56</xdr:col>
                    <xdr:colOff>28575</xdr:colOff>
                    <xdr:row>101</xdr:row>
                    <xdr:rowOff>190500</xdr:rowOff>
                  </to>
                </anchor>
              </controlPr>
            </control>
          </mc:Choice>
        </mc:AlternateContent>
        <mc:AlternateContent xmlns:mc="http://schemas.openxmlformats.org/markup-compatibility/2006">
          <mc:Choice Requires="x14">
            <control shapeId="12403" r:id="rId116" name="Check Box 115">
              <controlPr defaultSize="0" autoFill="0" autoLine="0" autoPict="0">
                <anchor moveWithCells="1" sizeWithCells="1">
                  <from>
                    <xdr:col>51</xdr:col>
                    <xdr:colOff>28575</xdr:colOff>
                    <xdr:row>102</xdr:row>
                    <xdr:rowOff>66675</xdr:rowOff>
                  </from>
                  <to>
                    <xdr:col>55</xdr:col>
                    <xdr:colOff>28575</xdr:colOff>
                    <xdr:row>103</xdr:row>
                    <xdr:rowOff>104775</xdr:rowOff>
                  </to>
                </anchor>
              </controlPr>
            </control>
          </mc:Choice>
        </mc:AlternateContent>
        <mc:AlternateContent xmlns:mc="http://schemas.openxmlformats.org/markup-compatibility/2006">
          <mc:Choice Requires="x14">
            <control shapeId="12404" r:id="rId117" name="Check Box 116">
              <controlPr defaultSize="0" autoFill="0" autoLine="0" autoPict="0">
                <anchor moveWithCells="1" sizeWithCells="1">
                  <from>
                    <xdr:col>51</xdr:col>
                    <xdr:colOff>28575</xdr:colOff>
                    <xdr:row>103</xdr:row>
                    <xdr:rowOff>66675</xdr:rowOff>
                  </from>
                  <to>
                    <xdr:col>56</xdr:col>
                    <xdr:colOff>47625</xdr:colOff>
                    <xdr:row>104</xdr:row>
                    <xdr:rowOff>190500</xdr:rowOff>
                  </to>
                </anchor>
              </controlPr>
            </control>
          </mc:Choice>
        </mc:AlternateContent>
        <mc:AlternateContent xmlns:mc="http://schemas.openxmlformats.org/markup-compatibility/2006">
          <mc:Choice Requires="x14">
            <control shapeId="12405" r:id="rId118" name="Check Box 117">
              <controlPr defaultSize="0" autoFill="0" autoLine="0" autoPict="0">
                <anchor moveWithCells="1" sizeWithCells="1">
                  <from>
                    <xdr:col>51</xdr:col>
                    <xdr:colOff>9525</xdr:colOff>
                    <xdr:row>105</xdr:row>
                    <xdr:rowOff>66675</xdr:rowOff>
                  </from>
                  <to>
                    <xdr:col>55</xdr:col>
                    <xdr:colOff>9525</xdr:colOff>
                    <xdr:row>106</xdr:row>
                    <xdr:rowOff>104775</xdr:rowOff>
                  </to>
                </anchor>
              </controlPr>
            </control>
          </mc:Choice>
        </mc:AlternateContent>
        <mc:AlternateContent xmlns:mc="http://schemas.openxmlformats.org/markup-compatibility/2006">
          <mc:Choice Requires="x14">
            <control shapeId="12406" r:id="rId119" name="Check Box 118">
              <controlPr defaultSize="0" autoFill="0" autoLine="0" autoPict="0">
                <anchor moveWithCells="1" sizeWithCells="1">
                  <from>
                    <xdr:col>51</xdr:col>
                    <xdr:colOff>9525</xdr:colOff>
                    <xdr:row>106</xdr:row>
                    <xdr:rowOff>66675</xdr:rowOff>
                  </from>
                  <to>
                    <xdr:col>56</xdr:col>
                    <xdr:colOff>28575</xdr:colOff>
                    <xdr:row>107</xdr:row>
                    <xdr:rowOff>190500</xdr:rowOff>
                  </to>
                </anchor>
              </controlPr>
            </control>
          </mc:Choice>
        </mc:AlternateContent>
        <mc:AlternateContent xmlns:mc="http://schemas.openxmlformats.org/markup-compatibility/2006">
          <mc:Choice Requires="x14">
            <control shapeId="12407" r:id="rId120" name="Check Box 119">
              <controlPr defaultSize="0" autoFill="0" autoLine="0" autoPict="0">
                <anchor moveWithCells="1" sizeWithCells="1">
                  <from>
                    <xdr:col>51</xdr:col>
                    <xdr:colOff>9525</xdr:colOff>
                    <xdr:row>108</xdr:row>
                    <xdr:rowOff>66675</xdr:rowOff>
                  </from>
                  <to>
                    <xdr:col>55</xdr:col>
                    <xdr:colOff>9525</xdr:colOff>
                    <xdr:row>109</xdr:row>
                    <xdr:rowOff>104775</xdr:rowOff>
                  </to>
                </anchor>
              </controlPr>
            </control>
          </mc:Choice>
        </mc:AlternateContent>
        <mc:AlternateContent xmlns:mc="http://schemas.openxmlformats.org/markup-compatibility/2006">
          <mc:Choice Requires="x14">
            <control shapeId="12408" r:id="rId121" name="Check Box 120">
              <controlPr defaultSize="0" autoFill="0" autoLine="0" autoPict="0">
                <anchor moveWithCells="1" sizeWithCells="1">
                  <from>
                    <xdr:col>51</xdr:col>
                    <xdr:colOff>9525</xdr:colOff>
                    <xdr:row>109</xdr:row>
                    <xdr:rowOff>66675</xdr:rowOff>
                  </from>
                  <to>
                    <xdr:col>56</xdr:col>
                    <xdr:colOff>28575</xdr:colOff>
                    <xdr:row>110</xdr:row>
                    <xdr:rowOff>190500</xdr:rowOff>
                  </to>
                </anchor>
              </controlPr>
            </control>
          </mc:Choice>
        </mc:AlternateContent>
        <mc:AlternateContent xmlns:mc="http://schemas.openxmlformats.org/markup-compatibility/2006">
          <mc:Choice Requires="x14">
            <control shapeId="12409" r:id="rId122" name="Check Box 121">
              <controlPr defaultSize="0" autoFill="0" autoLine="0" autoPict="0">
                <anchor moveWithCells="1" sizeWithCells="1">
                  <from>
                    <xdr:col>51</xdr:col>
                    <xdr:colOff>9525</xdr:colOff>
                    <xdr:row>111</xdr:row>
                    <xdr:rowOff>66675</xdr:rowOff>
                  </from>
                  <to>
                    <xdr:col>55</xdr:col>
                    <xdr:colOff>9525</xdr:colOff>
                    <xdr:row>112</xdr:row>
                    <xdr:rowOff>104775</xdr:rowOff>
                  </to>
                </anchor>
              </controlPr>
            </control>
          </mc:Choice>
        </mc:AlternateContent>
        <mc:AlternateContent xmlns:mc="http://schemas.openxmlformats.org/markup-compatibility/2006">
          <mc:Choice Requires="x14">
            <control shapeId="12410" r:id="rId123" name="Check Box 122">
              <controlPr defaultSize="0" autoFill="0" autoLine="0" autoPict="0">
                <anchor moveWithCells="1" sizeWithCells="1">
                  <from>
                    <xdr:col>51</xdr:col>
                    <xdr:colOff>9525</xdr:colOff>
                    <xdr:row>112</xdr:row>
                    <xdr:rowOff>66675</xdr:rowOff>
                  </from>
                  <to>
                    <xdr:col>56</xdr:col>
                    <xdr:colOff>28575</xdr:colOff>
                    <xdr:row>113</xdr:row>
                    <xdr:rowOff>190500</xdr:rowOff>
                  </to>
                </anchor>
              </controlPr>
            </control>
          </mc:Choice>
        </mc:AlternateContent>
        <mc:AlternateContent xmlns:mc="http://schemas.openxmlformats.org/markup-compatibility/2006">
          <mc:Choice Requires="x14">
            <control shapeId="12411" r:id="rId124" name="Check Box 123">
              <controlPr defaultSize="0" autoFill="0" autoLine="0" autoPict="0">
                <anchor moveWithCells="1" sizeWithCells="1">
                  <from>
                    <xdr:col>51</xdr:col>
                    <xdr:colOff>9525</xdr:colOff>
                    <xdr:row>114</xdr:row>
                    <xdr:rowOff>66675</xdr:rowOff>
                  </from>
                  <to>
                    <xdr:col>55</xdr:col>
                    <xdr:colOff>9525</xdr:colOff>
                    <xdr:row>115</xdr:row>
                    <xdr:rowOff>104775</xdr:rowOff>
                  </to>
                </anchor>
              </controlPr>
            </control>
          </mc:Choice>
        </mc:AlternateContent>
        <mc:AlternateContent xmlns:mc="http://schemas.openxmlformats.org/markup-compatibility/2006">
          <mc:Choice Requires="x14">
            <control shapeId="12412" r:id="rId125" name="Check Box 124">
              <controlPr defaultSize="0" autoFill="0" autoLine="0" autoPict="0">
                <anchor moveWithCells="1" sizeWithCells="1">
                  <from>
                    <xdr:col>51</xdr:col>
                    <xdr:colOff>9525</xdr:colOff>
                    <xdr:row>115</xdr:row>
                    <xdr:rowOff>66675</xdr:rowOff>
                  </from>
                  <to>
                    <xdr:col>56</xdr:col>
                    <xdr:colOff>28575</xdr:colOff>
                    <xdr:row>116</xdr:row>
                    <xdr:rowOff>190500</xdr:rowOff>
                  </to>
                </anchor>
              </controlPr>
            </control>
          </mc:Choice>
        </mc:AlternateContent>
        <mc:AlternateContent xmlns:mc="http://schemas.openxmlformats.org/markup-compatibility/2006">
          <mc:Choice Requires="x14">
            <control shapeId="12413" r:id="rId126" name="Check Box 125">
              <controlPr defaultSize="0" autoFill="0" autoLine="0" autoPict="0">
                <anchor moveWithCells="1" sizeWithCells="1">
                  <from>
                    <xdr:col>51</xdr:col>
                    <xdr:colOff>9525</xdr:colOff>
                    <xdr:row>117</xdr:row>
                    <xdr:rowOff>66675</xdr:rowOff>
                  </from>
                  <to>
                    <xdr:col>55</xdr:col>
                    <xdr:colOff>9525</xdr:colOff>
                    <xdr:row>118</xdr:row>
                    <xdr:rowOff>104775</xdr:rowOff>
                  </to>
                </anchor>
              </controlPr>
            </control>
          </mc:Choice>
        </mc:AlternateContent>
        <mc:AlternateContent xmlns:mc="http://schemas.openxmlformats.org/markup-compatibility/2006">
          <mc:Choice Requires="x14">
            <control shapeId="12414" r:id="rId127" name="Check Box 126">
              <controlPr defaultSize="0" autoFill="0" autoLine="0" autoPict="0">
                <anchor moveWithCells="1" sizeWithCells="1">
                  <from>
                    <xdr:col>51</xdr:col>
                    <xdr:colOff>9525</xdr:colOff>
                    <xdr:row>118</xdr:row>
                    <xdr:rowOff>66675</xdr:rowOff>
                  </from>
                  <to>
                    <xdr:col>56</xdr:col>
                    <xdr:colOff>28575</xdr:colOff>
                    <xdr:row>119</xdr:row>
                    <xdr:rowOff>190500</xdr:rowOff>
                  </to>
                </anchor>
              </controlPr>
            </control>
          </mc:Choice>
        </mc:AlternateContent>
        <mc:AlternateContent xmlns:mc="http://schemas.openxmlformats.org/markup-compatibility/2006">
          <mc:Choice Requires="x14">
            <control shapeId="12415" r:id="rId128" name="Check Box 127">
              <controlPr defaultSize="0" autoFill="0" autoLine="0" autoPict="0">
                <anchor moveWithCells="1">
                  <from>
                    <xdr:col>53</xdr:col>
                    <xdr:colOff>57150</xdr:colOff>
                    <xdr:row>354</xdr:row>
                    <xdr:rowOff>0</xdr:rowOff>
                  </from>
                  <to>
                    <xdr:col>59</xdr:col>
                    <xdr:colOff>66675</xdr:colOff>
                    <xdr:row>355</xdr:row>
                    <xdr:rowOff>9525</xdr:rowOff>
                  </to>
                </anchor>
              </controlPr>
            </control>
          </mc:Choice>
        </mc:AlternateContent>
        <mc:AlternateContent xmlns:mc="http://schemas.openxmlformats.org/markup-compatibility/2006">
          <mc:Choice Requires="x14">
            <control shapeId="12416" r:id="rId129" name="Check Box 128">
              <controlPr defaultSize="0" autoFill="0" autoLine="0" autoPict="0">
                <anchor moveWithCells="1">
                  <from>
                    <xdr:col>53</xdr:col>
                    <xdr:colOff>57150</xdr:colOff>
                    <xdr:row>354</xdr:row>
                    <xdr:rowOff>171450</xdr:rowOff>
                  </from>
                  <to>
                    <xdr:col>59</xdr:col>
                    <xdr:colOff>66675</xdr:colOff>
                    <xdr:row>355</xdr:row>
                    <xdr:rowOff>180975</xdr:rowOff>
                  </to>
                </anchor>
              </controlPr>
            </control>
          </mc:Choice>
        </mc:AlternateContent>
        <mc:AlternateContent xmlns:mc="http://schemas.openxmlformats.org/markup-compatibility/2006">
          <mc:Choice Requires="x14">
            <control shapeId="12417" r:id="rId130" name="Check Box 129">
              <controlPr defaultSize="0" autoFill="0" autoLine="0" autoPict="0">
                <anchor moveWithCells="1">
                  <from>
                    <xdr:col>53</xdr:col>
                    <xdr:colOff>57150</xdr:colOff>
                    <xdr:row>362</xdr:row>
                    <xdr:rowOff>0</xdr:rowOff>
                  </from>
                  <to>
                    <xdr:col>59</xdr:col>
                    <xdr:colOff>66675</xdr:colOff>
                    <xdr:row>363</xdr:row>
                    <xdr:rowOff>9525</xdr:rowOff>
                  </to>
                </anchor>
              </controlPr>
            </control>
          </mc:Choice>
        </mc:AlternateContent>
        <mc:AlternateContent xmlns:mc="http://schemas.openxmlformats.org/markup-compatibility/2006">
          <mc:Choice Requires="x14">
            <control shapeId="12418" r:id="rId131" name="Check Box 130">
              <controlPr defaultSize="0" autoFill="0" autoLine="0" autoPict="0">
                <anchor moveWithCells="1">
                  <from>
                    <xdr:col>53</xdr:col>
                    <xdr:colOff>57150</xdr:colOff>
                    <xdr:row>362</xdr:row>
                    <xdr:rowOff>171450</xdr:rowOff>
                  </from>
                  <to>
                    <xdr:col>59</xdr:col>
                    <xdr:colOff>66675</xdr:colOff>
                    <xdr:row>363</xdr:row>
                    <xdr:rowOff>180975</xdr:rowOff>
                  </to>
                </anchor>
              </controlPr>
            </control>
          </mc:Choice>
        </mc:AlternateContent>
        <mc:AlternateContent xmlns:mc="http://schemas.openxmlformats.org/markup-compatibility/2006">
          <mc:Choice Requires="x14">
            <control shapeId="12419" r:id="rId132" name="Check Box 131">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2420" r:id="rId133" name="Check Box 132">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2421" r:id="rId134" name="Check Box 133">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2422" r:id="rId135" name="Check Box 134">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2423" r:id="rId136" name="Check Box 135">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2424" r:id="rId137" name="Check Box 136">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2425" r:id="rId138" name="Check Box 137">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2426" r:id="rId139" name="Check Box 138">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2427" r:id="rId140" name="Check Box 139">
              <controlPr defaultSize="0" autoFill="0" autoLine="0" autoPict="0">
                <anchor moveWithCells="1">
                  <from>
                    <xdr:col>53</xdr:col>
                    <xdr:colOff>57150</xdr:colOff>
                    <xdr:row>356</xdr:row>
                    <xdr:rowOff>0</xdr:rowOff>
                  </from>
                  <to>
                    <xdr:col>59</xdr:col>
                    <xdr:colOff>66675</xdr:colOff>
                    <xdr:row>357</xdr:row>
                    <xdr:rowOff>9525</xdr:rowOff>
                  </to>
                </anchor>
              </controlPr>
            </control>
          </mc:Choice>
        </mc:AlternateContent>
        <mc:AlternateContent xmlns:mc="http://schemas.openxmlformats.org/markup-compatibility/2006">
          <mc:Choice Requires="x14">
            <control shapeId="12428" r:id="rId141" name="Check Box 140">
              <controlPr defaultSize="0" autoFill="0" autoLine="0" autoPict="0">
                <anchor moveWithCells="1">
                  <from>
                    <xdr:col>53</xdr:col>
                    <xdr:colOff>57150</xdr:colOff>
                    <xdr:row>356</xdr:row>
                    <xdr:rowOff>171450</xdr:rowOff>
                  </from>
                  <to>
                    <xdr:col>59</xdr:col>
                    <xdr:colOff>66675</xdr:colOff>
                    <xdr:row>357</xdr:row>
                    <xdr:rowOff>180975</xdr:rowOff>
                  </to>
                </anchor>
              </controlPr>
            </control>
          </mc:Choice>
        </mc:AlternateContent>
        <mc:AlternateContent xmlns:mc="http://schemas.openxmlformats.org/markup-compatibility/2006">
          <mc:Choice Requires="x14">
            <control shapeId="12429" r:id="rId142" name="Check Box 141">
              <controlPr defaultSize="0" autoFill="0" autoLine="0" autoPict="0">
                <anchor moveWithCells="1">
                  <from>
                    <xdr:col>53</xdr:col>
                    <xdr:colOff>57150</xdr:colOff>
                    <xdr:row>358</xdr:row>
                    <xdr:rowOff>0</xdr:rowOff>
                  </from>
                  <to>
                    <xdr:col>59</xdr:col>
                    <xdr:colOff>66675</xdr:colOff>
                    <xdr:row>359</xdr:row>
                    <xdr:rowOff>9525</xdr:rowOff>
                  </to>
                </anchor>
              </controlPr>
            </control>
          </mc:Choice>
        </mc:AlternateContent>
        <mc:AlternateContent xmlns:mc="http://schemas.openxmlformats.org/markup-compatibility/2006">
          <mc:Choice Requires="x14">
            <control shapeId="12430" r:id="rId143" name="Check Box 142">
              <controlPr defaultSize="0" autoFill="0" autoLine="0" autoPict="0">
                <anchor moveWithCells="1">
                  <from>
                    <xdr:col>53</xdr:col>
                    <xdr:colOff>57150</xdr:colOff>
                    <xdr:row>358</xdr:row>
                    <xdr:rowOff>171450</xdr:rowOff>
                  </from>
                  <to>
                    <xdr:col>59</xdr:col>
                    <xdr:colOff>66675</xdr:colOff>
                    <xdr:row>359</xdr:row>
                    <xdr:rowOff>180975</xdr:rowOff>
                  </to>
                </anchor>
              </controlPr>
            </control>
          </mc:Choice>
        </mc:AlternateContent>
        <mc:AlternateContent xmlns:mc="http://schemas.openxmlformats.org/markup-compatibility/2006">
          <mc:Choice Requires="x14">
            <control shapeId="12431" r:id="rId144" name="Check Box 143">
              <controlPr defaultSize="0" autoFill="0" autoLine="0" autoPict="0">
                <anchor moveWithCells="1">
                  <from>
                    <xdr:col>53</xdr:col>
                    <xdr:colOff>57150</xdr:colOff>
                    <xdr:row>360</xdr:row>
                    <xdr:rowOff>0</xdr:rowOff>
                  </from>
                  <to>
                    <xdr:col>59</xdr:col>
                    <xdr:colOff>66675</xdr:colOff>
                    <xdr:row>361</xdr:row>
                    <xdr:rowOff>9525</xdr:rowOff>
                  </to>
                </anchor>
              </controlPr>
            </control>
          </mc:Choice>
        </mc:AlternateContent>
        <mc:AlternateContent xmlns:mc="http://schemas.openxmlformats.org/markup-compatibility/2006">
          <mc:Choice Requires="x14">
            <control shapeId="12432" r:id="rId145" name="Check Box 144">
              <controlPr defaultSize="0" autoFill="0" autoLine="0" autoPict="0">
                <anchor moveWithCells="1">
                  <from>
                    <xdr:col>53</xdr:col>
                    <xdr:colOff>57150</xdr:colOff>
                    <xdr:row>360</xdr:row>
                    <xdr:rowOff>171450</xdr:rowOff>
                  </from>
                  <to>
                    <xdr:col>59</xdr:col>
                    <xdr:colOff>66675</xdr:colOff>
                    <xdr:row>361</xdr:row>
                    <xdr:rowOff>180975</xdr:rowOff>
                  </to>
                </anchor>
              </controlPr>
            </control>
          </mc:Choice>
        </mc:AlternateContent>
        <mc:AlternateContent xmlns:mc="http://schemas.openxmlformats.org/markup-compatibility/2006">
          <mc:Choice Requires="x14">
            <control shapeId="12433" r:id="rId146" name="Check Box 145">
              <controlPr defaultSize="0" autoFill="0" autoLine="0" autoPict="0">
                <anchor moveWithCells="1" sizeWithCells="1">
                  <from>
                    <xdr:col>3</xdr:col>
                    <xdr:colOff>9525</xdr:colOff>
                    <xdr:row>195</xdr:row>
                    <xdr:rowOff>19050</xdr:rowOff>
                  </from>
                  <to>
                    <xdr:col>9</xdr:col>
                    <xdr:colOff>19050</xdr:colOff>
                    <xdr:row>196</xdr:row>
                    <xdr:rowOff>19050</xdr:rowOff>
                  </to>
                </anchor>
              </controlPr>
            </control>
          </mc:Choice>
        </mc:AlternateContent>
        <mc:AlternateContent xmlns:mc="http://schemas.openxmlformats.org/markup-compatibility/2006">
          <mc:Choice Requires="x14">
            <control shapeId="12434" r:id="rId147" name="Check Box 146">
              <controlPr defaultSize="0" autoFill="0" autoLine="0" autoPict="0">
                <anchor moveWithCells="1" sizeWithCells="1">
                  <from>
                    <xdr:col>3</xdr:col>
                    <xdr:colOff>9525</xdr:colOff>
                    <xdr:row>195</xdr:row>
                    <xdr:rowOff>171450</xdr:rowOff>
                  </from>
                  <to>
                    <xdr:col>9</xdr:col>
                    <xdr:colOff>19050</xdr:colOff>
                    <xdr:row>196</xdr:row>
                    <xdr:rowOff>171450</xdr:rowOff>
                  </to>
                </anchor>
              </controlPr>
            </control>
          </mc:Choice>
        </mc:AlternateContent>
        <mc:AlternateContent xmlns:mc="http://schemas.openxmlformats.org/markup-compatibility/2006">
          <mc:Choice Requires="x14">
            <control shapeId="12435" r:id="rId148" name="Check Box 147">
              <controlPr defaultSize="0" autoFill="0" autoLine="0" autoPict="0">
                <anchor moveWithCells="1" sizeWithCells="1">
                  <from>
                    <xdr:col>3</xdr:col>
                    <xdr:colOff>9525</xdr:colOff>
                    <xdr:row>196</xdr:row>
                    <xdr:rowOff>161925</xdr:rowOff>
                  </from>
                  <to>
                    <xdr:col>9</xdr:col>
                    <xdr:colOff>28575</xdr:colOff>
                    <xdr:row>197</xdr:row>
                    <xdr:rowOff>152400</xdr:rowOff>
                  </to>
                </anchor>
              </controlPr>
            </control>
          </mc:Choice>
        </mc:AlternateContent>
        <mc:AlternateContent xmlns:mc="http://schemas.openxmlformats.org/markup-compatibility/2006">
          <mc:Choice Requires="x14">
            <control shapeId="12436" r:id="rId149" name="Check Box 148">
              <controlPr defaultSize="0" autoFill="0" autoLine="0" autoPict="0">
                <anchor moveWithCells="1" sizeWithCells="1">
                  <from>
                    <xdr:col>3</xdr:col>
                    <xdr:colOff>9525</xdr:colOff>
                    <xdr:row>198</xdr:row>
                    <xdr:rowOff>19050</xdr:rowOff>
                  </from>
                  <to>
                    <xdr:col>9</xdr:col>
                    <xdr:colOff>19050</xdr:colOff>
                    <xdr:row>199</xdr:row>
                    <xdr:rowOff>19050</xdr:rowOff>
                  </to>
                </anchor>
              </controlPr>
            </control>
          </mc:Choice>
        </mc:AlternateContent>
        <mc:AlternateContent xmlns:mc="http://schemas.openxmlformats.org/markup-compatibility/2006">
          <mc:Choice Requires="x14">
            <control shapeId="12437" r:id="rId150" name="Check Box 149">
              <controlPr defaultSize="0" autoFill="0" autoLine="0" autoPict="0">
                <anchor moveWithCells="1" sizeWithCells="1">
                  <from>
                    <xdr:col>3</xdr:col>
                    <xdr:colOff>9525</xdr:colOff>
                    <xdr:row>198</xdr:row>
                    <xdr:rowOff>171450</xdr:rowOff>
                  </from>
                  <to>
                    <xdr:col>9</xdr:col>
                    <xdr:colOff>19050</xdr:colOff>
                    <xdr:row>199</xdr:row>
                    <xdr:rowOff>171450</xdr:rowOff>
                  </to>
                </anchor>
              </controlPr>
            </control>
          </mc:Choice>
        </mc:AlternateContent>
        <mc:AlternateContent xmlns:mc="http://schemas.openxmlformats.org/markup-compatibility/2006">
          <mc:Choice Requires="x14">
            <control shapeId="12438" r:id="rId151" name="Check Box 150">
              <controlPr defaultSize="0" autoFill="0" autoLine="0" autoPict="0">
                <anchor moveWithCells="1" sizeWithCells="1">
                  <from>
                    <xdr:col>3</xdr:col>
                    <xdr:colOff>9525</xdr:colOff>
                    <xdr:row>199</xdr:row>
                    <xdr:rowOff>161925</xdr:rowOff>
                  </from>
                  <to>
                    <xdr:col>9</xdr:col>
                    <xdr:colOff>28575</xdr:colOff>
                    <xdr:row>200</xdr:row>
                    <xdr:rowOff>152400</xdr:rowOff>
                  </to>
                </anchor>
              </controlPr>
            </control>
          </mc:Choice>
        </mc:AlternateContent>
        <mc:AlternateContent xmlns:mc="http://schemas.openxmlformats.org/markup-compatibility/2006">
          <mc:Choice Requires="x14">
            <control shapeId="12439" r:id="rId152" name="Check Box 151">
              <controlPr defaultSize="0" autoFill="0" autoLine="0" autoPict="0">
                <anchor moveWithCells="1" sizeWithCells="1">
                  <from>
                    <xdr:col>3</xdr:col>
                    <xdr:colOff>9525</xdr:colOff>
                    <xdr:row>201</xdr:row>
                    <xdr:rowOff>19050</xdr:rowOff>
                  </from>
                  <to>
                    <xdr:col>9</xdr:col>
                    <xdr:colOff>19050</xdr:colOff>
                    <xdr:row>202</xdr:row>
                    <xdr:rowOff>0</xdr:rowOff>
                  </to>
                </anchor>
              </controlPr>
            </control>
          </mc:Choice>
        </mc:AlternateContent>
        <mc:AlternateContent xmlns:mc="http://schemas.openxmlformats.org/markup-compatibility/2006">
          <mc:Choice Requires="x14">
            <control shapeId="12440" r:id="rId153" name="Check Box 152">
              <controlPr defaultSize="0" autoFill="0" autoLine="0" autoPict="0">
                <anchor moveWithCells="1" sizeWithCells="1">
                  <from>
                    <xdr:col>3</xdr:col>
                    <xdr:colOff>9525</xdr:colOff>
                    <xdr:row>201</xdr:row>
                    <xdr:rowOff>171450</xdr:rowOff>
                  </from>
                  <to>
                    <xdr:col>9</xdr:col>
                    <xdr:colOff>19050</xdr:colOff>
                    <xdr:row>202</xdr:row>
                    <xdr:rowOff>161925</xdr:rowOff>
                  </to>
                </anchor>
              </controlPr>
            </control>
          </mc:Choice>
        </mc:AlternateContent>
        <mc:AlternateContent xmlns:mc="http://schemas.openxmlformats.org/markup-compatibility/2006">
          <mc:Choice Requires="x14">
            <control shapeId="12441" r:id="rId154" name="Check Box 153">
              <controlPr defaultSize="0" autoFill="0" autoLine="0" autoPict="0">
                <anchor moveWithCells="1" sizeWithCells="1">
                  <from>
                    <xdr:col>3</xdr:col>
                    <xdr:colOff>9525</xdr:colOff>
                    <xdr:row>202</xdr:row>
                    <xdr:rowOff>152400</xdr:rowOff>
                  </from>
                  <to>
                    <xdr:col>9</xdr:col>
                    <xdr:colOff>28575</xdr:colOff>
                    <xdr:row>203</xdr:row>
                    <xdr:rowOff>133350</xdr:rowOff>
                  </to>
                </anchor>
              </controlPr>
            </control>
          </mc:Choice>
        </mc:AlternateContent>
        <mc:AlternateContent xmlns:mc="http://schemas.openxmlformats.org/markup-compatibility/2006">
          <mc:Choice Requires="x14">
            <control shapeId="12442" r:id="rId155" name="Check Box 154">
              <controlPr defaultSize="0" autoFill="0" autoLine="0" autoPict="0">
                <anchor moveWithCells="1" sizeWithCells="1">
                  <from>
                    <xdr:col>3</xdr:col>
                    <xdr:colOff>9525</xdr:colOff>
                    <xdr:row>212</xdr:row>
                    <xdr:rowOff>19050</xdr:rowOff>
                  </from>
                  <to>
                    <xdr:col>9</xdr:col>
                    <xdr:colOff>19050</xdr:colOff>
                    <xdr:row>213</xdr:row>
                    <xdr:rowOff>19050</xdr:rowOff>
                  </to>
                </anchor>
              </controlPr>
            </control>
          </mc:Choice>
        </mc:AlternateContent>
        <mc:AlternateContent xmlns:mc="http://schemas.openxmlformats.org/markup-compatibility/2006">
          <mc:Choice Requires="x14">
            <control shapeId="12443" r:id="rId156" name="Check Box 155">
              <controlPr defaultSize="0" autoFill="0" autoLine="0" autoPict="0">
                <anchor moveWithCells="1" sizeWithCells="1">
                  <from>
                    <xdr:col>3</xdr:col>
                    <xdr:colOff>9525</xdr:colOff>
                    <xdr:row>212</xdr:row>
                    <xdr:rowOff>171450</xdr:rowOff>
                  </from>
                  <to>
                    <xdr:col>9</xdr:col>
                    <xdr:colOff>19050</xdr:colOff>
                    <xdr:row>213</xdr:row>
                    <xdr:rowOff>171450</xdr:rowOff>
                  </to>
                </anchor>
              </controlPr>
            </control>
          </mc:Choice>
        </mc:AlternateContent>
        <mc:AlternateContent xmlns:mc="http://schemas.openxmlformats.org/markup-compatibility/2006">
          <mc:Choice Requires="x14">
            <control shapeId="12444" r:id="rId157" name="Check Box 156">
              <controlPr defaultSize="0" autoFill="0" autoLine="0" autoPict="0">
                <anchor moveWithCells="1" sizeWithCells="1">
                  <from>
                    <xdr:col>3</xdr:col>
                    <xdr:colOff>9525</xdr:colOff>
                    <xdr:row>213</xdr:row>
                    <xdr:rowOff>161925</xdr:rowOff>
                  </from>
                  <to>
                    <xdr:col>9</xdr:col>
                    <xdr:colOff>28575</xdr:colOff>
                    <xdr:row>214</xdr:row>
                    <xdr:rowOff>152400</xdr:rowOff>
                  </to>
                </anchor>
              </controlPr>
            </control>
          </mc:Choice>
        </mc:AlternateContent>
        <mc:AlternateContent xmlns:mc="http://schemas.openxmlformats.org/markup-compatibility/2006">
          <mc:Choice Requires="x14">
            <control shapeId="12445" r:id="rId158" name="Check Box 157">
              <controlPr defaultSize="0" autoFill="0" autoLine="0" autoPict="0">
                <anchor moveWithCells="1" sizeWithCells="1">
                  <from>
                    <xdr:col>3</xdr:col>
                    <xdr:colOff>9525</xdr:colOff>
                    <xdr:row>215</xdr:row>
                    <xdr:rowOff>19050</xdr:rowOff>
                  </from>
                  <to>
                    <xdr:col>9</xdr:col>
                    <xdr:colOff>19050</xdr:colOff>
                    <xdr:row>216</xdr:row>
                    <xdr:rowOff>19050</xdr:rowOff>
                  </to>
                </anchor>
              </controlPr>
            </control>
          </mc:Choice>
        </mc:AlternateContent>
        <mc:AlternateContent xmlns:mc="http://schemas.openxmlformats.org/markup-compatibility/2006">
          <mc:Choice Requires="x14">
            <control shapeId="12446" r:id="rId159" name="Check Box 158">
              <controlPr defaultSize="0" autoFill="0" autoLine="0" autoPict="0">
                <anchor moveWithCells="1" sizeWithCells="1">
                  <from>
                    <xdr:col>3</xdr:col>
                    <xdr:colOff>9525</xdr:colOff>
                    <xdr:row>215</xdr:row>
                    <xdr:rowOff>171450</xdr:rowOff>
                  </from>
                  <to>
                    <xdr:col>9</xdr:col>
                    <xdr:colOff>19050</xdr:colOff>
                    <xdr:row>216</xdr:row>
                    <xdr:rowOff>171450</xdr:rowOff>
                  </to>
                </anchor>
              </controlPr>
            </control>
          </mc:Choice>
        </mc:AlternateContent>
        <mc:AlternateContent xmlns:mc="http://schemas.openxmlformats.org/markup-compatibility/2006">
          <mc:Choice Requires="x14">
            <control shapeId="12447" r:id="rId160" name="Check Box 159">
              <controlPr defaultSize="0" autoFill="0" autoLine="0" autoPict="0">
                <anchor moveWithCells="1" sizeWithCells="1">
                  <from>
                    <xdr:col>3</xdr:col>
                    <xdr:colOff>9525</xdr:colOff>
                    <xdr:row>216</xdr:row>
                    <xdr:rowOff>161925</xdr:rowOff>
                  </from>
                  <to>
                    <xdr:col>9</xdr:col>
                    <xdr:colOff>28575</xdr:colOff>
                    <xdr:row>217</xdr:row>
                    <xdr:rowOff>152400</xdr:rowOff>
                  </to>
                </anchor>
              </controlPr>
            </control>
          </mc:Choice>
        </mc:AlternateContent>
        <mc:AlternateContent xmlns:mc="http://schemas.openxmlformats.org/markup-compatibility/2006">
          <mc:Choice Requires="x14">
            <control shapeId="12448" r:id="rId161" name="Check Box 160">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49" r:id="rId162" name="Check Box 161">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0" r:id="rId163" name="Check Box 162">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1" r:id="rId164" name="Check Box 163">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2" r:id="rId165" name="Check Box 164">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3" r:id="rId166" name="Check Box 165">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4" r:id="rId167" name="Check Box 166">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5" r:id="rId168" name="Check Box 167">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6" r:id="rId169" name="Check Box 168">
              <controlPr defaultSize="0" autoFill="0" autoLine="0" autoPict="0">
                <anchor moveWithCells="1" sizeWithCells="1">
                  <from>
                    <xdr:col>32</xdr:col>
                    <xdr:colOff>9525</xdr:colOff>
                    <xdr:row>212</xdr:row>
                    <xdr:rowOff>19050</xdr:rowOff>
                  </from>
                  <to>
                    <xdr:col>38</xdr:col>
                    <xdr:colOff>19050</xdr:colOff>
                    <xdr:row>213</xdr:row>
                    <xdr:rowOff>19050</xdr:rowOff>
                  </to>
                </anchor>
              </controlPr>
            </control>
          </mc:Choice>
        </mc:AlternateContent>
        <mc:AlternateContent xmlns:mc="http://schemas.openxmlformats.org/markup-compatibility/2006">
          <mc:Choice Requires="x14">
            <control shapeId="12457" r:id="rId170" name="Check Box 169">
              <controlPr defaultSize="0" autoFill="0" autoLine="0" autoPict="0">
                <anchor moveWithCells="1" sizeWithCells="1">
                  <from>
                    <xdr:col>32</xdr:col>
                    <xdr:colOff>9525</xdr:colOff>
                    <xdr:row>212</xdr:row>
                    <xdr:rowOff>171450</xdr:rowOff>
                  </from>
                  <to>
                    <xdr:col>38</xdr:col>
                    <xdr:colOff>19050</xdr:colOff>
                    <xdr:row>213</xdr:row>
                    <xdr:rowOff>171450</xdr:rowOff>
                  </to>
                </anchor>
              </controlPr>
            </control>
          </mc:Choice>
        </mc:AlternateContent>
        <mc:AlternateContent xmlns:mc="http://schemas.openxmlformats.org/markup-compatibility/2006">
          <mc:Choice Requires="x14">
            <control shapeId="12458" r:id="rId171" name="Check Box 170">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2459" r:id="rId172" name="Check Box 171">
              <controlPr defaultSize="0" autoFill="0" autoLine="0" autoPict="0">
                <anchor moveWithCells="1" sizeWithCells="1">
                  <from>
                    <xdr:col>32</xdr:col>
                    <xdr:colOff>9525</xdr:colOff>
                    <xdr:row>215</xdr:row>
                    <xdr:rowOff>19050</xdr:rowOff>
                  </from>
                  <to>
                    <xdr:col>38</xdr:col>
                    <xdr:colOff>19050</xdr:colOff>
                    <xdr:row>216</xdr:row>
                    <xdr:rowOff>19050</xdr:rowOff>
                  </to>
                </anchor>
              </controlPr>
            </control>
          </mc:Choice>
        </mc:AlternateContent>
        <mc:AlternateContent xmlns:mc="http://schemas.openxmlformats.org/markup-compatibility/2006">
          <mc:Choice Requires="x14">
            <control shapeId="12460" r:id="rId173" name="Check Box 172">
              <controlPr defaultSize="0" autoFill="0" autoLine="0" autoPict="0">
                <anchor moveWithCells="1" sizeWithCells="1">
                  <from>
                    <xdr:col>32</xdr:col>
                    <xdr:colOff>9525</xdr:colOff>
                    <xdr:row>215</xdr:row>
                    <xdr:rowOff>171450</xdr:rowOff>
                  </from>
                  <to>
                    <xdr:col>38</xdr:col>
                    <xdr:colOff>19050</xdr:colOff>
                    <xdr:row>216</xdr:row>
                    <xdr:rowOff>171450</xdr:rowOff>
                  </to>
                </anchor>
              </controlPr>
            </control>
          </mc:Choice>
        </mc:AlternateContent>
        <mc:AlternateContent xmlns:mc="http://schemas.openxmlformats.org/markup-compatibility/2006">
          <mc:Choice Requires="x14">
            <control shapeId="12461" r:id="rId174" name="Check Box 173">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2462" r:id="rId175" name="Check Box 174">
              <controlPr defaultSize="0" autoFill="0" autoLine="0" autoPict="0">
                <anchor moveWithCells="1">
                  <from>
                    <xdr:col>3</xdr:col>
                    <xdr:colOff>0</xdr:colOff>
                    <xdr:row>285</xdr:row>
                    <xdr:rowOff>133350</xdr:rowOff>
                  </from>
                  <to>
                    <xdr:col>17</xdr:col>
                    <xdr:colOff>0</xdr:colOff>
                    <xdr:row>286</xdr:row>
                    <xdr:rowOff>180975</xdr:rowOff>
                  </to>
                </anchor>
              </controlPr>
            </control>
          </mc:Choice>
        </mc:AlternateContent>
        <mc:AlternateContent xmlns:mc="http://schemas.openxmlformats.org/markup-compatibility/2006">
          <mc:Choice Requires="x14">
            <control shapeId="12463" r:id="rId176" name="Check Box 175">
              <controlPr defaultSize="0" autoFill="0" autoLine="0" autoPict="0">
                <anchor moveWithCells="1" sizeWithCells="1">
                  <from>
                    <xdr:col>3</xdr:col>
                    <xdr:colOff>0</xdr:colOff>
                    <xdr:row>283</xdr:row>
                    <xdr:rowOff>0</xdr:rowOff>
                  </from>
                  <to>
                    <xdr:col>13</xdr:col>
                    <xdr:colOff>19050</xdr:colOff>
                    <xdr:row>284</xdr:row>
                    <xdr:rowOff>57150</xdr:rowOff>
                  </to>
                </anchor>
              </controlPr>
            </control>
          </mc:Choice>
        </mc:AlternateContent>
        <mc:AlternateContent xmlns:mc="http://schemas.openxmlformats.org/markup-compatibility/2006">
          <mc:Choice Requires="x14">
            <control shapeId="12464" r:id="rId177" name="Check Box 176">
              <controlPr defaultSize="0" autoFill="0" autoLine="0" autoPict="0">
                <anchor moveWithCells="1" sizeWithCells="1">
                  <from>
                    <xdr:col>3</xdr:col>
                    <xdr:colOff>0</xdr:colOff>
                    <xdr:row>284</xdr:row>
                    <xdr:rowOff>47625</xdr:rowOff>
                  </from>
                  <to>
                    <xdr:col>13</xdr:col>
                    <xdr:colOff>38100</xdr:colOff>
                    <xdr:row>285</xdr:row>
                    <xdr:rowOff>133350</xdr:rowOff>
                  </to>
                </anchor>
              </controlPr>
            </control>
          </mc:Choice>
        </mc:AlternateContent>
        <mc:AlternateContent xmlns:mc="http://schemas.openxmlformats.org/markup-compatibility/2006">
          <mc:Choice Requires="x14">
            <control shapeId="12465" r:id="rId178" name="Check Box 177">
              <controlPr defaultSize="0" autoFill="0" autoLine="0" autoPict="0">
                <anchor moveWithCells="1">
                  <from>
                    <xdr:col>3</xdr:col>
                    <xdr:colOff>0</xdr:colOff>
                    <xdr:row>281</xdr:row>
                    <xdr:rowOff>133350</xdr:rowOff>
                  </from>
                  <to>
                    <xdr:col>17</xdr:col>
                    <xdr:colOff>0</xdr:colOff>
                    <xdr:row>282</xdr:row>
                    <xdr:rowOff>180975</xdr:rowOff>
                  </to>
                </anchor>
              </controlPr>
            </control>
          </mc:Choice>
        </mc:AlternateContent>
        <mc:AlternateContent xmlns:mc="http://schemas.openxmlformats.org/markup-compatibility/2006">
          <mc:Choice Requires="x14">
            <control shapeId="12466" r:id="rId179" name="Check Box 178">
              <controlPr defaultSize="0" autoFill="0" autoLine="0" autoPict="0">
                <anchor moveWithCells="1" sizeWithCells="1">
                  <from>
                    <xdr:col>3</xdr:col>
                    <xdr:colOff>0</xdr:colOff>
                    <xdr:row>279</xdr:row>
                    <xdr:rowOff>0</xdr:rowOff>
                  </from>
                  <to>
                    <xdr:col>13</xdr:col>
                    <xdr:colOff>19050</xdr:colOff>
                    <xdr:row>280</xdr:row>
                    <xdr:rowOff>57150</xdr:rowOff>
                  </to>
                </anchor>
              </controlPr>
            </control>
          </mc:Choice>
        </mc:AlternateContent>
        <mc:AlternateContent xmlns:mc="http://schemas.openxmlformats.org/markup-compatibility/2006">
          <mc:Choice Requires="x14">
            <control shapeId="12467" r:id="rId180" name="Check Box 179">
              <controlPr defaultSize="0" autoFill="0" autoLine="0" autoPict="0">
                <anchor moveWithCells="1" sizeWithCells="1">
                  <from>
                    <xdr:col>3</xdr:col>
                    <xdr:colOff>0</xdr:colOff>
                    <xdr:row>280</xdr:row>
                    <xdr:rowOff>47625</xdr:rowOff>
                  </from>
                  <to>
                    <xdr:col>13</xdr:col>
                    <xdr:colOff>38100</xdr:colOff>
                    <xdr:row>281</xdr:row>
                    <xdr:rowOff>133350</xdr:rowOff>
                  </to>
                </anchor>
              </controlPr>
            </control>
          </mc:Choice>
        </mc:AlternateContent>
        <mc:AlternateContent xmlns:mc="http://schemas.openxmlformats.org/markup-compatibility/2006">
          <mc:Choice Requires="x14">
            <control shapeId="12468" r:id="rId181" name="Check Box 180">
              <controlPr defaultSize="0" autoFill="0" autoLine="0" autoPict="0">
                <anchor moveWithCells="1" sizeWithCells="1">
                  <from>
                    <xdr:col>32</xdr:col>
                    <xdr:colOff>9525</xdr:colOff>
                    <xdr:row>212</xdr:row>
                    <xdr:rowOff>19050</xdr:rowOff>
                  </from>
                  <to>
                    <xdr:col>38</xdr:col>
                    <xdr:colOff>19050</xdr:colOff>
                    <xdr:row>213</xdr:row>
                    <xdr:rowOff>19050</xdr:rowOff>
                  </to>
                </anchor>
              </controlPr>
            </control>
          </mc:Choice>
        </mc:AlternateContent>
        <mc:AlternateContent xmlns:mc="http://schemas.openxmlformats.org/markup-compatibility/2006">
          <mc:Choice Requires="x14">
            <control shapeId="12469" r:id="rId182" name="Check Box 181">
              <controlPr defaultSize="0" autoFill="0" autoLine="0" autoPict="0">
                <anchor moveWithCells="1" sizeWithCells="1">
                  <from>
                    <xdr:col>32</xdr:col>
                    <xdr:colOff>9525</xdr:colOff>
                    <xdr:row>212</xdr:row>
                    <xdr:rowOff>171450</xdr:rowOff>
                  </from>
                  <to>
                    <xdr:col>38</xdr:col>
                    <xdr:colOff>19050</xdr:colOff>
                    <xdr:row>213</xdr:row>
                    <xdr:rowOff>171450</xdr:rowOff>
                  </to>
                </anchor>
              </controlPr>
            </control>
          </mc:Choice>
        </mc:AlternateContent>
        <mc:AlternateContent xmlns:mc="http://schemas.openxmlformats.org/markup-compatibility/2006">
          <mc:Choice Requires="x14">
            <control shapeId="12470" r:id="rId183" name="Check Box 182">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2471" r:id="rId184" name="Check Box 183">
              <controlPr defaultSize="0" autoFill="0" autoLine="0" autoPict="0">
                <anchor moveWithCells="1" sizeWithCells="1">
                  <from>
                    <xdr:col>32</xdr:col>
                    <xdr:colOff>9525</xdr:colOff>
                    <xdr:row>215</xdr:row>
                    <xdr:rowOff>19050</xdr:rowOff>
                  </from>
                  <to>
                    <xdr:col>38</xdr:col>
                    <xdr:colOff>19050</xdr:colOff>
                    <xdr:row>216</xdr:row>
                    <xdr:rowOff>19050</xdr:rowOff>
                  </to>
                </anchor>
              </controlPr>
            </control>
          </mc:Choice>
        </mc:AlternateContent>
        <mc:AlternateContent xmlns:mc="http://schemas.openxmlformats.org/markup-compatibility/2006">
          <mc:Choice Requires="x14">
            <control shapeId="12472" r:id="rId185" name="Check Box 184">
              <controlPr defaultSize="0" autoFill="0" autoLine="0" autoPict="0">
                <anchor moveWithCells="1" sizeWithCells="1">
                  <from>
                    <xdr:col>32</xdr:col>
                    <xdr:colOff>9525</xdr:colOff>
                    <xdr:row>215</xdr:row>
                    <xdr:rowOff>171450</xdr:rowOff>
                  </from>
                  <to>
                    <xdr:col>38</xdr:col>
                    <xdr:colOff>19050</xdr:colOff>
                    <xdr:row>216</xdr:row>
                    <xdr:rowOff>171450</xdr:rowOff>
                  </to>
                </anchor>
              </controlPr>
            </control>
          </mc:Choice>
        </mc:AlternateContent>
        <mc:AlternateContent xmlns:mc="http://schemas.openxmlformats.org/markup-compatibility/2006">
          <mc:Choice Requires="x14">
            <control shapeId="12473" r:id="rId186" name="Check Box 185">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2474" r:id="rId187" name="Check Box 186">
              <controlPr defaultSize="0" autoFill="0" autoLine="0" autoPict="0">
                <anchor moveWithCells="1">
                  <from>
                    <xdr:col>35</xdr:col>
                    <xdr:colOff>76200</xdr:colOff>
                    <xdr:row>185</xdr:row>
                    <xdr:rowOff>0</xdr:rowOff>
                  </from>
                  <to>
                    <xdr:col>53</xdr:col>
                    <xdr:colOff>47625</xdr:colOff>
                    <xdr:row>186</xdr:row>
                    <xdr:rowOff>19050</xdr:rowOff>
                  </to>
                </anchor>
              </controlPr>
            </control>
          </mc:Choice>
        </mc:AlternateContent>
        <mc:AlternateContent xmlns:mc="http://schemas.openxmlformats.org/markup-compatibility/2006">
          <mc:Choice Requires="x14">
            <control shapeId="12475" r:id="rId188" name="Check Box 187">
              <controlPr defaultSize="0" autoFill="0" autoLine="0" autoPict="0">
                <anchor moveWithCells="1">
                  <from>
                    <xdr:col>3</xdr:col>
                    <xdr:colOff>0</xdr:colOff>
                    <xdr:row>273</xdr:row>
                    <xdr:rowOff>133350</xdr:rowOff>
                  </from>
                  <to>
                    <xdr:col>17</xdr:col>
                    <xdr:colOff>0</xdr:colOff>
                    <xdr:row>274</xdr:row>
                    <xdr:rowOff>180975</xdr:rowOff>
                  </to>
                </anchor>
              </controlPr>
            </control>
          </mc:Choice>
        </mc:AlternateContent>
        <mc:AlternateContent xmlns:mc="http://schemas.openxmlformats.org/markup-compatibility/2006">
          <mc:Choice Requires="x14">
            <control shapeId="12476" r:id="rId189" name="Check Box 188">
              <controlPr defaultSize="0" autoFill="0" autoLine="0" autoPict="0">
                <anchor moveWithCells="1" sizeWithCells="1">
                  <from>
                    <xdr:col>3</xdr:col>
                    <xdr:colOff>0</xdr:colOff>
                    <xdr:row>271</xdr:row>
                    <xdr:rowOff>0</xdr:rowOff>
                  </from>
                  <to>
                    <xdr:col>13</xdr:col>
                    <xdr:colOff>19050</xdr:colOff>
                    <xdr:row>272</xdr:row>
                    <xdr:rowOff>57150</xdr:rowOff>
                  </to>
                </anchor>
              </controlPr>
            </control>
          </mc:Choice>
        </mc:AlternateContent>
        <mc:AlternateContent xmlns:mc="http://schemas.openxmlformats.org/markup-compatibility/2006">
          <mc:Choice Requires="x14">
            <control shapeId="12477" r:id="rId190" name="Check Box 189">
              <controlPr defaultSize="0" autoFill="0" autoLine="0" autoPict="0">
                <anchor moveWithCells="1" sizeWithCells="1">
                  <from>
                    <xdr:col>3</xdr:col>
                    <xdr:colOff>0</xdr:colOff>
                    <xdr:row>272</xdr:row>
                    <xdr:rowOff>47625</xdr:rowOff>
                  </from>
                  <to>
                    <xdr:col>13</xdr:col>
                    <xdr:colOff>38100</xdr:colOff>
                    <xdr:row>273</xdr:row>
                    <xdr:rowOff>133350</xdr:rowOff>
                  </to>
                </anchor>
              </controlPr>
            </control>
          </mc:Choice>
        </mc:AlternateContent>
        <mc:AlternateContent xmlns:mc="http://schemas.openxmlformats.org/markup-compatibility/2006">
          <mc:Choice Requires="x14">
            <control shapeId="12478" r:id="rId191" name="Check Box 190">
              <controlPr defaultSize="0" autoFill="0" autoLine="0" autoPict="0">
                <anchor moveWithCells="1">
                  <from>
                    <xdr:col>3</xdr:col>
                    <xdr:colOff>0</xdr:colOff>
                    <xdr:row>277</xdr:row>
                    <xdr:rowOff>133350</xdr:rowOff>
                  </from>
                  <to>
                    <xdr:col>17</xdr:col>
                    <xdr:colOff>0</xdr:colOff>
                    <xdr:row>278</xdr:row>
                    <xdr:rowOff>180975</xdr:rowOff>
                  </to>
                </anchor>
              </controlPr>
            </control>
          </mc:Choice>
        </mc:AlternateContent>
        <mc:AlternateContent xmlns:mc="http://schemas.openxmlformats.org/markup-compatibility/2006">
          <mc:Choice Requires="x14">
            <control shapeId="12479" r:id="rId192" name="Check Box 191">
              <controlPr defaultSize="0" autoFill="0" autoLine="0" autoPict="0">
                <anchor moveWithCells="1" sizeWithCells="1">
                  <from>
                    <xdr:col>3</xdr:col>
                    <xdr:colOff>0</xdr:colOff>
                    <xdr:row>275</xdr:row>
                    <xdr:rowOff>0</xdr:rowOff>
                  </from>
                  <to>
                    <xdr:col>13</xdr:col>
                    <xdr:colOff>19050</xdr:colOff>
                    <xdr:row>276</xdr:row>
                    <xdr:rowOff>57150</xdr:rowOff>
                  </to>
                </anchor>
              </controlPr>
            </control>
          </mc:Choice>
        </mc:AlternateContent>
        <mc:AlternateContent xmlns:mc="http://schemas.openxmlformats.org/markup-compatibility/2006">
          <mc:Choice Requires="x14">
            <control shapeId="12480" r:id="rId193" name="Check Box 192">
              <controlPr defaultSize="0" autoFill="0" autoLine="0" autoPict="0">
                <anchor moveWithCells="1" sizeWithCells="1">
                  <from>
                    <xdr:col>3</xdr:col>
                    <xdr:colOff>0</xdr:colOff>
                    <xdr:row>276</xdr:row>
                    <xdr:rowOff>47625</xdr:rowOff>
                  </from>
                  <to>
                    <xdr:col>13</xdr:col>
                    <xdr:colOff>38100</xdr:colOff>
                    <xdr:row>277</xdr:row>
                    <xdr:rowOff>133350</xdr:rowOff>
                  </to>
                </anchor>
              </controlPr>
            </control>
          </mc:Choice>
        </mc:AlternateContent>
        <mc:AlternateContent xmlns:mc="http://schemas.openxmlformats.org/markup-compatibility/2006">
          <mc:Choice Requires="x14">
            <control shapeId="12481" r:id="rId194" name="Check Box 193">
              <controlPr defaultSize="0" autoFill="0" autoLine="0" autoPict="0">
                <anchor moveWithCells="1">
                  <from>
                    <xdr:col>3</xdr:col>
                    <xdr:colOff>0</xdr:colOff>
                    <xdr:row>310</xdr:row>
                    <xdr:rowOff>133350</xdr:rowOff>
                  </from>
                  <to>
                    <xdr:col>17</xdr:col>
                    <xdr:colOff>0</xdr:colOff>
                    <xdr:row>311</xdr:row>
                    <xdr:rowOff>180975</xdr:rowOff>
                  </to>
                </anchor>
              </controlPr>
            </control>
          </mc:Choice>
        </mc:AlternateContent>
        <mc:AlternateContent xmlns:mc="http://schemas.openxmlformats.org/markup-compatibility/2006">
          <mc:Choice Requires="x14">
            <control shapeId="12482" r:id="rId195" name="Check Box 194">
              <controlPr defaultSize="0" autoFill="0" autoLine="0" autoPict="0">
                <anchor moveWithCells="1" sizeWithCells="1">
                  <from>
                    <xdr:col>3</xdr:col>
                    <xdr:colOff>0</xdr:colOff>
                    <xdr:row>308</xdr:row>
                    <xdr:rowOff>0</xdr:rowOff>
                  </from>
                  <to>
                    <xdr:col>13</xdr:col>
                    <xdr:colOff>19050</xdr:colOff>
                    <xdr:row>309</xdr:row>
                    <xdr:rowOff>57150</xdr:rowOff>
                  </to>
                </anchor>
              </controlPr>
            </control>
          </mc:Choice>
        </mc:AlternateContent>
        <mc:AlternateContent xmlns:mc="http://schemas.openxmlformats.org/markup-compatibility/2006">
          <mc:Choice Requires="x14">
            <control shapeId="12483" r:id="rId196" name="Check Box 195">
              <controlPr defaultSize="0" autoFill="0" autoLine="0" autoPict="0">
                <anchor moveWithCells="1" sizeWithCells="1">
                  <from>
                    <xdr:col>3</xdr:col>
                    <xdr:colOff>0</xdr:colOff>
                    <xdr:row>309</xdr:row>
                    <xdr:rowOff>47625</xdr:rowOff>
                  </from>
                  <to>
                    <xdr:col>13</xdr:col>
                    <xdr:colOff>38100</xdr:colOff>
                    <xdr:row>310</xdr:row>
                    <xdr:rowOff>133350</xdr:rowOff>
                  </to>
                </anchor>
              </controlPr>
            </control>
          </mc:Choice>
        </mc:AlternateContent>
        <mc:AlternateContent xmlns:mc="http://schemas.openxmlformats.org/markup-compatibility/2006">
          <mc:Choice Requires="x14">
            <control shapeId="12484" r:id="rId197" name="Check Box 196">
              <controlPr defaultSize="0" autoFill="0" autoLine="0" autoPict="0">
                <anchor moveWithCells="1">
                  <from>
                    <xdr:col>3</xdr:col>
                    <xdr:colOff>0</xdr:colOff>
                    <xdr:row>306</xdr:row>
                    <xdr:rowOff>133350</xdr:rowOff>
                  </from>
                  <to>
                    <xdr:col>17</xdr:col>
                    <xdr:colOff>0</xdr:colOff>
                    <xdr:row>307</xdr:row>
                    <xdr:rowOff>180975</xdr:rowOff>
                  </to>
                </anchor>
              </controlPr>
            </control>
          </mc:Choice>
        </mc:AlternateContent>
        <mc:AlternateContent xmlns:mc="http://schemas.openxmlformats.org/markup-compatibility/2006">
          <mc:Choice Requires="x14">
            <control shapeId="12485" r:id="rId198" name="Check Box 197">
              <controlPr defaultSize="0" autoFill="0" autoLine="0" autoPict="0">
                <anchor moveWithCells="1" sizeWithCells="1">
                  <from>
                    <xdr:col>3</xdr:col>
                    <xdr:colOff>0</xdr:colOff>
                    <xdr:row>304</xdr:row>
                    <xdr:rowOff>0</xdr:rowOff>
                  </from>
                  <to>
                    <xdr:col>13</xdr:col>
                    <xdr:colOff>19050</xdr:colOff>
                    <xdr:row>305</xdr:row>
                    <xdr:rowOff>57150</xdr:rowOff>
                  </to>
                </anchor>
              </controlPr>
            </control>
          </mc:Choice>
        </mc:AlternateContent>
        <mc:AlternateContent xmlns:mc="http://schemas.openxmlformats.org/markup-compatibility/2006">
          <mc:Choice Requires="x14">
            <control shapeId="12486" r:id="rId199" name="Check Box 198">
              <controlPr defaultSize="0" autoFill="0" autoLine="0" autoPict="0">
                <anchor moveWithCells="1" sizeWithCells="1">
                  <from>
                    <xdr:col>3</xdr:col>
                    <xdr:colOff>0</xdr:colOff>
                    <xdr:row>305</xdr:row>
                    <xdr:rowOff>47625</xdr:rowOff>
                  </from>
                  <to>
                    <xdr:col>13</xdr:col>
                    <xdr:colOff>38100</xdr:colOff>
                    <xdr:row>306</xdr:row>
                    <xdr:rowOff>133350</xdr:rowOff>
                  </to>
                </anchor>
              </controlPr>
            </control>
          </mc:Choice>
        </mc:AlternateContent>
        <mc:AlternateContent xmlns:mc="http://schemas.openxmlformats.org/markup-compatibility/2006">
          <mc:Choice Requires="x14">
            <control shapeId="12487" r:id="rId200" name="Check Box 199">
              <controlPr defaultSize="0" autoFill="0" autoLine="0" autoPict="0">
                <anchor moveWithCells="1">
                  <from>
                    <xdr:col>3</xdr:col>
                    <xdr:colOff>0</xdr:colOff>
                    <xdr:row>298</xdr:row>
                    <xdr:rowOff>133350</xdr:rowOff>
                  </from>
                  <to>
                    <xdr:col>17</xdr:col>
                    <xdr:colOff>0</xdr:colOff>
                    <xdr:row>299</xdr:row>
                    <xdr:rowOff>180975</xdr:rowOff>
                  </to>
                </anchor>
              </controlPr>
            </control>
          </mc:Choice>
        </mc:AlternateContent>
        <mc:AlternateContent xmlns:mc="http://schemas.openxmlformats.org/markup-compatibility/2006">
          <mc:Choice Requires="x14">
            <control shapeId="12488" r:id="rId201" name="Check Box 200">
              <controlPr defaultSize="0" autoFill="0" autoLine="0" autoPict="0">
                <anchor moveWithCells="1" sizeWithCells="1">
                  <from>
                    <xdr:col>3</xdr:col>
                    <xdr:colOff>0</xdr:colOff>
                    <xdr:row>296</xdr:row>
                    <xdr:rowOff>0</xdr:rowOff>
                  </from>
                  <to>
                    <xdr:col>13</xdr:col>
                    <xdr:colOff>19050</xdr:colOff>
                    <xdr:row>297</xdr:row>
                    <xdr:rowOff>57150</xdr:rowOff>
                  </to>
                </anchor>
              </controlPr>
            </control>
          </mc:Choice>
        </mc:AlternateContent>
        <mc:AlternateContent xmlns:mc="http://schemas.openxmlformats.org/markup-compatibility/2006">
          <mc:Choice Requires="x14">
            <control shapeId="12489" r:id="rId202" name="Check Box 201">
              <controlPr defaultSize="0" autoFill="0" autoLine="0" autoPict="0">
                <anchor moveWithCells="1" sizeWithCells="1">
                  <from>
                    <xdr:col>3</xdr:col>
                    <xdr:colOff>0</xdr:colOff>
                    <xdr:row>297</xdr:row>
                    <xdr:rowOff>47625</xdr:rowOff>
                  </from>
                  <to>
                    <xdr:col>13</xdr:col>
                    <xdr:colOff>38100</xdr:colOff>
                    <xdr:row>298</xdr:row>
                    <xdr:rowOff>133350</xdr:rowOff>
                  </to>
                </anchor>
              </controlPr>
            </control>
          </mc:Choice>
        </mc:AlternateContent>
        <mc:AlternateContent xmlns:mc="http://schemas.openxmlformats.org/markup-compatibility/2006">
          <mc:Choice Requires="x14">
            <control shapeId="12490" r:id="rId203" name="Check Box 202">
              <controlPr defaultSize="0" autoFill="0" autoLine="0" autoPict="0">
                <anchor moveWithCells="1">
                  <from>
                    <xdr:col>3</xdr:col>
                    <xdr:colOff>0</xdr:colOff>
                    <xdr:row>302</xdr:row>
                    <xdr:rowOff>133350</xdr:rowOff>
                  </from>
                  <to>
                    <xdr:col>17</xdr:col>
                    <xdr:colOff>0</xdr:colOff>
                    <xdr:row>303</xdr:row>
                    <xdr:rowOff>180975</xdr:rowOff>
                  </to>
                </anchor>
              </controlPr>
            </control>
          </mc:Choice>
        </mc:AlternateContent>
        <mc:AlternateContent xmlns:mc="http://schemas.openxmlformats.org/markup-compatibility/2006">
          <mc:Choice Requires="x14">
            <control shapeId="12491" r:id="rId204" name="Check Box 203">
              <controlPr defaultSize="0" autoFill="0" autoLine="0" autoPict="0">
                <anchor moveWithCells="1" sizeWithCells="1">
                  <from>
                    <xdr:col>3</xdr:col>
                    <xdr:colOff>0</xdr:colOff>
                    <xdr:row>300</xdr:row>
                    <xdr:rowOff>0</xdr:rowOff>
                  </from>
                  <to>
                    <xdr:col>13</xdr:col>
                    <xdr:colOff>19050</xdr:colOff>
                    <xdr:row>301</xdr:row>
                    <xdr:rowOff>57150</xdr:rowOff>
                  </to>
                </anchor>
              </controlPr>
            </control>
          </mc:Choice>
        </mc:AlternateContent>
        <mc:AlternateContent xmlns:mc="http://schemas.openxmlformats.org/markup-compatibility/2006">
          <mc:Choice Requires="x14">
            <control shapeId="12492" r:id="rId205" name="Check Box 204">
              <controlPr defaultSize="0" autoFill="0" autoLine="0" autoPict="0">
                <anchor moveWithCells="1" sizeWithCells="1">
                  <from>
                    <xdr:col>3</xdr:col>
                    <xdr:colOff>0</xdr:colOff>
                    <xdr:row>301</xdr:row>
                    <xdr:rowOff>47625</xdr:rowOff>
                  </from>
                  <to>
                    <xdr:col>13</xdr:col>
                    <xdr:colOff>38100</xdr:colOff>
                    <xdr:row>302</xdr:row>
                    <xdr:rowOff>133350</xdr:rowOff>
                  </to>
                </anchor>
              </controlPr>
            </control>
          </mc:Choice>
        </mc:AlternateContent>
        <mc:AlternateContent xmlns:mc="http://schemas.openxmlformats.org/markup-compatibility/2006">
          <mc:Choice Requires="x14">
            <control shapeId="12493" r:id="rId206" name="Check Box 205">
              <controlPr defaultSize="0" autoFill="0" autoLine="0" autoPict="0">
                <anchor moveWithCells="1" sizeWithCells="1">
                  <from>
                    <xdr:col>3</xdr:col>
                    <xdr:colOff>0</xdr:colOff>
                    <xdr:row>93</xdr:row>
                    <xdr:rowOff>0</xdr:rowOff>
                  </from>
                  <to>
                    <xdr:col>10</xdr:col>
                    <xdr:colOff>28575</xdr:colOff>
                    <xdr:row>94</xdr:row>
                    <xdr:rowOff>9525</xdr:rowOff>
                  </to>
                </anchor>
              </controlPr>
            </control>
          </mc:Choice>
        </mc:AlternateContent>
        <mc:AlternateContent xmlns:mc="http://schemas.openxmlformats.org/markup-compatibility/2006">
          <mc:Choice Requires="x14">
            <control shapeId="12494" r:id="rId207" name="Check Box 206">
              <controlPr defaultSize="0" autoFill="0" autoLine="0" autoPict="0">
                <anchor moveWithCells="1" sizeWithCells="1">
                  <from>
                    <xdr:col>3</xdr:col>
                    <xdr:colOff>0</xdr:colOff>
                    <xdr:row>94</xdr:row>
                    <xdr:rowOff>190500</xdr:rowOff>
                  </from>
                  <to>
                    <xdr:col>11</xdr:col>
                    <xdr:colOff>57150</xdr:colOff>
                    <xdr:row>96</xdr:row>
                    <xdr:rowOff>0</xdr:rowOff>
                  </to>
                </anchor>
              </controlPr>
            </control>
          </mc:Choice>
        </mc:AlternateContent>
        <mc:AlternateContent xmlns:mc="http://schemas.openxmlformats.org/markup-compatibility/2006">
          <mc:Choice Requires="x14">
            <control shapeId="12495" r:id="rId208" name="Check Box 207">
              <controlPr defaultSize="0" autoFill="0" autoLine="0" autoPict="0">
                <anchor moveWithCells="1" sizeWithCells="1">
                  <from>
                    <xdr:col>3</xdr:col>
                    <xdr:colOff>0</xdr:colOff>
                    <xdr:row>94</xdr:row>
                    <xdr:rowOff>0</xdr:rowOff>
                  </from>
                  <to>
                    <xdr:col>10</xdr:col>
                    <xdr:colOff>19050</xdr:colOff>
                    <xdr:row>95</xdr:row>
                    <xdr:rowOff>9525</xdr:rowOff>
                  </to>
                </anchor>
              </controlPr>
            </control>
          </mc:Choice>
        </mc:AlternateContent>
        <mc:AlternateContent xmlns:mc="http://schemas.openxmlformats.org/markup-compatibility/2006">
          <mc:Choice Requires="x14">
            <control shapeId="12496" r:id="rId209" name="Check Box 208">
              <controlPr defaultSize="0" autoFill="0" autoLine="0" autoPict="0">
                <anchor moveWithCells="1" sizeWithCells="1">
                  <from>
                    <xdr:col>51</xdr:col>
                    <xdr:colOff>9525</xdr:colOff>
                    <xdr:row>93</xdr:row>
                    <xdr:rowOff>66675</xdr:rowOff>
                  </from>
                  <to>
                    <xdr:col>55</xdr:col>
                    <xdr:colOff>9525</xdr:colOff>
                    <xdr:row>94</xdr:row>
                    <xdr:rowOff>104775</xdr:rowOff>
                  </to>
                </anchor>
              </controlPr>
            </control>
          </mc:Choice>
        </mc:AlternateContent>
        <mc:AlternateContent xmlns:mc="http://schemas.openxmlformats.org/markup-compatibility/2006">
          <mc:Choice Requires="x14">
            <control shapeId="12497" r:id="rId210" name="Check Box 209">
              <controlPr defaultSize="0" autoFill="0" autoLine="0" autoPict="0">
                <anchor moveWithCells="1" sizeWithCells="1">
                  <from>
                    <xdr:col>51</xdr:col>
                    <xdr:colOff>9525</xdr:colOff>
                    <xdr:row>94</xdr:row>
                    <xdr:rowOff>66675</xdr:rowOff>
                  </from>
                  <to>
                    <xdr:col>56</xdr:col>
                    <xdr:colOff>28575</xdr:colOff>
                    <xdr:row>95</xdr:row>
                    <xdr:rowOff>190500</xdr:rowOff>
                  </to>
                </anchor>
              </controlPr>
            </control>
          </mc:Choice>
        </mc:AlternateContent>
        <mc:AlternateContent xmlns:mc="http://schemas.openxmlformats.org/markup-compatibility/2006">
          <mc:Choice Requires="x14">
            <control shapeId="12498" r:id="rId211" name="Check Box 210">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2499" r:id="rId212" name="Check Box 211">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2500" r:id="rId213" name="Check Box 212">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2501" r:id="rId214" name="Check Box 213">
              <controlPr defaultSize="0" autoFill="0" autoLine="0" autoPict="0">
                <anchor moveWithCells="1" sizeWithCells="1">
                  <from>
                    <xdr:col>4</xdr:col>
                    <xdr:colOff>19050</xdr:colOff>
                    <xdr:row>79</xdr:row>
                    <xdr:rowOff>180975</xdr:rowOff>
                  </from>
                  <to>
                    <xdr:col>9</xdr:col>
                    <xdr:colOff>66675</xdr:colOff>
                    <xdr:row>81</xdr:row>
                    <xdr:rowOff>9525</xdr:rowOff>
                  </to>
                </anchor>
              </controlPr>
            </control>
          </mc:Choice>
        </mc:AlternateContent>
        <mc:AlternateContent xmlns:mc="http://schemas.openxmlformats.org/markup-compatibility/2006">
          <mc:Choice Requires="x14">
            <control shapeId="12502" r:id="rId215" name="Check Box 214">
              <controlPr defaultSize="0" autoFill="0" autoLine="0" autoPict="0">
                <anchor moveWithCells="1" sizeWithCells="1">
                  <from>
                    <xdr:col>4</xdr:col>
                    <xdr:colOff>0</xdr:colOff>
                    <xdr:row>82</xdr:row>
                    <xdr:rowOff>180975</xdr:rowOff>
                  </from>
                  <to>
                    <xdr:col>7</xdr:col>
                    <xdr:colOff>104775</xdr:colOff>
                    <xdr:row>83</xdr:row>
                    <xdr:rowOff>352425</xdr:rowOff>
                  </to>
                </anchor>
              </controlPr>
            </control>
          </mc:Choice>
        </mc:AlternateContent>
        <mc:AlternateContent xmlns:mc="http://schemas.openxmlformats.org/markup-compatibility/2006">
          <mc:Choice Requires="x14">
            <control shapeId="12503" r:id="rId216" name="Check Box 215">
              <controlPr defaultSize="0" autoFill="0" autoLine="0" autoPict="0">
                <anchor moveWithCells="1" sizeWithCells="1">
                  <from>
                    <xdr:col>8</xdr:col>
                    <xdr:colOff>19050</xdr:colOff>
                    <xdr:row>83</xdr:row>
                    <xdr:rowOff>28575</xdr:rowOff>
                  </from>
                  <to>
                    <xdr:col>13</xdr:col>
                    <xdr:colOff>38100</xdr:colOff>
                    <xdr:row>83</xdr:row>
                    <xdr:rowOff>323850</xdr:rowOff>
                  </to>
                </anchor>
              </controlPr>
            </control>
          </mc:Choice>
        </mc:AlternateContent>
        <mc:AlternateContent xmlns:mc="http://schemas.openxmlformats.org/markup-compatibility/2006">
          <mc:Choice Requires="x14">
            <control shapeId="12504" r:id="rId217" name="Check Box 216">
              <controlPr defaultSize="0" autoFill="0" autoLine="0" autoPict="0">
                <anchor moveWithCells="1">
                  <from>
                    <xdr:col>5</xdr:col>
                    <xdr:colOff>9525</xdr:colOff>
                    <xdr:row>379</xdr:row>
                    <xdr:rowOff>247650</xdr:rowOff>
                  </from>
                  <to>
                    <xdr:col>13</xdr:col>
                    <xdr:colOff>9525</xdr:colOff>
                    <xdr:row>381</xdr:row>
                    <xdr:rowOff>9525</xdr:rowOff>
                  </to>
                </anchor>
              </controlPr>
            </control>
          </mc:Choice>
        </mc:AlternateContent>
        <mc:AlternateContent xmlns:mc="http://schemas.openxmlformats.org/markup-compatibility/2006">
          <mc:Choice Requires="x14">
            <control shapeId="12505" r:id="rId218" name="Check Box 217">
              <controlPr defaultSize="0" autoFill="0" autoLine="0" autoPict="0">
                <anchor moveWithCells="1">
                  <from>
                    <xdr:col>15</xdr:col>
                    <xdr:colOff>66675</xdr:colOff>
                    <xdr:row>379</xdr:row>
                    <xdr:rowOff>219075</xdr:rowOff>
                  </from>
                  <to>
                    <xdr:col>25</xdr:col>
                    <xdr:colOff>66675</xdr:colOff>
                    <xdr:row>381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【保育所】雇用状況表（本園のみ）</vt:lpstr>
      <vt:lpstr>別紙</vt:lpstr>
      <vt:lpstr>【記入例】【保育所】雇用状況表（本園のみ）</vt:lpstr>
      <vt:lpstr>'【記入例】【保育所】雇用状況表（本園のみ）'!Print_Area</vt:lpstr>
      <vt:lpstr>'【保育所】雇用状況表（本園のみ）'!Print_Area</vt:lpstr>
      <vt:lpstr>'【記入例】【保育所】雇用状況表（本園のみ）'!Print_Titles</vt:lpstr>
      <vt:lpstr>'【保育所】雇用状況表（本園のみ）'!Print_Titles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2022-03-20T23:30:41Z</dcterms:modified>
</cp:coreProperties>
</file>