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①雇表（幼稚園用）" sheetId="2" r:id="rId1"/>
    <sheet name="２①雇表（幼稚園用）（記載例）" sheetId="1" r:id="rId2"/>
  </sheets>
  <externalReferences>
    <externalReference r:id="rId3"/>
    <externalReference r:id="rId4"/>
    <externalReference r:id="rId5"/>
    <externalReference r:id="rId6"/>
    <externalReference r:id="rId7"/>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'２①雇表（幼稚園用）'!$A$1:$BG$400</definedName>
    <definedName name="_xlnm.Print_Area" localSheetId="1">'２①雇表（幼稚園用）（記載例）'!$A$1:$BG$400</definedName>
    <definedName name="_xlnm.Print_Titles" localSheetId="0">'２①雇表（幼稚園用）'!$1:$1</definedName>
    <definedName name="Z_DCB750A5_2995_4B1D_83F2_B9B3D5B68F97_.wvu.PrintArea" localSheetId="0" hidden="1">'２①雇表（幼稚園用）'!$A$1:$BG$400</definedName>
    <definedName name="Z_DCB750A5_2995_4B1D_83F2_B9B3D5B68F97_.wvu.PrintTitles" localSheetId="0" hidden="1">'２①雇表（幼稚園用）'!$1:$1</definedName>
    <definedName name="っっｗ" localSheetId="0">#REF!,#REF!,#REF!,#REF!</definedName>
    <definedName name="っっｗ">#REF!,#REF!,#REF!,#REF!</definedName>
    <definedName name="地域区分" localSheetId="0">[1]【幼稚園】試算シート!$CF$9:$CF$16</definedName>
    <definedName name="地域区分">[2]【幼稚園】試算シート!$CF$9:$CF$16</definedName>
    <definedName name="適否" localSheetId="0">[1]加算率入力!$AO$11:$AO$12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[2]加算率入力!$AM$11:$AM$22</definedName>
  </definedNames>
  <calcPr calcId="152511"/>
</workbook>
</file>

<file path=xl/calcChain.xml><?xml version="1.0" encoding="utf-8"?>
<calcChain xmlns="http://schemas.openxmlformats.org/spreadsheetml/2006/main">
  <c r="AT396" i="1" l="1"/>
  <c r="AO383" i="1" l="1"/>
  <c r="AO381" i="1"/>
  <c r="AO379" i="1"/>
  <c r="AO377" i="1"/>
  <c r="AO375" i="1"/>
  <c r="AU366" i="1"/>
  <c r="AU360" i="1"/>
  <c r="AU354" i="1"/>
  <c r="AU352" i="1"/>
  <c r="AU336" i="1"/>
  <c r="AU328" i="1"/>
  <c r="AU318" i="1"/>
  <c r="AU303" i="1"/>
  <c r="AU300" i="1"/>
  <c r="AP306" i="1" s="1"/>
  <c r="AU293" i="1"/>
  <c r="AU279" i="1"/>
  <c r="AY270" i="1"/>
  <c r="AY267" i="1"/>
  <c r="AY264" i="1"/>
  <c r="AY254" i="1"/>
  <c r="AY241" i="1"/>
  <c r="AY225" i="1"/>
  <c r="AU211" i="1"/>
  <c r="AU208" i="1"/>
  <c r="AU205" i="1"/>
  <c r="AU202" i="1"/>
  <c r="AU199" i="1"/>
  <c r="AU180" i="1"/>
  <c r="AU168" i="1"/>
  <c r="AU161" i="1"/>
  <c r="AU158" i="1"/>
  <c r="AN113" i="1"/>
  <c r="AN110" i="1"/>
  <c r="AN107" i="1"/>
  <c r="AN104" i="1"/>
  <c r="AN101" i="1"/>
  <c r="AN98" i="1"/>
  <c r="AU89" i="1"/>
  <c r="Z62" i="1"/>
  <c r="AR58" i="1"/>
  <c r="Y56" i="1"/>
  <c r="R56" i="1"/>
  <c r="AE56" i="1" s="1"/>
  <c r="J56" i="1"/>
  <c r="AR54" i="1"/>
  <c r="AE54" i="1"/>
  <c r="AR52" i="1"/>
  <c r="AE50" i="1"/>
  <c r="AR50" i="1" s="1"/>
  <c r="AE47" i="1"/>
  <c r="AR47" i="1" s="1"/>
  <c r="AE45" i="1"/>
  <c r="AR45" i="1" s="1"/>
  <c r="AR42" i="1"/>
  <c r="AE40" i="1"/>
  <c r="AR40" i="1" s="1"/>
  <c r="AR37" i="1"/>
  <c r="AE37" i="1"/>
  <c r="AR35" i="1"/>
  <c r="AE35" i="1"/>
  <c r="R30" i="1"/>
  <c r="AT16" i="1"/>
  <c r="AM16" i="1"/>
  <c r="AA16" i="1"/>
  <c r="T16" i="1"/>
  <c r="O16" i="1"/>
  <c r="G16" i="1"/>
  <c r="B16" i="1"/>
  <c r="AT116" i="1" l="1"/>
  <c r="AF16" i="1" s="1"/>
  <c r="AR17" i="1" s="1"/>
  <c r="AX20" i="1" s="1"/>
  <c r="AR56" i="1"/>
  <c r="AR60" i="1" s="1"/>
  <c r="AX23" i="1" l="1"/>
  <c r="BN62" i="1" s="1"/>
  <c r="AG62" i="1" s="1"/>
  <c r="AG64" i="1"/>
  <c r="AX28" i="1" l="1"/>
  <c r="AX25" i="1"/>
  <c r="AG68" i="1"/>
  <c r="AO383" i="2" l="1"/>
  <c r="AO381" i="2"/>
  <c r="AO379" i="2"/>
  <c r="AO377" i="2"/>
  <c r="AO375" i="2"/>
  <c r="AU366" i="2"/>
  <c r="AU360" i="2"/>
  <c r="AU354" i="2"/>
  <c r="AU352" i="2"/>
  <c r="AU336" i="2"/>
  <c r="AU328" i="2"/>
  <c r="AU318" i="2"/>
  <c r="AP306" i="2"/>
  <c r="AU303" i="2"/>
  <c r="AU300" i="2"/>
  <c r="AU293" i="2"/>
  <c r="AU279" i="2"/>
  <c r="AY270" i="2"/>
  <c r="AY267" i="2"/>
  <c r="AY264" i="2"/>
  <c r="AY254" i="2"/>
  <c r="AY241" i="2"/>
  <c r="AY225" i="2"/>
  <c r="AU211" i="2"/>
  <c r="AU208" i="2"/>
  <c r="AU205" i="2"/>
  <c r="AU202" i="2"/>
  <c r="AU199" i="2"/>
  <c r="AU180" i="2"/>
  <c r="AU168" i="2"/>
  <c r="AU158" i="2"/>
  <c r="AU161" i="2" s="1"/>
  <c r="AN113" i="2"/>
  <c r="AN110" i="2"/>
  <c r="AN107" i="2"/>
  <c r="AN104" i="2"/>
  <c r="AN101" i="2"/>
  <c r="AT116" i="2" s="1"/>
  <c r="AF16" i="2" s="1"/>
  <c r="AR17" i="2" s="1"/>
  <c r="AN98" i="2"/>
  <c r="AU89" i="2"/>
  <c r="Z62" i="2"/>
  <c r="AR58" i="2"/>
  <c r="Y56" i="2"/>
  <c r="AE56" i="2" s="1"/>
  <c r="R56" i="2"/>
  <c r="J56" i="2"/>
  <c r="AE54" i="2"/>
  <c r="AR54" i="2" s="1"/>
  <c r="AR52" i="2"/>
  <c r="AE50" i="2"/>
  <c r="AR50" i="2" s="1"/>
  <c r="AR47" i="2"/>
  <c r="AE47" i="2"/>
  <c r="AE45" i="2"/>
  <c r="AR45" i="2" s="1"/>
  <c r="AR42" i="2"/>
  <c r="AR40" i="2"/>
  <c r="AE40" i="2"/>
  <c r="AE37" i="2"/>
  <c r="AR37" i="2" s="1"/>
  <c r="AR35" i="2"/>
  <c r="AE35" i="2"/>
  <c r="R30" i="2"/>
  <c r="AT16" i="2"/>
  <c r="AM16" i="2"/>
  <c r="AA16" i="2"/>
  <c r="T16" i="2"/>
  <c r="O16" i="2"/>
  <c r="G16" i="2"/>
  <c r="B16" i="2"/>
  <c r="AX20" i="2" l="1"/>
  <c r="AR56" i="2"/>
  <c r="AR60" i="2" s="1"/>
  <c r="AX23" i="2"/>
  <c r="BN62" i="2" l="1"/>
  <c r="AG62" i="2" s="1"/>
  <c r="AG68" i="2" s="1"/>
  <c r="AG64" i="2"/>
  <c r="AX25" i="2" l="1"/>
  <c r="AX28" i="2"/>
</calcChain>
</file>

<file path=xl/comments1.xml><?xml version="1.0" encoding="utf-8"?>
<comments xmlns="http://schemas.openxmlformats.org/spreadsheetml/2006/main">
  <authors>
    <author>作成者</author>
  </authors>
  <commentList>
    <comment ref="AZ93" authorId="0" shapeId="0">
      <text>
        <r>
          <rPr>
            <b/>
            <sz val="9"/>
            <color indexed="81"/>
            <rFont val="ＭＳ Ｐゴシック"/>
            <family val="3"/>
            <charset val="128"/>
          </rPr>
          <t xml:space="preserve">自動計算ではありませんので、ご注意ください。
</t>
        </r>
      </text>
    </comment>
    <comment ref="AZ152" authorId="0" shapeId="0">
      <text>
        <r>
          <rPr>
            <b/>
            <sz val="9"/>
            <color indexed="81"/>
            <rFont val="ＭＳ Ｐゴシック"/>
            <family val="3"/>
            <charset val="128"/>
          </rPr>
          <t xml:space="preserve">自動計算ではありませんので、ご注意ください。
</t>
        </r>
      </text>
    </comment>
  </commentList>
</comments>
</file>

<file path=xl/comments2.xml><?xml version="1.0" encoding="utf-8"?>
<comments xmlns="http://schemas.openxmlformats.org/spreadsheetml/2006/main">
  <authors>
    <author>作成者</author>
  </authors>
  <commentList>
    <comment ref="AZ152" authorId="0" shapeId="0">
      <text>
        <r>
          <rPr>
            <b/>
            <sz val="9"/>
            <color indexed="81"/>
            <rFont val="ＭＳ Ｐゴシック"/>
            <family val="3"/>
            <charset val="128"/>
          </rPr>
          <t xml:space="preserve">自動計算ではありませんので、ご注意ください。
</t>
        </r>
      </text>
    </comment>
  </commentList>
</comments>
</file>

<file path=xl/sharedStrings.xml><?xml version="1.0" encoding="utf-8"?>
<sst xmlns="http://schemas.openxmlformats.org/spreadsheetml/2006/main" count="915" uniqueCount="277">
  <si>
    <t>第２号様式の１（幼稚園）</t>
    <rPh sb="8" eb="11">
      <t>ヨウチエン</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</si>
  <si>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</si>
  <si>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</si>
  <si>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</si>
  <si>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</si>
  <si>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</si>
  <si>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</si>
  <si>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</si>
  <si>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</si>
  <si>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※当月１日時点の職員及び児童の状況を記載すること。</t>
    <rPh sb="8" eb="10">
      <t>ショクイン</t>
    </rPh>
    <rPh sb="10" eb="11">
      <t>オヨ</t>
    </rPh>
    <rPh sb="12" eb="14">
      <t>ジドウ</t>
    </rPh>
    <rPh sb="15" eb="17">
      <t>ジョウキョウ</t>
    </rPh>
    <rPh sb="18" eb="20">
      <t>キサイ</t>
    </rPh>
    <phoneticPr fontId="7"/>
  </si>
  <si>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7"/>
  </si>
  <si>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7"/>
  </si>
  <si>
    <t>※当月１日時点で産休・育休及び病休となっている者については含めないこと。ただし、代替職員は含めてよい。</t>
    <phoneticPr fontId="7"/>
  </si>
  <si>
    <t>※雇用状況表に記載する職員は、原則、各加算項目対象欄において氏名の重複がないこと。</t>
    <phoneticPr fontId="7"/>
  </si>
  <si>
    <t>１　請求月初日の幼稚園教職員数</t>
    <rPh sb="2" eb="4">
      <t>セイキュウ</t>
    </rPh>
    <rPh sb="4" eb="5">
      <t>ツキ</t>
    </rPh>
    <rPh sb="5" eb="7">
      <t>ショニチ</t>
    </rPh>
    <rPh sb="8" eb="11">
      <t>ヨウチエン</t>
    </rPh>
    <rPh sb="11" eb="14">
      <t>キョウショクイン</t>
    </rPh>
    <rPh sb="14" eb="15">
      <t>スウ</t>
    </rPh>
    <phoneticPr fontId="7"/>
  </si>
  <si>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7"/>
  </si>
  <si>
    <t>月</t>
    <rPh sb="0" eb="1">
      <t>ツキ</t>
    </rPh>
    <phoneticPr fontId="7"/>
  </si>
  <si>
    <t>時間</t>
    <rPh sb="0" eb="2">
      <t>ジカン</t>
    </rPh>
    <phoneticPr fontId="7"/>
  </si>
  <si>
    <t>ａ</t>
    <phoneticPr fontId="7"/>
  </si>
  <si>
    <t>①</t>
    <phoneticPr fontId="7"/>
  </si>
  <si>
    <t>①÷</t>
    <phoneticPr fontId="7"/>
  </si>
  <si>
    <t>以上勤務幼稚園教職員数</t>
    <rPh sb="0" eb="2">
      <t>イジョウ</t>
    </rPh>
    <rPh sb="2" eb="4">
      <t>キンム</t>
    </rPh>
    <rPh sb="4" eb="7">
      <t>ヨウチエン</t>
    </rPh>
    <rPh sb="7" eb="10">
      <t>キョウショクイン</t>
    </rPh>
    <rPh sb="10" eb="11">
      <t>スウ</t>
    </rPh>
    <phoneticPr fontId="7"/>
  </si>
  <si>
    <t>未満勤務幼稚園教職員数</t>
    <rPh sb="0" eb="2">
      <t>ミマン</t>
    </rPh>
    <rPh sb="2" eb="4">
      <t>キンム</t>
    </rPh>
    <rPh sb="4" eb="7">
      <t>ヨウチエン</t>
    </rPh>
    <rPh sb="7" eb="10">
      <t>キョウショクイン</t>
    </rPh>
    <rPh sb="10" eb="11">
      <t>スウ</t>
    </rPh>
    <phoneticPr fontId="7"/>
  </si>
  <si>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7"/>
  </si>
  <si>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7"/>
  </si>
  <si>
    <t>ｂ</t>
    <phoneticPr fontId="7"/>
  </si>
  <si>
    <t>人</t>
    <rPh sb="0" eb="1">
      <t>ニン</t>
    </rPh>
    <phoneticPr fontId="7"/>
  </si>
  <si>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</si>
  <si>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</si>
  <si>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ｂ小数点第１位を四捨五入</t>
    <rPh sb="1" eb="4">
      <t>ショウスウテン</t>
    </rPh>
    <rPh sb="4" eb="5">
      <t>ダイ</t>
    </rPh>
    <rPh sb="6" eb="7">
      <t>イ</t>
    </rPh>
    <rPh sb="8" eb="12">
      <t>シシャゴニュウ</t>
    </rPh>
    <phoneticPr fontId="7"/>
  </si>
  <si>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7"/>
  </si>
  <si>
    <t>a+b</t>
    <phoneticPr fontId="7"/>
  </si>
  <si>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7"/>
  </si>
  <si>
    <t>※教育補助者除く</t>
    <rPh sb="1" eb="3">
      <t>キョウイク</t>
    </rPh>
    <rPh sb="3" eb="5">
      <t>ホジョ</t>
    </rPh>
    <rPh sb="5" eb="6">
      <t>シャ</t>
    </rPh>
    <rPh sb="6" eb="7">
      <t>ノゾ</t>
    </rPh>
    <phoneticPr fontId="7"/>
  </si>
  <si>
    <t>※預かり保育を専任担当する教諭は含めない。</t>
    <rPh sb="1" eb="2">
      <t>アズ</t>
    </rPh>
    <rPh sb="4" eb="6">
      <t>ホイク</t>
    </rPh>
    <rPh sb="7" eb="9">
      <t>センニン</t>
    </rPh>
    <rPh sb="9" eb="11">
      <t>タントウ</t>
    </rPh>
    <rPh sb="13" eb="15">
      <t>キョウユ</t>
    </rPh>
    <rPh sb="16" eb="17">
      <t>フク</t>
    </rPh>
    <phoneticPr fontId="7"/>
  </si>
  <si>
    <t>※教育補助者含む</t>
    <rPh sb="1" eb="3">
      <t>キョウイク</t>
    </rPh>
    <rPh sb="3" eb="5">
      <t>ホジョ</t>
    </rPh>
    <rPh sb="5" eb="6">
      <t>シャ</t>
    </rPh>
    <rPh sb="6" eb="7">
      <t>フク</t>
    </rPh>
    <phoneticPr fontId="7"/>
  </si>
  <si>
    <t>対象
幼稚園教職員数
（※）</t>
    <rPh sb="0" eb="2">
      <t>タイショウ</t>
    </rPh>
    <rPh sb="3" eb="6">
      <t>ヨウチエン</t>
    </rPh>
    <rPh sb="6" eb="9">
      <t>キョウショクイン</t>
    </rPh>
    <rPh sb="9" eb="10">
      <t>スウ</t>
    </rPh>
    <phoneticPr fontId="7"/>
  </si>
  <si>
    <t>ｊ+ｋ</t>
    <phoneticPr fontId="7"/>
  </si>
  <si>
    <t>ｌ</t>
    <phoneticPr fontId="7"/>
  </si>
  <si>
    <t>２　基準幼稚園教職員数</t>
    <rPh sb="2" eb="4">
      <t>キジュン</t>
    </rPh>
    <rPh sb="4" eb="7">
      <t>ヨウチエン</t>
    </rPh>
    <rPh sb="7" eb="10">
      <t>キョウショクイン</t>
    </rPh>
    <rPh sb="10" eb="11">
      <t>スウ</t>
    </rPh>
    <phoneticPr fontId="7"/>
  </si>
  <si>
    <t>（※）チーム保育加配加算端数処理補正後</t>
    <phoneticPr fontId="6"/>
  </si>
  <si>
    <t>区
分</t>
    <rPh sb="0" eb="1">
      <t>ク</t>
    </rPh>
    <rPh sb="2" eb="3">
      <t>ブン</t>
    </rPh>
    <phoneticPr fontId="7"/>
  </si>
  <si>
    <t>年齢区分
☑チェック</t>
    <rPh sb="0" eb="2">
      <t>ネンレイ</t>
    </rPh>
    <rPh sb="2" eb="4">
      <t>クブン</t>
    </rPh>
    <phoneticPr fontId="7"/>
  </si>
  <si>
    <t>利用定員</t>
    <rPh sb="0" eb="2">
      <t>リヨウ</t>
    </rPh>
    <rPh sb="2" eb="4">
      <t>テイイン</t>
    </rPh>
    <phoneticPr fontId="7"/>
  </si>
  <si>
    <t>月１日付　在籍児数</t>
    <phoneticPr fontId="7"/>
  </si>
  <si>
    <t>基準幼稚園教職員数</t>
    <rPh sb="0" eb="2">
      <t>キジュン</t>
    </rPh>
    <rPh sb="2" eb="5">
      <t>ヨウチエン</t>
    </rPh>
    <rPh sb="5" eb="8">
      <t>キョウショクイン</t>
    </rPh>
    <rPh sb="8" eb="9">
      <t>スウ</t>
    </rPh>
    <phoneticPr fontId="7"/>
  </si>
  <si>
    <t>市内児童</t>
    <rPh sb="0" eb="2">
      <t>シナイ</t>
    </rPh>
    <rPh sb="2" eb="4">
      <t>ジドウ</t>
    </rPh>
    <phoneticPr fontId="7"/>
  </si>
  <si>
    <t>市外児童</t>
    <rPh sb="0" eb="2">
      <t>シガイ</t>
    </rPh>
    <rPh sb="2" eb="4">
      <t>ジドウ</t>
    </rPh>
    <phoneticPr fontId="7"/>
  </si>
  <si>
    <t>合計</t>
    <rPh sb="0" eb="2">
      <t>ゴウケイ</t>
    </rPh>
    <phoneticPr fontId="7"/>
  </si>
  <si>
    <t>（小数点第２位以下切捨て）</t>
    <rPh sb="1" eb="4">
      <t>ショウスウテン</t>
    </rPh>
    <rPh sb="4" eb="5">
      <t>ダイ</t>
    </rPh>
    <rPh sb="6" eb="7">
      <t>クライ</t>
    </rPh>
    <phoneticPr fontId="7"/>
  </si>
  <si>
    <t>基準幼稚園教職員配置</t>
    <rPh sb="0" eb="2">
      <t>キジュン</t>
    </rPh>
    <rPh sb="2" eb="5">
      <t>ヨウチエン</t>
    </rPh>
    <rPh sb="5" eb="8">
      <t>キョウショクイン</t>
    </rPh>
    <phoneticPr fontId="7"/>
  </si>
  <si>
    <t>　３歳児配置改善加算あり・満３歳児対応加配加算ありの場合</t>
    <phoneticPr fontId="7"/>
  </si>
  <si>
    <t>満３歳児</t>
    <rPh sb="0" eb="1">
      <t>マン</t>
    </rPh>
    <rPh sb="2" eb="4">
      <t>サイジ</t>
    </rPh>
    <phoneticPr fontId="7"/>
  </si>
  <si>
    <t>÷　６　＝　</t>
    <phoneticPr fontId="7"/>
  </si>
  <si>
    <t>３歳児</t>
    <rPh sb="1" eb="3">
      <t>サイジ</t>
    </rPh>
    <phoneticPr fontId="7"/>
  </si>
  <si>
    <t>÷　15　＝　</t>
    <phoneticPr fontId="7"/>
  </si>
  <si>
    <t>　３歳児配置改善加算あり・満３歳児対応加配加算なしの場合</t>
    <rPh sb="2" eb="3">
      <t>サイ</t>
    </rPh>
    <rPh sb="3" eb="4">
      <t>ジ</t>
    </rPh>
    <rPh sb="4" eb="6">
      <t>ハイチ</t>
    </rPh>
    <rPh sb="6" eb="8">
      <t>カイゼン</t>
    </rPh>
    <rPh sb="8" eb="10">
      <t>カサン</t>
    </rPh>
    <rPh sb="26" eb="28">
      <t>バアイ</t>
    </rPh>
    <phoneticPr fontId="7"/>
  </si>
  <si>
    <t>÷　15　＝　</t>
    <phoneticPr fontId="7"/>
  </si>
  <si>
    <t>　３歳児配置改善加算なし・満３歳児対応加配加算ありの場合</t>
    <phoneticPr fontId="7"/>
  </si>
  <si>
    <t>÷　６　＝　</t>
    <phoneticPr fontId="7"/>
  </si>
  <si>
    <t>÷　20　＝　</t>
    <phoneticPr fontId="7"/>
  </si>
  <si>
    <t>　３歳児配置改善加算なし・満３歳児対応加配加算なしの場合</t>
    <rPh sb="2" eb="3">
      <t>サイ</t>
    </rPh>
    <rPh sb="3" eb="4">
      <t>ジ</t>
    </rPh>
    <rPh sb="4" eb="6">
      <t>ハイチ</t>
    </rPh>
    <rPh sb="6" eb="8">
      <t>カイゼン</t>
    </rPh>
    <rPh sb="8" eb="10">
      <t>カサン</t>
    </rPh>
    <rPh sb="26" eb="28">
      <t>バアイ</t>
    </rPh>
    <phoneticPr fontId="7"/>
  </si>
  <si>
    <t>４歳以上児</t>
    <rPh sb="1" eb="2">
      <t>サイ</t>
    </rPh>
    <rPh sb="2" eb="5">
      <t>イジョウジ</t>
    </rPh>
    <phoneticPr fontId="7"/>
  </si>
  <si>
    <t>÷　30　＝　</t>
    <phoneticPr fontId="7"/>
  </si>
  <si>
    <t>小計①</t>
    <rPh sb="0" eb="2">
      <t>ショウケイ</t>
    </rPh>
    <phoneticPr fontId="7"/>
  </si>
  <si>
    <t>ｃ</t>
    <phoneticPr fontId="7"/>
  </si>
  <si>
    <t>※小数点以下　
　　四捨五入</t>
    <rPh sb="1" eb="4">
      <t>ショウスウテン</t>
    </rPh>
    <rPh sb="4" eb="6">
      <t>イカ</t>
    </rPh>
    <phoneticPr fontId="7"/>
  </si>
  <si>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7"/>
  </si>
  <si>
    <t>ｄ</t>
    <phoneticPr fontId="7"/>
  </si>
  <si>
    <t>小　計　②　（c～d）</t>
    <rPh sb="0" eb="1">
      <t>ショウ</t>
    </rPh>
    <rPh sb="2" eb="3">
      <t>ケイ</t>
    </rPh>
    <phoneticPr fontId="7"/>
  </si>
  <si>
    <t>e</t>
    <phoneticPr fontId="7"/>
  </si>
  <si>
    <t>その他加算の
幼稚園教職員</t>
    <phoneticPr fontId="7"/>
  </si>
  <si>
    <r>
      <t xml:space="preserve">チーム保育加配加算
</t>
    </r>
    <r>
      <rPr>
        <sz val="8"/>
        <rFont val="ＭＳ Ｐ明朝"/>
        <family val="1"/>
        <charset val="128"/>
      </rPr>
      <t>（利用定員により１人～８人）</t>
    </r>
    <rPh sb="3" eb="5">
      <t>ホイク</t>
    </rPh>
    <rPh sb="5" eb="7">
      <t>カハイ</t>
    </rPh>
    <rPh sb="7" eb="9">
      <t>カサン</t>
    </rPh>
    <phoneticPr fontId="7"/>
  </si>
  <si>
    <t>※上限人数</t>
    <rPh sb="1" eb="3">
      <t>ジョウゲン</t>
    </rPh>
    <rPh sb="3" eb="5">
      <t>ニンズウ</t>
    </rPh>
    <phoneticPr fontId="7"/>
  </si>
  <si>
    <t>f</t>
    <phoneticPr fontId="7"/>
  </si>
  <si>
    <t>配置教員数（教育補助者を含む）－必要教員数</t>
    <phoneticPr fontId="7"/>
  </si>
  <si>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7"/>
  </si>
  <si>
    <t>g</t>
    <phoneticPr fontId="7"/>
  </si>
  <si>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</si>
  <si>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t>h</t>
    <phoneticPr fontId="7"/>
  </si>
  <si>
    <t>合　　　　　　　計　　（e～h）</t>
    <rPh sb="0" eb="1">
      <t>ゴウケイ</t>
    </rPh>
    <rPh sb="8" eb="9">
      <t>ケイサン</t>
    </rPh>
    <phoneticPr fontId="7"/>
  </si>
  <si>
    <t>i</t>
    <phoneticPr fontId="7"/>
  </si>
  <si>
    <t>【記入の注意】</t>
    <rPh sb="1" eb="3">
      <t>キニュウ</t>
    </rPh>
    <rPh sb="4" eb="6">
      <t>チュウイ</t>
    </rPh>
    <phoneticPr fontId="7"/>
  </si>
  <si>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7"/>
  </si>
  <si>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7"/>
  </si>
  <si>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7"/>
  </si>
  <si>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7"/>
  </si>
  <si>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7"/>
  </si>
  <si>
    <t>３　請求月初日の職員の雇用状況　　</t>
    <rPh sb="8" eb="10">
      <t>ショクイン</t>
    </rPh>
    <rPh sb="11" eb="13">
      <t>コヨウ</t>
    </rPh>
    <rPh sb="13" eb="15">
      <t>ジョウキョウ</t>
    </rPh>
    <phoneticPr fontId="7"/>
  </si>
  <si>
    <t>①　園長</t>
    <rPh sb="2" eb="4">
      <t>エンチョウ</t>
    </rPh>
    <phoneticPr fontId="7"/>
  </si>
  <si>
    <t>資格
☑チェック</t>
    <rPh sb="0" eb="2">
      <t>シカク</t>
    </rPh>
    <phoneticPr fontId="7"/>
  </si>
  <si>
    <t>氏　　　　　　　　　　　名</t>
    <rPh sb="0" eb="1">
      <t>シ</t>
    </rPh>
    <rPh sb="12" eb="13">
      <t>メイ</t>
    </rPh>
    <phoneticPr fontId="7"/>
  </si>
  <si>
    <t>現施設
雇用開始
年月日</t>
    <phoneticPr fontId="7"/>
  </si>
  <si>
    <t>１日の労働
時間数(ａ)
（休憩除く）</t>
    <phoneticPr fontId="7"/>
  </si>
  <si>
    <t>１か月の勤務日数（又は週の勤務日数×４）　(ｂ)</t>
    <phoneticPr fontId="7"/>
  </si>
  <si>
    <t>１か月の
労働時間数
(ａ×ｂ）</t>
    <phoneticPr fontId="7"/>
  </si>
  <si>
    <t>（登録番号：　　　　　　　　　　　　）</t>
    <rPh sb="1" eb="3">
      <t>トウロク</t>
    </rPh>
    <rPh sb="3" eb="5">
      <t>バンゴウ</t>
    </rPh>
    <phoneticPr fontId="7"/>
  </si>
  <si>
    <t>②　各園の就業規則等で定めた勤務時間未満の幼稚園教職員（有資格）　</t>
    <rPh sb="3" eb="4">
      <t>エン</t>
    </rPh>
    <rPh sb="14" eb="16">
      <t>キンム</t>
    </rPh>
    <rPh sb="16" eb="18">
      <t>ジカン</t>
    </rPh>
    <phoneticPr fontId="7"/>
  </si>
  <si>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</si>
  <si>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7"/>
  </si>
  <si>
    <t>計</t>
    <rPh sb="0" eb="1">
      <t>ケイ</t>
    </rPh>
    <phoneticPr fontId="7"/>
  </si>
  <si>
    <t>現施設
雇用開始
年月日</t>
    <rPh sb="0" eb="1">
      <t>ゲン</t>
    </rPh>
    <rPh sb="1" eb="3">
      <t>シセツ</t>
    </rPh>
    <rPh sb="4" eb="6">
      <t>コヨウ</t>
    </rPh>
    <rPh sb="6" eb="8">
      <t>カイシ</t>
    </rPh>
    <rPh sb="9" eb="12">
      <t>ネンガッピ</t>
    </rPh>
    <phoneticPr fontId="7"/>
  </si>
  <si>
    <t>１日の労働
時間数(ａ)
（休憩除く）</t>
    <rPh sb="1" eb="2">
      <t>ニチ</t>
    </rPh>
    <rPh sb="3" eb="5">
      <t>ロウドウ</t>
    </rPh>
    <rPh sb="6" eb="9">
      <t>ジカンスウ</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</si>
  <si>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</si>
  <si>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</si>
  <si>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他施設・事業への勤務
の有無</t>
    <rPh sb="0" eb="1">
      <t>タ</t>
    </rPh>
    <rPh sb="1" eb="3">
      <t>シセツ</t>
    </rPh>
    <rPh sb="4" eb="6">
      <t>ジギョウ</t>
    </rPh>
    <rPh sb="8" eb="10">
      <t>キンム</t>
    </rPh>
    <rPh sb="12" eb="14">
      <t>ウム</t>
    </rPh>
    <phoneticPr fontId="7"/>
  </si>
  <si>
    <t>幼稚園教諭免許状登録番号</t>
    <rPh sb="0" eb="3">
      <t>ヨウチエン</t>
    </rPh>
    <rPh sb="3" eb="5">
      <t>キョウユ</t>
    </rPh>
    <rPh sb="5" eb="7">
      <t>メンキョ</t>
    </rPh>
    <rPh sb="7" eb="8">
      <t>ジョウ</t>
    </rPh>
    <rPh sb="8" eb="10">
      <t>トウロク</t>
    </rPh>
    <rPh sb="10" eb="12">
      <t>バンゴウ</t>
    </rPh>
    <phoneticPr fontId="7"/>
  </si>
  <si>
    <t>有無</t>
    <rPh sb="0" eb="2">
      <t>ウム</t>
    </rPh>
    <phoneticPr fontId="7"/>
  </si>
  <si>
    <t>他施設・事業名</t>
    <rPh sb="0" eb="1">
      <t>タ</t>
    </rPh>
    <rPh sb="1" eb="3">
      <t>シセツ</t>
    </rPh>
    <rPh sb="4" eb="6">
      <t>ジギョウ</t>
    </rPh>
    <rPh sb="6" eb="7">
      <t>メイ</t>
    </rPh>
    <phoneticPr fontId="7"/>
  </si>
  <si>
    <t>合　計</t>
    <rPh sb="0" eb="1">
      <t>ゴウ</t>
    </rPh>
    <rPh sb="2" eb="3">
      <t>ケイ</t>
    </rPh>
    <phoneticPr fontId="7"/>
  </si>
  <si>
    <t>合計労働時間数　①</t>
    <rPh sb="0" eb="2">
      <t>ゴウケイ</t>
    </rPh>
    <rPh sb="2" eb="4">
      <t>ロウドウ</t>
    </rPh>
    <rPh sb="4" eb="6">
      <t>ジカン</t>
    </rPh>
    <rPh sb="6" eb="7">
      <t>スウ</t>
    </rPh>
    <phoneticPr fontId="7"/>
  </si>
  <si>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7"/>
  </si>
  <si>
    <t>氏　　　　　　　　　　名</t>
    <rPh sb="0" eb="1">
      <t>シ</t>
    </rPh>
    <rPh sb="11" eb="12">
      <t>メイ</t>
    </rPh>
    <phoneticPr fontId="7"/>
  </si>
  <si>
    <t>現施設雇用開始
年月日</t>
    <phoneticPr fontId="7"/>
  </si>
  <si>
    <t>現施設雇用開始
年月日</t>
  </si>
  <si>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7"/>
  </si>
  <si>
    <t>１日の労働
時間数(ａ)
（休憩除く）</t>
    <phoneticPr fontId="7"/>
  </si>
  <si>
    <t>１か月の
労働時間数
(ａ×ｂ）</t>
    <phoneticPr fontId="7"/>
  </si>
  <si>
    <t>（登録番号：　　　　　　　　　　　　）</t>
  </si>
  <si>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7"/>
  </si>
  <si>
    <t>４　副園長・教頭配置加算</t>
    <rPh sb="2" eb="5">
      <t>フクエンチョウ</t>
    </rPh>
    <rPh sb="6" eb="8">
      <t>キョウトウ</t>
    </rPh>
    <rPh sb="8" eb="10">
      <t>ハイチ</t>
    </rPh>
    <rPh sb="10" eb="12">
      <t>カサン</t>
    </rPh>
    <phoneticPr fontId="7"/>
  </si>
  <si>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7"/>
  </si>
  <si>
    <t>１か月の
労働時間数
(ａ×ｂ）</t>
    <phoneticPr fontId="7"/>
  </si>
  <si>
    <t>幼稚園教諭</t>
    <rPh sb="0" eb="3">
      <t>ヨウチエン</t>
    </rPh>
    <rPh sb="3" eb="5">
      <t>キョウユ</t>
    </rPh>
    <phoneticPr fontId="7"/>
  </si>
  <si>
    <t>※１　１か月あたり120時間以上の勤務を契約していること</t>
    <rPh sb="5" eb="6">
      <t>ゲツ</t>
    </rPh>
    <rPh sb="12" eb="14">
      <t>ジカン</t>
    </rPh>
    <rPh sb="14" eb="16">
      <t>イジョウ</t>
    </rPh>
    <rPh sb="17" eb="19">
      <t>キンム</t>
    </rPh>
    <rPh sb="20" eb="22">
      <t>ケイヤク</t>
    </rPh>
    <phoneticPr fontId="7"/>
  </si>
  <si>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7"/>
  </si>
  <si>
    <t>５　主幹教諭等専任加算</t>
    <rPh sb="2" eb="4">
      <t>シュカン</t>
    </rPh>
    <rPh sb="4" eb="6">
      <t>キョウユ</t>
    </rPh>
    <rPh sb="6" eb="7">
      <t>トウ</t>
    </rPh>
    <rPh sb="7" eb="9">
      <t>センニン</t>
    </rPh>
    <rPh sb="9" eb="11">
      <t>カサン</t>
    </rPh>
    <phoneticPr fontId="7"/>
  </si>
  <si>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7"/>
  </si>
  <si>
    <t>※１か月あたり60時間以上の勤務を契約していること</t>
    <rPh sb="3" eb="4">
      <t>ゲツ</t>
    </rPh>
    <rPh sb="9" eb="11">
      <t>ジカン</t>
    </rPh>
    <rPh sb="11" eb="13">
      <t>イジョウ</t>
    </rPh>
    <rPh sb="14" eb="16">
      <t>キンム</t>
    </rPh>
    <rPh sb="17" eb="19">
      <t>ケイヤク</t>
    </rPh>
    <phoneticPr fontId="7"/>
  </si>
  <si>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</si>
  <si>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【１号】</t>
    <rPh sb="2" eb="3">
      <t>ゴウ</t>
    </rPh>
    <phoneticPr fontId="7"/>
  </si>
  <si>
    <t>　 給食実施日数：　</t>
    <rPh sb="2" eb="4">
      <t>キュウショク</t>
    </rPh>
    <rPh sb="4" eb="6">
      <t>ジッシ</t>
    </rPh>
    <rPh sb="6" eb="8">
      <t>ニッスウ</t>
    </rPh>
    <phoneticPr fontId="7"/>
  </si>
  <si>
    <t>日/週　　</t>
    <phoneticPr fontId="7"/>
  </si>
  <si>
    <t>のうち、</t>
    <phoneticPr fontId="7"/>
  </si>
  <si>
    <t>　    自園調理を実施している日数： 　　　　　</t>
    <rPh sb="5" eb="6">
      <t>ジ</t>
    </rPh>
    <rPh sb="6" eb="7">
      <t>エン</t>
    </rPh>
    <rPh sb="7" eb="9">
      <t>チョウリ</t>
    </rPh>
    <rPh sb="10" eb="12">
      <t>ジッシ</t>
    </rPh>
    <rPh sb="16" eb="18">
      <t>ニッスウ</t>
    </rPh>
    <phoneticPr fontId="7"/>
  </si>
  <si>
    <t>日/週</t>
    <phoneticPr fontId="7"/>
  </si>
  <si>
    <t>※委託含む</t>
    <rPh sb="1" eb="3">
      <t>イタク</t>
    </rPh>
    <rPh sb="3" eb="4">
      <t>フク</t>
    </rPh>
    <phoneticPr fontId="7"/>
  </si>
  <si>
    <t>７　請求月初日の調理員の雇用状況</t>
    <rPh sb="12" eb="14">
      <t>コヨウ</t>
    </rPh>
    <rPh sb="14" eb="16">
      <t>ジョウキョウ</t>
    </rPh>
    <phoneticPr fontId="7"/>
  </si>
  <si>
    <t>※「８　栄養管理加算」に記載されている職員と重複不可</t>
    <phoneticPr fontId="7"/>
  </si>
  <si>
    <t>（登録番号：　　　　　　　　　　　　）</t>
    <phoneticPr fontId="7"/>
  </si>
  <si>
    <t>（登録番号：　　　　　　　　　　　　）</t>
    <phoneticPr fontId="7"/>
  </si>
  <si>
    <t>合  計</t>
    <rPh sb="0" eb="1">
      <t>ゴウ</t>
    </rPh>
    <rPh sb="3" eb="4">
      <t>ケイ</t>
    </rPh>
    <phoneticPr fontId="7"/>
  </si>
  <si>
    <t>８　栄養管理加算</t>
    <rPh sb="2" eb="4">
      <t>エイヨウ</t>
    </rPh>
    <rPh sb="4" eb="6">
      <t>カンリ</t>
    </rPh>
    <rPh sb="6" eb="8">
      <t>カサン</t>
    </rPh>
    <phoneticPr fontId="7"/>
  </si>
  <si>
    <t>・　請求月初日の栄養士の雇用状況（栄養管理業務を外部委託している場合を除く）</t>
    <phoneticPr fontId="7"/>
  </si>
  <si>
    <t>※ア～ウいずれか１項目に記入可。</t>
    <rPh sb="9" eb="11">
      <t>コウモク</t>
    </rPh>
    <rPh sb="12" eb="14">
      <t>キニュウ</t>
    </rPh>
    <rPh sb="14" eb="15">
      <t>カ</t>
    </rPh>
    <phoneticPr fontId="7"/>
  </si>
  <si>
    <t>※「７　請求月初日の調理員の雇用状況」に記載されている職員と重複不可。</t>
    <phoneticPr fontId="7"/>
  </si>
  <si>
    <t>１日の労働
時間数(ａ)
（休憩除く）</t>
    <rPh sb="1" eb="2">
      <t>ニチ</t>
    </rPh>
    <rPh sb="3" eb="5">
      <t>ロウドウ</t>
    </rPh>
    <rPh sb="6" eb="9">
      <t>ジカンスウ</t>
    </rPh>
    <rPh sb="14" eb="16">
      <t>キュウケイ</t>
    </rPh>
    <rPh sb="16" eb="17">
      <t>ノゾ</t>
    </rPh>
    <phoneticPr fontId="7"/>
  </si>
  <si>
    <t>（登録番号：　　　　　　　　　　　　　　　）</t>
    <phoneticPr fontId="7"/>
  </si>
  <si>
    <t>※以下Ａ・Bのいずれかに該当すること。</t>
    <rPh sb="1" eb="3">
      <t>イカ</t>
    </rPh>
    <rPh sb="12" eb="14">
      <t>ガイトウ</t>
    </rPh>
    <phoneticPr fontId="7"/>
  </si>
  <si>
    <t>A：給食実施加算で「施設内調理」の区分を選択した場合は、別途雇用契約等により本加算に係る栄養士を配置していること（基本分単価及び他の加算の認定に当たって求められる職員（調理員を含む。）が本加算に係る栄養士としての業務を兼務している場合を除く）。</t>
    <rPh sb="2" eb="4">
      <t>キュウショク</t>
    </rPh>
    <rPh sb="4" eb="6">
      <t>ジッシ</t>
    </rPh>
    <rPh sb="6" eb="8">
      <t>カサン</t>
    </rPh>
    <rPh sb="10" eb="12">
      <t>シセツ</t>
    </rPh>
    <rPh sb="12" eb="13">
      <t>ナイ</t>
    </rPh>
    <rPh sb="13" eb="15">
      <t>チョウリ</t>
    </rPh>
    <rPh sb="17" eb="19">
      <t>クブン</t>
    </rPh>
    <rPh sb="20" eb="22">
      <t>センタク</t>
    </rPh>
    <rPh sb="24" eb="26">
      <t>バアイ</t>
    </rPh>
    <rPh sb="28" eb="30">
      <t>ベット</t>
    </rPh>
    <rPh sb="38" eb="39">
      <t>ホン</t>
    </rPh>
    <rPh sb="39" eb="41">
      <t>カサン</t>
    </rPh>
    <rPh sb="42" eb="43">
      <t>カカ</t>
    </rPh>
    <rPh sb="44" eb="47">
      <t>エイヨウシ</t>
    </rPh>
    <rPh sb="48" eb="50">
      <t>ハイチ</t>
    </rPh>
    <rPh sb="115" eb="117">
      <t>バアイ</t>
    </rPh>
    <rPh sb="118" eb="119">
      <t>ノゾ</t>
    </rPh>
    <phoneticPr fontId="7"/>
  </si>
  <si>
    <t>※法人本部で雇用する栄養士が、各施設へ赴き、施設に栄養士が配置されている場合と同様に、献立やアレルギー、アトピー等への助言、食育等に関する継続的な指導を行う場合は、施設での労働時間数を記載すること。
　なお、単に各施設へ赴くのみならず、個々の子どもの喫食状況、発育・発達状況等に基づく食事の提供や、育児相談、他の職種の職員と協働した食育の推進、衛生面に配慮した調理工程の確認・見直し等を施設に配置されている場合と同様に行うこと。</t>
    <rPh sb="1" eb="3">
      <t>ホウジン</t>
    </rPh>
    <rPh sb="3" eb="5">
      <t>ホンブ</t>
    </rPh>
    <rPh sb="6" eb="8">
      <t>コヨウ</t>
    </rPh>
    <rPh sb="10" eb="13">
      <t>エイヨウシ</t>
    </rPh>
    <rPh sb="43" eb="45">
      <t>コンダテ</t>
    </rPh>
    <rPh sb="56" eb="57">
      <t>トウ</t>
    </rPh>
    <rPh sb="59" eb="61">
      <t>ジョゲン</t>
    </rPh>
    <rPh sb="62" eb="64">
      <t>ショクイク</t>
    </rPh>
    <rPh sb="64" eb="65">
      <t>トウ</t>
    </rPh>
    <rPh sb="66" eb="67">
      <t>カン</t>
    </rPh>
    <rPh sb="69" eb="72">
      <t>ケイゾクテキ</t>
    </rPh>
    <rPh sb="73" eb="75">
      <t>シドウ</t>
    </rPh>
    <rPh sb="76" eb="77">
      <t>オコナ</t>
    </rPh>
    <rPh sb="78" eb="80">
      <t>バアイ</t>
    </rPh>
    <rPh sb="82" eb="84">
      <t>シセツ</t>
    </rPh>
    <rPh sb="86" eb="88">
      <t>ロウドウ</t>
    </rPh>
    <rPh sb="88" eb="90">
      <t>ジカン</t>
    </rPh>
    <rPh sb="90" eb="91">
      <t>スウ</t>
    </rPh>
    <rPh sb="92" eb="94">
      <t>キサイ</t>
    </rPh>
    <phoneticPr fontId="7"/>
  </si>
  <si>
    <t>　　イ　【兼務】　基本分単価及び他の加算の認定に当たって求められる栄養士</t>
    <rPh sb="5" eb="7">
      <t>ケンム</t>
    </rPh>
    <rPh sb="33" eb="36">
      <t>エイヨウシ</t>
    </rPh>
    <phoneticPr fontId="7"/>
  </si>
  <si>
    <t>A：給食実施加算で「施設内調理」の区分を選択した場合は、基本分単価及び他の加算の認定に当たって求められる職員（調理員を含む。）が本加算に係る栄養士としての業務を兼務していること。</t>
    <rPh sb="2" eb="4">
      <t>キュウショク</t>
    </rPh>
    <rPh sb="4" eb="6">
      <t>ジッシ</t>
    </rPh>
    <rPh sb="6" eb="8">
      <t>カサン</t>
    </rPh>
    <rPh sb="10" eb="12">
      <t>シセツ</t>
    </rPh>
    <rPh sb="12" eb="13">
      <t>ナイ</t>
    </rPh>
    <rPh sb="13" eb="15">
      <t>チョウリ</t>
    </rPh>
    <rPh sb="17" eb="19">
      <t>クブン</t>
    </rPh>
    <rPh sb="20" eb="22">
      <t>センタク</t>
    </rPh>
    <rPh sb="24" eb="26">
      <t>バアイ</t>
    </rPh>
    <rPh sb="28" eb="30">
      <t>キホン</t>
    </rPh>
    <rPh sb="30" eb="31">
      <t>ブン</t>
    </rPh>
    <rPh sb="31" eb="33">
      <t>タンカ</t>
    </rPh>
    <rPh sb="33" eb="34">
      <t>オヨ</t>
    </rPh>
    <rPh sb="35" eb="36">
      <t>タ</t>
    </rPh>
    <rPh sb="37" eb="39">
      <t>カサン</t>
    </rPh>
    <rPh sb="40" eb="42">
      <t>ニンテイ</t>
    </rPh>
    <rPh sb="43" eb="44">
      <t>ア</t>
    </rPh>
    <rPh sb="47" eb="48">
      <t>モト</t>
    </rPh>
    <rPh sb="52" eb="54">
      <t>ショクイン</t>
    </rPh>
    <rPh sb="55" eb="58">
      <t>チョウリイン</t>
    </rPh>
    <rPh sb="59" eb="60">
      <t>フク</t>
    </rPh>
    <rPh sb="64" eb="65">
      <t>ホン</t>
    </rPh>
    <rPh sb="65" eb="67">
      <t>カサン</t>
    </rPh>
    <rPh sb="68" eb="69">
      <t>カカ</t>
    </rPh>
    <rPh sb="70" eb="73">
      <t>エイヨウシ</t>
    </rPh>
    <rPh sb="77" eb="79">
      <t>ギョウム</t>
    </rPh>
    <rPh sb="80" eb="82">
      <t>ケンム</t>
    </rPh>
    <phoneticPr fontId="7"/>
  </si>
  <si>
    <t>B：給食実施加算で「外部搬入」の区分を選択した場合は、基本分単価及び他の加算の認定に当たって求められる職員が本加算に係る栄養士としての業務を兼務している場合をいう。</t>
    <rPh sb="2" eb="4">
      <t>キュウショク</t>
    </rPh>
    <rPh sb="4" eb="6">
      <t>ジッシ</t>
    </rPh>
    <rPh sb="6" eb="8">
      <t>カサン</t>
    </rPh>
    <rPh sb="10" eb="12">
      <t>ガイブ</t>
    </rPh>
    <rPh sb="12" eb="14">
      <t>ハンニュウ</t>
    </rPh>
    <rPh sb="16" eb="18">
      <t>クブン</t>
    </rPh>
    <rPh sb="19" eb="21">
      <t>センタク</t>
    </rPh>
    <rPh sb="23" eb="25">
      <t>バアイ</t>
    </rPh>
    <rPh sb="27" eb="29">
      <t>キホン</t>
    </rPh>
    <phoneticPr fontId="7"/>
  </si>
  <si>
    <t>　　ウ　【嘱託】　法人で雇用する栄養士　　※「配置」に該当する場合を除く。</t>
    <rPh sb="5" eb="7">
      <t>ショクタク</t>
    </rPh>
    <phoneticPr fontId="7"/>
  </si>
  <si>
    <t>・「８　栄養管理加算」に記載の栄養士に加えて、更に雇用している１か月あたり所定労働時間120時間以上の栄養士</t>
    <rPh sb="4" eb="6">
      <t>エイヨウ</t>
    </rPh>
    <rPh sb="6" eb="8">
      <t>カンリ</t>
    </rPh>
    <rPh sb="8" eb="10">
      <t>カサン</t>
    </rPh>
    <rPh sb="12" eb="14">
      <t>キサイ</t>
    </rPh>
    <rPh sb="15" eb="17">
      <t>エイヨウ</t>
    </rPh>
    <rPh sb="17" eb="18">
      <t>シ</t>
    </rPh>
    <rPh sb="51" eb="54">
      <t>エイヨウシ</t>
    </rPh>
    <phoneticPr fontId="7"/>
  </si>
  <si>
    <t>※栄養士格付け上限人数</t>
    <rPh sb="1" eb="4">
      <t>エイヨウシ</t>
    </rPh>
    <rPh sb="4" eb="5">
      <t>カク</t>
    </rPh>
    <rPh sb="5" eb="6">
      <t>ヅ</t>
    </rPh>
    <rPh sb="7" eb="9">
      <t>ジョウゲン</t>
    </rPh>
    <rPh sb="9" eb="11">
      <t>ニンズウ</t>
    </rPh>
    <phoneticPr fontId="7"/>
  </si>
  <si>
    <t>※「７　請求月初日の調理員の雇用状況」に記載の栄養士がいる場合は、食育推進助成②（栄養士格付け）の対象職員として再掲可能です。</t>
    <rPh sb="23" eb="26">
      <t>エイヨウシ</t>
    </rPh>
    <rPh sb="33" eb="35">
      <t>ショクイク</t>
    </rPh>
    <rPh sb="35" eb="37">
      <t>スイシン</t>
    </rPh>
    <rPh sb="37" eb="39">
      <t>ジョセイ</t>
    </rPh>
    <rPh sb="41" eb="43">
      <t>エイヨウ</t>
    </rPh>
    <rPh sb="43" eb="44">
      <t>シ</t>
    </rPh>
    <rPh sb="44" eb="45">
      <t>カク</t>
    </rPh>
    <rPh sb="45" eb="46">
      <t>ヅ</t>
    </rPh>
    <phoneticPr fontId="7"/>
  </si>
  <si>
    <t>　・請求月初日の看護職の雇用状況</t>
    <rPh sb="8" eb="11">
      <t>カンゴショク</t>
    </rPh>
    <rPh sb="12" eb="14">
      <t>コヨウ</t>
    </rPh>
    <rPh sb="14" eb="16">
      <t>ジョウキョウ</t>
    </rPh>
    <phoneticPr fontId="7"/>
  </si>
  <si>
    <t>現施設
雇用開始
年月日</t>
    <phoneticPr fontId="7"/>
  </si>
  <si>
    <t>１か月の勤務日数（又は週の勤務日数×４）　(ｂ)</t>
    <phoneticPr fontId="7"/>
  </si>
  <si>
    <t>（登録番号：　　　　　　　　）</t>
    <rPh sb="1" eb="3">
      <t>トウロク</t>
    </rPh>
    <rPh sb="3" eb="5">
      <t>バンゴウ</t>
    </rPh>
    <phoneticPr fontId="7"/>
  </si>
  <si>
    <t>※常勤は１か月あたり所定労働時間120時間以上の勤務、非常勤は１か月あたり所定労働時間75時間以上の勤務を契約していること。</t>
    <phoneticPr fontId="7"/>
  </si>
  <si>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7"/>
  </si>
  <si>
    <t>現施設
雇用開始
年月日</t>
    <phoneticPr fontId="7"/>
  </si>
  <si>
    <t>１か月の勤務日数（又は週の勤務日数×４）　(ｂ)</t>
    <phoneticPr fontId="7"/>
  </si>
  <si>
    <t>１か月の
労働時間数
(ａ×ｂ）</t>
    <phoneticPr fontId="7"/>
  </si>
  <si>
    <t>１日の労働
時間数(ａ)
（休憩除く）</t>
    <phoneticPr fontId="7"/>
  </si>
  <si>
    <t>１か月の勤務日数（又は週の勤務日数×４）　(ｂ)</t>
    <phoneticPr fontId="7"/>
  </si>
  <si>
    <t>合計労働時間数</t>
    <rPh sb="0" eb="2">
      <t>ゴウケイ</t>
    </rPh>
    <rPh sb="2" eb="4">
      <t>ロウドウ</t>
    </rPh>
    <rPh sb="4" eb="6">
      <t>ジカン</t>
    </rPh>
    <rPh sb="6" eb="7">
      <t>スウ</t>
    </rPh>
    <phoneticPr fontId="7"/>
  </si>
  <si>
    <t>※医療的ケア対象児童１名につき、１か月あたり所定労働時間40時間以上勤務の看護職を雇用している場合には医療的ケア対象児童受入人数に応じて助成します。
※医療的ケア対応看護職を複数人雇用している場合は、契約している所定労働時間数の合計が医療的ケア対象児童１人につき40時間以上となること。</t>
    <phoneticPr fontId="7"/>
  </si>
  <si>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7"/>
  </si>
  <si>
    <t>１か月の勤務日数（又は週の勤務日数×４）　(ｂ)</t>
    <phoneticPr fontId="7"/>
  </si>
  <si>
    <t>１か月の
労働時間数
(ａ×ｂ）</t>
    <phoneticPr fontId="7"/>
  </si>
  <si>
    <t>※１か月あたり60時間以上の勤務を契約していること。</t>
    <rPh sb="3" eb="4">
      <t>ゲツ</t>
    </rPh>
    <rPh sb="9" eb="11">
      <t>ジカン</t>
    </rPh>
    <rPh sb="11" eb="13">
      <t>イジョウ</t>
    </rPh>
    <rPh sb="14" eb="16">
      <t>キンム</t>
    </rPh>
    <rPh sb="17" eb="19">
      <t>ケイヤク</t>
    </rPh>
    <phoneticPr fontId="7"/>
  </si>
  <si>
    <t>　　 ・非常勤講師の雇用状況</t>
    <rPh sb="4" eb="7">
      <t>ヒジョウキン</t>
    </rPh>
    <rPh sb="7" eb="9">
      <t>コウシ</t>
    </rPh>
    <rPh sb="10" eb="12">
      <t>コヨウ</t>
    </rPh>
    <rPh sb="12" eb="14">
      <t>ジョウキョウ</t>
    </rPh>
    <phoneticPr fontId="7"/>
  </si>
  <si>
    <t>１日の労働
時間数(ａ)
（休憩除く）</t>
    <phoneticPr fontId="7"/>
  </si>
  <si>
    <t>※１か月あたり60時間以上の勤務を契約していること。※利用定員が35人以下又は121人以上の施設のみ対象</t>
    <rPh sb="3" eb="4">
      <t>ゲツ</t>
    </rPh>
    <rPh sb="9" eb="11">
      <t>ジカン</t>
    </rPh>
    <rPh sb="11" eb="13">
      <t>イジョウ</t>
    </rPh>
    <rPh sb="14" eb="16">
      <t>キンム</t>
    </rPh>
    <rPh sb="17" eb="19">
      <t>ケイヤク</t>
    </rPh>
    <phoneticPr fontId="7"/>
  </si>
  <si>
    <t>イ　講師配置加算の非常勤講師を配置した上で、別途配置している非常勤講師（指導充実加配加算分）</t>
    <rPh sb="22" eb="24">
      <t>ベット</t>
    </rPh>
    <rPh sb="24" eb="26">
      <t>ハイチ</t>
    </rPh>
    <rPh sb="30" eb="33">
      <t>ヒジョウキン</t>
    </rPh>
    <rPh sb="33" eb="35">
      <t>コウシ</t>
    </rPh>
    <rPh sb="36" eb="38">
      <t>シドウ</t>
    </rPh>
    <rPh sb="38" eb="40">
      <t>ジュウジツ</t>
    </rPh>
    <rPh sb="40" eb="42">
      <t>カハイ</t>
    </rPh>
    <rPh sb="42" eb="44">
      <t>カサン</t>
    </rPh>
    <rPh sb="44" eb="45">
      <t>ブン</t>
    </rPh>
    <phoneticPr fontId="7"/>
  </si>
  <si>
    <t>現施設
雇用開始
年月日</t>
    <phoneticPr fontId="7"/>
  </si>
  <si>
    <t>１日の労働
時間数(ａ)
（休憩除く）</t>
    <phoneticPr fontId="7"/>
  </si>
  <si>
    <t>１か月の勤務日数（又は週の勤務日数×４）　(ｂ)</t>
    <phoneticPr fontId="7"/>
  </si>
  <si>
    <t>※１か月あたり60時間以上の勤務を契約していること。※利用定員が271人以上の施設のみ対象</t>
    <rPh sb="3" eb="4">
      <t>ゲツ</t>
    </rPh>
    <rPh sb="9" eb="11">
      <t>ジカン</t>
    </rPh>
    <rPh sb="11" eb="13">
      <t>イジョウ</t>
    </rPh>
    <rPh sb="14" eb="16">
      <t>キンム</t>
    </rPh>
    <rPh sb="17" eb="19">
      <t>ケイヤク</t>
    </rPh>
    <rPh sb="43" eb="45">
      <t>タイショウ</t>
    </rPh>
    <phoneticPr fontId="7"/>
  </si>
  <si>
    <t>　①基本分単価に含まれる事務職員及び非常勤事務職員の配置状況</t>
    <rPh sb="2" eb="4">
      <t>キホン</t>
    </rPh>
    <rPh sb="4" eb="5">
      <t>ブン</t>
    </rPh>
    <rPh sb="5" eb="7">
      <t>タンカ</t>
    </rPh>
    <rPh sb="8" eb="9">
      <t>フク</t>
    </rPh>
    <rPh sb="12" eb="14">
      <t>ジム</t>
    </rPh>
    <rPh sb="14" eb="16">
      <t>ショクイン</t>
    </rPh>
    <rPh sb="16" eb="17">
      <t>オヨ</t>
    </rPh>
    <rPh sb="18" eb="21">
      <t>ヒジョウキン</t>
    </rPh>
    <rPh sb="21" eb="23">
      <t>ジム</t>
    </rPh>
    <rPh sb="23" eb="25">
      <t>ショクイン</t>
    </rPh>
    <rPh sb="26" eb="28">
      <t>ハイチ</t>
    </rPh>
    <rPh sb="28" eb="30">
      <t>ジョウキョウ</t>
    </rPh>
    <phoneticPr fontId="7"/>
  </si>
  <si>
    <t>　　②事務職員及び非常勤事務職員の雇用状況</t>
    <rPh sb="3" eb="5">
      <t>ジム</t>
    </rPh>
    <rPh sb="5" eb="7">
      <t>ショクイン</t>
    </rPh>
    <rPh sb="7" eb="8">
      <t>オヨ</t>
    </rPh>
    <rPh sb="9" eb="12">
      <t>ヒジョウキン</t>
    </rPh>
    <rPh sb="12" eb="14">
      <t>ジム</t>
    </rPh>
    <rPh sb="14" eb="16">
      <t>ショクイン</t>
    </rPh>
    <rPh sb="17" eb="19">
      <t>コヨウ</t>
    </rPh>
    <rPh sb="19" eb="21">
      <t>ジョウキョウ</t>
    </rPh>
    <phoneticPr fontId="7"/>
  </si>
  <si>
    <t>１日の労働
時間数(ａ)
（休憩除く）</t>
    <phoneticPr fontId="7"/>
  </si>
  <si>
    <t>１か月の
労働時間数
(ａ×ｂ）</t>
    <phoneticPr fontId="7"/>
  </si>
  <si>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7"/>
  </si>
  <si>
    <t>現施設
雇用開始
年月日</t>
    <phoneticPr fontId="7"/>
  </si>
  <si>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7"/>
  </si>
  <si>
    <t>※各加算項目対象欄に記載の職員と重複がないこと。</t>
    <rPh sb="10" eb="12">
      <t>キサイ</t>
    </rPh>
    <rPh sb="13" eb="15">
      <t>ショクイン</t>
    </rPh>
    <phoneticPr fontId="7"/>
  </si>
  <si>
    <t>業務内容</t>
    <rPh sb="0" eb="2">
      <t>ギョウム</t>
    </rPh>
    <rPh sb="2" eb="4">
      <t>ナイヨウ</t>
    </rPh>
    <phoneticPr fontId="7"/>
  </si>
  <si>
    <t>※　「事務」を選択する場合、基本分単価に含まれる事務職員に加え、別途保育支援者を配置していること。</t>
    <rPh sb="34" eb="36">
      <t>ホイク</t>
    </rPh>
    <rPh sb="36" eb="39">
      <t>シエンシャ</t>
    </rPh>
    <phoneticPr fontId="7"/>
  </si>
  <si>
    <t>合計人数</t>
    <rPh sb="0" eb="2">
      <t>ゴウケイ</t>
    </rPh>
    <rPh sb="2" eb="4">
      <t>ニンズウ</t>
    </rPh>
    <phoneticPr fontId="6"/>
  </si>
  <si>
    <t>　　また、「事務職員配置加算」、「事務負担対応加配加算」、「保育者業務支援事業費助成」の順に記載すること</t>
    <phoneticPr fontId="6"/>
  </si>
  <si>
    <t>人</t>
    <rPh sb="0" eb="1">
      <t>ニン</t>
    </rPh>
    <phoneticPr fontId="6"/>
  </si>
  <si>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</si>
  <si>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</si>
  <si>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</si>
  <si>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7"/>
  </si>
  <si>
    <t>令和３</t>
    <rPh sb="0" eb="1">
      <t>レイ</t>
    </rPh>
    <rPh sb="1" eb="2">
      <t>ワ</t>
    </rPh>
    <phoneticPr fontId="6"/>
  </si>
  <si>
    <t>Ｒ３</t>
    <phoneticPr fontId="6"/>
  </si>
  <si>
    <t>常勤換算後
幼稚園教職員数</t>
    <rPh sb="6" eb="9">
      <t>ヨウチエン</t>
    </rPh>
    <rPh sb="9" eb="12">
      <t>キョウショクイン</t>
    </rPh>
    <rPh sb="12" eb="13">
      <t>スウ</t>
    </rPh>
    <phoneticPr fontId="7"/>
  </si>
  <si>
    <t>※a+b ≧ e</t>
    <phoneticPr fontId="7"/>
  </si>
  <si>
    <t>※ｊ+ ｋ≧ i</t>
    <phoneticPr fontId="7"/>
  </si>
  <si>
    <t>ウ：ｄについては利用定員が該当する場合は必ず人数を記載すること。→必ず（a+b≧ e ）となること。</t>
    <rPh sb="8" eb="10">
      <t>リヨウ</t>
    </rPh>
    <rPh sb="10" eb="12">
      <t>テイイン</t>
    </rPh>
    <rPh sb="13" eb="15">
      <t>ガイトウ</t>
    </rPh>
    <rPh sb="17" eb="19">
      <t>バアイ</t>
    </rPh>
    <rPh sb="20" eb="21">
      <t>カナラ</t>
    </rPh>
    <rPh sb="22" eb="24">
      <t>ニンズウ</t>
    </rPh>
    <rPh sb="25" eb="27">
      <t>キサイ</t>
    </rPh>
    <phoneticPr fontId="7"/>
  </si>
  <si>
    <t>ア：「基準幼稚園教職員配置（e）」を超えて、その他加算による教職員配置をしている場合（ a+b＞ e ）は、配置の実態に合わせてf、h欄に人数を計上すること（f・hともに要件を満たす場合、fを先に計上すること）。また、a+bが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4" eb="56">
      <t>ハイチ</t>
    </rPh>
    <rPh sb="57" eb="59">
      <t>ジッタイ</t>
    </rPh>
    <rPh sb="60" eb="61">
      <t>ア</t>
    </rPh>
    <rPh sb="67" eb="68">
      <t>ラン</t>
    </rPh>
    <rPh sb="69" eb="71">
      <t>ニンズウ</t>
    </rPh>
    <rPh sb="72" eb="74">
      <t>ケイジョウ</t>
    </rPh>
    <rPh sb="85" eb="87">
      <t>ヨウケン</t>
    </rPh>
    <rPh sb="88" eb="89">
      <t>ミ</t>
    </rPh>
    <rPh sb="91" eb="93">
      <t>バアイ</t>
    </rPh>
    <rPh sb="96" eb="97">
      <t>サキ</t>
    </rPh>
    <rPh sb="98" eb="100">
      <t>ケイジョウ</t>
    </rPh>
    <rPh sb="116" eb="118">
      <t>シタマワ</t>
    </rPh>
    <rPh sb="119" eb="121">
      <t>バアイ</t>
    </rPh>
    <rPh sb="125" eb="126">
      <t>ラン</t>
    </rPh>
    <rPh sb="127" eb="129">
      <t>シタマワ</t>
    </rPh>
    <rPh sb="130" eb="131">
      <t>ニン</t>
    </rPh>
    <rPh sb="131" eb="132">
      <t>スウ</t>
    </rPh>
    <rPh sb="137" eb="139">
      <t>ヒョウキ</t>
    </rPh>
    <rPh sb="140" eb="142">
      <t>ケイジョウ</t>
    </rPh>
    <phoneticPr fontId="7"/>
  </si>
  <si>
    <t>エ：基準幼稚園教職員数の合計（i）は原則として対象幼稚園教職員数以下となること（ｊ+ ｋ≧ i）。教育補助者をチーム保育に算入している場合は、教育補助者を含める教職員数を適用する （ｌ≧ i）。</t>
    <rPh sb="4" eb="7">
      <t>ヨウチエン</t>
    </rPh>
    <rPh sb="7" eb="10">
      <t>キョウショクイン</t>
    </rPh>
    <rPh sb="10" eb="11">
      <t>カズ</t>
    </rPh>
    <rPh sb="18" eb="20">
      <t>ゲンソク</t>
    </rPh>
    <rPh sb="25" eb="28">
      <t>ヨウチエン</t>
    </rPh>
    <rPh sb="28" eb="31">
      <t>キョウショクイン</t>
    </rPh>
    <rPh sb="31" eb="32">
      <t>スウ</t>
    </rPh>
    <rPh sb="49" eb="51">
      <t>キョウイク</t>
    </rPh>
    <rPh sb="51" eb="53">
      <t>ホジョ</t>
    </rPh>
    <rPh sb="53" eb="54">
      <t>シャ</t>
    </rPh>
    <rPh sb="58" eb="60">
      <t>ホイク</t>
    </rPh>
    <rPh sb="61" eb="63">
      <t>サンニュウ</t>
    </rPh>
    <rPh sb="67" eb="69">
      <t>バアイ</t>
    </rPh>
    <rPh sb="71" eb="73">
      <t>キョウイク</t>
    </rPh>
    <rPh sb="73" eb="75">
      <t>ホジョ</t>
    </rPh>
    <rPh sb="75" eb="76">
      <t>シャ</t>
    </rPh>
    <rPh sb="77" eb="78">
      <t>フク</t>
    </rPh>
    <rPh sb="80" eb="83">
      <t>キョウショクイン</t>
    </rPh>
    <rPh sb="83" eb="84">
      <t>スウ</t>
    </rPh>
    <rPh sb="85" eb="87">
      <t>テキヨウ</t>
    </rPh>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</si>
  <si>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</si>
  <si>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</si>
  <si>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※「８　栄養管理加算」に記載の栄養士に加えて更に１か月あたり所定労働時間120時間以上勤務の栄養士を雇用（実人数）している場合には食育推進助成②（栄養士格付け）を助成します。（上限：利用定員41～150人は１人まで、151人以上は２人まで）</t>
    <phoneticPr fontId="7"/>
  </si>
  <si>
    <t>10　看護職雇用加算　</t>
  </si>
  <si>
    <t>11　医療的ケア対応看護師雇用費</t>
    <rPh sb="3" eb="6">
      <t>イリョウテキ</t>
    </rPh>
    <rPh sb="8" eb="10">
      <t>タイオウ</t>
    </rPh>
    <rPh sb="10" eb="13">
      <t>カンゴシ</t>
    </rPh>
    <rPh sb="13" eb="15">
      <t>コヨウ</t>
    </rPh>
    <rPh sb="15" eb="16">
      <t>ヒ</t>
    </rPh>
    <phoneticPr fontId="13"/>
  </si>
  <si>
    <t>①　１か月あたりの所定労働時間が120時間以上の看護職　※「10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9" eb="51">
      <t>ショクイン</t>
    </rPh>
    <phoneticPr fontId="7"/>
  </si>
  <si>
    <t>②　月120時間以上の看護職に加えて、更に雇用している看護職</t>
    <rPh sb="2" eb="3">
      <t>ツキ</t>
    </rPh>
    <rPh sb="6" eb="8">
      <t>ジカン</t>
    </rPh>
    <rPh sb="8" eb="10">
      <t>イジョウ</t>
    </rPh>
    <rPh sb="11" eb="14">
      <t>カンゴショク</t>
    </rPh>
    <rPh sb="15" eb="16">
      <t>クワ</t>
    </rPh>
    <rPh sb="19" eb="20">
      <t>サラ</t>
    </rPh>
    <rPh sb="21" eb="23">
      <t>コヨウ</t>
    </rPh>
    <rPh sb="27" eb="30">
      <t>カンゴショク</t>
    </rPh>
    <phoneticPr fontId="7"/>
  </si>
  <si>
    <t>12　療育支援加算　</t>
    <rPh sb="3" eb="5">
      <t>リョウイク</t>
    </rPh>
    <rPh sb="5" eb="7">
      <t>シエン</t>
    </rPh>
    <rPh sb="7" eb="9">
      <t>カサン</t>
    </rPh>
    <phoneticPr fontId="13"/>
  </si>
  <si>
    <t>13　講師配置加算及び指導充実加配加算　</t>
    <rPh sb="3" eb="5">
      <t>コウシ</t>
    </rPh>
    <rPh sb="5" eb="7">
      <t>ハイチ</t>
    </rPh>
    <rPh sb="7" eb="9">
      <t>カサン</t>
    </rPh>
    <rPh sb="9" eb="10">
      <t>オヨ</t>
    </rPh>
    <rPh sb="11" eb="13">
      <t>シドウ</t>
    </rPh>
    <rPh sb="13" eb="15">
      <t>ジュウジツ</t>
    </rPh>
    <rPh sb="15" eb="17">
      <t>カハイ</t>
    </rPh>
    <rPh sb="17" eb="19">
      <t>カサン</t>
    </rPh>
    <phoneticPr fontId="13"/>
  </si>
  <si>
    <t>ア　基本分単価及び他の加算等の認定に当たって求められる必要教員数を超えて配置している非常勤講師（講師配置加算分）</t>
    <rPh sb="36" eb="38">
      <t>ハイチ</t>
    </rPh>
    <rPh sb="48" eb="50">
      <t>コウシ</t>
    </rPh>
    <rPh sb="50" eb="52">
      <t>ハイチ</t>
    </rPh>
    <rPh sb="52" eb="54">
      <t>カサン</t>
    </rPh>
    <rPh sb="54" eb="55">
      <t>ブン</t>
    </rPh>
    <phoneticPr fontId="7"/>
  </si>
  <si>
    <t>14　事務職員配置加算及び事務負担対応加配加算</t>
    <rPh sb="3" eb="5">
      <t>ジム</t>
    </rPh>
    <rPh sb="5" eb="7">
      <t>ショクイン</t>
    </rPh>
    <rPh sb="7" eb="9">
      <t>ハイチ</t>
    </rPh>
    <rPh sb="9" eb="11">
      <t>カサン</t>
    </rPh>
    <rPh sb="11" eb="12">
      <t>オヨ</t>
    </rPh>
    <phoneticPr fontId="13"/>
  </si>
  <si>
    <r>
      <t>※②</t>
    </r>
    <r>
      <rPr>
        <b/>
        <sz val="10"/>
        <rFont val="ＭＳ Ｐ明朝"/>
        <family val="1"/>
        <charset val="128"/>
      </rPr>
      <t>ア、イ記入</t>
    </r>
    <r>
      <rPr>
        <sz val="10"/>
        <rFont val="ＭＳ Ｐ明朝"/>
        <family val="1"/>
        <charset val="128"/>
      </rPr>
      <t>（⇒事務職員配置加算）　又は　</t>
    </r>
    <r>
      <rPr>
        <b/>
        <sz val="10"/>
        <rFont val="ＭＳ Ｐ明朝"/>
        <family val="1"/>
        <charset val="128"/>
      </rPr>
      <t>ア、イ、ウ記入</t>
    </r>
    <r>
      <rPr>
        <sz val="10"/>
        <rFont val="ＭＳ Ｐ明朝"/>
        <family val="1"/>
        <charset val="128"/>
      </rPr>
      <t>（⇒事務負担対応加配加算）</t>
    </r>
    <rPh sb="19" eb="20">
      <t>マタ</t>
    </rPh>
    <rPh sb="37" eb="39">
      <t>カハイ</t>
    </rPh>
    <phoneticPr fontId="7"/>
  </si>
  <si>
    <r>
      <t>※②</t>
    </r>
    <r>
      <rPr>
        <b/>
        <sz val="10"/>
        <rFont val="ＭＳ Ｐ明朝"/>
        <family val="1"/>
        <charset val="128"/>
      </rPr>
      <t>ア記入不要、イ記入（</t>
    </r>
    <r>
      <rPr>
        <sz val="10"/>
        <rFont val="ＭＳ Ｐ明朝"/>
        <family val="1"/>
        <charset val="128"/>
      </rPr>
      <t>⇒事務職員配置加算）　又は　</t>
    </r>
    <r>
      <rPr>
        <b/>
        <sz val="10"/>
        <rFont val="ＭＳ Ｐ明朝"/>
        <family val="1"/>
        <charset val="128"/>
      </rPr>
      <t>イ、ウ記入</t>
    </r>
    <r>
      <rPr>
        <sz val="10"/>
        <rFont val="ＭＳ Ｐ明朝"/>
        <family val="1"/>
        <charset val="128"/>
      </rPr>
      <t>（⇒事務負担対応加配加算）</t>
    </r>
    <rPh sb="23" eb="24">
      <t>マタ</t>
    </rPh>
    <rPh sb="39" eb="41">
      <t>カハイ</t>
    </rPh>
    <phoneticPr fontId="7"/>
  </si>
  <si>
    <r>
      <t>※②</t>
    </r>
    <r>
      <rPr>
        <b/>
        <sz val="10"/>
        <rFont val="ＭＳ Ｐ明朝"/>
        <family val="1"/>
        <charset val="128"/>
      </rPr>
      <t>ア記入不要、イ記入</t>
    </r>
    <r>
      <rPr>
        <sz val="10"/>
        <rFont val="ＭＳ Ｐ明朝"/>
        <family val="1"/>
        <charset val="128"/>
      </rPr>
      <t>（⇒事務職員配置加算）　又は　</t>
    </r>
    <r>
      <rPr>
        <b/>
        <sz val="10"/>
        <rFont val="ＭＳ Ｐ明朝"/>
        <family val="1"/>
        <charset val="128"/>
      </rPr>
      <t>イ、ウ記入</t>
    </r>
    <r>
      <rPr>
        <sz val="10"/>
        <rFont val="ＭＳ Ｐ明朝"/>
        <family val="1"/>
        <charset val="128"/>
      </rPr>
      <t>（⇒事務負担対応加配加算）</t>
    </r>
    <rPh sb="23" eb="24">
      <t>マタ</t>
    </rPh>
    <rPh sb="39" eb="41">
      <t>カハイ</t>
    </rPh>
    <phoneticPr fontId="7"/>
  </si>
  <si>
    <t>　　ア　専従の事務職員及び非常勤事務職員がいる場合記入（基本分単価分）</t>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</si>
  <si>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13"/>
  </si>
  <si>
    <r>
      <t>　・請求月初日の保育支援者（事務職員等、幼稚園教諭等の業務を支援する者）の雇用状況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20" eb="23">
      <t>ヨウチエン</t>
    </rPh>
    <rPh sb="23" eb="25">
      <t>キョウユ</t>
    </rPh>
    <rPh sb="25" eb="26">
      <t>トウ</t>
    </rPh>
    <rPh sb="37" eb="39">
      <t>コヨウ</t>
    </rPh>
    <rPh sb="39" eb="41">
      <t>ジョウキョウ</t>
    </rPh>
    <rPh sb="50" eb="52">
      <t>ハイチ</t>
    </rPh>
    <rPh sb="65" eb="67">
      <t>バアイ</t>
    </rPh>
    <rPh sb="69" eb="71">
      <t>キニュウ</t>
    </rPh>
    <phoneticPr fontId="7"/>
  </si>
  <si>
    <r>
      <t>・請求月初日の保育支援者（事務職員等、幼稚園教諭等の業務を支援する者）の業務委託状況</t>
    </r>
    <r>
      <rPr>
        <u/>
        <sz val="10"/>
        <rFont val="ＭＳ Ｐ明朝"/>
        <family val="1"/>
        <charset val="128"/>
      </rPr>
      <t>（業務委託の場合のみ記入）</t>
    </r>
    <rPh sb="7" eb="9">
      <t>ホイク</t>
    </rPh>
    <rPh sb="9" eb="11">
      <t>シエン</t>
    </rPh>
    <rPh sb="11" eb="12">
      <t>シャ</t>
    </rPh>
    <rPh sb="19" eb="22">
      <t>ヨウチエン</t>
    </rPh>
    <rPh sb="22" eb="24">
      <t>キョウユ</t>
    </rPh>
    <rPh sb="24" eb="25">
      <t>トウ</t>
    </rPh>
    <rPh sb="36" eb="38">
      <t>ギョウム</t>
    </rPh>
    <rPh sb="38" eb="40">
      <t>イタク</t>
    </rPh>
    <rPh sb="40" eb="42">
      <t>ジョウキョウ</t>
    </rPh>
    <rPh sb="43" eb="45">
      <t>ギョウム</t>
    </rPh>
    <rPh sb="45" eb="47">
      <t>イタク</t>
    </rPh>
    <rPh sb="48" eb="50">
      <t>バアイ</t>
    </rPh>
    <rPh sb="52" eb="54">
      <t>キニュウ</t>
    </rPh>
    <phoneticPr fontId="7"/>
  </si>
  <si>
    <t>●●幼稚園</t>
    <phoneticPr fontId="7"/>
  </si>
  <si>
    <t>○○</t>
    <phoneticPr fontId="7"/>
  </si>
  <si>
    <t>□□　■■</t>
    <phoneticPr fontId="7"/>
  </si>
  <si>
    <t>045-000-0000</t>
    <phoneticPr fontId="7"/>
  </si>
  <si>
    <t>○○　○○</t>
    <phoneticPr fontId="7"/>
  </si>
  <si>
    <t>平成○○年
４月１日</t>
    <rPh sb="0" eb="2">
      <t>ヘイセイ</t>
    </rPh>
    <phoneticPr fontId="7"/>
  </si>
  <si>
    <t>□□　□□</t>
    <phoneticPr fontId="7"/>
  </si>
  <si>
    <t>平成○○年
４月１日</t>
    <phoneticPr fontId="7"/>
  </si>
  <si>
    <t>平○幼二第00000号（神奈川県）</t>
    <phoneticPr fontId="7"/>
  </si>
  <si>
    <t>□□　□□</t>
    <phoneticPr fontId="7"/>
  </si>
  <si>
    <t>○○幼稚園</t>
    <rPh sb="2" eb="5">
      <t>ヨウチエン</t>
    </rPh>
    <phoneticPr fontId="7"/>
  </si>
  <si>
    <t>▽▽　▽▽</t>
    <phoneticPr fontId="7"/>
  </si>
  <si>
    <t>平○幼二第00000号（神奈川県）</t>
    <rPh sb="0" eb="1">
      <t>ヘイ</t>
    </rPh>
    <rPh sb="2" eb="3">
      <t>ヨウ</t>
    </rPh>
    <rPh sb="3" eb="4">
      <t>ニ</t>
    </rPh>
    <rPh sb="4" eb="5">
      <t>ダイ</t>
    </rPh>
    <rPh sb="10" eb="11">
      <t>ゴウ</t>
    </rPh>
    <rPh sb="12" eb="16">
      <t>カナガワケン</t>
    </rPh>
    <phoneticPr fontId="7"/>
  </si>
  <si>
    <t>○○　○○</t>
    <phoneticPr fontId="7"/>
  </si>
  <si>
    <t>平成○○年
４月１日</t>
    <phoneticPr fontId="7"/>
  </si>
  <si>
    <t>△△　△△</t>
    <phoneticPr fontId="7"/>
  </si>
  <si>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7"/>
  </si>
  <si>
    <t>（登録番号：平○幼二第00000号（神奈川県））</t>
    <rPh sb="1" eb="3">
      <t>トウロク</t>
    </rPh>
    <rPh sb="3" eb="5">
      <t>バンゴウ</t>
    </rPh>
    <phoneticPr fontId="7"/>
  </si>
  <si>
    <t>▲▲　▲▲</t>
    <phoneticPr fontId="7"/>
  </si>
  <si>
    <t>■■　■■</t>
    <phoneticPr fontId="7"/>
  </si>
  <si>
    <r>
      <t>（登録番号：</t>
    </r>
    <r>
      <rPr>
        <sz val="11"/>
        <rFont val="HGS創英角ｺﾞｼｯｸUB"/>
        <family val="3"/>
        <charset val="128"/>
      </rPr>
      <t>000000</t>
    </r>
    <r>
      <rPr>
        <sz val="11"/>
        <rFont val="ＭＳ Ｐ明朝"/>
        <family val="1"/>
        <charset val="128"/>
      </rPr>
      <t>）</t>
    </r>
    <phoneticPr fontId="7"/>
  </si>
  <si>
    <t>（登録番号：　　　　　　　　　　　　）</t>
    <phoneticPr fontId="7"/>
  </si>
  <si>
    <t>■■　■■</t>
    <phoneticPr fontId="7"/>
  </si>
  <si>
    <t>★★　◎◎</t>
    <phoneticPr fontId="6"/>
  </si>
  <si>
    <t>平成○○年</t>
    <phoneticPr fontId="6"/>
  </si>
  <si>
    <t>★★　◎◎</t>
    <phoneticPr fontId="7"/>
  </si>
  <si>
    <t>平成○○年
４月１日</t>
    <phoneticPr fontId="7"/>
  </si>
  <si>
    <r>
      <t>（登録番号：</t>
    </r>
    <r>
      <rPr>
        <sz val="11"/>
        <rFont val="HGS創英角ｺﾞｼｯｸUB"/>
        <family val="3"/>
        <charset val="128"/>
      </rPr>
      <t>000000</t>
    </r>
    <r>
      <rPr>
        <sz val="11"/>
        <rFont val="ＭＳ Ｐ明朝"/>
        <family val="1"/>
        <charset val="128"/>
      </rPr>
      <t>）</t>
    </r>
    <rPh sb="1" eb="3">
      <t>トウロク</t>
    </rPh>
    <rPh sb="3" eb="5">
      <t>バンゴウ</t>
    </rPh>
    <phoneticPr fontId="7"/>
  </si>
  <si>
    <t>○○　◎◎</t>
    <phoneticPr fontId="7"/>
  </si>
  <si>
    <t>■■　○○</t>
    <phoneticPr fontId="7"/>
  </si>
  <si>
    <t>▲▲　☆☆</t>
    <phoneticPr fontId="7"/>
  </si>
  <si>
    <t>○○　▲▲</t>
    <phoneticPr fontId="7"/>
  </si>
  <si>
    <t>◎◎　■■</t>
    <phoneticPr fontId="7"/>
  </si>
  <si>
    <t>■■　◎◎</t>
    <phoneticPr fontId="7"/>
  </si>
  <si>
    <t>□□　◎◎</t>
    <phoneticPr fontId="7"/>
  </si>
  <si>
    <t>★★　★★</t>
    <phoneticPr fontId="6"/>
  </si>
  <si>
    <t>平成○○年
４月１日</t>
    <phoneticPr fontId="6"/>
  </si>
  <si>
    <t>☆☆☆</t>
    <phoneticPr fontId="6"/>
  </si>
  <si>
    <t>△△　▲▲</t>
    <phoneticPr fontId="6"/>
  </si>
  <si>
    <r>
      <t>B：給食実施加算で「外部搬入」の区分を選択した場合は、</t>
    </r>
    <r>
      <rPr>
        <sz val="10"/>
        <rFont val="ＭＳ Ｐ明朝"/>
        <family val="1"/>
        <charset val="128"/>
      </rPr>
      <t>雇用契約等により本加算に係る栄養士を配置していること。</t>
    </r>
    <rPh sb="2" eb="4">
      <t>キュウショク</t>
    </rPh>
    <rPh sb="4" eb="6">
      <t>ジッシ</t>
    </rPh>
    <rPh sb="6" eb="8">
      <t>カサン</t>
    </rPh>
    <rPh sb="10" eb="12">
      <t>ガイブ</t>
    </rPh>
    <rPh sb="12" eb="14">
      <t>ハンニュウ</t>
    </rPh>
    <rPh sb="16" eb="18">
      <t>クブン</t>
    </rPh>
    <rPh sb="19" eb="21">
      <t>センタク</t>
    </rPh>
    <rPh sb="23" eb="25">
      <t>バアイ</t>
    </rPh>
    <phoneticPr fontId="7"/>
  </si>
  <si>
    <t>■■　■■</t>
    <phoneticPr fontId="6"/>
  </si>
  <si>
    <r>
      <t>（登録番号：</t>
    </r>
    <r>
      <rPr>
        <sz val="11"/>
        <rFont val="HGS創英角ｺﾞｼｯｸUB"/>
        <family val="3"/>
        <charset val="128"/>
      </rPr>
      <t>000000</t>
    </r>
    <r>
      <rPr>
        <sz val="11"/>
        <rFont val="ＭＳ Ｐ明朝"/>
        <family val="1"/>
        <charset val="128"/>
      </rPr>
      <t>）</t>
    </r>
    <phoneticPr fontId="7"/>
  </si>
  <si>
    <t>（登録番号：000000  ）</t>
    <phoneticPr fontId="7"/>
  </si>
  <si>
    <t>平成○○年
４月１日</t>
    <phoneticPr fontId="6"/>
  </si>
  <si>
    <t>Ｒ３</t>
    <phoneticPr fontId="6"/>
  </si>
  <si>
    <t>※a+b ≧ e</t>
    <phoneticPr fontId="7"/>
  </si>
  <si>
    <t>※ｊ+ ｋ≧ i</t>
    <phoneticPr fontId="7"/>
  </si>
  <si>
    <t>B：給食実施加算で「外部搬入」の区分を選択した場合は、雇用契約等により本加算に係る栄養士を配置していること。</t>
    <rPh sb="2" eb="4">
      <t>キュウショク</t>
    </rPh>
    <rPh sb="4" eb="6">
      <t>ジッシ</t>
    </rPh>
    <rPh sb="6" eb="8">
      <t>カサン</t>
    </rPh>
    <rPh sb="10" eb="12">
      <t>ガイブ</t>
    </rPh>
    <rPh sb="12" eb="14">
      <t>ハンニュウ</t>
    </rPh>
    <rPh sb="16" eb="18">
      <t>クブン</t>
    </rPh>
    <rPh sb="19" eb="21">
      <t>センタク</t>
    </rPh>
    <rPh sb="23" eb="25">
      <t>バアイ</t>
    </rPh>
    <phoneticPr fontId="7"/>
  </si>
  <si>
    <t>※「８　栄養管理加算」に記載の栄養士に加えて更に１か月あたり所定労働時間120時間以上勤務の栄養士を雇用（実人数）している場合には食育推進助成②（栄養士格付け）を助成します。（上限：利用定員41～150人は１人まで、151人以上は２人まで）</t>
    <phoneticPr fontId="7"/>
  </si>
  <si>
    <t>　　ア　専従の事務職員及び非常勤事務職員がいる場合記入（基本分単価分）</t>
    <phoneticPr fontId="7"/>
  </si>
  <si>
    <t>※以下Ａ・Ｂのいずれかに該当すること。</t>
    <rPh sb="1" eb="3">
      <t>イカ</t>
    </rPh>
    <rPh sb="12" eb="14">
      <t>ガイトウ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</si>
</sst>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
  </numFmts>
  <fonts count="40">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9"/>
      <name val="HGS創英角ｺﾞｼｯｸUB"/>
      <family val="3"/>
      <charset val="128"/>
    </font>
    <font>
      <sz val="18"/>
      <name val="HGS創英角ｺﾞｼｯｸUB"/>
      <family val="3"/>
      <charset val="128"/>
    </font>
    <font>
      <sz val="18"/>
      <name val="ＭＳ Ｐ明朝"/>
      <family val="1"/>
      <charset val="128"/>
    </font>
    <font>
      <sz val="20"/>
      <name val="ＭＳ Ｐ明朝"/>
      <family val="1"/>
      <charset val="128"/>
    </font>
    <font>
      <b/>
      <sz val="9"/>
      <color indexed="81"/>
      <name val="ＭＳ Ｐゴシック"/>
      <family val="3"/>
      <charset val="128"/>
    </font>
    <font>
      <strike/>
      <sz val="9"/>
      <name val="ＭＳ Ｐ明朝"/>
      <family val="1"/>
      <charset val="128"/>
    </font>
    <font>
      <strike/>
      <sz val="10"/>
      <name val="ＭＳ Ｐ明朝"/>
      <family val="1"/>
      <charset val="128"/>
    </font>
    <font>
      <b/>
      <sz val="10"/>
      <name val="ＭＳ Ｐ明朝"/>
      <family val="1"/>
      <charset val="128"/>
    </font>
    <font>
      <sz val="11"/>
      <name val="HGS創英角ｺﾞｼｯｸUB"/>
      <family val="3"/>
      <charset val="128"/>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3"/>
        <bgColor indexed="64"/>
      </patternFill>
    </fill>
    <fill>
      <patternFill patternType="solid">
        <fgColor rgb="FF0099FF"/>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27"/>
        <bgColor indexed="64"/>
      </patternFill>
    </fill>
    <fill>
      <patternFill patternType="solid">
        <fgColor theme="8" tint="0.39997558519241921"/>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theme="1"/>
      </right>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theme="1"/>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theme="1"/>
      </right>
      <top/>
      <bottom style="dotted">
        <color indexed="64"/>
      </bottom>
      <diagonal/>
    </border>
    <border>
      <left/>
      <right/>
      <top style="dotted">
        <color indexed="64"/>
      </top>
      <bottom style="thin">
        <color theme="1"/>
      </bottom>
      <diagonal/>
    </border>
    <border>
      <left/>
      <right style="thin">
        <color indexed="64"/>
      </right>
      <top style="dotted">
        <color indexed="64"/>
      </top>
      <bottom style="thin">
        <color theme="1"/>
      </bottom>
      <diagonal/>
    </border>
    <border>
      <left style="thin">
        <color indexed="64"/>
      </left>
      <right/>
      <top style="dotted">
        <color indexed="64"/>
      </top>
      <bottom style="thin">
        <color theme="1"/>
      </bottom>
      <diagonal/>
    </border>
    <border>
      <left/>
      <right style="thin">
        <color theme="1"/>
      </right>
      <top style="dotted">
        <color indexed="64"/>
      </top>
      <bottom style="thin">
        <color theme="1"/>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indexed="64"/>
      </bottom>
      <diagonal/>
    </border>
  </borders>
  <cellStyleXfs count="4">
    <xf numFmtId="0" fontId="0" fillId="0" borderId="0"/>
    <xf numFmtId="0" fontId="3" fillId="0" borderId="0"/>
    <xf numFmtId="0" fontId="20" fillId="0" borderId="0">
      <alignment vertical="center"/>
    </xf>
    <xf numFmtId="0" fontId="1" fillId="0" borderId="0"/>
  </cellStyleXfs>
  <cellXfs count="1321">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8" fillId="2" borderId="0" xfId="1" applyFont="1" applyFill="1" applyAlignment="1" applyProtection="1">
      <alignment horizontal="righ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5" xfId="1" applyFont="1" applyFill="1" applyBorder="1" applyAlignment="1" applyProtection="1">
      <alignment vertical="center" wrapText="1"/>
    </xf>
    <xf numFmtId="0" fontId="16" fillId="2" borderId="7" xfId="1" applyFont="1" applyFill="1" applyBorder="1" applyAlignment="1" applyProtection="1">
      <alignment vertical="center"/>
    </xf>
    <xf numFmtId="0" fontId="16" fillId="2" borderId="13"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12" fillId="2" borderId="15" xfId="1" applyFont="1" applyFill="1" applyBorder="1" applyAlignment="1" applyProtection="1">
      <alignment vertical="center"/>
    </xf>
    <xf numFmtId="0" fontId="12" fillId="2" borderId="0" xfId="1" applyFont="1" applyFill="1" applyAlignment="1" applyProtection="1">
      <alignment vertical="top"/>
    </xf>
    <xf numFmtId="0" fontId="8" fillId="2" borderId="0" xfId="1" applyFont="1" applyFill="1" applyAlignment="1" applyProtection="1">
      <protection locked="0"/>
    </xf>
    <xf numFmtId="0" fontId="8" fillId="2" borderId="15" xfId="1" applyFont="1" applyFill="1" applyBorder="1" applyAlignment="1" applyProtection="1">
      <alignment horizontal="left" vertical="center" shrinkToFit="1"/>
    </xf>
    <xf numFmtId="0" fontId="12" fillId="2" borderId="0" xfId="1" applyFont="1" applyFill="1" applyBorder="1" applyAlignment="1" applyProtection="1">
      <alignment horizontal="center" vertical="center"/>
      <protection locked="0"/>
    </xf>
    <xf numFmtId="0" fontId="8" fillId="2" borderId="0" xfId="1" applyFont="1" applyFill="1" applyAlignment="1" applyProtection="1">
      <alignment horizontal="left" vertical="center" shrinkToFit="1"/>
    </xf>
    <xf numFmtId="0" fontId="8" fillId="2" borderId="0" xfId="1" applyFont="1" applyFill="1" applyBorder="1" applyAlignment="1" applyProtection="1">
      <alignment horizontal="left" vertical="center" shrinkToFit="1"/>
    </xf>
    <xf numFmtId="0" fontId="15" fillId="2" borderId="0"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top" wrapText="1"/>
    </xf>
    <xf numFmtId="0" fontId="8" fillId="2" borderId="0" xfId="1" applyFont="1" applyFill="1" applyAlignment="1" applyProtection="1"/>
    <xf numFmtId="0" fontId="8" fillId="2" borderId="0" xfId="1" applyFont="1" applyFill="1" applyAlignment="1" applyProtection="1">
      <alignment vertical="top" wrapText="1"/>
    </xf>
    <xf numFmtId="0" fontId="16" fillId="2" borderId="0" xfId="1" applyFont="1" applyFill="1" applyBorder="1" applyAlignment="1" applyProtection="1">
      <alignment horizontal="left" vertical="center"/>
    </xf>
    <xf numFmtId="0" fontId="19" fillId="2" borderId="44" xfId="1" applyFont="1" applyFill="1" applyBorder="1" applyAlignment="1" applyProtection="1">
      <alignment vertical="center"/>
    </xf>
    <xf numFmtId="0" fontId="19" fillId="2" borderId="6" xfId="1" applyFont="1" applyFill="1" applyBorder="1" applyAlignment="1" applyProtection="1">
      <alignment vertical="center"/>
    </xf>
    <xf numFmtId="0" fontId="19" fillId="2" borderId="46" xfId="1" applyFont="1" applyFill="1" applyBorder="1" applyAlignment="1" applyProtection="1">
      <alignment vertical="center"/>
    </xf>
    <xf numFmtId="0" fontId="19" fillId="2" borderId="0" xfId="1" applyFont="1" applyFill="1" applyBorder="1" applyAlignment="1" applyProtection="1">
      <alignment vertical="center"/>
    </xf>
    <xf numFmtId="0" fontId="8" fillId="3" borderId="0" xfId="1" applyFont="1" applyFill="1" applyBorder="1" applyAlignment="1" applyProtection="1">
      <alignment horizontal="center" vertical="center"/>
    </xf>
    <xf numFmtId="0" fontId="12" fillId="2" borderId="0" xfId="1" applyFont="1" applyFill="1" applyBorder="1" applyAlignment="1" applyProtection="1">
      <alignment horizontal="left" vertical="center"/>
    </xf>
    <xf numFmtId="0" fontId="12" fillId="2" borderId="71" xfId="1" applyFont="1" applyFill="1" applyBorder="1" applyAlignment="1" applyProtection="1">
      <alignment horizontal="center" vertical="center"/>
    </xf>
    <xf numFmtId="0" fontId="12" fillId="2" borderId="64"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0" fontId="17" fillId="2" borderId="76" xfId="1" applyFont="1" applyFill="1" applyBorder="1" applyAlignment="1" applyProtection="1">
      <alignment vertical="center"/>
    </xf>
    <xf numFmtId="0" fontId="12" fillId="2" borderId="81" xfId="1" applyFont="1" applyFill="1" applyBorder="1" applyAlignment="1" applyProtection="1">
      <alignment horizontal="center" vertical="center"/>
    </xf>
    <xf numFmtId="0" fontId="17" fillId="2" borderId="55" xfId="1" applyFont="1" applyFill="1" applyBorder="1" applyAlignment="1" applyProtection="1">
      <alignment vertical="center"/>
    </xf>
    <xf numFmtId="0" fontId="15" fillId="2" borderId="0" xfId="1" applyFont="1" applyFill="1" applyAlignment="1" applyProtection="1">
      <alignment wrapText="1"/>
    </xf>
    <xf numFmtId="0" fontId="15" fillId="2" borderId="62" xfId="1" applyFont="1" applyFill="1" applyBorder="1" applyAlignment="1" applyProtection="1">
      <alignment wrapText="1"/>
    </xf>
    <xf numFmtId="0" fontId="19" fillId="2" borderId="0" xfId="1" applyFont="1" applyFill="1" applyAlignment="1" applyProtection="1">
      <alignment vertical="center"/>
    </xf>
    <xf numFmtId="0" fontId="12" fillId="2" borderId="13" xfId="1" applyFont="1" applyFill="1" applyBorder="1" applyAlignment="1" applyProtection="1">
      <alignment vertical="center"/>
    </xf>
    <xf numFmtId="0" fontId="15" fillId="2" borderId="0" xfId="1" applyFont="1" applyFill="1" applyAlignment="1" applyProtection="1">
      <alignment vertical="center"/>
    </xf>
    <xf numFmtId="0" fontId="26" fillId="0" borderId="0" xfId="2" applyFont="1">
      <alignment vertical="center"/>
    </xf>
    <xf numFmtId="0" fontId="26" fillId="0" borderId="0" xfId="2" applyFont="1" applyAlignment="1">
      <alignment vertical="center"/>
    </xf>
    <xf numFmtId="1" fontId="26" fillId="0" borderId="0" xfId="2" applyNumberFormat="1" applyFont="1" applyAlignment="1">
      <alignment vertical="center"/>
    </xf>
    <xf numFmtId="178" fontId="26" fillId="0" borderId="0" xfId="2" applyNumberFormat="1" applyFont="1" applyAlignment="1">
      <alignment vertical="center"/>
    </xf>
    <xf numFmtId="0" fontId="8" fillId="0" borderId="0" xfId="1" applyFont="1" applyFill="1" applyAlignment="1" applyProtection="1">
      <alignment vertical="center" wrapText="1"/>
    </xf>
    <xf numFmtId="0" fontId="8" fillId="0" borderId="0" xfId="1" applyFont="1" applyFill="1" applyAlignment="1" applyProtection="1">
      <alignment vertical="center" wrapText="1"/>
      <protection locked="0"/>
    </xf>
    <xf numFmtId="0" fontId="8" fillId="2" borderId="0" xfId="1" applyFont="1" applyFill="1" applyAlignment="1" applyProtection="1">
      <alignment vertical="center" wrapText="1"/>
    </xf>
    <xf numFmtId="0" fontId="8" fillId="2" borderId="0" xfId="1" applyFont="1" applyFill="1" applyAlignment="1" applyProtection="1">
      <alignment vertical="center" wrapText="1"/>
      <protection locked="0"/>
    </xf>
    <xf numFmtId="0" fontId="8" fillId="3" borderId="0" xfId="1" applyFont="1" applyFill="1" applyAlignment="1" applyProtection="1">
      <alignment vertical="center"/>
    </xf>
    <xf numFmtId="0" fontId="8" fillId="3" borderId="0" xfId="1" applyFont="1" applyFill="1" applyAlignment="1" applyProtection="1">
      <alignment horizontal="left" vertical="center"/>
    </xf>
    <xf numFmtId="0" fontId="8" fillId="3" borderId="0" xfId="1" applyFont="1" applyFill="1" applyAlignment="1" applyProtection="1">
      <alignment horizontal="left" vertical="center" wrapText="1"/>
    </xf>
    <xf numFmtId="0" fontId="8" fillId="3" borderId="0" xfId="1" applyFont="1" applyFill="1" applyAlignment="1" applyProtection="1">
      <alignment vertical="center" wrapText="1"/>
    </xf>
    <xf numFmtId="0" fontId="8" fillId="3" borderId="0" xfId="1" applyFont="1" applyFill="1" applyAlignment="1" applyProtection="1">
      <alignment vertical="center" wrapText="1"/>
      <protection locked="0"/>
    </xf>
    <xf numFmtId="0" fontId="8" fillId="3" borderId="0" xfId="1" applyFont="1" applyFill="1" applyAlignment="1" applyProtection="1">
      <alignment vertical="center"/>
      <protection locked="0"/>
    </xf>
    <xf numFmtId="0" fontId="15" fillId="2" borderId="0" xfId="1" applyFont="1" applyFill="1" applyAlignment="1" applyProtection="1">
      <alignment horizontal="left" vertical="center" wrapText="1"/>
    </xf>
    <xf numFmtId="0" fontId="8" fillId="2" borderId="13" xfId="1" applyFont="1" applyFill="1" applyBorder="1" applyAlignment="1" applyProtection="1">
      <alignment vertical="center"/>
    </xf>
    <xf numFmtId="0" fontId="8" fillId="2" borderId="0" xfId="1" applyFont="1" applyFill="1" applyBorder="1" applyAlignment="1" applyProtection="1">
      <alignment horizontal="center" vertical="center"/>
    </xf>
    <xf numFmtId="0" fontId="8" fillId="0" borderId="0" xfId="1" applyFont="1" applyFill="1" applyAlignment="1" applyProtection="1">
      <protection locked="0"/>
    </xf>
    <xf numFmtId="0" fontId="8" fillId="2" borderId="0" xfId="1" applyFont="1" applyFill="1" applyAlignment="1" applyProtection="1">
      <alignment horizontal="left" vertical="top" wrapText="1"/>
    </xf>
    <xf numFmtId="0" fontId="16" fillId="2" borderId="0" xfId="1" applyFont="1" applyFill="1" applyBorder="1" applyAlignment="1" applyProtection="1">
      <alignment vertical="center" wrapText="1"/>
    </xf>
    <xf numFmtId="0" fontId="11" fillId="2" borderId="0" xfId="1" applyFont="1" applyFill="1" applyBorder="1" applyAlignment="1" applyProtection="1">
      <alignment vertical="center"/>
    </xf>
    <xf numFmtId="0" fontId="8" fillId="0" borderId="0" xfId="1" applyFont="1" applyFill="1" applyAlignment="1" applyProtection="1">
      <alignment vertical="center"/>
    </xf>
    <xf numFmtId="0" fontId="8" fillId="0" borderId="0" xfId="1" applyFont="1" applyFill="1" applyAlignment="1" applyProtection="1">
      <alignment vertical="center"/>
      <protection locked="0"/>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6" xfId="1" applyFont="1" applyFill="1" applyBorder="1" applyAlignment="1" applyProtection="1">
      <alignment vertical="center"/>
    </xf>
    <xf numFmtId="0" fontId="8" fillId="2" borderId="0" xfId="1" applyFont="1" applyFill="1" applyAlignment="1" applyProtection="1">
      <alignment vertical="center" shrinkToFit="1"/>
    </xf>
    <xf numFmtId="0" fontId="8" fillId="2" borderId="10" xfId="1" applyFont="1" applyFill="1" applyBorder="1" applyAlignment="1" applyProtection="1">
      <alignment vertical="center"/>
    </xf>
    <xf numFmtId="0" fontId="16" fillId="2" borderId="14" xfId="1" applyFont="1" applyFill="1" applyBorder="1" applyAlignment="1" applyProtection="1"/>
    <xf numFmtId="0" fontId="16" fillId="3" borderId="0" xfId="1" applyFont="1" applyFill="1" applyBorder="1" applyAlignment="1" applyProtection="1"/>
    <xf numFmtId="0" fontId="16" fillId="2" borderId="14" xfId="1" applyFont="1" applyFill="1" applyBorder="1" applyAlignment="1" applyProtection="1">
      <protection locked="0"/>
    </xf>
    <xf numFmtId="0" fontId="16" fillId="3" borderId="0" xfId="1" applyFont="1" applyFill="1" applyBorder="1" applyAlignment="1" applyProtection="1">
      <protection locked="0"/>
    </xf>
    <xf numFmtId="0" fontId="8" fillId="3" borderId="0" xfId="1" applyFont="1" applyFill="1" applyBorder="1" applyAlignment="1" applyProtection="1">
      <alignment vertical="center"/>
    </xf>
    <xf numFmtId="0" fontId="10" fillId="3" borderId="0" xfId="1" applyFont="1" applyFill="1" applyBorder="1" applyAlignment="1" applyProtection="1">
      <alignment horizontal="center" vertical="center"/>
    </xf>
    <xf numFmtId="0" fontId="16"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wrapText="1" shrinkToFit="1"/>
    </xf>
    <xf numFmtId="0" fontId="11" fillId="2" borderId="0" xfId="1" applyFont="1" applyFill="1" applyBorder="1" applyAlignment="1" applyProtection="1">
      <alignment horizontal="center" vertical="center"/>
    </xf>
    <xf numFmtId="0" fontId="12" fillId="2" borderId="0" xfId="1" applyFont="1" applyFill="1" applyProtection="1"/>
    <xf numFmtId="0" fontId="12" fillId="2" borderId="0" xfId="1" applyFont="1" applyFill="1" applyProtection="1">
      <protection locked="0"/>
    </xf>
    <xf numFmtId="0" fontId="8" fillId="2" borderId="0" xfId="1" applyFont="1" applyFill="1" applyBorder="1" applyAlignment="1" applyProtection="1"/>
    <xf numFmtId="0" fontId="30" fillId="2" borderId="0" xfId="1" applyFont="1" applyFill="1" applyAlignment="1" applyProtection="1"/>
    <xf numFmtId="0" fontId="8" fillId="2" borderId="0" xfId="1" applyFont="1" applyFill="1" applyBorder="1" applyAlignment="1" applyProtection="1">
      <alignment horizontal="center"/>
    </xf>
    <xf numFmtId="0" fontId="8" fillId="0" borderId="0" xfId="3" applyFont="1" applyProtection="1"/>
    <xf numFmtId="0" fontId="8" fillId="2" borderId="6" xfId="1" applyFont="1" applyFill="1" applyBorder="1" applyAlignment="1" applyProtection="1">
      <alignment vertical="center"/>
      <protection locked="0"/>
    </xf>
    <xf numFmtId="0" fontId="8" fillId="0" borderId="0" xfId="3" applyFont="1" applyBorder="1" applyProtection="1"/>
    <xf numFmtId="0" fontId="8" fillId="0" borderId="0" xfId="3" applyFont="1" applyFill="1" applyBorder="1" applyAlignment="1" applyProtection="1">
      <alignment vertical="center" wrapText="1"/>
    </xf>
    <xf numFmtId="0" fontId="5" fillId="0" borderId="0" xfId="3" applyFont="1" applyProtection="1"/>
    <xf numFmtId="0" fontId="32"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3" applyFont="1" applyBorder="1" applyProtection="1"/>
    <xf numFmtId="0" fontId="5" fillId="0" borderId="0" xfId="3" applyFont="1" applyFill="1" applyProtection="1"/>
    <xf numFmtId="0" fontId="5" fillId="0" borderId="0" xfId="3" applyFont="1" applyFill="1" applyBorder="1" applyAlignment="1" applyProtection="1">
      <alignment horizontal="center" vertical="center" wrapText="1"/>
      <protection locked="0"/>
    </xf>
    <xf numFmtId="0" fontId="5" fillId="0" borderId="0" xfId="3" applyFont="1" applyFill="1" applyBorder="1" applyProtection="1"/>
    <xf numFmtId="0" fontId="8" fillId="0" borderId="0" xfId="3" applyFont="1" applyFill="1" applyProtection="1"/>
    <xf numFmtId="0" fontId="8" fillId="0" borderId="0" xfId="3" applyFont="1" applyFill="1" applyBorder="1" applyAlignment="1" applyProtection="1">
      <alignment horizontal="left" vertical="center" shrinkToFit="1"/>
    </xf>
    <xf numFmtId="0" fontId="8" fillId="2" borderId="0" xfId="1" applyFont="1" applyFill="1" applyAlignment="1" applyProtection="1">
      <alignment horizontal="left" vertical="center"/>
    </xf>
    <xf numFmtId="0" fontId="8" fillId="2" borderId="0" xfId="1" applyFont="1" applyFill="1" applyAlignment="1" applyProtection="1">
      <alignment horizontal="left" vertical="center"/>
      <protection locked="0"/>
    </xf>
    <xf numFmtId="0" fontId="8" fillId="2" borderId="0" xfId="1" applyFont="1" applyFill="1" applyAlignment="1" applyProtection="1">
      <alignment horizontal="left" vertical="center" shrinkToFit="1"/>
      <protection locked="0"/>
    </xf>
    <xf numFmtId="0" fontId="16" fillId="2" borderId="0" xfId="1" applyFont="1" applyFill="1" applyBorder="1" applyAlignment="1" applyProtection="1"/>
    <xf numFmtId="0" fontId="16" fillId="2" borderId="0" xfId="1" applyFont="1" applyFill="1" applyAlignment="1" applyProtection="1"/>
    <xf numFmtId="0" fontId="16" fillId="2" borderId="14" xfId="1" applyFont="1" applyFill="1" applyBorder="1" applyAlignment="1" applyProtection="1">
      <alignment horizontal="left" vertical="center" shrinkToFit="1"/>
      <protection locked="0"/>
    </xf>
    <xf numFmtId="0" fontId="16" fillId="2" borderId="0"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left" vertical="center" shrinkToFit="1"/>
      <protection locked="0"/>
    </xf>
    <xf numFmtId="0" fontId="8" fillId="2" borderId="0" xfId="1" applyFont="1" applyFill="1" applyAlignment="1" applyProtection="1">
      <alignment shrinkToFit="1"/>
    </xf>
    <xf numFmtId="0" fontId="8" fillId="2" borderId="15" xfId="1" applyFont="1" applyFill="1" applyBorder="1" applyAlignment="1" applyProtection="1">
      <alignment vertical="center"/>
      <protection locked="0"/>
    </xf>
    <xf numFmtId="0" fontId="8" fillId="2" borderId="0" xfId="1" applyFont="1" applyFill="1" applyAlignment="1" applyProtection="1">
      <alignment horizontal="left" vertical="center" wrapText="1"/>
    </xf>
    <xf numFmtId="0" fontId="8" fillId="2" borderId="0" xfId="3" applyFont="1" applyFill="1" applyAlignment="1" applyProtection="1">
      <alignment vertical="center"/>
    </xf>
    <xf numFmtId="0" fontId="8" fillId="2" borderId="0" xfId="3" applyFont="1" applyFill="1" applyAlignment="1" applyProtection="1">
      <alignment vertical="center"/>
      <protection locked="0"/>
    </xf>
    <xf numFmtId="0" fontId="8" fillId="0" borderId="0" xfId="3" applyFont="1" applyFill="1" applyAlignment="1" applyProtection="1">
      <alignment vertical="center"/>
      <protection locked="0"/>
    </xf>
    <xf numFmtId="0" fontId="8" fillId="2" borderId="0" xfId="3" applyFont="1" applyFill="1" applyBorder="1" applyAlignment="1" applyProtection="1">
      <alignment vertical="center"/>
    </xf>
    <xf numFmtId="0" fontId="8" fillId="2" borderId="13" xfId="3" applyFont="1" applyFill="1" applyBorder="1" applyAlignment="1" applyProtection="1">
      <alignment vertical="center"/>
    </xf>
    <xf numFmtId="0" fontId="8" fillId="2" borderId="0" xfId="3" applyFont="1" applyFill="1" applyAlignment="1" applyProtection="1"/>
    <xf numFmtId="0" fontId="16" fillId="2" borderId="0" xfId="3" applyFont="1" applyFill="1" applyBorder="1" applyAlignment="1" applyProtection="1">
      <alignment horizontal="center" vertical="center" shrinkToFit="1"/>
    </xf>
    <xf numFmtId="0" fontId="12" fillId="2" borderId="0" xfId="3" applyFont="1" applyFill="1" applyBorder="1" applyAlignment="1" applyProtection="1">
      <alignment horizontal="center" vertical="center" shrinkToFit="1"/>
    </xf>
    <xf numFmtId="0" fontId="9" fillId="2" borderId="0" xfId="3" applyFont="1" applyFill="1" applyBorder="1" applyAlignment="1" applyProtection="1">
      <alignment horizontal="center" vertical="center" wrapText="1" shrinkToFit="1"/>
    </xf>
    <xf numFmtId="2" fontId="11" fillId="2" borderId="0" xfId="3" applyNumberFormat="1" applyFont="1" applyFill="1" applyBorder="1" applyAlignment="1" applyProtection="1">
      <alignment horizontal="center" vertical="center" shrinkToFit="1"/>
    </xf>
    <xf numFmtId="0" fontId="11" fillId="2" borderId="0" xfId="3" applyFont="1" applyFill="1" applyBorder="1" applyAlignment="1" applyProtection="1">
      <alignment horizontal="center" vertical="center" shrinkToFit="1"/>
    </xf>
    <xf numFmtId="0" fontId="11" fillId="3" borderId="0" xfId="3" applyFont="1" applyFill="1" applyBorder="1" applyAlignment="1" applyProtection="1">
      <alignment horizontal="center" vertical="center" shrinkToFit="1"/>
    </xf>
    <xf numFmtId="2" fontId="11" fillId="3" borderId="0" xfId="3" applyNumberFormat="1" applyFont="1" applyFill="1" applyBorder="1" applyAlignment="1" applyProtection="1">
      <alignment horizontal="center" vertical="center" shrinkToFit="1"/>
    </xf>
    <xf numFmtId="0" fontId="16" fillId="3" borderId="0" xfId="3" applyFont="1" applyFill="1" applyBorder="1" applyAlignment="1" applyProtection="1">
      <alignment horizontal="center"/>
    </xf>
    <xf numFmtId="0" fontId="16" fillId="2" borderId="0" xfId="3" applyFont="1" applyFill="1" applyBorder="1" applyAlignment="1" applyProtection="1">
      <alignment horizontal="center"/>
    </xf>
    <xf numFmtId="0" fontId="8" fillId="0" borderId="0" xfId="3" applyFont="1"/>
    <xf numFmtId="0" fontId="8" fillId="0" borderId="0" xfId="3" applyFont="1" applyFill="1" applyBorder="1" applyProtection="1"/>
    <xf numFmtId="0" fontId="5" fillId="0" borderId="0" xfId="3" applyFont="1" applyProtection="1">
      <protection locked="0"/>
    </xf>
    <xf numFmtId="0" fontId="8" fillId="0" borderId="0" xfId="3" applyFont="1" applyFill="1" applyAlignment="1" applyProtection="1">
      <alignment vertical="center" wrapText="1"/>
    </xf>
    <xf numFmtId="0" fontId="8" fillId="0" borderId="13" xfId="3" applyFont="1" applyFill="1" applyBorder="1" applyAlignment="1" applyProtection="1">
      <alignment vertical="center" wrapText="1"/>
    </xf>
    <xf numFmtId="2" fontId="11" fillId="0" borderId="0" xfId="1" applyNumberFormat="1" applyFont="1" applyFill="1" applyBorder="1" applyAlignment="1" applyProtection="1">
      <alignment vertical="center" shrinkToFit="1"/>
    </xf>
    <xf numFmtId="2" fontId="11" fillId="0" borderId="13" xfId="1" applyNumberFormat="1" applyFont="1" applyFill="1" applyBorder="1" applyAlignment="1" applyProtection="1">
      <alignment vertical="center" shrinkToFit="1"/>
    </xf>
    <xf numFmtId="0" fontId="5" fillId="0" borderId="0" xfId="3" applyFont="1"/>
    <xf numFmtId="0" fontId="5" fillId="0" borderId="6" xfId="3" applyFont="1" applyBorder="1" applyProtection="1"/>
    <xf numFmtId="0" fontId="33"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2" fontId="34" fillId="0" borderId="0" xfId="1" applyNumberFormat="1" applyFont="1" applyFill="1" applyBorder="1" applyAlignment="1" applyProtection="1">
      <alignment horizontal="center" vertical="center" shrinkToFit="1"/>
    </xf>
    <xf numFmtId="0" fontId="5" fillId="0" borderId="0" xfId="3" applyFont="1" applyFill="1" applyProtection="1">
      <protection locked="0"/>
    </xf>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8" fillId="2" borderId="14" xfId="1" applyFont="1" applyFill="1" applyBorder="1" applyAlignment="1" applyProtection="1">
      <alignment horizontal="center" vertical="center"/>
      <protection locked="0"/>
    </xf>
    <xf numFmtId="0" fontId="5" fillId="0" borderId="0" xfId="3"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5" fillId="0" borderId="14" xfId="3" applyFont="1" applyFill="1" applyBorder="1" applyProtection="1">
      <protection locked="0"/>
    </xf>
    <xf numFmtId="0" fontId="8" fillId="0" borderId="0" xfId="1" applyFont="1" applyFill="1" applyBorder="1" applyAlignment="1" applyProtection="1">
      <alignment vertical="center" wrapText="1"/>
    </xf>
    <xf numFmtId="0" fontId="12" fillId="2" borderId="35"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8" fillId="0" borderId="0" xfId="3" applyFont="1" applyBorder="1" applyAlignment="1" applyProtection="1">
      <alignment vertical="center" wrapText="1" shrinkToFit="1"/>
    </xf>
    <xf numFmtId="0" fontId="16" fillId="3" borderId="0" xfId="1" applyFont="1" applyFill="1" applyBorder="1" applyAlignment="1" applyProtection="1">
      <alignment vertical="center" wrapText="1" shrinkToFit="1"/>
      <protection locked="0"/>
    </xf>
    <xf numFmtId="0" fontId="37" fillId="3" borderId="0" xfId="1" applyFont="1" applyFill="1" applyAlignment="1" applyProtection="1">
      <alignment vertical="center"/>
    </xf>
    <xf numFmtId="0" fontId="8" fillId="3" borderId="0" xfId="1" applyFont="1" applyFill="1" applyAlignment="1" applyProtection="1">
      <alignment horizontal="left" vertical="center" shrinkToFit="1"/>
    </xf>
    <xf numFmtId="0" fontId="8" fillId="3" borderId="0" xfId="1" applyFont="1" applyFill="1" applyBorder="1" applyAlignment="1" applyProtection="1">
      <alignment horizontal="left" vertical="center" shrinkToFit="1"/>
    </xf>
    <xf numFmtId="0" fontId="15" fillId="3" borderId="0" xfId="1" applyFont="1" applyFill="1" applyBorder="1" applyAlignment="1" applyProtection="1">
      <alignment horizontal="center" vertical="center" wrapText="1"/>
    </xf>
    <xf numFmtId="0" fontId="16" fillId="3" borderId="0" xfId="1" applyFont="1" applyFill="1" applyBorder="1" applyAlignment="1" applyProtection="1">
      <alignment horizontal="center" vertical="top" wrapText="1"/>
    </xf>
    <xf numFmtId="0" fontId="12" fillId="3" borderId="0" xfId="1" applyFont="1" applyFill="1" applyBorder="1" applyAlignment="1" applyProtection="1">
      <alignment horizontal="center" vertical="center"/>
      <protection locked="0"/>
    </xf>
    <xf numFmtId="0" fontId="8" fillId="3" borderId="0" xfId="3" applyFont="1" applyFill="1" applyAlignment="1" applyProtection="1"/>
    <xf numFmtId="0" fontId="8" fillId="3" borderId="0" xfId="3" applyFont="1" applyFill="1" applyProtection="1"/>
    <xf numFmtId="0" fontId="8" fillId="3" borderId="0" xfId="1" applyFont="1" applyFill="1" applyBorder="1" applyAlignment="1" applyProtection="1">
      <alignment horizontal="left" vertical="center"/>
    </xf>
    <xf numFmtId="0" fontId="15" fillId="3" borderId="0" xfId="1" applyFont="1" applyFill="1" applyBorder="1" applyAlignment="1" applyProtection="1">
      <alignment horizontal="left" vertical="center" wrapText="1"/>
    </xf>
    <xf numFmtId="0" fontId="8" fillId="3" borderId="0" xfId="1" applyFont="1" applyFill="1" applyBorder="1" applyAlignment="1" applyProtection="1">
      <alignment vertical="center" wrapText="1"/>
    </xf>
    <xf numFmtId="0" fontId="8" fillId="3" borderId="0" xfId="1" applyFont="1" applyFill="1" applyBorder="1" applyAlignment="1" applyProtection="1">
      <alignment vertical="center"/>
      <protection locked="0"/>
    </xf>
    <xf numFmtId="0" fontId="19" fillId="3" borderId="0" xfId="3" applyFont="1" applyFill="1" applyProtection="1"/>
    <xf numFmtId="0" fontId="8" fillId="3" borderId="0" xfId="3" applyFont="1" applyFill="1" applyBorder="1" applyProtection="1"/>
    <xf numFmtId="0" fontId="8"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shrinkToFit="1"/>
    </xf>
    <xf numFmtId="0" fontId="8" fillId="3" borderId="0" xfId="3" applyFont="1" applyFill="1" applyBorder="1" applyAlignment="1" applyProtection="1">
      <alignment vertical="center" wrapText="1"/>
    </xf>
    <xf numFmtId="0" fontId="32" fillId="3" borderId="0" xfId="1" applyFont="1" applyFill="1" applyBorder="1" applyAlignment="1" applyProtection="1">
      <alignment vertical="center"/>
    </xf>
    <xf numFmtId="0" fontId="5" fillId="3" borderId="0" xfId="3" applyFont="1" applyFill="1" applyProtection="1"/>
    <xf numFmtId="0" fontId="5" fillId="3" borderId="0" xfId="3" applyFont="1" applyFill="1" applyBorder="1" applyAlignment="1" applyProtection="1">
      <alignment horizontal="center" vertical="center" wrapText="1"/>
      <protection locked="0"/>
    </xf>
    <xf numFmtId="0" fontId="8" fillId="3" borderId="0" xfId="3" applyFont="1" applyFill="1" applyBorder="1" applyAlignment="1" applyProtection="1">
      <alignment horizontal="center" vertical="center" wrapText="1"/>
      <protection locked="0"/>
    </xf>
    <xf numFmtId="0" fontId="11" fillId="3" borderId="0" xfId="1" applyFont="1" applyFill="1" applyBorder="1" applyAlignment="1" applyProtection="1">
      <alignment horizontal="center" vertical="center"/>
      <protection locked="0"/>
    </xf>
    <xf numFmtId="2" fontId="11" fillId="3" borderId="0" xfId="1" applyNumberFormat="1" applyFont="1" applyFill="1" applyBorder="1" applyAlignment="1" applyProtection="1">
      <alignment horizontal="center" vertical="center" shrinkToFit="1"/>
    </xf>
    <xf numFmtId="0" fontId="5" fillId="3" borderId="0" xfId="3" applyFont="1" applyFill="1" applyBorder="1" applyProtection="1"/>
    <xf numFmtId="0" fontId="8" fillId="3" borderId="0" xfId="3" applyFont="1" applyFill="1" applyBorder="1" applyAlignment="1" applyProtection="1">
      <alignment horizontal="left" vertical="center" shrinkToFit="1"/>
    </xf>
    <xf numFmtId="0" fontId="8" fillId="3" borderId="0" xfId="3" applyFont="1" applyFill="1" applyBorder="1" applyAlignment="1" applyProtection="1">
      <alignment horizontal="left" vertical="center" wrapText="1" shrinkToFit="1"/>
    </xf>
    <xf numFmtId="0" fontId="8" fillId="3" borderId="0" xfId="3" applyFont="1" applyFill="1"/>
    <xf numFmtId="0" fontId="5" fillId="3" borderId="0" xfId="3" applyFont="1" applyFill="1" applyProtection="1">
      <protection locked="0"/>
    </xf>
    <xf numFmtId="2" fontId="34" fillId="3" borderId="0" xfId="1" applyNumberFormat="1" applyFont="1" applyFill="1" applyBorder="1" applyAlignment="1" applyProtection="1">
      <alignment horizontal="center" vertical="center" shrinkToFit="1"/>
    </xf>
    <xf numFmtId="0" fontId="8" fillId="3" borderId="0" xfId="3" applyFont="1" applyFill="1" applyBorder="1" applyAlignment="1" applyProtection="1">
      <alignment horizontal="center" vertical="center" wrapText="1"/>
    </xf>
    <xf numFmtId="0" fontId="5" fillId="3" borderId="6" xfId="3" applyFont="1" applyFill="1" applyBorder="1" applyProtection="1"/>
    <xf numFmtId="0" fontId="33" fillId="3" borderId="0" xfId="1" applyFont="1" applyFill="1" applyBorder="1" applyAlignment="1" applyProtection="1">
      <alignment horizontal="center" vertical="center"/>
    </xf>
    <xf numFmtId="0" fontId="8" fillId="3" borderId="14" xfId="1" applyFont="1" applyFill="1" applyBorder="1" applyAlignment="1" applyProtection="1">
      <alignment horizontal="center" vertical="center"/>
      <protection locked="0"/>
    </xf>
    <xf numFmtId="0" fontId="5" fillId="3" borderId="0" xfId="3" applyFont="1" applyFill="1" applyBorder="1" applyProtection="1">
      <protection locked="0"/>
    </xf>
    <xf numFmtId="0" fontId="5" fillId="3" borderId="14" xfId="3" applyFont="1" applyFill="1" applyBorder="1" applyProtection="1">
      <protection locked="0"/>
    </xf>
    <xf numFmtId="0" fontId="8" fillId="3" borderId="0" xfId="3" applyFont="1" applyFill="1" applyAlignment="1" applyProtection="1">
      <alignment vertical="center" wrapText="1"/>
    </xf>
    <xf numFmtId="0" fontId="8" fillId="3" borderId="13" xfId="3" applyFont="1" applyFill="1" applyBorder="1" applyAlignment="1" applyProtection="1">
      <alignment vertical="center" wrapText="1"/>
    </xf>
    <xf numFmtId="2" fontId="11" fillId="3" borderId="0" xfId="1" applyNumberFormat="1" applyFont="1" applyFill="1" applyBorder="1" applyAlignment="1" applyProtection="1">
      <alignment vertical="center" shrinkToFit="1"/>
    </xf>
    <xf numFmtId="2" fontId="11" fillId="3" borderId="13" xfId="1" applyNumberFormat="1" applyFont="1" applyFill="1" applyBorder="1" applyAlignment="1" applyProtection="1">
      <alignment vertical="center" shrinkToFit="1"/>
    </xf>
    <xf numFmtId="0" fontId="8" fillId="3" borderId="0" xfId="3" applyFont="1" applyFill="1" applyAlignment="1" applyProtection="1">
      <alignment horizontal="left"/>
    </xf>
    <xf numFmtId="0" fontId="8" fillId="3" borderId="0" xfId="3" applyFont="1" applyFill="1" applyBorder="1" applyAlignment="1" applyProtection="1">
      <alignment vertical="center" wrapText="1" shrinkToFit="1"/>
    </xf>
    <xf numFmtId="0" fontId="8" fillId="2" borderId="0" xfId="1" applyFont="1" applyFill="1" applyAlignment="1" applyProtection="1">
      <alignment horizontal="left" vertical="center"/>
    </xf>
    <xf numFmtId="0" fontId="8" fillId="2" borderId="0" xfId="1" applyFont="1" applyFill="1" applyAlignment="1" applyProtection="1">
      <alignment horizontal="left" vertical="center" shrinkToFit="1"/>
    </xf>
    <xf numFmtId="0" fontId="16" fillId="2" borderId="13" xfId="1" applyFont="1" applyFill="1" applyBorder="1" applyAlignment="1" applyProtection="1">
      <alignment horizontal="center" vertical="center"/>
    </xf>
    <xf numFmtId="0" fontId="15"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shrinkToFit="1"/>
    </xf>
    <xf numFmtId="0" fontId="12" fillId="2" borderId="64" xfId="1" applyFont="1" applyFill="1" applyBorder="1" applyAlignment="1" applyProtection="1">
      <alignment horizontal="center" vertical="center"/>
    </xf>
    <xf numFmtId="0" fontId="12" fillId="2" borderId="0" xfId="1" applyFont="1" applyFill="1" applyBorder="1" applyAlignment="1" applyProtection="1">
      <alignment horizontal="left" vertical="center"/>
    </xf>
    <xf numFmtId="0" fontId="12" fillId="2" borderId="71"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2" fillId="2" borderId="81" xfId="1" applyFont="1" applyFill="1" applyBorder="1" applyAlignment="1" applyProtection="1">
      <alignment horizontal="center" vertical="center"/>
    </xf>
    <xf numFmtId="0" fontId="8" fillId="2" borderId="6" xfId="1" applyFont="1" applyFill="1" applyBorder="1" applyAlignment="1" applyProtection="1">
      <alignment vertical="center"/>
    </xf>
    <xf numFmtId="0" fontId="8" fillId="2" borderId="0" xfId="1" applyFont="1" applyFill="1" applyAlignment="1" applyProtection="1">
      <alignment horizontal="left" vertical="top" wrapText="1"/>
    </xf>
    <xf numFmtId="0" fontId="8" fillId="2" borderId="0" xfId="1" applyFont="1" applyFill="1" applyAlignment="1" applyProtection="1">
      <alignment horizontal="left" vertical="center" wrapText="1"/>
    </xf>
    <xf numFmtId="0" fontId="16"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xf>
    <xf numFmtId="0" fontId="16" fillId="2" borderId="14" xfId="1" applyFont="1" applyFill="1" applyBorder="1" applyAlignment="1" applyProtection="1">
      <alignment horizontal="left" vertical="center" shrinkToFit="1"/>
      <protection locked="0"/>
    </xf>
    <xf numFmtId="0" fontId="16" fillId="2" borderId="0"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left" vertical="center" shrinkToFit="1"/>
      <protection locked="0"/>
    </xf>
    <xf numFmtId="0" fontId="8" fillId="2"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0" fontId="16" fillId="3" borderId="0" xfId="3" applyFont="1" applyFill="1" applyBorder="1" applyAlignment="1" applyProtection="1">
      <alignment horizontal="center"/>
    </xf>
    <xf numFmtId="0" fontId="8" fillId="3" borderId="0" xfId="1" applyFont="1" applyFill="1" applyAlignment="1" applyProtection="1">
      <alignment horizontal="left" vertical="center" wrapText="1"/>
    </xf>
    <xf numFmtId="0" fontId="9" fillId="2" borderId="0" xfId="1" applyFont="1" applyFill="1" applyBorder="1" applyAlignment="1" applyProtection="1">
      <alignment horizontal="center" vertical="center" wrapText="1" shrinkToFit="1"/>
    </xf>
    <xf numFmtId="0" fontId="8" fillId="0" borderId="0" xfId="3" applyFont="1" applyAlignment="1" applyProtection="1">
      <alignment horizontal="left"/>
    </xf>
    <xf numFmtId="0" fontId="19" fillId="0" borderId="0" xfId="3" applyFont="1" applyProtection="1"/>
    <xf numFmtId="0" fontId="8" fillId="0" borderId="0" xfId="3" applyFont="1" applyAlignment="1" applyProtection="1"/>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3"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0" borderId="0" xfId="3" applyFont="1" applyFill="1" applyBorder="1" applyAlignment="1" applyProtection="1">
      <alignment horizontal="left" vertical="center" wrapText="1" shrinkToFit="1"/>
    </xf>
    <xf numFmtId="0" fontId="8" fillId="2" borderId="9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98"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0" borderId="6" xfId="3" applyFont="1" applyFill="1" applyBorder="1" applyAlignment="1" applyProtection="1">
      <alignment horizontal="left" vertical="center" shrinkToFit="1"/>
    </xf>
    <xf numFmtId="0" fontId="8" fillId="0" borderId="0" xfId="3" applyFont="1" applyFill="1" applyAlignment="1" applyProtection="1">
      <alignment horizontal="left" shrinkToFit="1"/>
    </xf>
    <xf numFmtId="0" fontId="11" fillId="0" borderId="5" xfId="3" applyFont="1" applyFill="1" applyBorder="1" applyAlignment="1" applyProtection="1">
      <alignment horizontal="center" vertical="center"/>
      <protection locked="0"/>
    </xf>
    <xf numFmtId="0" fontId="11" fillId="0" borderId="6" xfId="3" applyFont="1" applyFill="1" applyBorder="1" applyAlignment="1" applyProtection="1">
      <alignment horizontal="center" vertical="center"/>
      <protection locked="0"/>
    </xf>
    <xf numFmtId="0" fontId="11" fillId="0" borderId="9" xfId="3" applyFont="1" applyFill="1" applyBorder="1" applyAlignment="1" applyProtection="1">
      <alignment horizontal="center" vertical="center"/>
      <protection locked="0"/>
    </xf>
    <xf numFmtId="0" fontId="11" fillId="0" borderId="10" xfId="3" applyFont="1" applyFill="1" applyBorder="1" applyAlignment="1" applyProtection="1">
      <alignment horizontal="center" vertical="center"/>
      <protection locked="0"/>
    </xf>
    <xf numFmtId="0" fontId="17" fillId="0" borderId="5" xfId="3" applyFont="1" applyFill="1" applyBorder="1" applyAlignment="1" applyProtection="1">
      <alignment horizontal="center" vertical="center" wrapText="1"/>
      <protection locked="0"/>
    </xf>
    <xf numFmtId="0" fontId="17" fillId="0" borderId="6" xfId="3" applyFont="1" applyFill="1" applyBorder="1" applyAlignment="1" applyProtection="1">
      <alignment horizontal="center" vertical="center" wrapText="1"/>
      <protection locked="0"/>
    </xf>
    <xf numFmtId="0" fontId="17" fillId="0" borderId="99" xfId="3" applyFont="1" applyFill="1" applyBorder="1" applyAlignment="1" applyProtection="1">
      <alignment horizontal="center" vertical="center" wrapText="1"/>
      <protection locked="0"/>
    </xf>
    <xf numFmtId="0" fontId="17" fillId="0" borderId="9" xfId="3" applyFont="1" applyFill="1" applyBorder="1" applyAlignment="1" applyProtection="1">
      <alignment horizontal="center" vertical="center" wrapText="1"/>
      <protection locked="0"/>
    </xf>
    <xf numFmtId="0" fontId="17" fillId="0" borderId="10" xfId="3" applyFont="1" applyFill="1" applyBorder="1" applyAlignment="1" applyProtection="1">
      <alignment horizontal="center" vertical="center" wrapText="1"/>
      <protection locked="0"/>
    </xf>
    <xf numFmtId="0" fontId="17" fillId="0" borderId="100" xfId="3" applyFont="1" applyFill="1" applyBorder="1" applyAlignment="1" applyProtection="1">
      <alignment horizontal="center" vertical="center" wrapText="1"/>
      <protection locked="0"/>
    </xf>
    <xf numFmtId="0" fontId="8" fillId="2" borderId="9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98"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11" fillId="12" borderId="5" xfId="1" applyFont="1" applyFill="1" applyBorder="1" applyAlignment="1" applyProtection="1">
      <alignment horizontal="center" vertical="center"/>
      <protection locked="0"/>
    </xf>
    <xf numFmtId="0" fontId="11" fillId="12" borderId="6" xfId="1" applyFont="1" applyFill="1" applyBorder="1" applyAlignment="1" applyProtection="1">
      <alignment horizontal="center" vertical="center"/>
      <protection locked="0"/>
    </xf>
    <xf numFmtId="0" fontId="11" fillId="12" borderId="99" xfId="1" applyFont="1" applyFill="1" applyBorder="1" applyAlignment="1" applyProtection="1">
      <alignment horizontal="center" vertical="center"/>
      <protection locked="0"/>
    </xf>
    <xf numFmtId="0" fontId="11" fillId="12" borderId="9" xfId="1" applyFont="1" applyFill="1" applyBorder="1" applyAlignment="1" applyProtection="1">
      <alignment horizontal="center" vertical="center"/>
      <protection locked="0"/>
    </xf>
    <xf numFmtId="0" fontId="11" fillId="12" borderId="10" xfId="1" applyFont="1" applyFill="1" applyBorder="1" applyAlignment="1" applyProtection="1">
      <alignment horizontal="center" vertical="center"/>
      <protection locked="0"/>
    </xf>
    <xf numFmtId="0" fontId="11" fillId="12" borderId="100" xfId="1" applyFont="1" applyFill="1" applyBorder="1" applyAlignment="1" applyProtection="1">
      <alignment horizontal="center" vertical="center"/>
      <protection locked="0"/>
    </xf>
    <xf numFmtId="0" fontId="8" fillId="0" borderId="7" xfId="3" applyFont="1" applyFill="1" applyBorder="1" applyAlignment="1" applyProtection="1">
      <alignment horizontal="left" vertical="center" shrinkToFit="1"/>
    </xf>
    <xf numFmtId="0" fontId="8" fillId="2" borderId="4" xfId="1" applyFont="1" applyFill="1" applyBorder="1" applyAlignment="1" applyProtection="1">
      <alignment horizontal="center" vertical="center"/>
    </xf>
    <xf numFmtId="0" fontId="8" fillId="0" borderId="0" xfId="3" applyFont="1" applyFill="1" applyAlignment="1" applyProtection="1">
      <alignment horizontal="left" vertical="center" shrinkToFit="1"/>
    </xf>
    <xf numFmtId="0" fontId="8" fillId="0" borderId="13" xfId="3" applyFont="1" applyFill="1" applyBorder="1" applyAlignment="1" applyProtection="1">
      <alignment horizontal="left" vertical="center" shrinkToFit="1"/>
    </xf>
    <xf numFmtId="0" fontId="32" fillId="12" borderId="5" xfId="1" applyFont="1" applyFill="1" applyBorder="1" applyAlignment="1" applyProtection="1">
      <alignment horizontal="center" vertical="center"/>
      <protection locked="0"/>
    </xf>
    <xf numFmtId="0" fontId="32" fillId="12" borderId="6" xfId="1" applyFont="1" applyFill="1" applyBorder="1" applyAlignment="1" applyProtection="1">
      <alignment horizontal="center" vertical="center"/>
      <protection locked="0"/>
    </xf>
    <xf numFmtId="0" fontId="32" fillId="12" borderId="99" xfId="1" applyFont="1" applyFill="1" applyBorder="1" applyAlignment="1" applyProtection="1">
      <alignment horizontal="center" vertical="center"/>
      <protection locked="0"/>
    </xf>
    <xf numFmtId="0" fontId="32" fillId="12" borderId="9" xfId="1" applyFont="1" applyFill="1" applyBorder="1" applyAlignment="1" applyProtection="1">
      <alignment horizontal="center" vertical="center"/>
      <protection locked="0"/>
    </xf>
    <xf numFmtId="0" fontId="32" fillId="12" borderId="10" xfId="1" applyFont="1" applyFill="1" applyBorder="1" applyAlignment="1" applyProtection="1">
      <alignment horizontal="center" vertical="center"/>
      <protection locked="0"/>
    </xf>
    <xf numFmtId="0" fontId="32" fillId="12" borderId="100"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0" borderId="5" xfId="3" applyFont="1" applyBorder="1" applyAlignment="1" applyProtection="1">
      <alignment horizontal="center" vertical="center" wrapText="1"/>
    </xf>
    <xf numFmtId="0" fontId="8" fillId="0" borderId="6" xfId="3" applyFont="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14" xfId="3" applyFont="1" applyBorder="1" applyAlignment="1" applyProtection="1">
      <alignment horizontal="center" vertical="center" wrapText="1"/>
    </xf>
    <xf numFmtId="0" fontId="8" fillId="0" borderId="0" xfId="3" applyFont="1" applyBorder="1" applyAlignment="1" applyProtection="1">
      <alignment horizontal="center" vertical="center" wrapText="1"/>
    </xf>
    <xf numFmtId="0" fontId="8" fillId="0" borderId="13" xfId="3" applyFont="1" applyBorder="1" applyAlignment="1" applyProtection="1">
      <alignment horizontal="center" vertical="center" wrapText="1"/>
    </xf>
    <xf numFmtId="0" fontId="8" fillId="0" borderId="9" xfId="3" applyFont="1" applyBorder="1" applyAlignment="1" applyProtection="1">
      <alignment horizontal="center" vertical="center" wrapText="1"/>
    </xf>
    <xf numFmtId="0" fontId="8" fillId="0" borderId="10" xfId="3" applyFont="1" applyBorder="1" applyAlignment="1" applyProtection="1">
      <alignment horizontal="center" vertical="center" wrapText="1"/>
    </xf>
    <xf numFmtId="0" fontId="8" fillId="0" borderId="11" xfId="3" applyFont="1" applyBorder="1" applyAlignment="1" applyProtection="1">
      <alignment horizontal="center" vertical="center" wrapText="1"/>
    </xf>
    <xf numFmtId="0" fontId="11" fillId="0" borderId="4" xfId="3" applyFont="1" applyBorder="1" applyAlignment="1" applyProtection="1">
      <alignment horizontal="center" vertical="center"/>
      <protection locked="0"/>
    </xf>
    <xf numFmtId="0" fontId="9" fillId="0" borderId="4" xfId="3"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2" fontId="11" fillId="3" borderId="4" xfId="1" applyNumberFormat="1" applyFont="1" applyFill="1" applyBorder="1" applyAlignment="1" applyProtection="1">
      <alignment horizontal="center" vertical="center" wrapText="1" shrinkToFit="1"/>
      <protection locked="0"/>
    </xf>
    <xf numFmtId="2" fontId="11" fillId="2" borderId="4" xfId="1" applyNumberFormat="1" applyFont="1" applyFill="1" applyBorder="1" applyAlignment="1" applyProtection="1">
      <alignment horizontal="center" vertical="center" wrapText="1" shrinkToFit="1"/>
      <protection locked="0"/>
    </xf>
    <xf numFmtId="2" fontId="11" fillId="2" borderId="92" xfId="1" applyNumberFormat="1" applyFont="1" applyFill="1" applyBorder="1" applyAlignment="1" applyProtection="1">
      <alignment horizontal="center" vertical="center" wrapText="1" shrinkToFit="1"/>
      <protection locked="0"/>
    </xf>
    <xf numFmtId="2" fontId="11" fillId="4" borderId="6" xfId="1" applyNumberFormat="1" applyFont="1" applyFill="1" applyBorder="1" applyAlignment="1" applyProtection="1">
      <alignment horizontal="center" vertical="center" wrapText="1" shrinkToFit="1"/>
      <protection locked="0"/>
    </xf>
    <xf numFmtId="2" fontId="11" fillId="4" borderId="7" xfId="1" applyNumberFormat="1" applyFont="1" applyFill="1" applyBorder="1" applyAlignment="1" applyProtection="1">
      <alignment horizontal="center" vertical="center" wrapText="1" shrinkToFit="1"/>
      <protection locked="0"/>
    </xf>
    <xf numFmtId="2" fontId="11" fillId="4" borderId="0" xfId="1" applyNumberFormat="1" applyFont="1" applyFill="1" applyBorder="1" applyAlignment="1" applyProtection="1">
      <alignment horizontal="center" vertical="center" wrapText="1" shrinkToFit="1"/>
      <protection locked="0"/>
    </xf>
    <xf numFmtId="2" fontId="11" fillId="4" borderId="13" xfId="1" applyNumberFormat="1" applyFont="1" applyFill="1" applyBorder="1" applyAlignment="1" applyProtection="1">
      <alignment horizontal="center" vertical="center" wrapText="1" shrinkToFit="1"/>
      <protection locked="0"/>
    </xf>
    <xf numFmtId="0" fontId="5" fillId="0" borderId="4" xfId="3" applyFont="1" applyBorder="1" applyProtection="1">
      <protection locked="0"/>
    </xf>
    <xf numFmtId="0" fontId="8" fillId="0" borderId="0" xfId="3" applyFont="1" applyAlignment="1" applyProtection="1">
      <alignment horizontal="left" shrinkToFit="1"/>
    </xf>
    <xf numFmtId="0" fontId="8" fillId="0" borderId="4" xfId="3" applyFont="1" applyBorder="1" applyAlignment="1" applyProtection="1">
      <alignment horizontal="center" vertical="center" wrapText="1"/>
    </xf>
    <xf numFmtId="0" fontId="16" fillId="2" borderId="14" xfId="1" applyFont="1" applyFill="1" applyBorder="1" applyAlignment="1" applyProtection="1">
      <alignment horizontal="center"/>
    </xf>
    <xf numFmtId="0" fontId="16" fillId="3" borderId="0" xfId="1" applyFont="1" applyFill="1" applyBorder="1" applyAlignment="1" applyProtection="1">
      <alignment horizontal="center"/>
    </xf>
    <xf numFmtId="0" fontId="17" fillId="2" borderId="5"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9"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wrapText="1" shrinkToFit="1"/>
      <protection locked="0"/>
    </xf>
    <xf numFmtId="0" fontId="9" fillId="2" borderId="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8" fillId="2" borderId="5" xfId="1" applyFont="1" applyFill="1" applyBorder="1" applyAlignment="1" applyProtection="1">
      <alignment horizontal="center" vertical="center" wrapText="1"/>
    </xf>
    <xf numFmtId="0" fontId="15" fillId="2" borderId="4" xfId="1" applyFont="1" applyFill="1" applyBorder="1" applyAlignment="1" applyProtection="1">
      <alignment horizontal="left" vertical="center" wrapText="1"/>
    </xf>
    <xf numFmtId="0" fontId="15" fillId="3" borderId="4" xfId="1" applyFont="1" applyFill="1" applyBorder="1" applyAlignment="1" applyProtection="1">
      <alignment horizontal="center" vertical="center" wrapText="1"/>
    </xf>
    <xf numFmtId="0" fontId="8" fillId="2" borderId="0" xfId="1" applyFont="1" applyFill="1" applyAlignment="1" applyProtection="1">
      <alignment horizontal="left" vertical="center" shrinkToFit="1"/>
    </xf>
    <xf numFmtId="0" fontId="8" fillId="3" borderId="0" xfId="1" applyFont="1" applyFill="1" applyAlignment="1" applyProtection="1">
      <alignment horizontal="left" vertical="center" wrapText="1"/>
    </xf>
    <xf numFmtId="0" fontId="16" fillId="2" borderId="14" xfId="3" applyFont="1" applyFill="1" applyBorder="1" applyAlignment="1" applyProtection="1">
      <alignment horizontal="center"/>
    </xf>
    <xf numFmtId="0" fontId="16" fillId="3" borderId="0" xfId="3" applyFont="1" applyFill="1" applyBorder="1" applyAlignment="1" applyProtection="1">
      <alignment horizontal="center"/>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17" fillId="2" borderId="5" xfId="3" applyFont="1" applyFill="1" applyBorder="1" applyAlignment="1" applyProtection="1">
      <alignment horizontal="center" vertical="center"/>
      <protection locked="0"/>
    </xf>
    <xf numFmtId="0" fontId="17" fillId="2" borderId="6" xfId="3" applyFont="1" applyFill="1" applyBorder="1" applyAlignment="1" applyProtection="1">
      <alignment horizontal="center" vertical="center"/>
      <protection locked="0"/>
    </xf>
    <xf numFmtId="0" fontId="17" fillId="2" borderId="7" xfId="3" applyFont="1" applyFill="1" applyBorder="1" applyAlignment="1" applyProtection="1">
      <alignment horizontal="center" vertical="center"/>
      <protection locked="0"/>
    </xf>
    <xf numFmtId="0" fontId="17" fillId="2" borderId="83" xfId="3" applyFont="1" applyFill="1" applyBorder="1" applyAlignment="1" applyProtection="1">
      <alignment horizontal="center" vertical="center"/>
      <protection locked="0"/>
    </xf>
    <xf numFmtId="0" fontId="17" fillId="2" borderId="84" xfId="3" applyFont="1" applyFill="1" applyBorder="1" applyAlignment="1" applyProtection="1">
      <alignment horizontal="center" vertical="center"/>
      <protection locked="0"/>
    </xf>
    <xf numFmtId="0" fontId="17" fillId="2" borderId="85" xfId="3" applyFont="1" applyFill="1" applyBorder="1" applyAlignment="1" applyProtection="1">
      <alignment horizontal="center" vertical="center"/>
      <protection locked="0"/>
    </xf>
    <xf numFmtId="0" fontId="9" fillId="2" borderId="5" xfId="3" applyFont="1" applyFill="1" applyBorder="1" applyAlignment="1" applyProtection="1">
      <alignment horizontal="center" vertical="center" wrapText="1" shrinkToFit="1"/>
      <protection locked="0"/>
    </xf>
    <xf numFmtId="0" fontId="9" fillId="2" borderId="6" xfId="3" applyFont="1" applyFill="1" applyBorder="1" applyAlignment="1" applyProtection="1">
      <alignment horizontal="center" vertical="center" wrapText="1" shrinkToFit="1"/>
      <protection locked="0"/>
    </xf>
    <xf numFmtId="0" fontId="9" fillId="2" borderId="7" xfId="3" applyFont="1" applyFill="1" applyBorder="1" applyAlignment="1" applyProtection="1">
      <alignment horizontal="center" vertical="center" wrapText="1" shrinkToFit="1"/>
      <protection locked="0"/>
    </xf>
    <xf numFmtId="0" fontId="9" fillId="2" borderId="14" xfId="3" applyFont="1" applyFill="1" applyBorder="1" applyAlignment="1" applyProtection="1">
      <alignment horizontal="center" vertical="center" wrapText="1" shrinkToFit="1"/>
      <protection locked="0"/>
    </xf>
    <xf numFmtId="0" fontId="9" fillId="2" borderId="0" xfId="3" applyFont="1" applyFill="1" applyBorder="1" applyAlignment="1" applyProtection="1">
      <alignment horizontal="center" vertical="center" wrapText="1" shrinkToFit="1"/>
      <protection locked="0"/>
    </xf>
    <xf numFmtId="0" fontId="9" fillId="2" borderId="13" xfId="3" applyFont="1" applyFill="1" applyBorder="1" applyAlignment="1" applyProtection="1">
      <alignment horizontal="center" vertical="center" wrapText="1" shrinkToFit="1"/>
      <protection locked="0"/>
    </xf>
    <xf numFmtId="0" fontId="9" fillId="2" borderId="9" xfId="3" applyFont="1" applyFill="1" applyBorder="1" applyAlignment="1" applyProtection="1">
      <alignment horizontal="center" vertical="center" wrapText="1" shrinkToFit="1"/>
      <protection locked="0"/>
    </xf>
    <xf numFmtId="0" fontId="9" fillId="2" borderId="10" xfId="3" applyFont="1" applyFill="1" applyBorder="1" applyAlignment="1" applyProtection="1">
      <alignment horizontal="center" vertical="center" wrapText="1" shrinkToFit="1"/>
      <protection locked="0"/>
    </xf>
    <xf numFmtId="0" fontId="9" fillId="2" borderId="11" xfId="3" applyFont="1" applyFill="1" applyBorder="1" applyAlignment="1" applyProtection="1">
      <alignment horizontal="center" vertical="center" wrapText="1" shrinkToFit="1"/>
      <protection locked="0"/>
    </xf>
    <xf numFmtId="2" fontId="11" fillId="2" borderId="5" xfId="3" applyNumberFormat="1" applyFont="1" applyFill="1" applyBorder="1" applyAlignment="1" applyProtection="1">
      <alignment horizontal="center" vertical="center" shrinkToFit="1"/>
      <protection locked="0"/>
    </xf>
    <xf numFmtId="2" fontId="11" fillId="2" borderId="6" xfId="3" applyNumberFormat="1" applyFont="1" applyFill="1" applyBorder="1" applyAlignment="1" applyProtection="1">
      <alignment horizontal="center" vertical="center" shrinkToFit="1"/>
      <protection locked="0"/>
    </xf>
    <xf numFmtId="2" fontId="11" fillId="2" borderId="7" xfId="3" applyNumberFormat="1" applyFont="1" applyFill="1" applyBorder="1" applyAlignment="1" applyProtection="1">
      <alignment horizontal="center" vertical="center" shrinkToFit="1"/>
      <protection locked="0"/>
    </xf>
    <xf numFmtId="2" fontId="11" fillId="2" borderId="14" xfId="3" applyNumberFormat="1" applyFont="1" applyFill="1" applyBorder="1" applyAlignment="1" applyProtection="1">
      <alignment horizontal="center" vertical="center" shrinkToFit="1"/>
      <protection locked="0"/>
    </xf>
    <xf numFmtId="2" fontId="11" fillId="3" borderId="0" xfId="3" applyNumberFormat="1" applyFont="1" applyFill="1" applyBorder="1" applyAlignment="1" applyProtection="1">
      <alignment horizontal="center" vertical="center" shrinkToFit="1"/>
      <protection locked="0"/>
    </xf>
    <xf numFmtId="2" fontId="11" fillId="2" borderId="13" xfId="3" applyNumberFormat="1" applyFont="1" applyFill="1" applyBorder="1" applyAlignment="1" applyProtection="1">
      <alignment horizontal="center" vertical="center" shrinkToFit="1"/>
      <protection locked="0"/>
    </xf>
    <xf numFmtId="2" fontId="11" fillId="2" borderId="9" xfId="3" applyNumberFormat="1" applyFont="1" applyFill="1" applyBorder="1" applyAlignment="1" applyProtection="1">
      <alignment horizontal="center" vertical="center" shrinkToFit="1"/>
      <protection locked="0"/>
    </xf>
    <xf numFmtId="2" fontId="11" fillId="2" borderId="10" xfId="3" applyNumberFormat="1" applyFont="1" applyFill="1" applyBorder="1" applyAlignment="1" applyProtection="1">
      <alignment horizontal="center" vertical="center" shrinkToFit="1"/>
      <protection locked="0"/>
    </xf>
    <xf numFmtId="2" fontId="11" fillId="2" borderId="11" xfId="3" applyNumberFormat="1" applyFont="1" applyFill="1" applyBorder="1" applyAlignment="1" applyProtection="1">
      <alignment horizontal="center" vertical="center" shrinkToFit="1"/>
      <protection locked="0"/>
    </xf>
    <xf numFmtId="0" fontId="11" fillId="2" borderId="5" xfId="3" applyFont="1" applyFill="1" applyBorder="1" applyAlignment="1" applyProtection="1">
      <alignment horizontal="center" vertical="center" shrinkToFit="1"/>
      <protection locked="0"/>
    </xf>
    <xf numFmtId="0" fontId="11" fillId="2" borderId="6" xfId="3" applyFont="1" applyFill="1" applyBorder="1" applyAlignment="1" applyProtection="1">
      <alignment horizontal="center" vertical="center" shrinkToFit="1"/>
      <protection locked="0"/>
    </xf>
    <xf numFmtId="0" fontId="11" fillId="2" borderId="7" xfId="3" applyFont="1" applyFill="1" applyBorder="1" applyAlignment="1" applyProtection="1">
      <alignment horizontal="center" vertical="center" shrinkToFit="1"/>
      <protection locked="0"/>
    </xf>
    <xf numFmtId="0" fontId="11" fillId="2" borderId="14" xfId="3" applyFont="1" applyFill="1" applyBorder="1" applyAlignment="1" applyProtection="1">
      <alignment horizontal="center" vertical="center" shrinkToFit="1"/>
      <protection locked="0"/>
    </xf>
    <xf numFmtId="0" fontId="11" fillId="3" borderId="0" xfId="3" applyFont="1" applyFill="1" applyBorder="1" applyAlignment="1" applyProtection="1">
      <alignment horizontal="center" vertical="center" shrinkToFit="1"/>
      <protection locked="0"/>
    </xf>
    <xf numFmtId="0" fontId="11" fillId="2" borderId="13" xfId="3" applyFont="1" applyFill="1" applyBorder="1" applyAlignment="1" applyProtection="1">
      <alignment horizontal="center" vertical="center" shrinkToFit="1"/>
      <protection locked="0"/>
    </xf>
    <xf numFmtId="0" fontId="11" fillId="2" borderId="9" xfId="3" applyFont="1" applyFill="1" applyBorder="1" applyAlignment="1" applyProtection="1">
      <alignment horizontal="center" vertical="center" shrinkToFit="1"/>
      <protection locked="0"/>
    </xf>
    <xf numFmtId="0" fontId="11" fillId="2" borderId="10" xfId="3" applyFont="1" applyFill="1" applyBorder="1" applyAlignment="1" applyProtection="1">
      <alignment horizontal="center" vertical="center" shrinkToFit="1"/>
      <protection locked="0"/>
    </xf>
    <xf numFmtId="0" fontId="11" fillId="2" borderId="11" xfId="3" applyFont="1" applyFill="1" applyBorder="1" applyAlignment="1" applyProtection="1">
      <alignment horizontal="center" vertical="center" shrinkToFit="1"/>
      <protection locked="0"/>
    </xf>
    <xf numFmtId="2" fontId="11" fillId="5" borderId="14" xfId="1" applyNumberFormat="1" applyFont="1" applyFill="1" applyBorder="1" applyAlignment="1" applyProtection="1">
      <alignment horizontal="center" vertical="center" shrinkToFit="1"/>
      <protection locked="0"/>
    </xf>
    <xf numFmtId="2" fontId="11" fillId="5" borderId="0" xfId="1" applyNumberFormat="1" applyFont="1" applyFill="1" applyBorder="1" applyAlignment="1" applyProtection="1">
      <alignment horizontal="center" vertical="center" shrinkToFit="1"/>
      <protection locked="0"/>
    </xf>
    <xf numFmtId="2" fontId="11" fillId="5" borderId="13" xfId="1" applyNumberFormat="1" applyFont="1" applyFill="1" applyBorder="1" applyAlignment="1" applyProtection="1">
      <alignment horizontal="center" vertical="center" shrinkToFit="1"/>
      <protection locked="0"/>
    </xf>
    <xf numFmtId="0" fontId="12" fillId="2" borderId="86" xfId="3" applyFont="1" applyFill="1" applyBorder="1" applyAlignment="1" applyProtection="1">
      <alignment horizontal="center" vertical="center" shrinkToFit="1"/>
      <protection locked="0"/>
    </xf>
    <xf numFmtId="0" fontId="12" fillId="2" borderId="87" xfId="3" applyFont="1" applyFill="1" applyBorder="1" applyAlignment="1" applyProtection="1">
      <alignment horizontal="center" vertical="center" shrinkToFit="1"/>
      <protection locked="0"/>
    </xf>
    <xf numFmtId="0" fontId="12" fillId="2" borderId="88" xfId="3" applyFont="1" applyFill="1" applyBorder="1" applyAlignment="1" applyProtection="1">
      <alignment horizontal="center" vertical="center" shrinkToFit="1"/>
      <protection locked="0"/>
    </xf>
    <xf numFmtId="0" fontId="8" fillId="2" borderId="5" xfId="3" applyFont="1" applyFill="1" applyBorder="1" applyAlignment="1" applyProtection="1">
      <alignment horizontal="center" vertical="center" wrapText="1"/>
    </xf>
    <xf numFmtId="0" fontId="8" fillId="2" borderId="6" xfId="3" applyFont="1" applyFill="1" applyBorder="1" applyAlignment="1" applyProtection="1">
      <alignment horizontal="center" vertical="center"/>
    </xf>
    <xf numFmtId="0" fontId="8" fillId="2" borderId="7" xfId="3" applyFont="1" applyFill="1" applyBorder="1" applyAlignment="1" applyProtection="1">
      <alignment horizontal="center" vertical="center"/>
    </xf>
    <xf numFmtId="0" fontId="8" fillId="2" borderId="14" xfId="3" applyFont="1" applyFill="1" applyBorder="1" applyAlignment="1" applyProtection="1">
      <alignment horizontal="center" vertical="center"/>
    </xf>
    <xf numFmtId="0" fontId="8" fillId="2" borderId="0" xfId="3" applyFont="1" applyFill="1" applyBorder="1" applyAlignment="1" applyProtection="1">
      <alignment horizontal="center" vertical="center"/>
    </xf>
    <xf numFmtId="0" fontId="8" fillId="2" borderId="13"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8" fillId="2" borderId="10" xfId="3" applyFont="1" applyFill="1" applyBorder="1" applyAlignment="1" applyProtection="1">
      <alignment horizontal="center" vertical="center"/>
    </xf>
    <xf numFmtId="0" fontId="8" fillId="2" borderId="11" xfId="3" applyFont="1" applyFill="1" applyBorder="1" applyAlignment="1" applyProtection="1">
      <alignment horizontal="center" vertical="center"/>
    </xf>
    <xf numFmtId="0" fontId="8" fillId="2" borderId="5" xfId="3" applyFont="1" applyFill="1" applyBorder="1" applyAlignment="1" applyProtection="1">
      <alignment horizontal="center" vertical="center"/>
    </xf>
    <xf numFmtId="0" fontId="8" fillId="0" borderId="5" xfId="3" applyFont="1" applyBorder="1" applyAlignment="1" applyProtection="1">
      <alignment horizontal="center" vertical="center" wrapText="1" shrinkToFit="1"/>
    </xf>
    <xf numFmtId="0" fontId="8" fillId="0" borderId="6" xfId="3" applyFont="1" applyBorder="1" applyAlignment="1" applyProtection="1">
      <alignment horizontal="center" vertical="center" shrinkToFit="1"/>
    </xf>
    <xf numFmtId="0" fontId="8" fillId="0" borderId="7" xfId="3" applyFont="1" applyBorder="1" applyAlignment="1" applyProtection="1">
      <alignment horizontal="center" vertical="center" shrinkToFit="1"/>
    </xf>
    <xf numFmtId="0" fontId="8" fillId="0" borderId="14" xfId="3" applyFont="1" applyBorder="1" applyAlignment="1" applyProtection="1">
      <alignment horizontal="center" vertical="center" shrinkToFit="1"/>
    </xf>
    <xf numFmtId="0" fontId="8" fillId="0" borderId="0" xfId="3" applyFont="1" applyBorder="1" applyAlignment="1" applyProtection="1">
      <alignment horizontal="center" vertical="center" shrinkToFit="1"/>
    </xf>
    <xf numFmtId="0" fontId="8" fillId="0" borderId="13" xfId="3" applyFont="1" applyBorder="1" applyAlignment="1" applyProtection="1">
      <alignment horizontal="center" vertical="center" shrinkToFit="1"/>
    </xf>
    <xf numFmtId="0" fontId="8" fillId="0" borderId="9" xfId="3" applyFont="1" applyBorder="1" applyAlignment="1" applyProtection="1">
      <alignment horizontal="center" vertical="center" shrinkToFit="1"/>
    </xf>
    <xf numFmtId="0" fontId="8" fillId="0" borderId="10" xfId="3" applyFont="1" applyBorder="1" applyAlignment="1" applyProtection="1">
      <alignment horizontal="center" vertical="center" shrinkToFit="1"/>
    </xf>
    <xf numFmtId="0" fontId="8" fillId="0" borderId="11" xfId="3" applyFont="1" applyBorder="1" applyAlignment="1" applyProtection="1">
      <alignment horizontal="center" vertical="center" shrinkToFit="1"/>
    </xf>
    <xf numFmtId="0" fontId="12" fillId="2" borderId="5" xfId="3" applyFont="1" applyFill="1" applyBorder="1" applyAlignment="1" applyProtection="1">
      <alignment horizontal="center" vertical="center" wrapText="1"/>
    </xf>
    <xf numFmtId="0" fontId="12" fillId="2" borderId="6" xfId="3" applyFont="1" applyFill="1" applyBorder="1" applyAlignment="1" applyProtection="1">
      <alignment horizontal="center" vertical="center"/>
    </xf>
    <xf numFmtId="0" fontId="12" fillId="2" borderId="7" xfId="3" applyFont="1" applyFill="1" applyBorder="1" applyAlignment="1" applyProtection="1">
      <alignment horizontal="center" vertical="center"/>
    </xf>
    <xf numFmtId="0" fontId="12" fillId="2" borderId="14" xfId="3" applyFont="1" applyFill="1" applyBorder="1" applyAlignment="1" applyProtection="1">
      <alignment horizontal="center" vertical="center"/>
    </xf>
    <xf numFmtId="0" fontId="12" fillId="2" borderId="0" xfId="3" applyFont="1" applyFill="1" applyBorder="1" applyAlignment="1" applyProtection="1">
      <alignment horizontal="center" vertical="center"/>
    </xf>
    <xf numFmtId="0" fontId="12" fillId="2" borderId="13" xfId="3" applyFont="1" applyFill="1" applyBorder="1" applyAlignment="1" applyProtection="1">
      <alignment horizontal="center" vertical="center"/>
    </xf>
    <xf numFmtId="0" fontId="12" fillId="2" borderId="9" xfId="3" applyFont="1" applyFill="1" applyBorder="1" applyAlignment="1" applyProtection="1">
      <alignment horizontal="center" vertical="center"/>
    </xf>
    <xf numFmtId="0" fontId="12" fillId="2" borderId="10" xfId="3" applyFont="1" applyFill="1" applyBorder="1" applyAlignment="1" applyProtection="1">
      <alignment horizontal="center" vertical="center"/>
    </xf>
    <xf numFmtId="0" fontId="12" fillId="2" borderId="11" xfId="3" applyFont="1" applyFill="1" applyBorder="1" applyAlignment="1" applyProtection="1">
      <alignment horizontal="center" vertical="center"/>
    </xf>
    <xf numFmtId="0" fontId="16" fillId="2" borderId="4" xfId="3" applyFont="1" applyFill="1" applyBorder="1" applyAlignment="1" applyProtection="1">
      <alignment horizontal="left" vertical="center" wrapText="1"/>
    </xf>
    <xf numFmtId="0" fontId="15" fillId="2" borderId="4" xfId="3" applyFont="1" applyFill="1" applyBorder="1" applyAlignment="1" applyProtection="1">
      <alignment horizontal="center" vertical="center" wrapText="1"/>
    </xf>
    <xf numFmtId="0" fontId="8" fillId="2" borderId="0" xfId="3" applyFont="1" applyFill="1" applyAlignment="1" applyProtection="1">
      <alignment horizontal="left" vertical="center" wrapText="1"/>
    </xf>
    <xf numFmtId="0" fontId="8" fillId="3" borderId="108" xfId="1" applyFont="1" applyFill="1" applyBorder="1" applyAlignment="1" applyProtection="1">
      <alignment horizontal="center" vertical="center"/>
    </xf>
    <xf numFmtId="0" fontId="8" fillId="3" borderId="109" xfId="1" applyFont="1" applyFill="1" applyBorder="1" applyAlignment="1" applyProtection="1">
      <alignment horizontal="center" vertical="center"/>
    </xf>
    <xf numFmtId="0" fontId="8" fillId="3" borderId="110" xfId="1" applyFont="1" applyFill="1" applyBorder="1" applyAlignment="1" applyProtection="1">
      <alignment horizontal="center" vertical="center"/>
    </xf>
    <xf numFmtId="2" fontId="11" fillId="11" borderId="5" xfId="1" applyNumberFormat="1" applyFont="1" applyFill="1" applyBorder="1" applyAlignment="1" applyProtection="1">
      <alignment horizontal="center" vertical="center" shrinkToFit="1"/>
    </xf>
    <xf numFmtId="2" fontId="11" fillId="11" borderId="6" xfId="1" applyNumberFormat="1" applyFont="1" applyFill="1" applyBorder="1" applyAlignment="1" applyProtection="1">
      <alignment horizontal="center" vertical="center" shrinkToFit="1"/>
    </xf>
    <xf numFmtId="2" fontId="11" fillId="11" borderId="7" xfId="1" applyNumberFormat="1" applyFont="1" applyFill="1" applyBorder="1" applyAlignment="1" applyProtection="1">
      <alignment horizontal="center" vertical="center" shrinkToFit="1"/>
    </xf>
    <xf numFmtId="2" fontId="11" fillId="11" borderId="14" xfId="1" applyNumberFormat="1" applyFont="1" applyFill="1" applyBorder="1" applyAlignment="1" applyProtection="1">
      <alignment horizontal="center" vertical="center" shrinkToFit="1"/>
    </xf>
    <xf numFmtId="2" fontId="11" fillId="11" borderId="0" xfId="1" applyNumberFormat="1" applyFont="1" applyFill="1" applyBorder="1" applyAlignment="1" applyProtection="1">
      <alignment horizontal="center" vertical="center" shrinkToFit="1"/>
    </xf>
    <xf numFmtId="2" fontId="11" fillId="11" borderId="13" xfId="1" applyNumberFormat="1" applyFont="1" applyFill="1" applyBorder="1" applyAlignment="1" applyProtection="1">
      <alignment horizontal="center" vertical="center" shrinkToFit="1"/>
    </xf>
    <xf numFmtId="2" fontId="11" fillId="11" borderId="9" xfId="1" applyNumberFormat="1" applyFont="1" applyFill="1" applyBorder="1" applyAlignment="1" applyProtection="1">
      <alignment horizontal="center" vertical="center" shrinkToFit="1"/>
    </xf>
    <xf numFmtId="2" fontId="11" fillId="11" borderId="10" xfId="1" applyNumberFormat="1" applyFont="1" applyFill="1" applyBorder="1" applyAlignment="1" applyProtection="1">
      <alignment horizontal="center" vertical="center" shrinkToFit="1"/>
    </xf>
    <xf numFmtId="2" fontId="11" fillId="11" borderId="11" xfId="1" applyNumberFormat="1" applyFont="1" applyFill="1" applyBorder="1" applyAlignment="1" applyProtection="1">
      <alignment horizontal="center" vertical="center" shrinkToFit="1"/>
    </xf>
    <xf numFmtId="0" fontId="16" fillId="3" borderId="0" xfId="1" applyFont="1" applyFill="1" applyBorder="1" applyAlignment="1" applyProtection="1">
      <alignment horizontal="left" vertical="center" wrapText="1" shrinkToFit="1"/>
      <protection locked="0"/>
    </xf>
    <xf numFmtId="0" fontId="16" fillId="3" borderId="6" xfId="1" applyFont="1" applyFill="1" applyBorder="1" applyAlignment="1" applyProtection="1">
      <alignment horizontal="left" vertical="center" wrapText="1" shrinkToFit="1"/>
      <protection locked="0"/>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16" fillId="3" borderId="4" xfId="1" applyFont="1" applyFill="1" applyBorder="1" applyAlignment="1" applyProtection="1">
      <alignment horizontal="left" vertical="center" wrapText="1"/>
    </xf>
    <xf numFmtId="0" fontId="17" fillId="2" borderId="83" xfId="1" applyFont="1" applyFill="1" applyBorder="1" applyAlignment="1" applyProtection="1">
      <alignment horizontal="center" vertical="center"/>
      <protection locked="0"/>
    </xf>
    <xf numFmtId="0" fontId="17" fillId="2" borderId="84" xfId="1" applyFont="1" applyFill="1" applyBorder="1" applyAlignment="1" applyProtection="1">
      <alignment horizontal="center" vertical="center"/>
      <protection locked="0"/>
    </xf>
    <xf numFmtId="0" fontId="17" fillId="2" borderId="85" xfId="1" applyFont="1" applyFill="1" applyBorder="1" applyAlignment="1" applyProtection="1">
      <alignment horizontal="center" vertical="center"/>
      <protection locked="0"/>
    </xf>
    <xf numFmtId="14" fontId="9" fillId="2" borderId="5" xfId="1" applyNumberFormat="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9" fillId="2" borderId="13"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wrapText="1"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2" fillId="3" borderId="86" xfId="1" applyFont="1" applyFill="1" applyBorder="1" applyAlignment="1" applyProtection="1">
      <alignment horizontal="center" vertical="center" shrinkToFit="1"/>
      <protection locked="0"/>
    </xf>
    <xf numFmtId="0" fontId="12" fillId="3" borderId="87" xfId="1" applyFont="1" applyFill="1" applyBorder="1" applyAlignment="1" applyProtection="1">
      <alignment horizontal="center" vertical="center" shrinkToFit="1"/>
      <protection locked="0"/>
    </xf>
    <xf numFmtId="0" fontId="12" fillId="3" borderId="88" xfId="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17" fillId="3" borderId="5"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17" fillId="3" borderId="7" xfId="1" applyFont="1" applyFill="1" applyBorder="1" applyAlignment="1" applyProtection="1">
      <alignment horizontal="center" vertical="center"/>
      <protection locked="0"/>
    </xf>
    <xf numFmtId="0" fontId="17" fillId="3" borderId="83" xfId="1" applyFont="1" applyFill="1" applyBorder="1" applyAlignment="1" applyProtection="1">
      <alignment horizontal="center" vertical="center"/>
      <protection locked="0"/>
    </xf>
    <xf numFmtId="0" fontId="17" fillId="3" borderId="84" xfId="1" applyFont="1" applyFill="1" applyBorder="1" applyAlignment="1" applyProtection="1">
      <alignment horizontal="center" vertical="center"/>
      <protection locked="0"/>
    </xf>
    <xf numFmtId="0" fontId="17" fillId="3" borderId="85" xfId="1" applyFont="1" applyFill="1" applyBorder="1" applyAlignment="1" applyProtection="1">
      <alignment horizontal="center" vertical="center"/>
      <protection locked="0"/>
    </xf>
    <xf numFmtId="14" fontId="9" fillId="3" borderId="5" xfId="1" applyNumberFormat="1" applyFont="1" applyFill="1" applyBorder="1" applyAlignment="1" applyProtection="1">
      <alignment horizontal="center" vertical="center" wrapText="1"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3" borderId="14" xfId="1" applyFont="1" applyFill="1" applyBorder="1" applyAlignment="1" applyProtection="1">
      <alignment horizontal="center" vertical="center" shrinkToFit="1"/>
      <protection locked="0"/>
    </xf>
    <xf numFmtId="0" fontId="9" fillId="3" borderId="0" xfId="1" applyFont="1" applyFill="1" applyBorder="1" applyAlignment="1" applyProtection="1">
      <alignment horizontal="center" vertical="center" shrinkToFit="1"/>
      <protection locked="0"/>
    </xf>
    <xf numFmtId="0" fontId="9" fillId="3" borderId="13"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1" fontId="11" fillId="3" borderId="4" xfId="1" applyNumberFormat="1" applyFont="1" applyFill="1" applyBorder="1" applyAlignment="1" applyProtection="1">
      <alignment horizontal="center" vertical="center" shrinkToFit="1"/>
      <protection locked="0"/>
    </xf>
    <xf numFmtId="0" fontId="8" fillId="2" borderId="0" xfId="1" applyFont="1" applyFill="1" applyAlignment="1" applyProtection="1">
      <alignment horizontal="left" shrinkToFit="1"/>
    </xf>
    <xf numFmtId="0" fontId="8" fillId="3" borderId="5" xfId="1" applyFont="1" applyFill="1" applyBorder="1" applyAlignment="1" applyProtection="1">
      <alignment horizontal="center" vertical="center" wrapText="1"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8" fillId="3" borderId="13" xfId="1" applyFont="1" applyFill="1" applyBorder="1" applyAlignment="1" applyProtection="1">
      <alignment horizontal="center" vertical="center" shrinkToFit="1"/>
    </xf>
    <xf numFmtId="0" fontId="8" fillId="3" borderId="9" xfId="1" applyFont="1" applyFill="1" applyBorder="1" applyAlignment="1" applyProtection="1">
      <alignment horizontal="center" vertical="center" shrinkToFit="1"/>
    </xf>
    <xf numFmtId="0" fontId="8" fillId="3" borderId="10" xfId="1" applyFont="1" applyFill="1" applyBorder="1" applyAlignment="1" applyProtection="1">
      <alignment horizontal="center" vertical="center" shrinkToFit="1"/>
    </xf>
    <xf numFmtId="0" fontId="8" fillId="3" borderId="11"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11" fillId="10" borderId="1" xfId="1" applyFont="1" applyFill="1" applyBorder="1" applyAlignment="1" applyProtection="1">
      <alignment horizontal="center" vertical="center"/>
      <protection locked="0"/>
    </xf>
    <xf numFmtId="0" fontId="11" fillId="10" borderId="2" xfId="1" applyFont="1" applyFill="1" applyBorder="1" applyAlignment="1" applyProtection="1">
      <alignment horizontal="center" vertical="center"/>
      <protection locked="0"/>
    </xf>
    <xf numFmtId="0" fontId="11" fillId="10" borderId="107" xfId="1" applyFont="1" applyFill="1" applyBorder="1" applyAlignment="1" applyProtection="1">
      <alignment horizontal="center" vertical="center"/>
      <protection locked="0"/>
    </xf>
    <xf numFmtId="0" fontId="12" fillId="2" borderId="101"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8" fillId="2" borderId="0" xfId="1" applyFont="1" applyFill="1" applyBorder="1" applyAlignment="1" applyProtection="1">
      <alignment horizontal="left" vertical="center" wrapText="1" shrinkToFit="1"/>
      <protection locked="0"/>
    </xf>
    <xf numFmtId="0" fontId="8" fillId="2" borderId="6" xfId="1" applyFont="1" applyFill="1" applyBorder="1" applyAlignment="1" applyProtection="1">
      <alignment horizontal="left" vertical="center" wrapText="1" shrinkToFit="1"/>
      <protection locked="0"/>
    </xf>
    <xf numFmtId="0" fontId="8" fillId="2" borderId="0" xfId="1" applyFont="1" applyFill="1" applyBorder="1" applyAlignment="1" applyProtection="1">
      <alignment horizontal="left" vertical="center" shrinkToFit="1"/>
      <protection locked="0"/>
    </xf>
    <xf numFmtId="0" fontId="16" fillId="0" borderId="14" xfId="1" applyFont="1" applyFill="1" applyBorder="1" applyAlignment="1" applyProtection="1">
      <alignment horizontal="center"/>
    </xf>
    <xf numFmtId="0" fontId="16" fillId="0" borderId="0" xfId="1" applyFont="1" applyFill="1" applyBorder="1" applyAlignment="1" applyProtection="1">
      <alignment horizontal="center"/>
    </xf>
    <xf numFmtId="0" fontId="16" fillId="2" borderId="5" xfId="1" applyFont="1" applyFill="1" applyBorder="1" applyAlignment="1" applyProtection="1">
      <alignment horizontal="left" vertical="center" shrinkToFit="1"/>
      <protection locked="0"/>
    </xf>
    <xf numFmtId="0" fontId="16" fillId="2" borderId="6" xfId="1" applyFont="1" applyFill="1" applyBorder="1" applyAlignment="1" applyProtection="1">
      <alignment horizontal="left" vertical="center" shrinkToFit="1"/>
      <protection locked="0"/>
    </xf>
    <xf numFmtId="0" fontId="16" fillId="2" borderId="7" xfId="1" applyFont="1" applyFill="1" applyBorder="1" applyAlignment="1" applyProtection="1">
      <alignment horizontal="left" vertical="center" shrinkToFit="1"/>
      <protection locked="0"/>
    </xf>
    <xf numFmtId="0" fontId="17" fillId="2" borderId="14"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wrapText="1" shrinkToFit="1"/>
      <protection locked="0"/>
    </xf>
    <xf numFmtId="0" fontId="9" fillId="2" borderId="14" xfId="1" applyFont="1" applyFill="1" applyBorder="1" applyAlignment="1" applyProtection="1">
      <alignment horizontal="center" vertical="center" wrapText="1" shrinkToFit="1"/>
      <protection locked="0"/>
    </xf>
    <xf numFmtId="0" fontId="16" fillId="2" borderId="14" xfId="1" applyFont="1" applyFill="1" applyBorder="1" applyAlignment="1" applyProtection="1">
      <alignment horizontal="left" vertical="center" shrinkToFit="1"/>
      <protection locked="0"/>
    </xf>
    <xf numFmtId="0" fontId="16" fillId="2" borderId="0"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left" vertical="center" shrinkToFit="1"/>
      <protection locked="0"/>
    </xf>
    <xf numFmtId="0" fontId="16" fillId="2" borderId="9" xfId="1" applyFont="1" applyFill="1" applyBorder="1" applyAlignment="1" applyProtection="1">
      <alignment horizontal="left" vertical="center" shrinkToFit="1"/>
      <protection locked="0"/>
    </xf>
    <xf numFmtId="0" fontId="16" fillId="2" borderId="10" xfId="1" applyFont="1" applyFill="1" applyBorder="1" applyAlignment="1" applyProtection="1">
      <alignment horizontal="left" vertical="center" shrinkToFit="1"/>
      <protection locked="0"/>
    </xf>
    <xf numFmtId="0" fontId="16" fillId="2" borderId="11" xfId="1" applyFont="1" applyFill="1" applyBorder="1" applyAlignment="1" applyProtection="1">
      <alignment horizontal="left" vertical="center" shrinkToFit="1"/>
      <protection locked="0"/>
    </xf>
    <xf numFmtId="0" fontId="11" fillId="3" borderId="5"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0" fontId="11" fillId="3" borderId="7" xfId="1" applyFont="1" applyFill="1" applyBorder="1" applyAlignment="1" applyProtection="1">
      <alignment horizontal="center" vertical="center"/>
      <protection locked="0"/>
    </xf>
    <xf numFmtId="0" fontId="11" fillId="3" borderId="83" xfId="1" applyFont="1" applyFill="1" applyBorder="1" applyAlignment="1" applyProtection="1">
      <alignment horizontal="center" vertical="center"/>
      <protection locked="0"/>
    </xf>
    <xf numFmtId="0" fontId="11" fillId="3" borderId="84" xfId="1" applyFont="1" applyFill="1" applyBorder="1" applyAlignment="1" applyProtection="1">
      <alignment horizontal="center" vertical="center"/>
      <protection locked="0"/>
    </xf>
    <xf numFmtId="0" fontId="11" fillId="3" borderId="85" xfId="1" applyFont="1" applyFill="1" applyBorder="1" applyAlignment="1" applyProtection="1">
      <alignment horizontal="center" vertical="center"/>
      <protection locked="0"/>
    </xf>
    <xf numFmtId="14" fontId="31" fillId="3" borderId="5" xfId="1" applyNumberFormat="1" applyFont="1" applyFill="1" applyBorder="1" applyAlignment="1" applyProtection="1">
      <alignment horizontal="center" vertical="center" shrinkToFit="1"/>
      <protection locked="0"/>
    </xf>
    <xf numFmtId="14" fontId="31" fillId="3" borderId="6" xfId="1" applyNumberFormat="1" applyFont="1" applyFill="1" applyBorder="1" applyAlignment="1" applyProtection="1">
      <alignment horizontal="center" vertical="center" shrinkToFit="1"/>
      <protection locked="0"/>
    </xf>
    <xf numFmtId="14" fontId="31" fillId="3" borderId="7" xfId="1" applyNumberFormat="1" applyFont="1" applyFill="1" applyBorder="1" applyAlignment="1" applyProtection="1">
      <alignment horizontal="center" vertical="center" shrinkToFit="1"/>
      <protection locked="0"/>
    </xf>
    <xf numFmtId="14" fontId="31" fillId="3" borderId="14" xfId="1" applyNumberFormat="1" applyFont="1" applyFill="1" applyBorder="1" applyAlignment="1" applyProtection="1">
      <alignment horizontal="center" vertical="center" shrinkToFit="1"/>
      <protection locked="0"/>
    </xf>
    <xf numFmtId="14" fontId="31" fillId="3" borderId="0" xfId="1" applyNumberFormat="1" applyFont="1" applyFill="1" applyBorder="1" applyAlignment="1" applyProtection="1">
      <alignment horizontal="center" vertical="center" shrinkToFit="1"/>
      <protection locked="0"/>
    </xf>
    <xf numFmtId="14" fontId="31" fillId="3" borderId="13" xfId="1" applyNumberFormat="1" applyFont="1" applyFill="1" applyBorder="1" applyAlignment="1" applyProtection="1">
      <alignment horizontal="center" vertical="center" shrinkToFit="1"/>
      <protection locked="0"/>
    </xf>
    <xf numFmtId="14" fontId="31" fillId="3" borderId="9" xfId="1" applyNumberFormat="1" applyFont="1" applyFill="1" applyBorder="1" applyAlignment="1" applyProtection="1">
      <alignment horizontal="center" vertical="center" shrinkToFit="1"/>
      <protection locked="0"/>
    </xf>
    <xf numFmtId="14" fontId="31" fillId="3" borderId="10" xfId="1" applyNumberFormat="1" applyFont="1" applyFill="1" applyBorder="1" applyAlignment="1" applyProtection="1">
      <alignment horizontal="center" vertical="center" shrinkToFit="1"/>
      <protection locked="0"/>
    </xf>
    <xf numFmtId="14" fontId="31" fillId="3" borderId="11" xfId="1" applyNumberFormat="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16" fillId="2" borderId="5" xfId="1" applyFont="1" applyFill="1" applyBorder="1" applyAlignment="1" applyProtection="1">
      <alignment horizontal="center" vertical="center" wrapText="1"/>
    </xf>
    <xf numFmtId="0" fontId="16" fillId="3" borderId="6" xfId="1" applyFont="1" applyFill="1" applyBorder="1" applyProtection="1"/>
    <xf numFmtId="0" fontId="16" fillId="3" borderId="7" xfId="1" applyFont="1" applyFill="1" applyBorder="1" applyProtection="1"/>
    <xf numFmtId="0" fontId="16" fillId="3" borderId="14" xfId="1" applyFont="1" applyFill="1" applyBorder="1" applyProtection="1"/>
    <xf numFmtId="0" fontId="16" fillId="3" borderId="0" xfId="1" applyFont="1" applyFill="1" applyProtection="1"/>
    <xf numFmtId="0" fontId="16" fillId="3" borderId="13" xfId="1" applyFont="1" applyFill="1" applyBorder="1" applyProtection="1"/>
    <xf numFmtId="0" fontId="16" fillId="3" borderId="9" xfId="1" applyFont="1" applyFill="1" applyBorder="1" applyProtection="1"/>
    <xf numFmtId="0" fontId="16" fillId="3" borderId="10" xfId="1" applyFont="1" applyFill="1" applyBorder="1" applyProtection="1"/>
    <xf numFmtId="0" fontId="16" fillId="3" borderId="11" xfId="1" applyFont="1" applyFill="1" applyBorder="1" applyProtection="1"/>
    <xf numFmtId="0" fontId="15" fillId="3"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5" fillId="0" borderId="4" xfId="3" applyFont="1" applyBorder="1" applyAlignment="1" applyProtection="1">
      <alignment horizontal="center" vertical="center" wrapText="1"/>
      <protection locked="0"/>
    </xf>
    <xf numFmtId="0" fontId="11" fillId="0" borderId="4" xfId="3" applyFont="1" applyBorder="1" applyAlignment="1" applyProtection="1">
      <alignment horizontal="center" vertical="center" wrapText="1"/>
      <protection locked="0"/>
    </xf>
    <xf numFmtId="0" fontId="11" fillId="0" borderId="8" xfId="3" applyFont="1" applyBorder="1" applyAlignment="1" applyProtection="1">
      <alignment horizontal="center" vertical="center" wrapText="1"/>
      <protection locked="0"/>
    </xf>
    <xf numFmtId="14" fontId="31" fillId="0" borderId="4" xfId="3" applyNumberFormat="1" applyFont="1" applyBorder="1" applyAlignment="1" applyProtection="1">
      <alignment horizontal="center" vertical="center" shrinkToFit="1"/>
      <protection locked="0"/>
    </xf>
    <xf numFmtId="0" fontId="31" fillId="0" borderId="4" xfId="3" applyFont="1" applyBorder="1" applyAlignment="1" applyProtection="1">
      <alignment horizontal="center" vertical="center" shrinkToFit="1"/>
      <protection locked="0"/>
    </xf>
    <xf numFmtId="2" fontId="11" fillId="0" borderId="4" xfId="3" applyNumberFormat="1" applyFont="1" applyBorder="1" applyAlignment="1" applyProtection="1">
      <alignment horizontal="center" vertical="center" wrapText="1"/>
      <protection locked="0"/>
    </xf>
    <xf numFmtId="2" fontId="11" fillId="0" borderId="4" xfId="3" applyNumberFormat="1" applyFont="1" applyBorder="1" applyAlignment="1" applyProtection="1">
      <alignment horizontal="center" vertical="center" shrinkToFit="1"/>
      <protection locked="0"/>
    </xf>
    <xf numFmtId="2" fontId="27" fillId="5" borderId="4" xfId="3" applyNumberFormat="1" applyFont="1" applyFill="1" applyBorder="1" applyAlignment="1" applyProtection="1">
      <alignment horizontal="center" vertical="center" shrinkToFit="1"/>
      <protection locked="0"/>
    </xf>
    <xf numFmtId="0" fontId="8" fillId="0" borderId="12" xfId="3" applyFont="1" applyBorder="1" applyAlignment="1" applyProtection="1">
      <alignment horizontal="center" vertical="center" wrapText="1"/>
      <protection locked="0"/>
    </xf>
    <xf numFmtId="0" fontId="8" fillId="0" borderId="6" xfId="3" applyFont="1" applyBorder="1" applyAlignment="1" applyProtection="1">
      <alignment horizontal="left" vertical="center" wrapText="1"/>
      <protection locked="0"/>
    </xf>
    <xf numFmtId="0" fontId="8" fillId="0" borderId="0" xfId="3" applyFont="1" applyFill="1" applyBorder="1" applyAlignment="1" applyProtection="1">
      <alignment horizontal="left" vertical="center" wrapText="1" shrinkToFit="1"/>
    </xf>
    <xf numFmtId="0" fontId="16" fillId="0" borderId="4" xfId="3" applyFont="1" applyBorder="1" applyAlignment="1" applyProtection="1">
      <alignment horizontal="center" vertical="center" wrapText="1"/>
    </xf>
    <xf numFmtId="0" fontId="8" fillId="0" borderId="0" xfId="3" applyFont="1" applyBorder="1" applyAlignment="1" applyProtection="1">
      <alignment horizontal="left" vertical="center" wrapText="1"/>
      <protection locked="0"/>
    </xf>
    <xf numFmtId="0" fontId="8" fillId="0" borderId="0" xfId="3" applyFont="1" applyBorder="1" applyAlignment="1" applyProtection="1">
      <alignment horizontal="left" vertical="center" wrapText="1" shrinkToFi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107"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16" fillId="0" borderId="5" xfId="3" applyFont="1" applyBorder="1" applyAlignment="1" applyProtection="1">
      <alignment horizontal="center" vertical="center" wrapText="1"/>
    </xf>
    <xf numFmtId="0" fontId="16" fillId="0" borderId="6" xfId="3" applyFont="1" applyBorder="1" applyAlignment="1" applyProtection="1">
      <alignment horizontal="center" vertical="center" wrapText="1"/>
    </xf>
    <xf numFmtId="0" fontId="16" fillId="0" borderId="7" xfId="3" applyFont="1" applyBorder="1" applyAlignment="1" applyProtection="1">
      <alignment horizontal="center" vertical="center" wrapText="1"/>
    </xf>
    <xf numFmtId="0" fontId="16" fillId="0" borderId="14"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3" xfId="3" applyFont="1" applyBorder="1" applyAlignment="1" applyProtection="1">
      <alignment horizontal="center" vertical="center" wrapText="1"/>
    </xf>
    <xf numFmtId="0" fontId="16" fillId="0" borderId="9" xfId="3" applyFont="1" applyBorder="1" applyAlignment="1" applyProtection="1">
      <alignment horizontal="center" vertical="center" wrapText="1"/>
    </xf>
    <xf numFmtId="0" fontId="16" fillId="0" borderId="10" xfId="3" applyFont="1" applyBorder="1" applyAlignment="1" applyProtection="1">
      <alignment horizontal="center" vertical="center" wrapText="1"/>
    </xf>
    <xf numFmtId="0" fontId="16" fillId="0" borderId="11" xfId="3" applyFont="1" applyBorder="1" applyAlignment="1" applyProtection="1">
      <alignment horizontal="center" vertical="center" wrapText="1"/>
    </xf>
    <xf numFmtId="14" fontId="9" fillId="3" borderId="5" xfId="1" applyNumberFormat="1" applyFont="1" applyFill="1" applyBorder="1" applyAlignment="1" applyProtection="1">
      <alignment horizontal="center" vertical="center" shrinkToFit="1"/>
      <protection locked="0"/>
    </xf>
    <xf numFmtId="2" fontId="11" fillId="2" borderId="4" xfId="1" applyNumberFormat="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2" fillId="2" borderId="86" xfId="1" applyFont="1" applyFill="1" applyBorder="1" applyAlignment="1" applyProtection="1">
      <alignment horizontal="center" vertical="center"/>
      <protection locked="0"/>
    </xf>
    <xf numFmtId="0" fontId="12" fillId="2" borderId="87"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2" fillId="2" borderId="88" xfId="1" applyFont="1" applyFill="1" applyBorder="1" applyAlignment="1" applyProtection="1">
      <alignment horizontal="center" vertical="center"/>
      <protection locked="0"/>
    </xf>
    <xf numFmtId="0" fontId="17" fillId="2" borderId="102" xfId="1" applyFont="1" applyFill="1" applyBorder="1" applyAlignment="1" applyProtection="1">
      <alignment horizontal="center" vertical="center" shrinkToFit="1"/>
      <protection locked="0"/>
    </xf>
    <xf numFmtId="0" fontId="17" fillId="2" borderId="103" xfId="1" applyFont="1" applyFill="1" applyBorder="1" applyAlignment="1" applyProtection="1">
      <alignment horizontal="center" vertical="center" shrinkToFit="1"/>
      <protection locked="0"/>
    </xf>
    <xf numFmtId="0" fontId="17" fillId="2" borderId="104" xfId="1" applyFont="1" applyFill="1" applyBorder="1" applyAlignment="1" applyProtection="1">
      <alignment horizontal="center" vertical="center" shrinkToFit="1"/>
      <protection locked="0"/>
    </xf>
    <xf numFmtId="0" fontId="8" fillId="2" borderId="92" xfId="1" applyFont="1" applyFill="1" applyBorder="1" applyAlignment="1" applyProtection="1">
      <alignment horizontal="center" vertical="center" wrapText="1"/>
    </xf>
    <xf numFmtId="0" fontId="8" fillId="2" borderId="92" xfId="1" applyFont="1" applyFill="1" applyBorder="1" applyAlignment="1" applyProtection="1">
      <alignment horizontal="center" vertical="center"/>
    </xf>
    <xf numFmtId="0" fontId="8" fillId="2" borderId="93"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shrinkToFit="1"/>
      <protection locked="0"/>
    </xf>
    <xf numFmtId="0" fontId="9" fillId="2" borderId="7" xfId="1" applyFont="1" applyFill="1" applyBorder="1" applyAlignment="1" applyProtection="1">
      <alignment horizontal="center" vertical="center" wrapText="1" shrinkToFit="1"/>
      <protection locked="0"/>
    </xf>
    <xf numFmtId="0" fontId="9" fillId="2" borderId="0" xfId="1" applyFont="1" applyFill="1" applyBorder="1" applyAlignment="1" applyProtection="1">
      <alignment horizontal="center" vertical="center" wrapText="1" shrinkToFit="1"/>
      <protection locked="0"/>
    </xf>
    <xf numFmtId="0" fontId="9" fillId="2" borderId="13" xfId="1" applyFont="1" applyFill="1" applyBorder="1" applyAlignment="1" applyProtection="1">
      <alignment horizontal="center" vertical="center" wrapText="1" shrinkToFit="1"/>
      <protection locked="0"/>
    </xf>
    <xf numFmtId="0" fontId="9" fillId="2" borderId="9" xfId="1" applyFont="1" applyFill="1" applyBorder="1" applyAlignment="1" applyProtection="1">
      <alignment horizontal="center" vertical="center" wrapText="1" shrinkToFit="1"/>
      <protection locked="0"/>
    </xf>
    <xf numFmtId="0" fontId="9" fillId="2" borderId="10" xfId="1" applyFont="1" applyFill="1" applyBorder="1" applyAlignment="1" applyProtection="1">
      <alignment horizontal="center" vertical="center" wrapText="1" shrinkToFit="1"/>
      <protection locked="0"/>
    </xf>
    <xf numFmtId="0" fontId="9" fillId="2" borderId="11" xfId="1" applyFont="1" applyFill="1" applyBorder="1" applyAlignment="1" applyProtection="1">
      <alignment horizontal="center" vertical="center" wrapText="1" shrinkToFit="1"/>
      <protection locked="0"/>
    </xf>
    <xf numFmtId="0" fontId="12" fillId="2" borderId="86" xfId="1" applyFont="1" applyFill="1" applyBorder="1" applyAlignment="1" applyProtection="1">
      <alignment horizontal="center" vertical="center" shrinkToFit="1"/>
      <protection locked="0"/>
    </xf>
    <xf numFmtId="0" fontId="12" fillId="2" borderId="87" xfId="1" applyFont="1" applyFill="1" applyBorder="1" applyAlignment="1" applyProtection="1">
      <alignment horizontal="center" vertical="center" shrinkToFit="1"/>
      <protection locked="0"/>
    </xf>
    <xf numFmtId="0" fontId="12" fillId="2" borderId="88" xfId="1" applyFont="1" applyFill="1" applyBorder="1" applyAlignment="1" applyProtection="1">
      <alignment horizontal="center" vertical="center" shrinkToFit="1"/>
      <protection locked="0"/>
    </xf>
    <xf numFmtId="0" fontId="8" fillId="2" borderId="0" xfId="1" applyFont="1" applyFill="1" applyAlignment="1" applyProtection="1">
      <alignment horizontal="left" vertical="top" wrapText="1"/>
    </xf>
    <xf numFmtId="0" fontId="16" fillId="3" borderId="5" xfId="1" applyFont="1" applyFill="1" applyBorder="1" applyAlignment="1" applyProtection="1">
      <alignment horizontal="center" vertical="center" shrinkToFit="1"/>
    </xf>
    <xf numFmtId="0" fontId="16" fillId="3" borderId="6" xfId="1" applyFont="1" applyFill="1" applyBorder="1" applyAlignment="1" applyProtection="1">
      <alignment horizontal="center" vertical="center" shrinkToFit="1"/>
    </xf>
    <xf numFmtId="0" fontId="16" fillId="3" borderId="14" xfId="1" applyFont="1" applyFill="1" applyBorder="1" applyAlignment="1" applyProtection="1">
      <alignment horizontal="center" vertical="center" shrinkToFit="1"/>
    </xf>
    <xf numFmtId="0" fontId="16" fillId="3" borderId="0" xfId="1" applyFont="1" applyFill="1" applyBorder="1" applyAlignment="1" applyProtection="1">
      <alignment horizontal="center" vertical="center" shrinkToFit="1"/>
    </xf>
    <xf numFmtId="0" fontId="16" fillId="3" borderId="9" xfId="1" applyFont="1" applyFill="1" applyBorder="1" applyAlignment="1" applyProtection="1">
      <alignment horizontal="center" vertical="center" shrinkToFit="1"/>
    </xf>
    <xf numFmtId="0" fontId="16" fillId="3" borderId="10" xfId="1" applyFont="1" applyFill="1" applyBorder="1" applyAlignment="1" applyProtection="1">
      <alignment horizontal="center" vertical="center" shrinkToFit="1"/>
    </xf>
    <xf numFmtId="0" fontId="16" fillId="2" borderId="6" xfId="1" applyFont="1" applyFill="1" applyBorder="1" applyAlignment="1" applyProtection="1">
      <alignment horizontal="right" vertical="center"/>
    </xf>
    <xf numFmtId="0" fontId="16" fillId="2" borderId="7" xfId="1" applyFont="1" applyFill="1" applyBorder="1" applyAlignment="1" applyProtection="1">
      <alignment horizontal="right" vertical="center"/>
    </xf>
    <xf numFmtId="0" fontId="17" fillId="4" borderId="1" xfId="1" applyFont="1" applyFill="1" applyBorder="1" applyAlignment="1" applyProtection="1">
      <alignment horizontal="center" vertical="center" shrinkToFit="1"/>
    </xf>
    <xf numFmtId="0" fontId="17" fillId="4" borderId="2" xfId="1" applyFont="1" applyFill="1" applyBorder="1" applyAlignment="1" applyProtection="1">
      <alignment horizontal="center" vertical="center" shrinkToFit="1"/>
    </xf>
    <xf numFmtId="0" fontId="16" fillId="2" borderId="101" xfId="1" applyFont="1" applyFill="1" applyBorder="1" applyAlignment="1" applyProtection="1">
      <alignment horizontal="center" vertical="center"/>
    </xf>
    <xf numFmtId="0" fontId="16" fillId="2" borderId="2" xfId="1" applyFont="1" applyFill="1" applyBorder="1" applyAlignment="1" applyProtection="1">
      <alignment horizontal="center" vertical="center"/>
    </xf>
    <xf numFmtId="0" fontId="16" fillId="2" borderId="3" xfId="1" applyFont="1" applyFill="1" applyBorder="1" applyAlignment="1" applyProtection="1">
      <alignment horizontal="center" vertical="center"/>
    </xf>
    <xf numFmtId="0" fontId="16" fillId="3" borderId="0"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0" fontId="16" fillId="2" borderId="7" xfId="1" applyFont="1" applyFill="1" applyBorder="1" applyAlignment="1" applyProtection="1">
      <alignment horizontal="center" vertical="center" textRotation="255"/>
    </xf>
    <xf numFmtId="0" fontId="16" fillId="2" borderId="13" xfId="1" applyFont="1" applyFill="1" applyBorder="1" applyAlignment="1" applyProtection="1">
      <alignment horizontal="center" vertical="center" textRotation="255"/>
    </xf>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99"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00" xfId="1" applyFont="1" applyFill="1" applyBorder="1" applyAlignment="1" applyProtection="1">
      <alignment horizontal="center" vertical="center"/>
      <protection locked="0"/>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4"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9" xfId="1" applyFont="1" applyFill="1" applyBorder="1" applyAlignment="1" applyProtection="1">
      <alignment horizontal="center" vertical="center"/>
    </xf>
    <xf numFmtId="0" fontId="16" fillId="2" borderId="10"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17" fillId="2" borderId="5" xfId="1" applyFont="1" applyFill="1" applyBorder="1" applyAlignment="1" applyProtection="1">
      <alignment horizontal="center" vertical="center" shrinkToFit="1"/>
      <protection locked="0"/>
    </xf>
    <xf numFmtId="0" fontId="17" fillId="2" borderId="6" xfId="1" applyFont="1" applyFill="1" applyBorder="1" applyAlignment="1" applyProtection="1">
      <alignment horizontal="center" vertical="center" shrinkToFit="1"/>
      <protection locked="0"/>
    </xf>
    <xf numFmtId="0" fontId="17" fillId="2" borderId="7" xfId="1" applyFont="1" applyFill="1" applyBorder="1" applyAlignment="1" applyProtection="1">
      <alignment horizontal="center" vertical="center" shrinkToFit="1"/>
      <protection locked="0"/>
    </xf>
    <xf numFmtId="0" fontId="17" fillId="2" borderId="83" xfId="1" applyFont="1" applyFill="1" applyBorder="1" applyAlignment="1" applyProtection="1">
      <alignment horizontal="center" vertical="center" shrinkToFit="1"/>
      <protection locked="0"/>
    </xf>
    <xf numFmtId="0" fontId="17" fillId="2" borderId="84" xfId="1" applyFont="1" applyFill="1" applyBorder="1" applyAlignment="1" applyProtection="1">
      <alignment horizontal="center" vertical="center" shrinkToFit="1"/>
      <protection locked="0"/>
    </xf>
    <xf numFmtId="0" fontId="17" fillId="2" borderId="85"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13"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16" fillId="2" borderId="4" xfId="1" applyFont="1" applyFill="1" applyBorder="1" applyAlignment="1" applyProtection="1">
      <alignment horizontal="left" vertical="center" shrinkToFit="1"/>
      <protection locked="0"/>
    </xf>
    <xf numFmtId="0" fontId="29" fillId="2" borderId="5" xfId="1" applyFont="1" applyFill="1" applyBorder="1" applyAlignment="1" applyProtection="1">
      <alignment horizontal="center" vertical="center" wrapText="1"/>
      <protection locked="0"/>
    </xf>
    <xf numFmtId="0" fontId="29" fillId="2" borderId="6" xfId="1" applyFont="1" applyFill="1" applyBorder="1" applyAlignment="1" applyProtection="1">
      <alignment horizontal="center" vertical="center" wrapText="1"/>
      <protection locked="0"/>
    </xf>
    <xf numFmtId="0" fontId="29" fillId="2" borderId="7" xfId="1" applyFont="1" applyFill="1" applyBorder="1" applyAlignment="1" applyProtection="1">
      <alignment horizontal="center" vertical="center" wrapText="1"/>
      <protection locked="0"/>
    </xf>
    <xf numFmtId="0" fontId="29" fillId="2" borderId="14" xfId="1" applyFont="1" applyFill="1" applyBorder="1" applyAlignment="1" applyProtection="1">
      <alignment horizontal="center" vertical="center" wrapText="1"/>
      <protection locked="0"/>
    </xf>
    <xf numFmtId="0" fontId="29" fillId="2" borderId="0" xfId="1" applyFont="1" applyFill="1" applyBorder="1" applyAlignment="1" applyProtection="1">
      <alignment horizontal="center" vertical="center" wrapText="1"/>
      <protection locked="0"/>
    </xf>
    <xf numFmtId="0" fontId="29" fillId="2" borderId="13" xfId="1" applyFont="1" applyFill="1" applyBorder="1" applyAlignment="1" applyProtection="1">
      <alignment horizontal="center" vertical="center" wrapText="1"/>
      <protection locked="0"/>
    </xf>
    <xf numFmtId="0" fontId="29" fillId="2" borderId="9" xfId="1" applyFont="1" applyFill="1" applyBorder="1" applyAlignment="1" applyProtection="1">
      <alignment horizontal="center" vertical="center" wrapText="1"/>
      <protection locked="0"/>
    </xf>
    <xf numFmtId="0" fontId="29" fillId="2" borderId="10" xfId="1" applyFont="1" applyFill="1" applyBorder="1" applyAlignment="1" applyProtection="1">
      <alignment horizontal="center" vertical="center" wrapText="1"/>
      <protection locked="0"/>
    </xf>
    <xf numFmtId="0" fontId="29" fillId="2" borderId="11" xfId="1" applyFont="1" applyFill="1" applyBorder="1" applyAlignment="1" applyProtection="1">
      <alignment horizontal="center" vertical="center" wrapText="1"/>
      <protection locked="0"/>
    </xf>
    <xf numFmtId="0" fontId="8" fillId="2" borderId="83" xfId="1" applyFont="1" applyFill="1" applyBorder="1" applyAlignment="1" applyProtection="1">
      <alignment horizontal="center" vertical="center" wrapText="1"/>
    </xf>
    <xf numFmtId="0" fontId="8" fillId="2" borderId="84"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wrapText="1"/>
    </xf>
    <xf numFmtId="2" fontId="28" fillId="0" borderId="5" xfId="1" applyNumberFormat="1" applyFont="1" applyFill="1" applyBorder="1" applyAlignment="1" applyProtection="1">
      <alignment horizontal="center" vertical="center"/>
      <protection locked="0"/>
    </xf>
    <xf numFmtId="2" fontId="28" fillId="0" borderId="6" xfId="1" applyNumberFormat="1" applyFont="1" applyFill="1" applyBorder="1" applyAlignment="1" applyProtection="1">
      <alignment horizontal="center" vertical="center"/>
      <protection locked="0"/>
    </xf>
    <xf numFmtId="2" fontId="28" fillId="0" borderId="14" xfId="1" applyNumberFormat="1" applyFont="1" applyFill="1" applyBorder="1" applyAlignment="1" applyProtection="1">
      <alignment horizontal="center" vertical="center"/>
      <protection locked="0"/>
    </xf>
    <xf numFmtId="2" fontId="28" fillId="0" borderId="0" xfId="1" applyNumberFormat="1" applyFont="1" applyFill="1" applyBorder="1" applyAlignment="1" applyProtection="1">
      <alignment horizontal="center" vertical="center"/>
      <protection locked="0"/>
    </xf>
    <xf numFmtId="2" fontId="28" fillId="0" borderId="9" xfId="1" applyNumberFormat="1" applyFont="1" applyFill="1" applyBorder="1" applyAlignment="1" applyProtection="1">
      <alignment horizontal="center" vertical="center"/>
      <protection locked="0"/>
    </xf>
    <xf numFmtId="2" fontId="28" fillId="0" borderId="10" xfId="1" applyNumberFormat="1" applyFont="1" applyFill="1" applyBorder="1" applyAlignment="1" applyProtection="1">
      <alignment horizontal="center" vertical="center"/>
      <protection locked="0"/>
    </xf>
    <xf numFmtId="2" fontId="28" fillId="0" borderId="96" xfId="1" applyNumberFormat="1" applyFont="1" applyFill="1" applyBorder="1" applyAlignment="1" applyProtection="1">
      <alignment horizontal="center" vertical="center"/>
      <protection locked="0"/>
    </xf>
    <xf numFmtId="2" fontId="28" fillId="0" borderId="7" xfId="1" applyNumberFormat="1" applyFont="1" applyFill="1" applyBorder="1" applyAlignment="1" applyProtection="1">
      <alignment horizontal="center" vertical="center"/>
      <protection locked="0"/>
    </xf>
    <xf numFmtId="2" fontId="28" fillId="0" borderId="97" xfId="1" applyNumberFormat="1" applyFont="1" applyFill="1" applyBorder="1" applyAlignment="1" applyProtection="1">
      <alignment horizontal="center" vertical="center"/>
      <protection locked="0"/>
    </xf>
    <xf numFmtId="2" fontId="28" fillId="0" borderId="13" xfId="1" applyNumberFormat="1" applyFont="1" applyFill="1" applyBorder="1" applyAlignment="1" applyProtection="1">
      <alignment horizontal="center" vertical="center"/>
      <protection locked="0"/>
    </xf>
    <xf numFmtId="2" fontId="28" fillId="0" borderId="98" xfId="1" applyNumberFormat="1" applyFont="1" applyFill="1" applyBorder="1" applyAlignment="1" applyProtection="1">
      <alignment horizontal="center" vertical="center"/>
      <protection locked="0"/>
    </xf>
    <xf numFmtId="2" fontId="28" fillId="0" borderId="11" xfId="1" applyNumberFormat="1" applyFont="1" applyFill="1" applyBorder="1" applyAlignment="1" applyProtection="1">
      <alignment horizontal="center" vertical="center"/>
      <protection locked="0"/>
    </xf>
    <xf numFmtId="0" fontId="11" fillId="6" borderId="4" xfId="1" applyFont="1" applyFill="1" applyBorder="1" applyAlignment="1" applyProtection="1">
      <alignment horizontal="center" vertical="center"/>
      <protection locked="0"/>
    </xf>
    <xf numFmtId="0" fontId="8" fillId="2" borderId="4" xfId="1" applyFont="1" applyFill="1" applyBorder="1" applyAlignment="1" applyProtection="1">
      <alignment horizontal="center" vertical="center" shrinkToFit="1"/>
    </xf>
    <xf numFmtId="2" fontId="11" fillId="9" borderId="4" xfId="1" applyNumberFormat="1" applyFont="1" applyFill="1" applyBorder="1" applyAlignment="1" applyProtection="1">
      <alignment horizontal="center" vertical="center" shrinkToFit="1"/>
    </xf>
    <xf numFmtId="0" fontId="11" fillId="9" borderId="4" xfId="1" applyFont="1" applyFill="1" applyBorder="1" applyAlignment="1" applyProtection="1">
      <alignment horizontal="center" vertical="center" shrinkToFit="1"/>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2" fontId="27" fillId="2" borderId="5" xfId="1" applyNumberFormat="1" applyFont="1" applyFill="1" applyBorder="1" applyAlignment="1" applyProtection="1">
      <alignment horizontal="center" vertical="center" shrinkToFit="1"/>
      <protection locked="0"/>
    </xf>
    <xf numFmtId="2" fontId="27" fillId="2" borderId="6" xfId="1" applyNumberFormat="1" applyFont="1" applyFill="1" applyBorder="1" applyAlignment="1" applyProtection="1">
      <alignment horizontal="center" vertical="center" shrinkToFit="1"/>
      <protection locked="0"/>
    </xf>
    <xf numFmtId="2" fontId="27" fillId="2" borderId="7" xfId="1" applyNumberFormat="1" applyFont="1" applyFill="1" applyBorder="1" applyAlignment="1" applyProtection="1">
      <alignment horizontal="center" vertical="center" shrinkToFit="1"/>
      <protection locked="0"/>
    </xf>
    <xf numFmtId="2" fontId="27" fillId="2" borderId="14" xfId="1" applyNumberFormat="1" applyFont="1" applyFill="1" applyBorder="1" applyAlignment="1" applyProtection="1">
      <alignment horizontal="center" vertical="center" shrinkToFit="1"/>
      <protection locked="0"/>
    </xf>
    <xf numFmtId="2" fontId="27" fillId="2" borderId="0" xfId="1" applyNumberFormat="1" applyFont="1" applyFill="1" applyBorder="1" applyAlignment="1" applyProtection="1">
      <alignment horizontal="center" vertical="center" shrinkToFit="1"/>
      <protection locked="0"/>
    </xf>
    <xf numFmtId="2" fontId="27" fillId="2" borderId="13" xfId="1" applyNumberFormat="1" applyFont="1" applyFill="1" applyBorder="1" applyAlignment="1" applyProtection="1">
      <alignment horizontal="center" vertical="center" shrinkToFit="1"/>
      <protection locked="0"/>
    </xf>
    <xf numFmtId="2" fontId="27" fillId="2" borderId="9" xfId="1" applyNumberFormat="1" applyFont="1" applyFill="1" applyBorder="1" applyAlignment="1" applyProtection="1">
      <alignment horizontal="center" vertical="center" shrinkToFit="1"/>
      <protection locked="0"/>
    </xf>
    <xf numFmtId="2" fontId="27" fillId="2" borderId="10" xfId="1" applyNumberFormat="1" applyFont="1" applyFill="1" applyBorder="1" applyAlignment="1" applyProtection="1">
      <alignment horizontal="center" vertical="center" shrinkToFit="1"/>
      <protection locked="0"/>
    </xf>
    <xf numFmtId="2" fontId="27" fillId="2" borderId="11" xfId="1" applyNumberFormat="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2" fontId="27" fillId="5" borderId="5" xfId="1" applyNumberFormat="1" applyFont="1" applyFill="1" applyBorder="1" applyAlignment="1" applyProtection="1">
      <alignment horizontal="center" vertical="center" shrinkToFit="1"/>
      <protection locked="0"/>
    </xf>
    <xf numFmtId="2" fontId="27" fillId="5" borderId="6" xfId="1" applyNumberFormat="1" applyFont="1" applyFill="1" applyBorder="1" applyAlignment="1" applyProtection="1">
      <alignment horizontal="center" vertical="center" shrinkToFit="1"/>
      <protection locked="0"/>
    </xf>
    <xf numFmtId="2" fontId="27" fillId="5" borderId="7" xfId="1" applyNumberFormat="1" applyFont="1" applyFill="1" applyBorder="1" applyAlignment="1" applyProtection="1">
      <alignment horizontal="center" vertical="center" shrinkToFit="1"/>
      <protection locked="0"/>
    </xf>
    <xf numFmtId="2" fontId="27" fillId="5" borderId="14" xfId="1" applyNumberFormat="1" applyFont="1" applyFill="1" applyBorder="1" applyAlignment="1" applyProtection="1">
      <alignment horizontal="center" vertical="center" shrinkToFit="1"/>
      <protection locked="0"/>
    </xf>
    <xf numFmtId="2" fontId="27" fillId="5" borderId="0" xfId="1" applyNumberFormat="1" applyFont="1" applyFill="1" applyBorder="1" applyAlignment="1" applyProtection="1">
      <alignment horizontal="center" vertical="center" shrinkToFit="1"/>
      <protection locked="0"/>
    </xf>
    <xf numFmtId="2" fontId="27" fillId="5" borderId="13" xfId="1" applyNumberFormat="1" applyFont="1" applyFill="1" applyBorder="1" applyAlignment="1" applyProtection="1">
      <alignment horizontal="center" vertical="center" shrinkToFit="1"/>
      <protection locked="0"/>
    </xf>
    <xf numFmtId="2" fontId="27" fillId="5" borderId="9" xfId="1" applyNumberFormat="1" applyFont="1" applyFill="1" applyBorder="1" applyAlignment="1" applyProtection="1">
      <alignment horizontal="center" vertical="center" shrinkToFit="1"/>
      <protection locked="0"/>
    </xf>
    <xf numFmtId="2" fontId="27" fillId="5" borderId="10" xfId="1" applyNumberFormat="1" applyFont="1" applyFill="1" applyBorder="1" applyAlignment="1" applyProtection="1">
      <alignment horizontal="center" vertical="center" shrinkToFit="1"/>
      <protection locked="0"/>
    </xf>
    <xf numFmtId="2" fontId="27" fillId="5" borderId="11" xfId="1" applyNumberFormat="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8" fillId="2" borderId="88" xfId="1" applyFont="1" applyFill="1" applyBorder="1" applyAlignment="1" applyProtection="1">
      <alignment horizontal="center" vertical="center"/>
    </xf>
    <xf numFmtId="0" fontId="16" fillId="2" borderId="86" xfId="1" applyFont="1" applyFill="1" applyBorder="1" applyAlignment="1" applyProtection="1">
      <alignment horizontal="center" vertical="center" wrapText="1"/>
    </xf>
    <xf numFmtId="0" fontId="16" fillId="2" borderId="87" xfId="1" applyFont="1" applyFill="1" applyBorder="1" applyAlignment="1" applyProtection="1">
      <alignment horizontal="center" vertical="center" wrapText="1"/>
    </xf>
    <xf numFmtId="0" fontId="16" fillId="2" borderId="94" xfId="1" applyFont="1" applyFill="1" applyBorder="1" applyAlignment="1" applyProtection="1">
      <alignment horizontal="center" vertical="center" wrapText="1"/>
    </xf>
    <xf numFmtId="0" fontId="16" fillId="2" borderId="95" xfId="1" applyFont="1" applyFill="1" applyBorder="1" applyAlignment="1" applyProtection="1">
      <alignment horizontal="center" vertical="center" wrapText="1"/>
    </xf>
    <xf numFmtId="0" fontId="16" fillId="2" borderId="88" xfId="1" applyFont="1" applyFill="1" applyBorder="1" applyAlignment="1" applyProtection="1">
      <alignment horizontal="center" vertical="center" wrapText="1"/>
    </xf>
    <xf numFmtId="0" fontId="15" fillId="2" borderId="82" xfId="1" applyFont="1" applyFill="1" applyBorder="1" applyAlignment="1" applyProtection="1">
      <alignment horizontal="center" wrapText="1"/>
    </xf>
    <xf numFmtId="0" fontId="15" fillId="2" borderId="0" xfId="1" applyFont="1" applyFill="1" applyAlignment="1" applyProtection="1">
      <alignment horizontal="left" vertical="top" wrapText="1"/>
    </xf>
    <xf numFmtId="0" fontId="16" fillId="2" borderId="89" xfId="1" applyFont="1" applyFill="1" applyBorder="1" applyAlignment="1" applyProtection="1">
      <alignment horizontal="center" vertical="center" wrapText="1"/>
    </xf>
    <xf numFmtId="0" fontId="16" fillId="2" borderId="90" xfId="1" applyFont="1" applyFill="1" applyBorder="1" applyAlignment="1" applyProtection="1">
      <alignment horizontal="center" vertical="center" wrapText="1"/>
    </xf>
    <xf numFmtId="0" fontId="16" fillId="2" borderId="91" xfId="1" applyFont="1" applyFill="1" applyBorder="1" applyAlignment="1" applyProtection="1">
      <alignment horizontal="center" vertical="center" wrapText="1"/>
    </xf>
    <xf numFmtId="0" fontId="11" fillId="6" borderId="89" xfId="1" applyFont="1" applyFill="1" applyBorder="1" applyAlignment="1" applyProtection="1">
      <alignment wrapText="1"/>
      <protection locked="0"/>
    </xf>
    <xf numFmtId="0" fontId="11" fillId="6" borderId="90" xfId="1" applyFont="1" applyFill="1" applyBorder="1" applyAlignment="1" applyProtection="1">
      <alignment wrapText="1"/>
      <protection locked="0"/>
    </xf>
    <xf numFmtId="0" fontId="16" fillId="2" borderId="90" xfId="1" applyFont="1" applyFill="1" applyBorder="1" applyAlignment="1" applyProtection="1">
      <alignment horizontal="center" wrapText="1"/>
    </xf>
    <xf numFmtId="0" fontId="16" fillId="2" borderId="91" xfId="1" applyFont="1" applyFill="1" applyBorder="1" applyAlignment="1" applyProtection="1">
      <alignment horizontal="center" wrapText="1"/>
    </xf>
    <xf numFmtId="0" fontId="8" fillId="2" borderId="83" xfId="1" applyFont="1" applyFill="1" applyBorder="1" applyAlignment="1" applyProtection="1">
      <alignment horizontal="center" vertical="center"/>
    </xf>
    <xf numFmtId="0" fontId="8" fillId="2" borderId="84" xfId="1" applyFont="1" applyFill="1" applyBorder="1" applyAlignment="1" applyProtection="1">
      <alignment horizontal="center" vertical="center"/>
    </xf>
    <xf numFmtId="0" fontId="8" fillId="2" borderId="85" xfId="1" applyFont="1" applyFill="1" applyBorder="1" applyAlignment="1" applyProtection="1">
      <alignment horizontal="center" vertical="center"/>
    </xf>
    <xf numFmtId="0" fontId="8" fillId="0" borderId="6" xfId="1" applyFont="1" applyBorder="1" applyAlignment="1" applyProtection="1">
      <alignment horizontal="center" vertical="center" wrapText="1" shrinkToFit="1"/>
    </xf>
    <xf numFmtId="0" fontId="8" fillId="0" borderId="7" xfId="1" applyFont="1" applyBorder="1" applyAlignment="1" applyProtection="1">
      <alignment horizontal="center" vertical="center" wrapText="1" shrinkToFit="1"/>
    </xf>
    <xf numFmtId="0" fontId="8" fillId="0" borderId="14" xfId="1" applyFont="1" applyBorder="1" applyAlignment="1" applyProtection="1">
      <alignment horizontal="center" vertical="center" wrapText="1" shrinkToFit="1"/>
    </xf>
    <xf numFmtId="0" fontId="8" fillId="0" borderId="0" xfId="1" applyFont="1" applyBorder="1" applyAlignment="1" applyProtection="1">
      <alignment horizontal="center" vertical="center" wrapText="1" shrinkToFit="1"/>
    </xf>
    <xf numFmtId="0" fontId="8" fillId="0" borderId="13" xfId="1" applyFont="1" applyBorder="1" applyAlignment="1" applyProtection="1">
      <alignment horizontal="center" vertical="center" wrapText="1" shrinkToFit="1"/>
    </xf>
    <xf numFmtId="0" fontId="8" fillId="0" borderId="9" xfId="1" applyFont="1" applyBorder="1" applyAlignment="1" applyProtection="1">
      <alignment horizontal="center" vertical="center" wrapText="1" shrinkToFit="1"/>
    </xf>
    <xf numFmtId="0" fontId="8" fillId="0" borderId="10" xfId="1" applyFont="1" applyBorder="1" applyAlignment="1" applyProtection="1">
      <alignment horizontal="center" vertical="center" wrapText="1" shrinkToFit="1"/>
    </xf>
    <xf numFmtId="0" fontId="8" fillId="0" borderId="11" xfId="1" applyFont="1" applyBorder="1" applyAlignment="1" applyProtection="1">
      <alignment horizontal="center" vertical="center" wrapText="1" shrinkToFit="1"/>
    </xf>
    <xf numFmtId="0" fontId="23" fillId="2" borderId="5" xfId="1" applyFont="1" applyFill="1" applyBorder="1" applyAlignment="1" applyProtection="1">
      <alignment horizontal="center" vertical="center" wrapText="1"/>
    </xf>
    <xf numFmtId="0" fontId="23" fillId="2" borderId="6" xfId="1" applyFont="1" applyFill="1" applyBorder="1" applyAlignment="1" applyProtection="1">
      <alignment horizontal="center" vertical="center" wrapText="1"/>
    </xf>
    <xf numFmtId="0" fontId="23" fillId="2" borderId="7" xfId="1" applyFont="1" applyFill="1" applyBorder="1" applyAlignment="1" applyProtection="1">
      <alignment horizontal="center" vertical="center" wrapText="1"/>
    </xf>
    <xf numFmtId="0" fontId="23" fillId="2" borderId="14" xfId="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13" xfId="1" applyFont="1" applyFill="1" applyBorder="1" applyAlignment="1" applyProtection="1">
      <alignment horizontal="center" vertical="center" wrapText="1"/>
    </xf>
    <xf numFmtId="0" fontId="23" fillId="2" borderId="9" xfId="1" applyFont="1" applyFill="1" applyBorder="1" applyAlignment="1" applyProtection="1">
      <alignment horizontal="center" vertical="center" wrapText="1"/>
    </xf>
    <xf numFmtId="0" fontId="23" fillId="2" borderId="10" xfId="1" applyFont="1" applyFill="1" applyBorder="1" applyAlignment="1" applyProtection="1">
      <alignment horizontal="center" vertical="center" wrapText="1"/>
    </xf>
    <xf numFmtId="0" fontId="23" fillId="2" borderId="11" xfId="1" applyFont="1" applyFill="1" applyBorder="1" applyAlignment="1" applyProtection="1">
      <alignment horizontal="center" vertical="center" wrapText="1"/>
    </xf>
    <xf numFmtId="0" fontId="16" fillId="2" borderId="5" xfId="1" applyFont="1" applyFill="1" applyBorder="1" applyAlignment="1" applyProtection="1">
      <alignment horizontal="center" vertical="center" shrinkToFit="1"/>
    </xf>
    <xf numFmtId="0" fontId="16" fillId="2" borderId="6" xfId="1" applyFont="1" applyFill="1" applyBorder="1" applyAlignment="1" applyProtection="1">
      <alignment horizontal="center" vertical="center" shrinkToFit="1"/>
    </xf>
    <xf numFmtId="0" fontId="16" fillId="2" borderId="14" xfId="1" applyFont="1" applyFill="1" applyBorder="1" applyAlignment="1" applyProtection="1">
      <alignment horizontal="center" vertical="center" shrinkToFit="1"/>
    </xf>
    <xf numFmtId="0" fontId="16" fillId="2" borderId="0" xfId="1" applyFont="1" applyFill="1" applyBorder="1" applyAlignment="1" applyProtection="1">
      <alignment horizontal="center" vertical="center" shrinkToFit="1"/>
    </xf>
    <xf numFmtId="0" fontId="16" fillId="2" borderId="9" xfId="1" applyFont="1" applyFill="1" applyBorder="1" applyAlignment="1" applyProtection="1">
      <alignment horizontal="center" vertical="center" shrinkToFit="1"/>
    </xf>
    <xf numFmtId="0" fontId="16" fillId="2" borderId="10" xfId="1" applyFont="1" applyFill="1" applyBorder="1" applyAlignment="1" applyProtection="1">
      <alignment horizontal="center" vertical="center" shrinkToFit="1"/>
    </xf>
    <xf numFmtId="0" fontId="16" fillId="2" borderId="7" xfId="1" applyFont="1" applyFill="1" applyBorder="1" applyAlignment="1" applyProtection="1">
      <alignment horizontal="center" vertical="center" shrinkToFit="1"/>
    </xf>
    <xf numFmtId="0" fontId="16" fillId="2" borderId="13" xfId="1"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shrinkToFit="1"/>
    </xf>
    <xf numFmtId="14" fontId="9" fillId="2" borderId="5" xfId="1" applyNumberFormat="1" applyFont="1" applyFill="1" applyBorder="1" applyAlignment="1" applyProtection="1">
      <alignment horizontal="center" vertical="center" wrapText="1" shrinkToFit="1"/>
      <protection locked="0"/>
    </xf>
    <xf numFmtId="2" fontId="11" fillId="2" borderId="5" xfId="1" applyNumberFormat="1" applyFont="1" applyFill="1" applyBorder="1" applyAlignment="1" applyProtection="1">
      <alignment horizontal="center" vertical="center" shrinkToFit="1"/>
      <protection locked="0"/>
    </xf>
    <xf numFmtId="2" fontId="11" fillId="2" borderId="6" xfId="1" applyNumberFormat="1" applyFont="1" applyFill="1" applyBorder="1" applyAlignment="1" applyProtection="1">
      <alignment horizontal="center" vertical="center" shrinkToFit="1"/>
      <protection locked="0"/>
    </xf>
    <xf numFmtId="2" fontId="11" fillId="2" borderId="7" xfId="1" applyNumberFormat="1" applyFont="1" applyFill="1" applyBorder="1" applyAlignment="1" applyProtection="1">
      <alignment horizontal="center" vertical="center" shrinkToFit="1"/>
      <protection locked="0"/>
    </xf>
    <xf numFmtId="2" fontId="11" fillId="2" borderId="14" xfId="1" applyNumberFormat="1" applyFont="1" applyFill="1" applyBorder="1" applyAlignment="1" applyProtection="1">
      <alignment horizontal="center" vertical="center" shrinkToFit="1"/>
      <protection locked="0"/>
    </xf>
    <xf numFmtId="2" fontId="11" fillId="2" borderId="0" xfId="1" applyNumberFormat="1" applyFont="1" applyFill="1" applyBorder="1" applyAlignment="1" applyProtection="1">
      <alignment horizontal="center" vertical="center" shrinkToFit="1"/>
      <protection locked="0"/>
    </xf>
    <xf numFmtId="2" fontId="11" fillId="2" borderId="13" xfId="1" applyNumberFormat="1" applyFont="1" applyFill="1" applyBorder="1" applyAlignment="1" applyProtection="1">
      <alignment horizontal="center" vertical="center" shrinkToFit="1"/>
      <protection locked="0"/>
    </xf>
    <xf numFmtId="2" fontId="11" fillId="2" borderId="9" xfId="1" applyNumberFormat="1" applyFont="1" applyFill="1" applyBorder="1" applyAlignment="1" applyProtection="1">
      <alignment horizontal="center" vertical="center" shrinkToFit="1"/>
      <protection locked="0"/>
    </xf>
    <xf numFmtId="2" fontId="11" fillId="2" borderId="10" xfId="1" applyNumberFormat="1" applyFont="1" applyFill="1" applyBorder="1" applyAlignment="1" applyProtection="1">
      <alignment horizontal="center" vertical="center" shrinkToFit="1"/>
      <protection locked="0"/>
    </xf>
    <xf numFmtId="2" fontId="11" fillId="2" borderId="11" xfId="1" applyNumberFormat="1" applyFont="1" applyFill="1" applyBorder="1" applyAlignment="1" applyProtection="1">
      <alignment horizontal="center" vertical="center" shrinkToFit="1"/>
      <protection locked="0"/>
    </xf>
    <xf numFmtId="1" fontId="11" fillId="2" borderId="4"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16" fillId="2" borderId="0" xfId="1" applyFont="1" applyFill="1" applyBorder="1" applyAlignment="1" applyProtection="1">
      <alignment horizontal="center" vertical="center"/>
    </xf>
    <xf numFmtId="0" fontId="16" fillId="2" borderId="4" xfId="1" applyFont="1" applyFill="1" applyBorder="1" applyAlignment="1" applyProtection="1">
      <alignment horizontal="left" vertical="center" wrapText="1"/>
    </xf>
    <xf numFmtId="0" fontId="15" fillId="2" borderId="4" xfId="1" applyFont="1" applyFill="1" applyBorder="1" applyAlignment="1" applyProtection="1">
      <alignment horizontal="center" vertical="center" wrapText="1"/>
    </xf>
    <xf numFmtId="0" fontId="8" fillId="2" borderId="0" xfId="1" applyFont="1" applyFill="1" applyAlignment="1" applyProtection="1">
      <alignment horizontal="left" vertical="center" wrapText="1"/>
    </xf>
    <xf numFmtId="0" fontId="12" fillId="2" borderId="6" xfId="1" applyFont="1" applyFill="1" applyBorder="1" applyAlignment="1" applyProtection="1">
      <alignment horizontal="left" vertical="center" wrapText="1"/>
    </xf>
    <xf numFmtId="0" fontId="12" fillId="2" borderId="7" xfId="1" applyFont="1" applyFill="1" applyBorder="1" applyAlignment="1" applyProtection="1">
      <alignment horizontal="left" vertical="center" wrapText="1"/>
    </xf>
    <xf numFmtId="0" fontId="12" fillId="2" borderId="10"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17" fillId="2" borderId="32" xfId="1" applyFont="1" applyFill="1" applyBorder="1" applyAlignment="1" applyProtection="1">
      <alignment horizontal="center" vertical="center" shrinkToFit="1"/>
      <protection locked="0"/>
    </xf>
    <xf numFmtId="0" fontId="17" fillId="2" borderId="30" xfId="1" applyFont="1" applyFill="1" applyBorder="1" applyAlignment="1" applyProtection="1">
      <alignment horizontal="center" vertical="center" shrinkToFit="1"/>
      <protection locked="0"/>
    </xf>
    <xf numFmtId="0" fontId="17" fillId="2" borderId="54" xfId="1" applyFont="1" applyFill="1" applyBorder="1" applyAlignment="1" applyProtection="1">
      <alignment horizontal="center" vertical="center" shrinkToFit="1"/>
      <protection locked="0"/>
    </xf>
    <xf numFmtId="0" fontId="17" fillId="2" borderId="55" xfId="1" applyFont="1" applyFill="1" applyBorder="1" applyAlignment="1" applyProtection="1">
      <alignment horizontal="center" vertical="center" shrinkToFit="1"/>
      <protection locked="0"/>
    </xf>
    <xf numFmtId="0" fontId="8" fillId="2" borderId="75" xfId="1" applyFont="1" applyFill="1" applyBorder="1" applyAlignment="1" applyProtection="1">
      <alignment horizontal="center" vertical="center"/>
    </xf>
    <xf numFmtId="0" fontId="12" fillId="2" borderId="76" xfId="1" applyFont="1" applyFill="1" applyBorder="1" applyAlignment="1" applyProtection="1">
      <alignment horizontal="center" vertical="center"/>
    </xf>
    <xf numFmtId="0" fontId="12" fillId="2" borderId="81"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2" borderId="55"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1" fontId="17" fillId="4" borderId="75" xfId="1" applyNumberFormat="1" applyFont="1" applyFill="1" applyBorder="1" applyAlignment="1" applyProtection="1">
      <alignment horizontal="center" vertical="center" shrinkToFit="1"/>
    </xf>
    <xf numFmtId="1" fontId="17" fillId="4" borderId="76" xfId="1" applyNumberFormat="1" applyFont="1" applyFill="1" applyBorder="1" applyAlignment="1" applyProtection="1">
      <alignment horizontal="center" vertical="center" shrinkToFit="1"/>
    </xf>
    <xf numFmtId="1" fontId="17" fillId="4" borderId="72" xfId="1" applyNumberFormat="1" applyFont="1" applyFill="1" applyBorder="1" applyAlignment="1" applyProtection="1">
      <alignment horizontal="center" vertical="center" shrinkToFit="1"/>
    </xf>
    <xf numFmtId="1" fontId="17" fillId="4" borderId="55" xfId="1" applyNumberFormat="1" applyFont="1" applyFill="1" applyBorder="1" applyAlignment="1" applyProtection="1">
      <alignment horizontal="center" vertical="center" shrinkToFit="1"/>
    </xf>
    <xf numFmtId="0" fontId="16" fillId="2" borderId="76" xfId="1" applyFont="1" applyFill="1" applyBorder="1" applyAlignment="1" applyProtection="1">
      <alignment horizontal="center" vertical="center"/>
    </xf>
    <xf numFmtId="0" fontId="16" fillId="2" borderId="55" xfId="1" applyFont="1" applyFill="1" applyBorder="1" applyAlignment="1" applyProtection="1">
      <alignment horizontal="center" vertical="center"/>
    </xf>
    <xf numFmtId="0" fontId="16" fillId="2" borderId="81" xfId="1" applyFont="1" applyFill="1" applyBorder="1" applyAlignment="1" applyProtection="1">
      <alignment horizontal="center" vertical="center"/>
    </xf>
    <xf numFmtId="0" fontId="16" fillId="2" borderId="74" xfId="1" applyFont="1" applyFill="1" applyBorder="1" applyAlignment="1" applyProtection="1">
      <alignment horizontal="center" vertical="center"/>
    </xf>
    <xf numFmtId="0" fontId="16" fillId="2" borderId="82" xfId="1" applyFont="1" applyFill="1" applyBorder="1" applyAlignment="1" applyProtection="1">
      <alignment horizontal="center" vertical="center"/>
    </xf>
    <xf numFmtId="0" fontId="16" fillId="2" borderId="53" xfId="1" applyFont="1" applyFill="1" applyBorder="1" applyAlignment="1" applyProtection="1">
      <alignment horizontal="center" vertical="center"/>
    </xf>
    <xf numFmtId="0" fontId="8" fillId="2" borderId="76" xfId="1" applyFont="1" applyFill="1" applyBorder="1" applyAlignment="1" applyProtection="1">
      <alignment horizontal="center" vertical="center" shrinkToFit="1"/>
    </xf>
    <xf numFmtId="0" fontId="17" fillId="5" borderId="78" xfId="1" applyFont="1" applyFill="1" applyBorder="1" applyAlignment="1" applyProtection="1">
      <alignment horizontal="center" vertical="center" shrinkToFit="1"/>
    </xf>
    <xf numFmtId="0" fontId="17" fillId="5" borderId="76" xfId="1" applyFont="1" applyFill="1" applyBorder="1" applyAlignment="1" applyProtection="1">
      <alignment horizontal="center" vertical="center" shrinkToFit="1"/>
    </xf>
    <xf numFmtId="0" fontId="17" fillId="5" borderId="9" xfId="1" applyFont="1" applyFill="1" applyBorder="1" applyAlignment="1" applyProtection="1">
      <alignment horizontal="center" vertical="center" shrinkToFit="1"/>
    </xf>
    <xf numFmtId="0" fontId="17" fillId="5" borderId="10" xfId="1" applyFont="1" applyFill="1" applyBorder="1" applyAlignment="1" applyProtection="1">
      <alignment horizontal="center" vertical="center" shrinkToFit="1"/>
    </xf>
    <xf numFmtId="0" fontId="23" fillId="2" borderId="14" xfId="1" applyFont="1" applyFill="1" applyBorder="1" applyAlignment="1" applyProtection="1">
      <alignment horizontal="center" vertical="center" textRotation="255" wrapText="1"/>
    </xf>
    <xf numFmtId="0" fontId="23" fillId="2" borderId="0" xfId="1" applyFont="1" applyFill="1" applyBorder="1" applyAlignment="1" applyProtection="1">
      <alignment horizontal="center" vertical="center" textRotation="255" wrapText="1"/>
    </xf>
    <xf numFmtId="0" fontId="12" fillId="2" borderId="76" xfId="1" applyFont="1" applyFill="1" applyBorder="1" applyAlignment="1" applyProtection="1">
      <alignment horizontal="left" vertical="center" wrapText="1"/>
    </xf>
    <xf numFmtId="0" fontId="12" fillId="2" borderId="52" xfId="1" applyFont="1" applyFill="1" applyBorder="1" applyAlignment="1" applyProtection="1">
      <alignment horizontal="center" vertical="center"/>
    </xf>
    <xf numFmtId="0" fontId="12" fillId="2" borderId="0" xfId="1" applyFont="1" applyFill="1" applyBorder="1" applyAlignment="1" applyProtection="1">
      <alignment horizontal="left" vertical="center" wrapText="1"/>
    </xf>
    <xf numFmtId="0" fontId="12" fillId="2" borderId="82" xfId="1" applyFont="1" applyFill="1" applyBorder="1" applyAlignment="1" applyProtection="1">
      <alignment horizontal="left" vertical="center" wrapText="1"/>
    </xf>
    <xf numFmtId="0" fontId="8" fillId="2" borderId="6" xfId="1" applyFont="1" applyFill="1" applyBorder="1" applyAlignment="1" applyProtection="1">
      <alignment vertical="center"/>
    </xf>
    <xf numFmtId="0" fontId="12" fillId="2" borderId="7" xfId="1" applyFont="1" applyFill="1" applyBorder="1" applyAlignment="1" applyProtection="1">
      <alignment vertical="center"/>
    </xf>
    <xf numFmtId="0" fontId="12" fillId="2" borderId="82" xfId="1" applyFont="1" applyFill="1" applyBorder="1" applyAlignment="1" applyProtection="1">
      <alignment vertical="center"/>
    </xf>
    <xf numFmtId="0" fontId="12" fillId="2" borderId="53" xfId="1" applyFont="1" applyFill="1" applyBorder="1" applyAlignment="1" applyProtection="1">
      <alignment vertical="center"/>
    </xf>
    <xf numFmtId="0" fontId="17" fillId="5" borderId="5" xfId="1" applyFont="1" applyFill="1" applyBorder="1" applyAlignment="1" applyProtection="1">
      <alignment horizontal="center" vertical="center" shrinkToFit="1"/>
    </xf>
    <xf numFmtId="0" fontId="17" fillId="5" borderId="6" xfId="1" applyFont="1" applyFill="1" applyBorder="1" applyAlignment="1" applyProtection="1">
      <alignment horizontal="center" vertical="center" shrinkToFit="1"/>
    </xf>
    <xf numFmtId="0" fontId="17" fillId="5" borderId="52" xfId="1" applyFont="1" applyFill="1" applyBorder="1" applyAlignment="1" applyProtection="1">
      <alignment horizontal="center" vertical="center" shrinkToFit="1"/>
    </xf>
    <xf numFmtId="0" fontId="17" fillId="5" borderId="82" xfId="1" applyFont="1" applyFill="1" applyBorder="1" applyAlignment="1" applyProtection="1">
      <alignment horizontal="center" vertical="center" shrinkToFit="1"/>
    </xf>
    <xf numFmtId="0" fontId="15" fillId="2" borderId="62" xfId="1" applyFont="1" applyFill="1" applyBorder="1" applyAlignment="1" applyProtection="1">
      <alignment horizontal="left" wrapText="1"/>
    </xf>
    <xf numFmtId="0" fontId="15" fillId="2" borderId="0" xfId="1" applyFont="1" applyFill="1" applyBorder="1" applyAlignment="1" applyProtection="1">
      <alignment horizontal="left" wrapText="1"/>
    </xf>
    <xf numFmtId="0" fontId="12" fillId="2" borderId="75" xfId="1" applyFont="1" applyFill="1" applyBorder="1" applyAlignment="1" applyProtection="1">
      <alignment horizontal="left" vertical="center" wrapText="1"/>
    </xf>
    <xf numFmtId="0" fontId="12" fillId="2" borderId="76" xfId="1" applyFont="1" applyFill="1" applyBorder="1" applyAlignment="1" applyProtection="1">
      <alignment horizontal="left" vertical="center"/>
    </xf>
    <xf numFmtId="0" fontId="12" fillId="2" borderId="77" xfId="1" applyFont="1" applyFill="1" applyBorder="1" applyAlignment="1" applyProtection="1">
      <alignment horizontal="left" vertical="center"/>
    </xf>
    <xf numFmtId="0" fontId="12" fillId="2" borderId="72" xfId="1" applyFont="1" applyFill="1" applyBorder="1" applyAlignment="1" applyProtection="1">
      <alignment horizontal="left" vertical="center"/>
    </xf>
    <xf numFmtId="0" fontId="12" fillId="2" borderId="55" xfId="1" applyFont="1" applyFill="1" applyBorder="1" applyAlignment="1" applyProtection="1">
      <alignment horizontal="left" vertical="center"/>
    </xf>
    <xf numFmtId="0" fontId="12" fillId="2" borderId="56" xfId="1" applyFont="1" applyFill="1" applyBorder="1" applyAlignment="1" applyProtection="1">
      <alignment horizontal="left" vertical="center"/>
    </xf>
    <xf numFmtId="0" fontId="17" fillId="5" borderId="55" xfId="1" applyFont="1" applyFill="1" applyBorder="1" applyAlignment="1" applyProtection="1">
      <alignment horizontal="center" vertical="center" shrinkToFit="1"/>
    </xf>
    <xf numFmtId="0" fontId="24" fillId="2" borderId="0" xfId="1" applyFont="1" applyFill="1" applyAlignment="1" applyProtection="1">
      <alignment horizontal="center" vertical="center" wrapText="1"/>
      <protection locked="0"/>
    </xf>
    <xf numFmtId="0" fontId="25" fillId="8" borderId="0" xfId="1" applyFont="1" applyFill="1" applyAlignment="1" applyProtection="1">
      <alignment horizontal="center" vertical="center" shrinkToFit="1"/>
      <protection locked="0"/>
    </xf>
    <xf numFmtId="0" fontId="8" fillId="2" borderId="76" xfId="1" applyFont="1" applyFill="1" applyBorder="1" applyAlignment="1" applyProtection="1">
      <alignment horizontal="center" vertical="center"/>
    </xf>
    <xf numFmtId="0" fontId="8" fillId="2" borderId="77" xfId="1" applyFont="1" applyFill="1" applyBorder="1" applyAlignment="1" applyProtection="1">
      <alignment horizontal="center" vertical="center"/>
    </xf>
    <xf numFmtId="0" fontId="8" fillId="2" borderId="72" xfId="1" applyFont="1" applyFill="1" applyBorder="1" applyAlignment="1" applyProtection="1">
      <alignment horizontal="center" vertical="center"/>
    </xf>
    <xf numFmtId="0" fontId="8" fillId="2" borderId="55" xfId="1" applyFont="1" applyFill="1" applyBorder="1" applyAlignment="1" applyProtection="1">
      <alignment horizontal="center" vertical="center"/>
    </xf>
    <xf numFmtId="0" fontId="8" fillId="2" borderId="56" xfId="1" applyFont="1" applyFill="1" applyBorder="1" applyAlignment="1" applyProtection="1">
      <alignment horizontal="center" vertical="center"/>
    </xf>
    <xf numFmtId="0" fontId="17" fillId="4" borderId="76" xfId="1" applyFont="1" applyFill="1" applyBorder="1" applyAlignment="1" applyProtection="1">
      <alignment horizontal="center" vertical="center" shrinkToFit="1"/>
    </xf>
    <xf numFmtId="0" fontId="17" fillId="4" borderId="55" xfId="1" applyFont="1" applyFill="1" applyBorder="1" applyAlignment="1" applyProtection="1">
      <alignment horizontal="center" vertical="center" shrinkToFit="1"/>
    </xf>
    <xf numFmtId="0" fontId="8" fillId="2" borderId="75" xfId="1" applyFont="1" applyFill="1" applyBorder="1" applyAlignment="1" applyProtection="1">
      <alignment horizontal="distributed" vertical="center"/>
    </xf>
    <xf numFmtId="0" fontId="12" fillId="2" borderId="76" xfId="1" applyFont="1" applyFill="1" applyBorder="1" applyAlignment="1" applyProtection="1">
      <alignment horizontal="distributed" vertical="center"/>
    </xf>
    <xf numFmtId="0" fontId="12" fillId="2" borderId="77" xfId="1" applyFont="1" applyFill="1" applyBorder="1" applyAlignment="1" applyProtection="1">
      <alignment horizontal="distributed" vertical="center"/>
    </xf>
    <xf numFmtId="0" fontId="12" fillId="2" borderId="72" xfId="1" applyFont="1" applyFill="1" applyBorder="1" applyAlignment="1" applyProtection="1">
      <alignment horizontal="distributed" vertical="center"/>
    </xf>
    <xf numFmtId="0" fontId="12" fillId="2" borderId="55" xfId="1" applyFont="1" applyFill="1" applyBorder="1" applyAlignment="1" applyProtection="1">
      <alignment horizontal="distributed" vertical="center"/>
    </xf>
    <xf numFmtId="0" fontId="12" fillId="2" borderId="56" xfId="1" applyFont="1" applyFill="1" applyBorder="1" applyAlignment="1" applyProtection="1">
      <alignment horizontal="distributed" vertical="center"/>
    </xf>
    <xf numFmtId="0" fontId="17" fillId="4" borderId="78" xfId="1" applyFont="1" applyFill="1" applyBorder="1" applyAlignment="1" applyProtection="1">
      <alignment horizontal="center" vertical="center" shrinkToFit="1"/>
    </xf>
    <xf numFmtId="0" fontId="17" fillId="4" borderId="54" xfId="1" applyFont="1" applyFill="1" applyBorder="1" applyAlignment="1" applyProtection="1">
      <alignment horizontal="center" vertical="center" shrinkToFit="1"/>
    </xf>
    <xf numFmtId="0" fontId="16" fillId="2" borderId="77" xfId="1" applyFont="1" applyFill="1" applyBorder="1" applyAlignment="1" applyProtection="1">
      <alignment horizontal="center" vertical="center"/>
    </xf>
    <xf numFmtId="0" fontId="16" fillId="2" borderId="56" xfId="1" applyFont="1" applyFill="1" applyBorder="1" applyAlignment="1" applyProtection="1">
      <alignment horizontal="center" vertical="center"/>
    </xf>
    <xf numFmtId="0" fontId="16" fillId="2" borderId="79" xfId="1" applyFont="1" applyFill="1" applyBorder="1" applyAlignment="1" applyProtection="1">
      <alignment horizontal="center" vertical="center"/>
    </xf>
    <xf numFmtId="0" fontId="16" fillId="2" borderId="73" xfId="1" applyFont="1" applyFill="1" applyBorder="1" applyAlignment="1" applyProtection="1">
      <alignment horizontal="center" vertical="center"/>
    </xf>
    <xf numFmtId="0" fontId="17" fillId="4" borderId="80" xfId="1" applyFont="1" applyFill="1" applyBorder="1" applyAlignment="1" applyProtection="1">
      <alignment horizontal="center" vertical="center" shrinkToFit="1"/>
    </xf>
    <xf numFmtId="0" fontId="17" fillId="4" borderId="79" xfId="1" applyFont="1" applyFill="1" applyBorder="1" applyAlignment="1" applyProtection="1">
      <alignment horizontal="center" vertical="center" shrinkToFit="1"/>
    </xf>
    <xf numFmtId="0" fontId="17" fillId="4" borderId="58" xfId="1" applyFont="1" applyFill="1" applyBorder="1" applyAlignment="1" applyProtection="1">
      <alignment horizontal="center" vertical="center" shrinkToFit="1"/>
    </xf>
    <xf numFmtId="0" fontId="17" fillId="4" borderId="73" xfId="1" applyFont="1" applyFill="1" applyBorder="1" applyAlignment="1" applyProtection="1">
      <alignment horizontal="center" vertical="center" shrinkToFit="1"/>
    </xf>
    <xf numFmtId="0" fontId="8" fillId="2" borderId="80" xfId="1" applyFont="1" applyFill="1" applyBorder="1" applyAlignment="1" applyProtection="1">
      <alignment horizontal="center" vertical="center"/>
    </xf>
    <xf numFmtId="0" fontId="12" fillId="2" borderId="58" xfId="1" applyFont="1" applyFill="1" applyBorder="1" applyAlignment="1" applyProtection="1">
      <alignment horizontal="center" vertical="center"/>
    </xf>
    <xf numFmtId="0" fontId="22" fillId="7" borderId="78" xfId="1" applyFont="1" applyFill="1" applyBorder="1" applyAlignment="1" applyProtection="1">
      <alignment horizontal="center" vertical="center"/>
    </xf>
    <xf numFmtId="0" fontId="22" fillId="7" borderId="76" xfId="1" applyFont="1" applyFill="1" applyBorder="1" applyAlignment="1" applyProtection="1">
      <alignment horizontal="center" vertical="center"/>
    </xf>
    <xf numFmtId="0" fontId="22" fillId="7" borderId="54" xfId="1" applyFont="1" applyFill="1" applyBorder="1" applyAlignment="1" applyProtection="1">
      <alignment horizontal="center" vertical="center"/>
    </xf>
    <xf numFmtId="0" fontId="22" fillId="7" borderId="55" xfId="1" applyFont="1" applyFill="1" applyBorder="1" applyAlignment="1" applyProtection="1">
      <alignment horizontal="center" vertical="center"/>
    </xf>
    <xf numFmtId="0" fontId="17" fillId="2" borderId="78" xfId="1" applyFont="1" applyFill="1" applyBorder="1" applyAlignment="1" applyProtection="1">
      <alignment horizontal="center" vertical="center" shrinkToFit="1"/>
      <protection locked="0"/>
    </xf>
    <xf numFmtId="0" fontId="17" fillId="2" borderId="76" xfId="1" applyFont="1" applyFill="1" applyBorder="1" applyAlignment="1" applyProtection="1">
      <alignment horizontal="center" vertical="center" shrinkToFit="1"/>
      <protection locked="0"/>
    </xf>
    <xf numFmtId="0" fontId="8" fillId="2" borderId="80" xfId="1" applyFont="1" applyFill="1" applyBorder="1" applyAlignment="1" applyProtection="1">
      <alignment horizontal="left" vertical="center"/>
    </xf>
    <xf numFmtId="0" fontId="12" fillId="2" borderId="58" xfId="1" applyFont="1" applyFill="1" applyBorder="1" applyAlignment="1" applyProtection="1">
      <alignment horizontal="left" vertical="center"/>
    </xf>
    <xf numFmtId="0" fontId="21" fillId="2" borderId="59" xfId="1" applyFont="1" applyFill="1" applyBorder="1" applyAlignment="1" applyProtection="1">
      <alignment horizontal="left" vertical="center"/>
    </xf>
    <xf numFmtId="0" fontId="21" fillId="2" borderId="60" xfId="1" applyFont="1" applyFill="1" applyBorder="1" applyAlignment="1" applyProtection="1">
      <alignment horizontal="left" vertical="center"/>
    </xf>
    <xf numFmtId="0" fontId="21" fillId="2" borderId="61" xfId="1" applyFont="1" applyFill="1" applyBorder="1" applyAlignment="1" applyProtection="1">
      <alignment horizontal="left" vertical="center"/>
    </xf>
    <xf numFmtId="0" fontId="8" fillId="2" borderId="62"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2" fillId="2" borderId="65"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22" fillId="7" borderId="5" xfId="1" applyFont="1" applyFill="1" applyBorder="1" applyAlignment="1" applyProtection="1">
      <alignment horizontal="center" vertical="center"/>
    </xf>
    <xf numFmtId="0" fontId="22" fillId="7" borderId="6" xfId="1" applyFont="1" applyFill="1" applyBorder="1" applyAlignment="1" applyProtection="1">
      <alignment horizontal="center" vertical="center"/>
    </xf>
    <xf numFmtId="0" fontId="22" fillId="7" borderId="9" xfId="1" applyFont="1" applyFill="1" applyBorder="1" applyAlignment="1" applyProtection="1">
      <alignment horizontal="center" vertical="center"/>
    </xf>
    <xf numFmtId="0" fontId="22" fillId="7" borderId="10" xfId="1" applyFont="1" applyFill="1" applyBorder="1" applyAlignment="1" applyProtection="1">
      <alignment horizontal="center" vertical="center"/>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2" borderId="9" xfId="1" applyFont="1" applyFill="1" applyBorder="1" applyAlignment="1" applyProtection="1">
      <alignment horizontal="center" vertical="center" shrinkToFit="1"/>
      <protection locked="0"/>
    </xf>
    <xf numFmtId="0" fontId="17" fillId="2" borderId="10" xfId="1" applyFont="1" applyFill="1" applyBorder="1" applyAlignment="1" applyProtection="1">
      <alignment horizontal="center" vertical="center" shrinkToFit="1"/>
      <protection locked="0"/>
    </xf>
    <xf numFmtId="0" fontId="16" fillId="2" borderId="63" xfId="1" applyFont="1" applyFill="1" applyBorder="1" applyAlignment="1" applyProtection="1">
      <alignment horizontal="center" vertical="center"/>
    </xf>
    <xf numFmtId="0" fontId="16" fillId="2" borderId="66" xfId="1" applyFont="1" applyFill="1" applyBorder="1" applyAlignment="1" applyProtection="1">
      <alignment horizontal="center" vertical="center"/>
    </xf>
    <xf numFmtId="0" fontId="17" fillId="4" borderId="70" xfId="1" applyFont="1" applyFill="1" applyBorder="1" applyAlignment="1" applyProtection="1">
      <alignment horizontal="center" vertical="center" shrinkToFit="1"/>
    </xf>
    <xf numFmtId="0" fontId="17" fillId="4" borderId="6" xfId="1" applyFont="1" applyFill="1" applyBorder="1" applyAlignment="1" applyProtection="1">
      <alignment horizontal="center" vertical="center" shrinkToFit="1"/>
    </xf>
    <xf numFmtId="0" fontId="17" fillId="4" borderId="63" xfId="1" applyFont="1" applyFill="1" applyBorder="1" applyAlignment="1" applyProtection="1">
      <alignment horizontal="center" vertical="center" shrinkToFit="1"/>
    </xf>
    <xf numFmtId="0" fontId="17" fillId="4" borderId="51" xfId="1" applyFont="1" applyFill="1" applyBorder="1" applyAlignment="1" applyProtection="1">
      <alignment horizontal="center" vertical="center" shrinkToFit="1"/>
    </xf>
    <xf numFmtId="0" fontId="17" fillId="4" borderId="0" xfId="1" applyFont="1" applyFill="1" applyBorder="1" applyAlignment="1" applyProtection="1">
      <alignment horizontal="center" vertical="center" shrinkToFit="1"/>
    </xf>
    <xf numFmtId="0" fontId="17" fillId="4" borderId="57" xfId="1" applyFont="1" applyFill="1" applyBorder="1" applyAlignment="1" applyProtection="1">
      <alignment horizontal="center" vertical="center" shrinkToFit="1"/>
    </xf>
    <xf numFmtId="0" fontId="17" fillId="4" borderId="67" xfId="1" applyFont="1" applyFill="1" applyBorder="1" applyAlignment="1" applyProtection="1">
      <alignment horizontal="center" vertical="center" shrinkToFit="1"/>
    </xf>
    <xf numFmtId="0" fontId="17" fillId="4" borderId="10" xfId="1" applyFont="1" applyFill="1" applyBorder="1" applyAlignment="1" applyProtection="1">
      <alignment horizontal="center" vertical="center" shrinkToFit="1"/>
    </xf>
    <xf numFmtId="0" fontId="17" fillId="4" borderId="66" xfId="1" applyFont="1" applyFill="1" applyBorder="1" applyAlignment="1" applyProtection="1">
      <alignment horizontal="center" vertical="center" shrinkToFit="1"/>
    </xf>
    <xf numFmtId="0" fontId="8" fillId="2" borderId="70"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1"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12" fillId="2" borderId="64"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8" fillId="2" borderId="69"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2" fillId="2" borderId="6" xfId="1" applyFont="1" applyFill="1" applyBorder="1" applyAlignment="1" applyProtection="1">
      <alignment horizontal="left" vertical="center"/>
    </xf>
    <xf numFmtId="0" fontId="12" fillId="2" borderId="67"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68" xfId="1" applyFont="1" applyFill="1" applyBorder="1" applyAlignment="1" applyProtection="1">
      <alignment horizontal="center" vertical="center"/>
    </xf>
    <xf numFmtId="0" fontId="8" fillId="2" borderId="67"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12" fillId="2" borderId="32" xfId="1" applyFont="1" applyFill="1" applyBorder="1" applyAlignment="1" applyProtection="1">
      <alignment horizontal="center" vertical="center" textRotation="255" wrapText="1"/>
    </xf>
    <xf numFmtId="0" fontId="12" fillId="2" borderId="30"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54" xfId="1" applyFont="1" applyFill="1" applyBorder="1" applyAlignment="1" applyProtection="1">
      <alignment horizontal="center" vertical="center" textRotation="255" wrapText="1"/>
    </xf>
    <xf numFmtId="0" fontId="12" fillId="2" borderId="55" xfId="1" applyFont="1" applyFill="1" applyBorder="1" applyAlignment="1" applyProtection="1">
      <alignment horizontal="center" vertical="center" textRotation="255" wrapText="1"/>
    </xf>
    <xf numFmtId="0" fontId="16" fillId="2" borderId="30" xfId="1" applyFont="1" applyFill="1" applyBorder="1" applyAlignment="1" applyProtection="1">
      <alignment horizontal="center" vertical="center"/>
    </xf>
    <xf numFmtId="0" fontId="12" fillId="2" borderId="53" xfId="1" applyFont="1" applyFill="1" applyBorder="1" applyAlignment="1" applyProtection="1">
      <alignment horizontal="center" vertical="center"/>
    </xf>
    <xf numFmtId="0" fontId="18" fillId="5" borderId="5" xfId="1" applyFont="1" applyFill="1" applyBorder="1" applyAlignment="1" applyProtection="1">
      <alignment horizontal="right" vertical="center" shrinkToFit="1"/>
    </xf>
    <xf numFmtId="0" fontId="18" fillId="5" borderId="6" xfId="1" applyFont="1" applyFill="1" applyBorder="1" applyAlignment="1" applyProtection="1">
      <alignment horizontal="right" vertical="center" shrinkToFit="1"/>
    </xf>
    <xf numFmtId="0" fontId="18" fillId="5" borderId="23" xfId="1" applyFont="1" applyFill="1" applyBorder="1" applyAlignment="1" applyProtection="1">
      <alignment horizontal="right" vertical="center" shrinkToFit="1"/>
    </xf>
    <xf numFmtId="0" fontId="18" fillId="5" borderId="21" xfId="1" applyFont="1" applyFill="1" applyBorder="1" applyAlignment="1" applyProtection="1">
      <alignment horizontal="right" vertical="center" shrinkToFit="1"/>
    </xf>
    <xf numFmtId="0" fontId="8" fillId="2" borderId="6" xfId="1" applyFont="1" applyFill="1" applyBorder="1" applyAlignment="1" applyProtection="1">
      <alignment horizontal="left" vertical="center" indent="1"/>
    </xf>
    <xf numFmtId="0" fontId="8" fillId="2" borderId="43" xfId="1" applyFont="1" applyFill="1" applyBorder="1" applyAlignment="1" applyProtection="1">
      <alignment horizontal="left" vertical="center" indent="1"/>
    </xf>
    <xf numFmtId="0" fontId="8" fillId="2" borderId="21" xfId="1" applyFont="1" applyFill="1" applyBorder="1" applyAlignment="1" applyProtection="1">
      <alignment horizontal="left" vertical="center" indent="1"/>
    </xf>
    <xf numFmtId="0" fontId="8" fillId="2" borderId="45" xfId="1" applyFont="1" applyFill="1" applyBorder="1" applyAlignment="1" applyProtection="1">
      <alignment horizontal="left" vertical="center" indent="1"/>
    </xf>
    <xf numFmtId="0" fontId="17" fillId="6" borderId="14" xfId="1" applyFont="1" applyFill="1" applyBorder="1" applyAlignment="1" applyProtection="1">
      <alignment horizontal="center" vertical="center" shrinkToFit="1"/>
      <protection locked="0"/>
    </xf>
    <xf numFmtId="0" fontId="17" fillId="6" borderId="0" xfId="1" applyFont="1" applyFill="1" applyBorder="1" applyAlignment="1" applyProtection="1">
      <alignment horizontal="center" vertical="center" shrinkToFit="1"/>
      <protection locked="0"/>
    </xf>
    <xf numFmtId="0" fontId="17" fillId="6" borderId="54" xfId="1" applyFont="1" applyFill="1" applyBorder="1" applyAlignment="1" applyProtection="1">
      <alignment horizontal="center" vertical="center" shrinkToFit="1"/>
      <protection locked="0"/>
    </xf>
    <xf numFmtId="0" fontId="17" fillId="6" borderId="55" xfId="1" applyFont="1" applyFill="1" applyBorder="1" applyAlignment="1" applyProtection="1">
      <alignment horizontal="center" vertical="center" shrinkToFit="1"/>
      <protection locked="0"/>
    </xf>
    <xf numFmtId="0" fontId="8" fillId="2" borderId="47" xfId="1" applyFont="1" applyFill="1" applyBorder="1" applyAlignment="1" applyProtection="1">
      <alignment horizontal="center" vertical="center"/>
    </xf>
    <xf numFmtId="0" fontId="8" fillId="2" borderId="48" xfId="1" applyFont="1" applyFill="1" applyBorder="1" applyAlignment="1" applyProtection="1">
      <alignment horizontal="center" vertical="center"/>
    </xf>
    <xf numFmtId="0" fontId="8" fillId="2" borderId="49" xfId="1" applyFont="1" applyFill="1" applyBorder="1" applyAlignment="1" applyProtection="1">
      <alignment horizontal="center" vertical="center"/>
    </xf>
    <xf numFmtId="0" fontId="8" fillId="2" borderId="57"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8" fillId="2" borderId="51" xfId="1" applyFont="1" applyFill="1" applyBorder="1" applyAlignment="1" applyProtection="1">
      <alignment horizontal="center" vertical="center"/>
    </xf>
    <xf numFmtId="0" fontId="8" fillId="2" borderId="51" xfId="1" applyFont="1" applyFill="1" applyBorder="1" applyAlignment="1" applyProtection="1">
      <alignment horizontal="right" wrapText="1"/>
    </xf>
    <xf numFmtId="0" fontId="20" fillId="0" borderId="0" xfId="1" applyFont="1" applyAlignment="1" applyProtection="1">
      <alignment horizontal="right" wrapText="1"/>
    </xf>
    <xf numFmtId="0" fontId="20" fillId="0" borderId="13" xfId="1" applyFont="1" applyBorder="1" applyAlignment="1" applyProtection="1">
      <alignment horizontal="right" wrapText="1"/>
    </xf>
    <xf numFmtId="0" fontId="20" fillId="0" borderId="58" xfId="1" applyFont="1" applyBorder="1" applyAlignment="1" applyProtection="1">
      <alignment horizontal="right" wrapText="1"/>
    </xf>
    <xf numFmtId="0" fontId="20" fillId="0" borderId="55" xfId="1" applyFont="1" applyBorder="1" applyAlignment="1" applyProtection="1">
      <alignment horizontal="right" wrapText="1"/>
    </xf>
    <xf numFmtId="0" fontId="20" fillId="0" borderId="56" xfId="1" applyFont="1" applyBorder="1" applyAlignment="1" applyProtection="1">
      <alignment horizontal="right" wrapText="1"/>
    </xf>
    <xf numFmtId="0" fontId="16" fillId="2" borderId="29"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wrapText="1"/>
    </xf>
    <xf numFmtId="0" fontId="16" fillId="2" borderId="31"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1" fillId="5" borderId="32" xfId="1" applyFont="1" applyFill="1" applyBorder="1" applyAlignment="1" applyProtection="1">
      <alignment horizontal="center" vertical="center" shrinkToFit="1"/>
    </xf>
    <xf numFmtId="0" fontId="11" fillId="5" borderId="30" xfId="1" applyFont="1" applyFill="1" applyBorder="1" applyAlignment="1" applyProtection="1">
      <alignment horizontal="center" vertical="center" shrinkToFit="1"/>
    </xf>
    <xf numFmtId="0" fontId="11" fillId="5" borderId="14" xfId="1" applyFont="1" applyFill="1" applyBorder="1" applyAlignment="1" applyProtection="1">
      <alignment horizontal="center" vertical="center" shrinkToFit="1"/>
    </xf>
    <xf numFmtId="0" fontId="11" fillId="5" borderId="0" xfId="1" applyFont="1" applyFill="1" applyBorder="1" applyAlignment="1" applyProtection="1">
      <alignment horizontal="center" vertical="center" shrinkToFit="1"/>
    </xf>
    <xf numFmtId="0" fontId="11" fillId="5" borderId="23" xfId="1" applyFont="1" applyFill="1" applyBorder="1" applyAlignment="1" applyProtection="1">
      <alignment horizontal="center" vertical="center" shrinkToFit="1"/>
    </xf>
    <xf numFmtId="0" fontId="11" fillId="5" borderId="21" xfId="1" applyFont="1" applyFill="1" applyBorder="1" applyAlignment="1" applyProtection="1">
      <alignment horizontal="center" vertical="center" shrinkToFit="1"/>
    </xf>
    <xf numFmtId="0" fontId="8" fillId="2" borderId="30"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15" fillId="2" borderId="36" xfId="1" applyFont="1" applyFill="1" applyBorder="1" applyAlignment="1" applyProtection="1">
      <alignment horizontal="center" vertical="center" wrapText="1"/>
    </xf>
    <xf numFmtId="0" fontId="15" fillId="2" borderId="21"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xf>
    <xf numFmtId="0" fontId="8" fillId="2" borderId="37" xfId="1" applyFont="1" applyFill="1" applyBorder="1" applyAlignment="1" applyProtection="1">
      <alignment horizontal="center" vertical="center"/>
    </xf>
    <xf numFmtId="0" fontId="15" fillId="2" borderId="38"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177" fontId="10" fillId="5" borderId="41" xfId="1" applyNumberFormat="1" applyFont="1" applyFill="1" applyBorder="1" applyAlignment="1" applyProtection="1">
      <alignment horizontal="center" vertical="center"/>
    </xf>
    <xf numFmtId="177" fontId="10" fillId="5" borderId="39" xfId="1" applyNumberFormat="1" applyFont="1" applyFill="1" applyBorder="1" applyAlignment="1" applyProtection="1">
      <alignment horizontal="center" vertical="center"/>
    </xf>
    <xf numFmtId="0" fontId="16" fillId="2" borderId="39" xfId="1" applyFont="1" applyFill="1" applyBorder="1" applyAlignment="1" applyProtection="1">
      <alignment horizontal="center" vertical="top" wrapText="1"/>
    </xf>
    <xf numFmtId="0" fontId="16" fillId="2" borderId="42" xfId="1" applyFont="1" applyFill="1" applyBorder="1" applyAlignment="1" applyProtection="1">
      <alignment horizontal="center" vertical="top" wrapText="1"/>
    </xf>
    <xf numFmtId="0" fontId="8" fillId="2" borderId="16" xfId="1" applyFont="1" applyFill="1" applyBorder="1" applyAlignment="1" applyProtection="1">
      <alignment horizontal="center" vertical="center"/>
    </xf>
    <xf numFmtId="0" fontId="8" fillId="2" borderId="19"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3" borderId="0" xfId="1" applyFont="1" applyFill="1" applyAlignment="1" applyProtection="1">
      <alignment horizontal="left" vertical="center" wrapText="1"/>
      <protection locked="0"/>
    </xf>
    <xf numFmtId="0" fontId="8" fillId="2" borderId="0" xfId="1" applyFont="1" applyFill="1" applyBorder="1" applyAlignment="1" applyProtection="1">
      <alignment horizontal="left" vertical="center" shrinkToFit="1"/>
    </xf>
    <xf numFmtId="0" fontId="15" fillId="2" borderId="25"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0" fillId="4" borderId="27" xfId="1" applyFont="1" applyFill="1" applyBorder="1" applyAlignment="1" applyProtection="1">
      <alignment horizontal="center" vertical="center"/>
    </xf>
    <xf numFmtId="0" fontId="10" fillId="4" borderId="25" xfId="1" applyFont="1" applyFill="1" applyBorder="1" applyAlignment="1" applyProtection="1">
      <alignment horizontal="center" vertical="center"/>
    </xf>
    <xf numFmtId="0" fontId="36" fillId="2" borderId="25" xfId="1" applyFont="1" applyFill="1" applyBorder="1" applyAlignment="1" applyProtection="1">
      <alignment horizontal="center" vertical="top" wrapText="1"/>
    </xf>
    <xf numFmtId="0" fontId="36" fillId="2" borderId="28" xfId="1" applyFont="1" applyFill="1" applyBorder="1" applyAlignment="1" applyProtection="1">
      <alignment horizontal="center" vertical="top" wrapText="1"/>
    </xf>
    <xf numFmtId="0" fontId="15" fillId="2" borderId="6" xfId="1" applyFont="1" applyFill="1" applyBorder="1" applyAlignment="1" applyProtection="1">
      <alignment vertical="center" wrapText="1"/>
    </xf>
    <xf numFmtId="0" fontId="15" fillId="2" borderId="6" xfId="1" applyFont="1" applyFill="1" applyBorder="1" applyAlignment="1" applyProtection="1">
      <alignment vertical="center"/>
    </xf>
    <xf numFmtId="0" fontId="15" fillId="2" borderId="6" xfId="1" applyFont="1" applyFill="1" applyBorder="1" applyAlignment="1" applyProtection="1">
      <alignment horizontal="left" vertical="center" wrapText="1"/>
    </xf>
    <xf numFmtId="0" fontId="16" fillId="2" borderId="6" xfId="1" applyFont="1" applyFill="1" applyBorder="1" applyAlignment="1" applyProtection="1">
      <alignment horizontal="right" vertical="top"/>
    </xf>
    <xf numFmtId="0" fontId="8" fillId="0" borderId="0" xfId="1" applyFont="1" applyFill="1" applyBorder="1" applyAlignment="1" applyProtection="1">
      <alignment horizontal="left" vertical="center" wrapText="1" shrinkToFit="1"/>
    </xf>
    <xf numFmtId="0" fontId="8" fillId="0" borderId="15" xfId="1" applyFont="1" applyFill="1" applyBorder="1" applyAlignment="1" applyProtection="1">
      <alignment horizontal="left" vertical="center" wrapText="1" shrinkToFit="1"/>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11" fillId="4" borderId="21" xfId="1" applyFont="1" applyFill="1" applyBorder="1" applyAlignment="1" applyProtection="1">
      <alignment horizontal="center" vertical="center" shrinkToFit="1"/>
    </xf>
    <xf numFmtId="0" fontId="9" fillId="4" borderId="6"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shrinkToFit="1"/>
    </xf>
    <xf numFmtId="0" fontId="15" fillId="2" borderId="7" xfId="1" applyFont="1" applyFill="1" applyBorder="1" applyAlignment="1" applyProtection="1">
      <alignment horizontal="center" vertical="center" shrinkToFit="1"/>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6" fillId="2" borderId="0" xfId="1" applyFont="1" applyFill="1" applyAlignment="1" applyProtection="1">
      <alignment horizontal="center" vertical="center"/>
    </xf>
    <xf numFmtId="2" fontId="17" fillId="4" borderId="5" xfId="1" applyNumberFormat="1" applyFont="1" applyFill="1" applyBorder="1" applyAlignment="1" applyProtection="1">
      <alignment horizontal="center" vertical="center" shrinkToFit="1"/>
    </xf>
    <xf numFmtId="2" fontId="17" fillId="4" borderId="6" xfId="1" applyNumberFormat="1" applyFont="1" applyFill="1" applyBorder="1" applyAlignment="1" applyProtection="1">
      <alignment horizontal="center" vertical="center" shrinkToFit="1"/>
    </xf>
    <xf numFmtId="2" fontId="17" fillId="4" borderId="14" xfId="1" applyNumberFormat="1" applyFont="1" applyFill="1" applyBorder="1" applyAlignment="1" applyProtection="1">
      <alignment horizontal="center" vertical="center" shrinkToFit="1"/>
    </xf>
    <xf numFmtId="2" fontId="17" fillId="4" borderId="0" xfId="1" applyNumberFormat="1" applyFont="1" applyFill="1" applyBorder="1" applyAlignment="1" applyProtection="1">
      <alignment horizontal="center" vertical="center" shrinkToFit="1"/>
    </xf>
    <xf numFmtId="2" fontId="17" fillId="4" borderId="9" xfId="1" applyNumberFormat="1" applyFont="1" applyFill="1" applyBorder="1" applyAlignment="1" applyProtection="1">
      <alignment horizontal="center" vertical="center" shrinkToFit="1"/>
    </xf>
    <xf numFmtId="2" fontId="17" fillId="4" borderId="10" xfId="1" applyNumberFormat="1" applyFont="1" applyFill="1" applyBorder="1" applyAlignment="1" applyProtection="1">
      <alignment horizontal="center" vertical="center" shrinkToFit="1"/>
    </xf>
    <xf numFmtId="0" fontId="15" fillId="2" borderId="20" xfId="1" applyFont="1" applyFill="1" applyBorder="1" applyAlignment="1" applyProtection="1">
      <alignment horizontal="center" vertical="center" wrapText="1"/>
    </xf>
    <xf numFmtId="0" fontId="8" fillId="2" borderId="0" xfId="1" applyFont="1" applyFill="1" applyAlignment="1" applyProtection="1">
      <alignment horizontal="left" vertical="center"/>
    </xf>
    <xf numFmtId="0" fontId="15" fillId="2" borderId="14" xfId="1" applyFont="1" applyFill="1" applyBorder="1" applyAlignment="1" applyProtection="1">
      <alignment horizontal="left" vertical="center" wrapText="1"/>
    </xf>
    <xf numFmtId="0" fontId="15" fillId="2" borderId="0" xfId="1" applyFont="1" applyFill="1" applyBorder="1" applyAlignment="1" applyProtection="1">
      <alignment horizontal="left" vertical="center" wrapText="1"/>
    </xf>
    <xf numFmtId="0" fontId="15" fillId="2" borderId="13" xfId="1" applyFont="1" applyFill="1" applyBorder="1" applyAlignment="1" applyProtection="1">
      <alignment horizontal="left" vertical="center" wrapText="1"/>
    </xf>
    <xf numFmtId="0" fontId="15" fillId="2" borderId="9" xfId="1" applyFont="1" applyFill="1" applyBorder="1" applyAlignment="1" applyProtection="1">
      <alignment horizontal="left" vertical="center" wrapText="1"/>
    </xf>
    <xf numFmtId="0" fontId="15" fillId="2" borderId="10" xfId="1" applyFont="1" applyFill="1" applyBorder="1" applyAlignment="1" applyProtection="1">
      <alignment horizontal="left" vertical="center" wrapText="1"/>
    </xf>
    <xf numFmtId="0" fontId="15" fillId="2" borderId="11" xfId="1" applyFont="1" applyFill="1" applyBorder="1" applyAlignment="1" applyProtection="1">
      <alignment horizontal="left" vertical="center" wrapText="1"/>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6" fillId="2" borderId="5" xfId="1" applyFont="1" applyFill="1" applyBorder="1" applyAlignment="1" applyProtection="1">
      <alignment horizontal="center" vertical="center"/>
    </xf>
    <xf numFmtId="0" fontId="9" fillId="2" borderId="12"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4" fillId="2" borderId="0" xfId="1" applyFont="1" applyFill="1" applyAlignment="1" applyProtection="1">
      <alignment horizontal="center" vertical="center"/>
    </xf>
    <xf numFmtId="0" fontId="14" fillId="2" borderId="13" xfId="1" applyFont="1" applyFill="1" applyBorder="1" applyAlignment="1" applyProtection="1">
      <alignment horizontal="center" vertical="center"/>
    </xf>
    <xf numFmtId="0" fontId="14" fillId="2" borderId="14" xfId="1" applyFont="1" applyFill="1" applyBorder="1" applyAlignment="1" applyProtection="1">
      <alignment horizontal="left" vertical="center"/>
    </xf>
    <xf numFmtId="0" fontId="14" fillId="2" borderId="0" xfId="1" applyFont="1" applyFill="1" applyBorder="1" applyAlignment="1" applyProtection="1">
      <alignment horizontal="left" vertical="center"/>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1" applyNumberFormat="1" applyFont="1" applyFill="1" applyBorder="1" applyAlignment="1" applyProtection="1">
      <alignment horizontal="center" vertical="center"/>
      <protection locked="0"/>
    </xf>
    <xf numFmtId="0" fontId="9" fillId="2" borderId="4"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xf>
    <xf numFmtId="0" fontId="10" fillId="2" borderId="4"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xf>
    <xf numFmtId="0" fontId="9" fillId="2" borderId="8" xfId="1"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xf>
    <xf numFmtId="0" fontId="11" fillId="2" borderId="5" xfId="1" applyFont="1" applyFill="1" applyBorder="1" applyAlignment="1" applyProtection="1">
      <alignment vertical="center"/>
    </xf>
    <xf numFmtId="0" fontId="11" fillId="2" borderId="6" xfId="1" applyFont="1" applyFill="1" applyBorder="1" applyAlignment="1" applyProtection="1">
      <alignment vertical="center"/>
    </xf>
    <xf numFmtId="0" fontId="11" fillId="2" borderId="7" xfId="1" applyFont="1" applyFill="1" applyBorder="1" applyAlignment="1" applyProtection="1">
      <alignment vertical="center"/>
    </xf>
    <xf numFmtId="0" fontId="11" fillId="2" borderId="14" xfId="1" applyFont="1" applyFill="1" applyBorder="1" applyAlignment="1" applyProtection="1">
      <alignment vertical="center"/>
    </xf>
    <xf numFmtId="0" fontId="11" fillId="3" borderId="0" xfId="1" applyFont="1" applyFill="1" applyBorder="1" applyAlignment="1" applyProtection="1">
      <alignment vertical="center"/>
    </xf>
    <xf numFmtId="0" fontId="11" fillId="2" borderId="13" xfId="1" applyFont="1" applyFill="1" applyBorder="1" applyAlignment="1" applyProtection="1">
      <alignment vertical="center"/>
    </xf>
    <xf numFmtId="0" fontId="11" fillId="2" borderId="9" xfId="1" applyFont="1" applyFill="1" applyBorder="1" applyAlignment="1" applyProtection="1">
      <alignment vertical="center"/>
    </xf>
    <xf numFmtId="0" fontId="11" fillId="2" borderId="10" xfId="1" applyFont="1" applyFill="1" applyBorder="1" applyAlignment="1" applyProtection="1">
      <alignment vertical="center"/>
    </xf>
    <xf numFmtId="0" fontId="11" fillId="2" borderId="11" xfId="1" applyFont="1" applyFill="1" applyBorder="1" applyAlignment="1" applyProtection="1">
      <alignment vertical="center"/>
    </xf>
    <xf numFmtId="176" fontId="9" fillId="2" borderId="4" xfId="0" applyNumberFormat="1"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7" fillId="6" borderId="14" xfId="1" applyFont="1" applyFill="1" applyBorder="1" applyAlignment="1" applyProtection="1">
      <alignment horizontal="center" vertical="center"/>
    </xf>
    <xf numFmtId="0" fontId="17" fillId="6" borderId="0" xfId="1" applyFont="1" applyFill="1" applyBorder="1" applyAlignment="1" applyProtection="1">
      <alignment horizontal="center" vertical="center"/>
    </xf>
    <xf numFmtId="0" fontId="17" fillId="6" borderId="54" xfId="1" applyFont="1" applyFill="1" applyBorder="1" applyAlignment="1" applyProtection="1">
      <alignment horizontal="center" vertical="center"/>
    </xf>
    <xf numFmtId="0" fontId="17" fillId="6" borderId="55" xfId="1" applyFont="1" applyFill="1" applyBorder="1" applyAlignment="1" applyProtection="1">
      <alignment horizontal="center" vertical="center"/>
    </xf>
    <xf numFmtId="0" fontId="17" fillId="3" borderId="5" xfId="1" applyFont="1" applyFill="1" applyBorder="1" applyAlignment="1" applyProtection="1">
      <alignment horizontal="center" vertical="center"/>
    </xf>
    <xf numFmtId="0" fontId="17" fillId="3" borderId="6" xfId="1" applyFont="1" applyFill="1" applyBorder="1" applyAlignment="1" applyProtection="1">
      <alignment horizontal="center" vertical="center"/>
    </xf>
    <xf numFmtId="0" fontId="17" fillId="2" borderId="9"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0" fontId="17" fillId="2" borderId="54" xfId="1" applyFont="1" applyFill="1" applyBorder="1" applyAlignment="1" applyProtection="1">
      <alignment horizontal="center" vertical="center"/>
    </xf>
    <xf numFmtId="0" fontId="17" fillId="2" borderId="55" xfId="1" applyFont="1" applyFill="1" applyBorder="1" applyAlignment="1" applyProtection="1">
      <alignment horizontal="center" vertical="center"/>
    </xf>
    <xf numFmtId="0" fontId="17" fillId="2" borderId="78" xfId="1" applyFont="1" applyFill="1" applyBorder="1" applyAlignment="1" applyProtection="1">
      <alignment horizontal="center" vertical="center"/>
    </xf>
    <xf numFmtId="0" fontId="17" fillId="2" borderId="76"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83" xfId="1" applyFont="1" applyFill="1" applyBorder="1" applyAlignment="1" applyProtection="1">
      <alignment horizontal="center" vertical="center"/>
    </xf>
    <xf numFmtId="0" fontId="17" fillId="2" borderId="84" xfId="1" applyFont="1" applyFill="1" applyBorder="1" applyAlignment="1" applyProtection="1">
      <alignment horizontal="center" vertical="center"/>
    </xf>
    <xf numFmtId="0" fontId="17" fillId="2" borderId="85" xfId="1" applyFont="1" applyFill="1" applyBorder="1" applyAlignment="1" applyProtection="1">
      <alignment horizontal="center" vertical="center"/>
    </xf>
    <xf numFmtId="0" fontId="9" fillId="2" borderId="5" xfId="1" applyFont="1" applyFill="1" applyBorder="1" applyAlignment="1" applyProtection="1">
      <alignment horizontal="center" vertical="center" wrapText="1" shrinkToFit="1"/>
    </xf>
    <xf numFmtId="0" fontId="9" fillId="2" borderId="6" xfId="1" applyFont="1" applyFill="1" applyBorder="1" applyAlignment="1" applyProtection="1">
      <alignment horizontal="center" vertical="center" wrapText="1" shrinkToFit="1"/>
    </xf>
    <xf numFmtId="0" fontId="9" fillId="2" borderId="7" xfId="1" applyFont="1" applyFill="1" applyBorder="1" applyAlignment="1" applyProtection="1">
      <alignment horizontal="center" vertical="center" wrapText="1" shrinkToFit="1"/>
    </xf>
    <xf numFmtId="0" fontId="9" fillId="2" borderId="14" xfId="1" applyFont="1" applyFill="1" applyBorder="1" applyAlignment="1" applyProtection="1">
      <alignment horizontal="center" vertical="center" wrapText="1" shrinkToFit="1"/>
    </xf>
    <xf numFmtId="0" fontId="9" fillId="2" borderId="0" xfId="1" applyFont="1" applyFill="1" applyBorder="1" applyAlignment="1" applyProtection="1">
      <alignment horizontal="center" vertical="center" wrapText="1" shrinkToFit="1"/>
    </xf>
    <xf numFmtId="0" fontId="9" fillId="2" borderId="13" xfId="1" applyFont="1" applyFill="1" applyBorder="1" applyAlignment="1" applyProtection="1">
      <alignment horizontal="center" vertical="center" wrapText="1" shrinkToFit="1"/>
    </xf>
    <xf numFmtId="0" fontId="9" fillId="2" borderId="9" xfId="1" applyFont="1" applyFill="1" applyBorder="1" applyAlignment="1" applyProtection="1">
      <alignment horizontal="center" vertical="center" wrapText="1" shrinkToFit="1"/>
    </xf>
    <xf numFmtId="0" fontId="9" fillId="2" borderId="10" xfId="1" applyFont="1" applyFill="1" applyBorder="1" applyAlignment="1" applyProtection="1">
      <alignment horizontal="center" vertical="center" wrapText="1" shrinkToFit="1"/>
    </xf>
    <xf numFmtId="0" fontId="9" fillId="2" borderId="11" xfId="1" applyFont="1" applyFill="1" applyBorder="1" applyAlignment="1" applyProtection="1">
      <alignment horizontal="center" vertical="center" wrapText="1" shrinkToFit="1"/>
    </xf>
    <xf numFmtId="2" fontId="11" fillId="2" borderId="5" xfId="1" applyNumberFormat="1" applyFont="1" applyFill="1" applyBorder="1" applyAlignment="1" applyProtection="1">
      <alignment horizontal="center" vertical="center" shrinkToFit="1"/>
    </xf>
    <xf numFmtId="2" fontId="11" fillId="2" borderId="6" xfId="1" applyNumberFormat="1" applyFont="1" applyFill="1" applyBorder="1" applyAlignment="1" applyProtection="1">
      <alignment horizontal="center" vertical="center" shrinkToFit="1"/>
    </xf>
    <xf numFmtId="2" fontId="11" fillId="2" borderId="7" xfId="1" applyNumberFormat="1" applyFont="1" applyFill="1" applyBorder="1" applyAlignment="1" applyProtection="1">
      <alignment horizontal="center" vertical="center" shrinkToFit="1"/>
    </xf>
    <xf numFmtId="2" fontId="11" fillId="2" borderId="14" xfId="1" applyNumberFormat="1" applyFont="1" applyFill="1" applyBorder="1" applyAlignment="1" applyProtection="1">
      <alignment horizontal="center" vertical="center" shrinkToFit="1"/>
    </xf>
    <xf numFmtId="2" fontId="11" fillId="2" borderId="0" xfId="1" applyNumberFormat="1" applyFont="1" applyFill="1" applyBorder="1" applyAlignment="1" applyProtection="1">
      <alignment horizontal="center" vertical="center" shrinkToFit="1"/>
    </xf>
    <xf numFmtId="2" fontId="11" fillId="2" borderId="13" xfId="1" applyNumberFormat="1" applyFont="1" applyFill="1" applyBorder="1" applyAlignment="1" applyProtection="1">
      <alignment horizontal="center" vertical="center" shrinkToFit="1"/>
    </xf>
    <xf numFmtId="2" fontId="11" fillId="2" borderId="9" xfId="1" applyNumberFormat="1" applyFont="1" applyFill="1" applyBorder="1" applyAlignment="1" applyProtection="1">
      <alignment horizontal="center" vertical="center" shrinkToFit="1"/>
    </xf>
    <xf numFmtId="2" fontId="11" fillId="2" borderId="10" xfId="1" applyNumberFormat="1" applyFont="1" applyFill="1" applyBorder="1" applyAlignment="1" applyProtection="1">
      <alignment horizontal="center" vertical="center" shrinkToFit="1"/>
    </xf>
    <xf numFmtId="2" fontId="11" fillId="2" borderId="11" xfId="1" applyNumberFormat="1" applyFont="1" applyFill="1" applyBorder="1" applyAlignment="1" applyProtection="1">
      <alignment horizontal="center" vertical="center" shrinkToFit="1"/>
    </xf>
    <xf numFmtId="1" fontId="11" fillId="2" borderId="4" xfId="1" applyNumberFormat="1" applyFont="1" applyFill="1" applyBorder="1" applyAlignment="1" applyProtection="1">
      <alignment horizontal="center" vertical="center" shrinkToFit="1"/>
    </xf>
    <xf numFmtId="0" fontId="11" fillId="4" borderId="89" xfId="1" applyFont="1" applyFill="1" applyBorder="1" applyAlignment="1" applyProtection="1">
      <alignment wrapText="1"/>
    </xf>
    <xf numFmtId="0" fontId="11" fillId="4" borderId="90" xfId="1" applyFont="1" applyFill="1" applyBorder="1" applyAlignment="1" applyProtection="1">
      <alignment wrapText="1"/>
    </xf>
    <xf numFmtId="0" fontId="12" fillId="3" borderId="86" xfId="1" applyFont="1" applyFill="1" applyBorder="1" applyAlignment="1" applyProtection="1">
      <alignment horizontal="center" vertical="center" shrinkToFit="1"/>
    </xf>
    <xf numFmtId="0" fontId="12" fillId="3" borderId="87" xfId="1" applyFont="1" applyFill="1" applyBorder="1" applyAlignment="1" applyProtection="1">
      <alignment horizontal="center" vertical="center" shrinkToFit="1"/>
    </xf>
    <xf numFmtId="0" fontId="12" fillId="3" borderId="88" xfId="1" applyFont="1" applyFill="1" applyBorder="1" applyAlignment="1" applyProtection="1">
      <alignment horizontal="center" vertical="center" shrinkToFit="1"/>
    </xf>
    <xf numFmtId="0" fontId="17" fillId="3" borderId="7" xfId="1" applyFont="1" applyFill="1" applyBorder="1" applyAlignment="1" applyProtection="1">
      <alignment horizontal="center" vertical="center"/>
    </xf>
    <xf numFmtId="0" fontId="17" fillId="3" borderId="83" xfId="1" applyFont="1" applyFill="1" applyBorder="1" applyAlignment="1" applyProtection="1">
      <alignment horizontal="center" vertical="center"/>
    </xf>
    <xf numFmtId="0" fontId="17" fillId="3" borderId="84" xfId="1" applyFont="1" applyFill="1" applyBorder="1" applyAlignment="1" applyProtection="1">
      <alignment horizontal="center" vertical="center"/>
    </xf>
    <xf numFmtId="0" fontId="17" fillId="3" borderId="85" xfId="1" applyFont="1" applyFill="1" applyBorder="1" applyAlignment="1" applyProtection="1">
      <alignment horizontal="center" vertical="center"/>
    </xf>
    <xf numFmtId="0" fontId="9" fillId="2" borderId="5"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14"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2" fontId="27" fillId="2" borderId="5" xfId="1" applyNumberFormat="1" applyFont="1" applyFill="1" applyBorder="1" applyAlignment="1" applyProtection="1">
      <alignment horizontal="center" vertical="center" shrinkToFit="1"/>
    </xf>
    <xf numFmtId="2" fontId="27" fillId="2" borderId="6" xfId="1" applyNumberFormat="1" applyFont="1" applyFill="1" applyBorder="1" applyAlignment="1" applyProtection="1">
      <alignment horizontal="center" vertical="center" shrinkToFit="1"/>
    </xf>
    <xf numFmtId="2" fontId="27" fillId="2" borderId="7" xfId="1" applyNumberFormat="1" applyFont="1" applyFill="1" applyBorder="1" applyAlignment="1" applyProtection="1">
      <alignment horizontal="center" vertical="center" shrinkToFit="1"/>
    </xf>
    <xf numFmtId="2" fontId="27" fillId="2" borderId="14" xfId="1" applyNumberFormat="1" applyFont="1" applyFill="1" applyBorder="1" applyAlignment="1" applyProtection="1">
      <alignment horizontal="center" vertical="center" shrinkToFit="1"/>
    </xf>
    <xf numFmtId="2" fontId="27" fillId="2" borderId="0" xfId="1" applyNumberFormat="1" applyFont="1" applyFill="1" applyBorder="1" applyAlignment="1" applyProtection="1">
      <alignment horizontal="center" vertical="center" shrinkToFit="1"/>
    </xf>
    <xf numFmtId="2" fontId="27" fillId="2" borderId="13" xfId="1" applyNumberFormat="1" applyFont="1" applyFill="1" applyBorder="1" applyAlignment="1" applyProtection="1">
      <alignment horizontal="center" vertical="center" shrinkToFit="1"/>
    </xf>
    <xf numFmtId="2" fontId="27" fillId="2" borderId="9" xfId="1" applyNumberFormat="1" applyFont="1" applyFill="1" applyBorder="1" applyAlignment="1" applyProtection="1">
      <alignment horizontal="center" vertical="center" shrinkToFit="1"/>
    </xf>
    <xf numFmtId="2" fontId="27" fillId="2" borderId="10" xfId="1" applyNumberFormat="1" applyFont="1" applyFill="1" applyBorder="1" applyAlignment="1" applyProtection="1">
      <alignment horizontal="center" vertical="center" shrinkToFit="1"/>
    </xf>
    <xf numFmtId="2" fontId="27" fillId="2" borderId="11" xfId="1" applyNumberFormat="1" applyFont="1" applyFill="1" applyBorder="1" applyAlignment="1" applyProtection="1">
      <alignment horizontal="center" vertical="center" shrinkToFit="1"/>
    </xf>
    <xf numFmtId="0" fontId="27" fillId="2" borderId="5" xfId="1" applyFont="1" applyFill="1" applyBorder="1" applyAlignment="1" applyProtection="1">
      <alignment horizontal="center" vertical="center" shrinkToFit="1"/>
    </xf>
    <xf numFmtId="0" fontId="27" fillId="2" borderId="6" xfId="1" applyFont="1" applyFill="1" applyBorder="1" applyAlignment="1" applyProtection="1">
      <alignment horizontal="center" vertical="center" shrinkToFit="1"/>
    </xf>
    <xf numFmtId="0" fontId="27" fillId="2" borderId="7" xfId="1" applyFont="1" applyFill="1" applyBorder="1" applyAlignment="1" applyProtection="1">
      <alignment horizontal="center" vertical="center" shrinkToFit="1"/>
    </xf>
    <xf numFmtId="0" fontId="27" fillId="2" borderId="14" xfId="1" applyFont="1" applyFill="1" applyBorder="1" applyAlignment="1" applyProtection="1">
      <alignment horizontal="center" vertical="center" shrinkToFit="1"/>
    </xf>
    <xf numFmtId="0" fontId="27" fillId="2" borderId="0" xfId="1" applyFont="1" applyFill="1" applyBorder="1" applyAlignment="1" applyProtection="1">
      <alignment horizontal="center" vertical="center" shrinkToFit="1"/>
    </xf>
    <xf numFmtId="0" fontId="27" fillId="2" borderId="13" xfId="1" applyFont="1" applyFill="1" applyBorder="1" applyAlignment="1" applyProtection="1">
      <alignment horizontal="center" vertical="center" shrinkToFit="1"/>
    </xf>
    <xf numFmtId="0" fontId="27" fillId="2" borderId="9" xfId="1" applyFont="1" applyFill="1" applyBorder="1" applyAlignment="1" applyProtection="1">
      <alignment horizontal="center" vertical="center" shrinkToFit="1"/>
    </xf>
    <xf numFmtId="0" fontId="27" fillId="2" borderId="10" xfId="1" applyFont="1" applyFill="1" applyBorder="1" applyAlignment="1" applyProtection="1">
      <alignment horizontal="center" vertical="center" shrinkToFit="1"/>
    </xf>
    <xf numFmtId="0" fontId="27" fillId="2" borderId="11" xfId="1" applyFont="1" applyFill="1" applyBorder="1" applyAlignment="1" applyProtection="1">
      <alignment horizontal="center" vertical="center" shrinkToFit="1"/>
    </xf>
    <xf numFmtId="2" fontId="28" fillId="0" borderId="96" xfId="1" applyNumberFormat="1" applyFont="1" applyFill="1" applyBorder="1" applyAlignment="1" applyProtection="1">
      <alignment horizontal="center" vertical="center"/>
    </xf>
    <xf numFmtId="2" fontId="28" fillId="0" borderId="6" xfId="1" applyNumberFormat="1" applyFont="1" applyFill="1" applyBorder="1" applyAlignment="1" applyProtection="1">
      <alignment horizontal="center" vertical="center"/>
    </xf>
    <xf numFmtId="2" fontId="28" fillId="0" borderId="7" xfId="1" applyNumberFormat="1" applyFont="1" applyFill="1" applyBorder="1" applyAlignment="1" applyProtection="1">
      <alignment horizontal="center" vertical="center"/>
    </xf>
    <xf numFmtId="2" fontId="28" fillId="0" borderId="97" xfId="1" applyNumberFormat="1" applyFont="1" applyFill="1" applyBorder="1" applyAlignment="1" applyProtection="1">
      <alignment horizontal="center" vertical="center"/>
    </xf>
    <xf numFmtId="2" fontId="28" fillId="0" borderId="0" xfId="1" applyNumberFormat="1" applyFont="1" applyFill="1" applyBorder="1" applyAlignment="1" applyProtection="1">
      <alignment horizontal="center" vertical="center"/>
    </xf>
    <xf numFmtId="2" fontId="28" fillId="0" borderId="13" xfId="1" applyNumberFormat="1" applyFont="1" applyFill="1" applyBorder="1" applyAlignment="1" applyProtection="1">
      <alignment horizontal="center" vertical="center"/>
    </xf>
    <xf numFmtId="2" fontId="28" fillId="0" borderId="98" xfId="1" applyNumberFormat="1" applyFont="1" applyFill="1" applyBorder="1" applyAlignment="1" applyProtection="1">
      <alignment horizontal="center" vertical="center"/>
    </xf>
    <xf numFmtId="2" fontId="28" fillId="0" borderId="10" xfId="1" applyNumberFormat="1" applyFont="1" applyFill="1" applyBorder="1" applyAlignment="1" applyProtection="1">
      <alignment horizontal="center" vertical="center"/>
    </xf>
    <xf numFmtId="2" fontId="28" fillId="0" borderId="11" xfId="1" applyNumberFormat="1" applyFont="1" applyFill="1" applyBorder="1" applyAlignment="1" applyProtection="1">
      <alignment horizontal="center" vertical="center"/>
    </xf>
    <xf numFmtId="0" fontId="17" fillId="2" borderId="5" xfId="1" applyFont="1" applyFill="1" applyBorder="1" applyAlignment="1" applyProtection="1">
      <alignment horizontal="center" vertical="center" shrinkToFit="1"/>
    </xf>
    <xf numFmtId="0" fontId="17" fillId="2" borderId="6" xfId="1" applyFont="1" applyFill="1" applyBorder="1" applyAlignment="1" applyProtection="1">
      <alignment horizontal="center" vertical="center" shrinkToFit="1"/>
    </xf>
    <xf numFmtId="0" fontId="17" fillId="2" borderId="7" xfId="1" applyFont="1" applyFill="1" applyBorder="1" applyAlignment="1" applyProtection="1">
      <alignment horizontal="center" vertical="center" shrinkToFit="1"/>
    </xf>
    <xf numFmtId="0" fontId="17" fillId="2" borderId="83" xfId="1" applyFont="1" applyFill="1" applyBorder="1" applyAlignment="1" applyProtection="1">
      <alignment horizontal="center" vertical="center" shrinkToFit="1"/>
    </xf>
    <xf numFmtId="0" fontId="17" fillId="2" borderId="84" xfId="1" applyFont="1" applyFill="1" applyBorder="1" applyAlignment="1" applyProtection="1">
      <alignment horizontal="center" vertical="center" shrinkToFit="1"/>
    </xf>
    <xf numFmtId="0" fontId="17" fillId="2" borderId="85" xfId="1"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wrapText="1"/>
    </xf>
    <xf numFmtId="0" fontId="9" fillId="2" borderId="7" xfId="1" applyFont="1" applyFill="1" applyBorder="1" applyAlignment="1" applyProtection="1">
      <alignment horizontal="center" vertical="center" wrapText="1"/>
    </xf>
    <xf numFmtId="0" fontId="9" fillId="2" borderId="1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0" fontId="9" fillId="2" borderId="9"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9" fillId="2" borderId="11" xfId="1" applyFont="1" applyFill="1" applyBorder="1" applyAlignment="1" applyProtection="1">
      <alignment horizontal="center" vertical="center" wrapText="1"/>
    </xf>
    <xf numFmtId="0" fontId="12" fillId="2" borderId="86" xfId="1" applyFont="1" applyFill="1" applyBorder="1" applyAlignment="1" applyProtection="1">
      <alignment horizontal="center" vertical="center" shrinkToFit="1"/>
    </xf>
    <xf numFmtId="0" fontId="12" fillId="2" borderId="87" xfId="1" applyFont="1" applyFill="1" applyBorder="1" applyAlignment="1" applyProtection="1">
      <alignment horizontal="center" vertical="center" shrinkToFit="1"/>
    </xf>
    <xf numFmtId="0" fontId="12" fillId="2" borderId="88" xfId="1" applyFont="1" applyFill="1" applyBorder="1" applyAlignment="1" applyProtection="1">
      <alignment horizontal="center" vertical="center" shrinkToFit="1"/>
    </xf>
    <xf numFmtId="2" fontId="11" fillId="3" borderId="5" xfId="1" applyNumberFormat="1" applyFont="1" applyFill="1" applyBorder="1" applyAlignment="1" applyProtection="1">
      <alignment horizontal="center" vertical="center" shrinkToFit="1"/>
    </xf>
    <xf numFmtId="2" fontId="11" fillId="3" borderId="6" xfId="1" applyNumberFormat="1" applyFont="1" applyFill="1" applyBorder="1" applyAlignment="1" applyProtection="1">
      <alignment horizontal="center" vertical="center" shrinkToFit="1"/>
    </xf>
    <xf numFmtId="2" fontId="11" fillId="3" borderId="7" xfId="1" applyNumberFormat="1" applyFont="1" applyFill="1" applyBorder="1" applyAlignment="1" applyProtection="1">
      <alignment horizontal="center" vertical="center" shrinkToFit="1"/>
    </xf>
    <xf numFmtId="2" fontId="11" fillId="3" borderId="14" xfId="1" applyNumberFormat="1" applyFont="1" applyFill="1" applyBorder="1" applyAlignment="1" applyProtection="1">
      <alignment horizontal="center" vertical="center" shrinkToFit="1"/>
    </xf>
    <xf numFmtId="2" fontId="11" fillId="3" borderId="0" xfId="1" applyNumberFormat="1" applyFont="1" applyFill="1" applyBorder="1" applyAlignment="1" applyProtection="1">
      <alignment horizontal="center" vertical="center" shrinkToFit="1"/>
    </xf>
    <xf numFmtId="2" fontId="11" fillId="3" borderId="13" xfId="1" applyNumberFormat="1" applyFont="1" applyFill="1" applyBorder="1" applyAlignment="1" applyProtection="1">
      <alignment horizontal="center" vertical="center" shrinkToFit="1"/>
    </xf>
    <xf numFmtId="2" fontId="11" fillId="3" borderId="9" xfId="1" applyNumberFormat="1" applyFont="1" applyFill="1" applyBorder="1" applyAlignment="1" applyProtection="1">
      <alignment horizontal="center" vertical="center" shrinkToFit="1"/>
    </xf>
    <xf numFmtId="2" fontId="11" fillId="3" borderId="10" xfId="1" applyNumberFormat="1" applyFont="1" applyFill="1" applyBorder="1" applyAlignment="1" applyProtection="1">
      <alignment horizontal="center" vertical="center" shrinkToFit="1"/>
    </xf>
    <xf numFmtId="2" fontId="11" fillId="3" borderId="11" xfId="1" applyNumberFormat="1" applyFont="1" applyFill="1" applyBorder="1" applyAlignment="1" applyProtection="1">
      <alignment horizontal="center" vertical="center" shrinkToFit="1"/>
    </xf>
    <xf numFmtId="1" fontId="11" fillId="3" borderId="4" xfId="1" applyNumberFormat="1" applyFont="1" applyFill="1" applyBorder="1" applyAlignment="1" applyProtection="1">
      <alignment horizontal="center" vertical="center" shrinkToFit="1"/>
    </xf>
    <xf numFmtId="2" fontId="11" fillId="2" borderId="4" xfId="1" applyNumberFormat="1" applyFont="1" applyFill="1" applyBorder="1" applyAlignment="1" applyProtection="1">
      <alignment horizontal="center" vertical="center" shrinkToFit="1"/>
    </xf>
    <xf numFmtId="0" fontId="11" fillId="2" borderId="4" xfId="1" applyFont="1" applyFill="1" applyBorder="1" applyAlignment="1" applyProtection="1">
      <alignment horizontal="center" vertical="center" shrinkToFit="1"/>
    </xf>
    <xf numFmtId="0" fontId="17" fillId="2" borderId="102" xfId="1" applyFont="1" applyFill="1" applyBorder="1" applyAlignment="1" applyProtection="1">
      <alignment horizontal="center" vertical="center" shrinkToFit="1"/>
    </xf>
    <xf numFmtId="0" fontId="17" fillId="2" borderId="103" xfId="1" applyFont="1" applyFill="1" applyBorder="1" applyAlignment="1" applyProtection="1">
      <alignment horizontal="center" vertical="center" shrinkToFit="1"/>
    </xf>
    <xf numFmtId="0" fontId="17" fillId="2" borderId="104" xfId="1" applyFont="1" applyFill="1" applyBorder="1" applyAlignment="1" applyProtection="1">
      <alignment horizontal="center" vertical="center" shrinkToFit="1"/>
    </xf>
    <xf numFmtId="0" fontId="9" fillId="2" borderId="6" xfId="1" applyFont="1" applyFill="1" applyBorder="1" applyAlignment="1" applyProtection="1">
      <alignment horizontal="center" vertical="center" shrinkToFit="1"/>
    </xf>
    <xf numFmtId="0" fontId="9" fillId="2" borderId="7" xfId="1" applyFont="1" applyFill="1" applyBorder="1" applyAlignment="1" applyProtection="1">
      <alignment horizontal="center" vertical="center" shrinkToFit="1"/>
    </xf>
    <xf numFmtId="0" fontId="9" fillId="2" borderId="14"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9" fillId="2" borderId="9"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12" fillId="2" borderId="86" xfId="1" applyFont="1" applyFill="1" applyBorder="1" applyAlignment="1" applyProtection="1">
      <alignment horizontal="center" vertical="center"/>
    </xf>
    <xf numFmtId="0" fontId="12" fillId="2" borderId="87" xfId="1" applyFont="1" applyFill="1" applyBorder="1" applyAlignment="1" applyProtection="1">
      <alignment horizontal="center" vertical="center"/>
    </xf>
    <xf numFmtId="0" fontId="12" fillId="2" borderId="88" xfId="1" applyFont="1" applyFill="1" applyBorder="1" applyAlignment="1" applyProtection="1">
      <alignment horizontal="center" vertical="center"/>
    </xf>
    <xf numFmtId="0" fontId="11" fillId="0" borderId="5" xfId="3" applyFont="1" applyBorder="1" applyAlignment="1" applyProtection="1">
      <alignment horizontal="center" vertical="center" wrapText="1"/>
      <protection locked="0"/>
    </xf>
    <xf numFmtId="0" fontId="11" fillId="0" borderId="6" xfId="3" applyFont="1" applyBorder="1" applyAlignment="1" applyProtection="1">
      <alignment horizontal="center" vertical="center" wrapText="1"/>
      <protection locked="0"/>
    </xf>
    <xf numFmtId="0" fontId="11" fillId="0" borderId="7" xfId="3" applyFont="1" applyBorder="1" applyAlignment="1" applyProtection="1">
      <alignment horizontal="center" vertical="center" wrapText="1"/>
      <protection locked="0"/>
    </xf>
    <xf numFmtId="0" fontId="11" fillId="0" borderId="83" xfId="3" applyFont="1" applyBorder="1" applyAlignment="1" applyProtection="1">
      <alignment horizontal="center" vertical="center" wrapText="1"/>
      <protection locked="0"/>
    </xf>
    <xf numFmtId="0" fontId="11" fillId="0" borderId="84" xfId="3" applyFont="1" applyBorder="1" applyAlignment="1" applyProtection="1">
      <alignment horizontal="center" vertical="center" wrapText="1"/>
      <protection locked="0"/>
    </xf>
    <xf numFmtId="0" fontId="11" fillId="0" borderId="85" xfId="3" applyFont="1" applyBorder="1" applyAlignment="1" applyProtection="1">
      <alignment horizontal="center" vertical="center" wrapText="1"/>
      <protection locked="0"/>
    </xf>
    <xf numFmtId="0" fontId="31" fillId="2" borderId="5" xfId="1" applyFont="1" applyFill="1" applyBorder="1" applyAlignment="1" applyProtection="1">
      <alignment horizontal="center" vertical="center" wrapText="1" shrinkToFit="1"/>
    </xf>
    <xf numFmtId="0" fontId="31" fillId="2" borderId="6" xfId="1" applyFont="1" applyFill="1" applyBorder="1" applyAlignment="1" applyProtection="1">
      <alignment horizontal="center" vertical="center" shrinkToFit="1"/>
    </xf>
    <xf numFmtId="0" fontId="31" fillId="2" borderId="7" xfId="1" applyFont="1" applyFill="1" applyBorder="1" applyAlignment="1" applyProtection="1">
      <alignment horizontal="center" vertical="center" shrinkToFit="1"/>
    </xf>
    <xf numFmtId="0" fontId="31" fillId="2" borderId="14" xfId="1" applyFont="1" applyFill="1" applyBorder="1" applyAlignment="1" applyProtection="1">
      <alignment horizontal="center" vertical="center" shrinkToFit="1"/>
    </xf>
    <xf numFmtId="0" fontId="31" fillId="2" borderId="0" xfId="1" applyFont="1" applyFill="1" applyBorder="1" applyAlignment="1" applyProtection="1">
      <alignment horizontal="center" vertical="center" shrinkToFit="1"/>
    </xf>
    <xf numFmtId="0" fontId="31" fillId="2" borderId="13" xfId="1" applyFont="1" applyFill="1" applyBorder="1" applyAlignment="1" applyProtection="1">
      <alignment horizontal="center" vertical="center" shrinkToFit="1"/>
    </xf>
    <xf numFmtId="0" fontId="31" fillId="2" borderId="9" xfId="1" applyFont="1" applyFill="1" applyBorder="1" applyAlignment="1" applyProtection="1">
      <alignment horizontal="center" vertical="center" shrinkToFit="1"/>
    </xf>
    <xf numFmtId="0" fontId="31" fillId="2" borderId="10" xfId="1" applyFont="1" applyFill="1" applyBorder="1" applyAlignment="1" applyProtection="1">
      <alignment horizontal="center" vertical="center" shrinkToFit="1"/>
    </xf>
    <xf numFmtId="0" fontId="31" fillId="2" borderId="11" xfId="1" applyFont="1" applyFill="1" applyBorder="1" applyAlignment="1" applyProtection="1">
      <alignment horizontal="center" vertical="center" shrinkToFit="1"/>
    </xf>
    <xf numFmtId="2" fontId="11" fillId="0" borderId="4" xfId="0" applyNumberFormat="1" applyFont="1" applyBorder="1" applyAlignment="1" applyProtection="1">
      <alignment horizontal="center" vertical="center" wrapText="1"/>
    </xf>
    <xf numFmtId="2" fontId="11" fillId="0" borderId="4" xfId="0" applyNumberFormat="1" applyFont="1" applyBorder="1" applyAlignment="1" applyProtection="1">
      <alignment horizontal="center" vertical="center" shrinkToFit="1"/>
    </xf>
    <xf numFmtId="0" fontId="8"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shrinkToFit="1"/>
    </xf>
    <xf numFmtId="0" fontId="8" fillId="3" borderId="0" xfId="3" applyFont="1" applyFill="1" applyBorder="1" applyAlignment="1" applyProtection="1">
      <alignment horizontal="left" vertical="center" wrapText="1"/>
      <protection locked="0"/>
    </xf>
    <xf numFmtId="0" fontId="8" fillId="3" borderId="0" xfId="3" applyFont="1" applyFill="1" applyBorder="1" applyAlignment="1" applyProtection="1">
      <alignment horizontal="left" vertical="center" wrapText="1" shrinkToFit="1"/>
    </xf>
    <xf numFmtId="0" fontId="8" fillId="3" borderId="6" xfId="3" applyFont="1" applyFill="1" applyBorder="1" applyAlignment="1" applyProtection="1">
      <alignment horizontal="left" vertical="center" wrapText="1"/>
      <protection locked="0"/>
    </xf>
    <xf numFmtId="14" fontId="31" fillId="3" borderId="5" xfId="1" applyNumberFormat="1" applyFont="1" applyFill="1" applyBorder="1" applyAlignment="1" applyProtection="1">
      <alignment horizontal="center" vertical="center" wrapText="1" shrinkToFit="1"/>
      <protection locked="0"/>
    </xf>
    <xf numFmtId="0" fontId="9" fillId="3" borderId="5" xfId="1" applyFont="1" applyFill="1" applyBorder="1" applyAlignment="1" applyProtection="1">
      <alignment horizontal="center" vertical="center" wrapText="1" shrinkToFit="1"/>
    </xf>
    <xf numFmtId="0" fontId="9" fillId="3" borderId="6" xfId="1" applyFont="1" applyFill="1" applyBorder="1" applyAlignment="1" applyProtection="1">
      <alignment horizontal="center" vertical="center" shrinkToFit="1"/>
    </xf>
    <xf numFmtId="0" fontId="9" fillId="3" borderId="7" xfId="1" applyFont="1" applyFill="1" applyBorder="1" applyAlignment="1" applyProtection="1">
      <alignment horizontal="center" vertical="center" shrinkToFit="1"/>
    </xf>
    <xf numFmtId="0" fontId="9" fillId="3" borderId="14" xfId="1" applyFont="1" applyFill="1" applyBorder="1" applyAlignment="1" applyProtection="1">
      <alignment horizontal="center" vertical="center" shrinkToFit="1"/>
    </xf>
    <xf numFmtId="0" fontId="9" fillId="3" borderId="0" xfId="1" applyFont="1" applyFill="1" applyBorder="1" applyAlignment="1" applyProtection="1">
      <alignment horizontal="center" vertical="center" shrinkToFit="1"/>
    </xf>
    <xf numFmtId="0" fontId="9" fillId="3" borderId="13" xfId="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xf>
    <xf numFmtId="0" fontId="9" fillId="3" borderId="10" xfId="1" applyFont="1" applyFill="1" applyBorder="1" applyAlignment="1" applyProtection="1">
      <alignment horizontal="center" vertical="center" shrinkToFit="1"/>
    </xf>
    <xf numFmtId="0" fontId="9" fillId="3" borderId="11" xfId="1" applyFont="1" applyFill="1" applyBorder="1" applyAlignment="1" applyProtection="1">
      <alignment horizontal="center" vertical="center" shrinkToFit="1"/>
    </xf>
    <xf numFmtId="0" fontId="11" fillId="2" borderId="5" xfId="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2" borderId="14"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1" fillId="2" borderId="9"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9" fillId="0" borderId="4" xfId="0" applyFont="1" applyBorder="1" applyAlignment="1" applyProtection="1">
      <alignment horizontal="center" vertical="center" wrapText="1"/>
    </xf>
    <xf numFmtId="2" fontId="11" fillId="3" borderId="5" xfId="1" applyNumberFormat="1" applyFont="1" applyFill="1" applyBorder="1" applyAlignment="1" applyProtection="1">
      <alignment horizontal="center" vertical="center" wrapText="1" shrinkToFit="1"/>
    </xf>
    <xf numFmtId="2" fontId="11" fillId="3" borderId="6" xfId="1" applyNumberFormat="1" applyFont="1" applyFill="1" applyBorder="1" applyAlignment="1" applyProtection="1">
      <alignment horizontal="center" vertical="center" wrapText="1" shrinkToFit="1"/>
    </xf>
    <xf numFmtId="2" fontId="11" fillId="3" borderId="7" xfId="1" applyNumberFormat="1" applyFont="1" applyFill="1" applyBorder="1" applyAlignment="1" applyProtection="1">
      <alignment horizontal="center" vertical="center" wrapText="1" shrinkToFit="1"/>
    </xf>
    <xf numFmtId="2" fontId="11" fillId="3" borderId="14" xfId="1" applyNumberFormat="1" applyFont="1" applyFill="1" applyBorder="1" applyAlignment="1" applyProtection="1">
      <alignment horizontal="center" vertical="center" wrapText="1" shrinkToFit="1"/>
    </xf>
    <xf numFmtId="2" fontId="11" fillId="3" borderId="0" xfId="1" applyNumberFormat="1" applyFont="1" applyFill="1" applyBorder="1" applyAlignment="1" applyProtection="1">
      <alignment horizontal="center" vertical="center" wrapText="1" shrinkToFit="1"/>
    </xf>
    <xf numFmtId="2" fontId="11" fillId="3" borderId="13" xfId="1" applyNumberFormat="1" applyFont="1" applyFill="1" applyBorder="1" applyAlignment="1" applyProtection="1">
      <alignment horizontal="center" vertical="center" wrapText="1" shrinkToFit="1"/>
    </xf>
    <xf numFmtId="2" fontId="11" fillId="2" borderId="5" xfId="1" applyNumberFormat="1" applyFont="1" applyFill="1" applyBorder="1" applyAlignment="1" applyProtection="1">
      <alignment horizontal="center" vertical="center" wrapText="1" shrinkToFit="1"/>
    </xf>
    <xf numFmtId="2" fontId="11" fillId="2" borderId="6" xfId="1" applyNumberFormat="1" applyFont="1" applyFill="1" applyBorder="1" applyAlignment="1" applyProtection="1">
      <alignment horizontal="center" vertical="center" wrapText="1" shrinkToFit="1"/>
    </xf>
    <xf numFmtId="2" fontId="11" fillId="2" borderId="7" xfId="1" applyNumberFormat="1" applyFont="1" applyFill="1" applyBorder="1" applyAlignment="1" applyProtection="1">
      <alignment horizontal="center" vertical="center" wrapText="1" shrinkToFit="1"/>
    </xf>
    <xf numFmtId="2" fontId="11" fillId="2" borderId="14" xfId="1" applyNumberFormat="1" applyFont="1" applyFill="1" applyBorder="1" applyAlignment="1" applyProtection="1">
      <alignment horizontal="center" vertical="center" wrapText="1" shrinkToFit="1"/>
    </xf>
    <xf numFmtId="2" fontId="11" fillId="2" borderId="0" xfId="1" applyNumberFormat="1" applyFont="1" applyFill="1" applyBorder="1" applyAlignment="1" applyProtection="1">
      <alignment horizontal="center" vertical="center" wrapText="1" shrinkToFit="1"/>
    </xf>
    <xf numFmtId="2" fontId="11" fillId="2" borderId="13" xfId="1" applyNumberFormat="1" applyFont="1" applyFill="1" applyBorder="1" applyAlignment="1" applyProtection="1">
      <alignment horizontal="center" vertical="center" wrapText="1" shrinkToFit="1"/>
    </xf>
    <xf numFmtId="0" fontId="8" fillId="3" borderId="0" xfId="3" applyFont="1" applyFill="1" applyAlignment="1" applyProtection="1">
      <alignment horizontal="left" shrinkToFit="1"/>
    </xf>
    <xf numFmtId="0" fontId="8" fillId="3" borderId="6" xfId="3" applyFont="1" applyFill="1" applyBorder="1" applyAlignment="1" applyProtection="1">
      <alignment horizontal="left" vertical="center" shrinkToFit="1"/>
    </xf>
    <xf numFmtId="0" fontId="8" fillId="3" borderId="7" xfId="3" applyFont="1" applyFill="1" applyBorder="1" applyAlignment="1" applyProtection="1">
      <alignment horizontal="left" vertical="center" shrinkToFit="1"/>
    </xf>
    <xf numFmtId="0" fontId="8" fillId="3" borderId="0" xfId="3" applyFont="1" applyFill="1" applyAlignment="1" applyProtection="1">
      <alignment horizontal="left" vertical="center" shrinkToFit="1"/>
    </xf>
    <xf numFmtId="0" fontId="8" fillId="3" borderId="13" xfId="3" applyFont="1" applyFill="1" applyBorder="1" applyAlignment="1" applyProtection="1">
      <alignment horizontal="left" vertical="center" shrinkToFit="1"/>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00" xfId="0" applyFont="1" applyFill="1" applyBorder="1" applyAlignment="1" applyProtection="1">
      <alignment horizontal="center" vertical="center" wrapText="1"/>
    </xf>
    <xf numFmtId="0" fontId="9" fillId="3" borderId="5" xfId="1" applyNumberFormat="1" applyFont="1" applyFill="1" applyBorder="1" applyAlignment="1" applyProtection="1">
      <alignment horizontal="center" vertical="center" wrapText="1" shrinkToFit="1"/>
    </xf>
    <xf numFmtId="0" fontId="9" fillId="3" borderId="6" xfId="1" applyNumberFormat="1" applyFont="1" applyFill="1" applyBorder="1" applyAlignment="1" applyProtection="1">
      <alignment horizontal="center" vertical="center" shrinkToFit="1"/>
    </xf>
    <xf numFmtId="0" fontId="9" fillId="3" borderId="7" xfId="1" applyNumberFormat="1" applyFont="1" applyFill="1" applyBorder="1" applyAlignment="1" applyProtection="1">
      <alignment horizontal="center" vertical="center" shrinkToFit="1"/>
    </xf>
    <xf numFmtId="0" fontId="9" fillId="3" borderId="9" xfId="1" applyNumberFormat="1" applyFont="1" applyFill="1" applyBorder="1" applyAlignment="1" applyProtection="1">
      <alignment horizontal="center" vertical="center" shrinkToFit="1"/>
    </xf>
    <xf numFmtId="0" fontId="9" fillId="3" borderId="10" xfId="1" applyNumberFormat="1" applyFont="1" applyFill="1" applyBorder="1" applyAlignment="1" applyProtection="1">
      <alignment horizontal="center" vertical="center" shrinkToFit="1"/>
    </xf>
    <xf numFmtId="0" fontId="9" fillId="3" borderId="11" xfId="1" applyNumberFormat="1" applyFont="1" applyFill="1" applyBorder="1" applyAlignment="1" applyProtection="1">
      <alignment horizontal="center" vertical="center" shrinkToFit="1"/>
    </xf>
    <xf numFmtId="0" fontId="11" fillId="12" borderId="5" xfId="1" applyFont="1" applyFill="1" applyBorder="1" applyAlignment="1" applyProtection="1">
      <alignment horizontal="center" vertical="center"/>
    </xf>
    <xf numFmtId="0" fontId="11" fillId="12" borderId="6" xfId="1" applyFont="1" applyFill="1" applyBorder="1" applyAlignment="1" applyProtection="1">
      <alignment horizontal="center" vertical="center"/>
    </xf>
    <xf numFmtId="0" fontId="11" fillId="12" borderId="99" xfId="1" applyFont="1" applyFill="1" applyBorder="1" applyAlignment="1" applyProtection="1">
      <alignment horizontal="center" vertical="center"/>
    </xf>
    <xf numFmtId="0" fontId="11" fillId="12" borderId="9" xfId="1" applyFont="1" applyFill="1" applyBorder="1" applyAlignment="1" applyProtection="1">
      <alignment horizontal="center" vertical="center"/>
    </xf>
    <xf numFmtId="0" fontId="11" fillId="12" borderId="10" xfId="1" applyFont="1" applyFill="1" applyBorder="1" applyAlignment="1" applyProtection="1">
      <alignment horizontal="center" vertical="center"/>
    </xf>
    <xf numFmtId="0" fontId="11" fillId="12" borderId="100" xfId="1" applyFont="1" applyFill="1" applyBorder="1" applyAlignment="1" applyProtection="1">
      <alignment horizontal="center" vertical="center"/>
    </xf>
  </cellXfs>
  <cellStyles count="4">
    <cellStyle name="標準" xfId="0" builtinId="0"/>
    <cellStyle name="標準 2 2" xfId="2"/>
    <cellStyle name="標準 2 4" xfId="1"/>
    <cellStyle name="標準 5" xfId="3"/>
  </cellStyles>
  <dxfs count="20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97</xdr:row>
          <xdr:rowOff>114300</xdr:rowOff>
        </xdr:from>
        <xdr:to>
          <xdr:col>8</xdr:col>
          <xdr:colOff>190500</xdr:colOff>
          <xdr:row>99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123825</xdr:rowOff>
        </xdr:from>
        <xdr:to>
          <xdr:col>8</xdr:col>
          <xdr:colOff>190500</xdr:colOff>
          <xdr:row>102</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114300</xdr:rowOff>
        </xdr:from>
        <xdr:to>
          <xdr:col>8</xdr:col>
          <xdr:colOff>190500</xdr:colOff>
          <xdr:row>105</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123825</xdr:rowOff>
        </xdr:from>
        <xdr:to>
          <xdr:col>8</xdr:col>
          <xdr:colOff>190500</xdr:colOff>
          <xdr:row>108</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114300</xdr:rowOff>
        </xdr:from>
        <xdr:to>
          <xdr:col>8</xdr:col>
          <xdr:colOff>190500</xdr:colOff>
          <xdr:row>111</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123825</xdr:rowOff>
        </xdr:from>
        <xdr:to>
          <xdr:col>8</xdr:col>
          <xdr:colOff>190500</xdr:colOff>
          <xdr:row>114</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114300</xdr:rowOff>
        </xdr:from>
        <xdr:to>
          <xdr:col>8</xdr:col>
          <xdr:colOff>190500</xdr:colOff>
          <xdr:row>123</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123825</xdr:rowOff>
        </xdr:from>
        <xdr:to>
          <xdr:col>8</xdr:col>
          <xdr:colOff>190500</xdr:colOff>
          <xdr:row>126</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114300</xdr:rowOff>
        </xdr:from>
        <xdr:to>
          <xdr:col>8</xdr:col>
          <xdr:colOff>190500</xdr:colOff>
          <xdr:row>129</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123825</xdr:rowOff>
        </xdr:from>
        <xdr:to>
          <xdr:col>8</xdr:col>
          <xdr:colOff>190500</xdr:colOff>
          <xdr:row>132</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114300</xdr:rowOff>
        </xdr:from>
        <xdr:to>
          <xdr:col>8</xdr:col>
          <xdr:colOff>190500</xdr:colOff>
          <xdr:row>135</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123825</xdr:rowOff>
        </xdr:from>
        <xdr:to>
          <xdr:col>8</xdr:col>
          <xdr:colOff>190500</xdr:colOff>
          <xdr:row>138</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114300</xdr:rowOff>
        </xdr:from>
        <xdr:to>
          <xdr:col>8</xdr:col>
          <xdr:colOff>190500</xdr:colOff>
          <xdr:row>141</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123825</xdr:rowOff>
        </xdr:from>
        <xdr:to>
          <xdr:col>8</xdr:col>
          <xdr:colOff>190500</xdr:colOff>
          <xdr:row>144</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114300</xdr:rowOff>
        </xdr:from>
        <xdr:to>
          <xdr:col>8</xdr:col>
          <xdr:colOff>190500</xdr:colOff>
          <xdr:row>147</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123825</xdr:rowOff>
        </xdr:from>
        <xdr:to>
          <xdr:col>8</xdr:col>
          <xdr:colOff>190500</xdr:colOff>
          <xdr:row>150</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121</xdr:row>
          <xdr:rowOff>114300</xdr:rowOff>
        </xdr:from>
        <xdr:to>
          <xdr:col>37</xdr:col>
          <xdr:colOff>95250</xdr:colOff>
          <xdr:row>123</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124</xdr:row>
          <xdr:rowOff>123825</xdr:rowOff>
        </xdr:from>
        <xdr:to>
          <xdr:col>37</xdr:col>
          <xdr:colOff>95250</xdr:colOff>
          <xdr:row>126</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127</xdr:row>
          <xdr:rowOff>114300</xdr:rowOff>
        </xdr:from>
        <xdr:to>
          <xdr:col>37</xdr:col>
          <xdr:colOff>95250</xdr:colOff>
          <xdr:row>129</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130</xdr:row>
          <xdr:rowOff>123825</xdr:rowOff>
        </xdr:from>
        <xdr:to>
          <xdr:col>37</xdr:col>
          <xdr:colOff>95250</xdr:colOff>
          <xdr:row>132</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133</xdr:row>
          <xdr:rowOff>114300</xdr:rowOff>
        </xdr:from>
        <xdr:to>
          <xdr:col>37</xdr:col>
          <xdr:colOff>95250</xdr:colOff>
          <xdr:row>135</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136</xdr:row>
          <xdr:rowOff>123825</xdr:rowOff>
        </xdr:from>
        <xdr:to>
          <xdr:col>37</xdr:col>
          <xdr:colOff>95250</xdr:colOff>
          <xdr:row>138</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139</xdr:row>
          <xdr:rowOff>114300</xdr:rowOff>
        </xdr:from>
        <xdr:to>
          <xdr:col>37</xdr:col>
          <xdr:colOff>95250</xdr:colOff>
          <xdr:row>141</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123825</xdr:rowOff>
        </xdr:from>
        <xdr:to>
          <xdr:col>37</xdr:col>
          <xdr:colOff>95250</xdr:colOff>
          <xdr:row>144</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114300</xdr:rowOff>
        </xdr:from>
        <xdr:to>
          <xdr:col>37</xdr:col>
          <xdr:colOff>95250</xdr:colOff>
          <xdr:row>147</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148</xdr:row>
          <xdr:rowOff>123825</xdr:rowOff>
        </xdr:from>
        <xdr:to>
          <xdr:col>37</xdr:col>
          <xdr:colOff>95250</xdr:colOff>
          <xdr:row>150</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152400</xdr:rowOff>
        </xdr:from>
        <xdr:to>
          <xdr:col>5</xdr:col>
          <xdr:colOff>47625</xdr:colOff>
          <xdr:row>34</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152400</xdr:rowOff>
        </xdr:from>
        <xdr:to>
          <xdr:col>5</xdr:col>
          <xdr:colOff>47625</xdr:colOff>
          <xdr:row>44</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142875</xdr:rowOff>
        </xdr:from>
        <xdr:to>
          <xdr:col>5</xdr:col>
          <xdr:colOff>47625</xdr:colOff>
          <xdr:row>49</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302</xdr:row>
          <xdr:rowOff>9525</xdr:rowOff>
        </xdr:from>
        <xdr:to>
          <xdr:col>11</xdr:col>
          <xdr:colOff>95250</xdr:colOff>
          <xdr:row>305</xdr:row>
          <xdr:rowOff>0</xdr:rowOff>
        </xdr:to>
        <xdr:grpSp>
          <xdr:nvGrpSpPr>
            <xdr:cNvPr id="32" name="Group 239"/>
            <xdr:cNvGrpSpPr>
              <a:grpSpLocks/>
            </xdr:cNvGrpSpPr>
          </xdr:nvGrpSpPr>
          <xdr:grpSpPr bwMode="auto">
            <a:xfrm>
              <a:off x="504825" y="52120800"/>
              <a:ext cx="1276350" cy="561975"/>
              <a:chOff x="56" y="4129"/>
              <a:chExt cx="120" cy="60"/>
            </a:xfrm>
          </xdr:grpSpPr>
          <xdr:sp macro="" textlink="">
            <xdr:nvSpPr>
              <xdr:cNvPr id="1055" name="Check Box 31" hidden="1">
                <a:extLst>
                  <a:ext uri="{63B3BB69-23CF-44E3-9099-C40C66FF867C}">
                    <a14:compatExt spid="_x0000_s1055"/>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6" name="Check Box 32" hidden="1">
                <a:extLst>
                  <a:ext uri="{63B3BB69-23CF-44E3-9099-C40C66FF867C}">
                    <a14:compatExt spid="_x0000_s1056"/>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57" name="Check Box 33" hidden="1">
                <a:extLst>
                  <a:ext uri="{63B3BB69-23CF-44E3-9099-C40C66FF867C}">
                    <a14:compatExt spid="_x0000_s1057"/>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167</xdr:row>
          <xdr:rowOff>133350</xdr:rowOff>
        </xdr:from>
        <xdr:to>
          <xdr:col>5</xdr:col>
          <xdr:colOff>47625</xdr:colOff>
          <xdr:row>168</xdr:row>
          <xdr:rowOff>180975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179</xdr:row>
          <xdr:rowOff>171450</xdr:rowOff>
        </xdr:from>
        <xdr:to>
          <xdr:col>8</xdr:col>
          <xdr:colOff>180975</xdr:colOff>
          <xdr:row>181</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95250</xdr:rowOff>
        </xdr:from>
        <xdr:to>
          <xdr:col>9</xdr:col>
          <xdr:colOff>85725</xdr:colOff>
          <xdr:row>90</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123825</xdr:rowOff>
        </xdr:from>
        <xdr:to>
          <xdr:col>8</xdr:col>
          <xdr:colOff>190500</xdr:colOff>
          <xdr:row>159</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38100</xdr:rowOff>
        </xdr:from>
        <xdr:to>
          <xdr:col>49</xdr:col>
          <xdr:colOff>28575</xdr:colOff>
          <xdr:row>98</xdr:row>
          <xdr:rowOff>76200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28575</xdr:rowOff>
        </xdr:from>
        <xdr:to>
          <xdr:col>48</xdr:col>
          <xdr:colOff>219075</xdr:colOff>
          <xdr:row>100</xdr:row>
          <xdr:rowOff>47625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100</xdr:row>
          <xdr:rowOff>38100</xdr:rowOff>
        </xdr:from>
        <xdr:to>
          <xdr:col>49</xdr:col>
          <xdr:colOff>28575</xdr:colOff>
          <xdr:row>101</xdr:row>
          <xdr:rowOff>76200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28575</xdr:rowOff>
        </xdr:from>
        <xdr:to>
          <xdr:col>48</xdr:col>
          <xdr:colOff>219075</xdr:colOff>
          <xdr:row>103</xdr:row>
          <xdr:rowOff>47625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38100</xdr:rowOff>
        </xdr:from>
        <xdr:to>
          <xdr:col>49</xdr:col>
          <xdr:colOff>28575</xdr:colOff>
          <xdr:row>104</xdr:row>
          <xdr:rowOff>76200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28575</xdr:rowOff>
        </xdr:from>
        <xdr:to>
          <xdr:col>48</xdr:col>
          <xdr:colOff>219075</xdr:colOff>
          <xdr:row>106</xdr:row>
          <xdr:rowOff>47625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38100</xdr:rowOff>
        </xdr:from>
        <xdr:to>
          <xdr:col>49</xdr:col>
          <xdr:colOff>28575</xdr:colOff>
          <xdr:row>107</xdr:row>
          <xdr:rowOff>76200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28575</xdr:rowOff>
        </xdr:from>
        <xdr:to>
          <xdr:col>48</xdr:col>
          <xdr:colOff>219075</xdr:colOff>
          <xdr:row>109</xdr:row>
          <xdr:rowOff>47625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38100</xdr:rowOff>
        </xdr:from>
        <xdr:to>
          <xdr:col>49</xdr:col>
          <xdr:colOff>28575</xdr:colOff>
          <xdr:row>110</xdr:row>
          <xdr:rowOff>76200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28575</xdr:rowOff>
        </xdr:from>
        <xdr:to>
          <xdr:col>48</xdr:col>
          <xdr:colOff>219075</xdr:colOff>
          <xdr:row>112</xdr:row>
          <xdr:rowOff>47625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112</xdr:row>
          <xdr:rowOff>38100</xdr:rowOff>
        </xdr:from>
        <xdr:to>
          <xdr:col>49</xdr:col>
          <xdr:colOff>28575</xdr:colOff>
          <xdr:row>113</xdr:row>
          <xdr:rowOff>76200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28575</xdr:rowOff>
        </xdr:from>
        <xdr:to>
          <xdr:col>48</xdr:col>
          <xdr:colOff>219075</xdr:colOff>
          <xdr:row>115</xdr:row>
          <xdr:rowOff>47625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292</xdr:row>
          <xdr:rowOff>9594</xdr:rowOff>
        </xdr:from>
        <xdr:to>
          <xdr:col>11</xdr:col>
          <xdr:colOff>95250</xdr:colOff>
          <xdr:row>295</xdr:row>
          <xdr:rowOff>70</xdr:rowOff>
        </xdr:to>
        <xdr:grpSp>
          <xdr:nvGrpSpPr>
            <xdr:cNvPr id="52" name="Group 239"/>
            <xdr:cNvGrpSpPr>
              <a:grpSpLocks/>
            </xdr:cNvGrpSpPr>
          </xdr:nvGrpSpPr>
          <xdr:grpSpPr bwMode="auto">
            <a:xfrm>
              <a:off x="504825" y="50215869"/>
              <a:ext cx="1276350" cy="561976"/>
              <a:chOff x="56" y="4129"/>
              <a:chExt cx="120" cy="60"/>
            </a:xfrm>
          </xdr:grpSpPr>
          <xdr:sp macro="" textlink="">
            <xdr:nvSpPr>
              <xdr:cNvPr id="1074" name="Check Box 50" hidden="1">
                <a:extLst>
                  <a:ext uri="{63B3BB69-23CF-44E3-9099-C40C66FF867C}">
                    <a14:compatExt spid="_x0000_s1074"/>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75" name="Check Box 51" hidden="1">
                <a:extLst>
                  <a:ext uri="{63B3BB69-23CF-44E3-9099-C40C66FF867C}">
                    <a14:compatExt spid="_x0000_s1075"/>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76" name="Check Box 52" hidden="1">
                <a:extLst>
                  <a:ext uri="{63B3BB69-23CF-44E3-9099-C40C66FF867C}">
                    <a14:compatExt spid="_x0000_s1076"/>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328</xdr:row>
          <xdr:rowOff>9525</xdr:rowOff>
        </xdr:from>
        <xdr:to>
          <xdr:col>9</xdr:col>
          <xdr:colOff>0</xdr:colOff>
          <xdr:row>329</xdr:row>
          <xdr:rowOff>47625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336</xdr:row>
          <xdr:rowOff>9525</xdr:rowOff>
        </xdr:from>
        <xdr:to>
          <xdr:col>9</xdr:col>
          <xdr:colOff>0</xdr:colOff>
          <xdr:row>337</xdr:row>
          <xdr:rowOff>47625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374</xdr:row>
          <xdr:rowOff>0</xdr:rowOff>
        </xdr:from>
        <xdr:to>
          <xdr:col>51</xdr:col>
          <xdr:colOff>38100</xdr:colOff>
          <xdr:row>375</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374</xdr:row>
          <xdr:rowOff>171450</xdr:rowOff>
        </xdr:from>
        <xdr:to>
          <xdr:col>51</xdr:col>
          <xdr:colOff>38100</xdr:colOff>
          <xdr:row>375</xdr:row>
          <xdr:rowOff>180975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382</xdr:row>
          <xdr:rowOff>0</xdr:rowOff>
        </xdr:from>
        <xdr:to>
          <xdr:col>51</xdr:col>
          <xdr:colOff>38100</xdr:colOff>
          <xdr:row>383</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382</xdr:row>
          <xdr:rowOff>171450</xdr:rowOff>
        </xdr:from>
        <xdr:to>
          <xdr:col>51</xdr:col>
          <xdr:colOff>38100</xdr:colOff>
          <xdr:row>383</xdr:row>
          <xdr:rowOff>180975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278</xdr:row>
          <xdr:rowOff>66675</xdr:rowOff>
        </xdr:from>
        <xdr:to>
          <xdr:col>11</xdr:col>
          <xdr:colOff>247650</xdr:colOff>
          <xdr:row>284</xdr:row>
          <xdr:rowOff>180975</xdr:rowOff>
        </xdr:to>
        <xdr:grpSp>
          <xdr:nvGrpSpPr>
            <xdr:cNvPr id="62" name="グループ化 61"/>
            <xdr:cNvGrpSpPr/>
          </xdr:nvGrpSpPr>
          <xdr:grpSpPr>
            <a:xfrm>
              <a:off x="447675" y="47605950"/>
              <a:ext cx="1485900" cy="1257300"/>
              <a:chOff x="447675" y="38347650"/>
              <a:chExt cx="1562100" cy="1257300"/>
            </a:xfrm>
          </xdr:grpSpPr>
          <xdr:sp macro="" textlink="">
            <xdr:nvSpPr>
              <xdr:cNvPr id="1083" name="Check Box 59" hidden="1">
                <a:extLst>
                  <a:ext uri="{63B3BB69-23CF-44E3-9099-C40C66FF867C}">
                    <a14:compatExt spid="_x0000_s1083"/>
                  </a:ext>
                </a:extLst>
              </xdr:cNvPr>
              <xdr:cNvSpPr/>
            </xdr:nvSpPr>
            <xdr:spPr bwMode="auto">
              <a:xfrm>
                <a:off x="447675" y="3834765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084" name="Check Box 60" hidden="1">
                <a:extLst>
                  <a:ext uri="{63B3BB69-23CF-44E3-9099-C40C66FF867C}">
                    <a14:compatExt spid="_x0000_s1084"/>
                  </a:ext>
                </a:extLst>
              </xdr:cNvPr>
              <xdr:cNvSpPr/>
            </xdr:nvSpPr>
            <xdr:spPr bwMode="auto">
              <a:xfrm>
                <a:off x="447675" y="3883533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1085" name="Check Box 61" hidden="1">
                <a:extLst>
                  <a:ext uri="{63B3BB69-23CF-44E3-9099-C40C66FF867C}">
                    <a14:compatExt spid="_x0000_s1085"/>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086" name="Check Box 62" hidden="1">
                <a:extLst>
                  <a:ext uri="{63B3BB69-23CF-44E3-9099-C40C66FF867C}">
                    <a14:compatExt spid="_x0000_s1086"/>
                  </a:ext>
                </a:extLst>
              </xdr:cNvPr>
              <xdr:cNvSpPr/>
            </xdr:nvSpPr>
            <xdr:spPr bwMode="auto">
              <a:xfrm>
                <a:off x="447675" y="3904107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1087" name="Check Box 63" hidden="1">
                <a:extLst>
                  <a:ext uri="{63B3BB69-23CF-44E3-9099-C40C66FF867C}">
                    <a14:compatExt spid="_x0000_s1087"/>
                  </a:ext>
                </a:extLst>
              </xdr:cNvPr>
              <xdr:cNvSpPr/>
            </xdr:nvSpPr>
            <xdr:spPr bwMode="auto">
              <a:xfrm>
                <a:off x="447675" y="39246810"/>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088" name="Check Box 64" hidden="1">
                <a:extLst>
                  <a:ext uri="{63B3BB69-23CF-44E3-9099-C40C66FF867C}">
                    <a14:compatExt spid="_x0000_s1088"/>
                  </a:ext>
                </a:extLst>
              </xdr:cNvPr>
              <xdr:cNvSpPr/>
            </xdr:nvSpPr>
            <xdr:spPr bwMode="auto">
              <a:xfrm>
                <a:off x="447675" y="39423975"/>
                <a:ext cx="15621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0</xdr:rowOff>
        </xdr:from>
        <xdr:to>
          <xdr:col>43</xdr:col>
          <xdr:colOff>85725</xdr:colOff>
          <xdr:row>394</xdr:row>
          <xdr:rowOff>9525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171450</xdr:rowOff>
        </xdr:from>
        <xdr:to>
          <xdr:col>43</xdr:col>
          <xdr:colOff>85725</xdr:colOff>
          <xdr:row>394</xdr:row>
          <xdr:rowOff>180975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0</xdr:rowOff>
        </xdr:from>
        <xdr:to>
          <xdr:col>43</xdr:col>
          <xdr:colOff>85725</xdr:colOff>
          <xdr:row>396</xdr:row>
          <xdr:rowOff>9525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171450</xdr:rowOff>
        </xdr:from>
        <xdr:to>
          <xdr:col>43</xdr:col>
          <xdr:colOff>85725</xdr:colOff>
          <xdr:row>396</xdr:row>
          <xdr:rowOff>180975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0</xdr:rowOff>
        </xdr:from>
        <xdr:to>
          <xdr:col>43</xdr:col>
          <xdr:colOff>85725</xdr:colOff>
          <xdr:row>394</xdr:row>
          <xdr:rowOff>9525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171450</xdr:rowOff>
        </xdr:from>
        <xdr:to>
          <xdr:col>43</xdr:col>
          <xdr:colOff>85725</xdr:colOff>
          <xdr:row>394</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0</xdr:rowOff>
        </xdr:from>
        <xdr:to>
          <xdr:col>43</xdr:col>
          <xdr:colOff>85725</xdr:colOff>
          <xdr:row>396</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171450</xdr:rowOff>
        </xdr:from>
        <xdr:to>
          <xdr:col>43</xdr:col>
          <xdr:colOff>85725</xdr:colOff>
          <xdr:row>396</xdr:row>
          <xdr:rowOff>180975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376</xdr:row>
          <xdr:rowOff>0</xdr:rowOff>
        </xdr:from>
        <xdr:to>
          <xdr:col>51</xdr:col>
          <xdr:colOff>38100</xdr:colOff>
          <xdr:row>377</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376</xdr:row>
          <xdr:rowOff>171450</xdr:rowOff>
        </xdr:from>
        <xdr:to>
          <xdr:col>51</xdr:col>
          <xdr:colOff>38100</xdr:colOff>
          <xdr:row>377</xdr:row>
          <xdr:rowOff>180975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378</xdr:row>
          <xdr:rowOff>0</xdr:rowOff>
        </xdr:from>
        <xdr:to>
          <xdr:col>51</xdr:col>
          <xdr:colOff>38100</xdr:colOff>
          <xdr:row>379</xdr:row>
          <xdr:rowOff>9525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378</xdr:row>
          <xdr:rowOff>171450</xdr:rowOff>
        </xdr:from>
        <xdr:to>
          <xdr:col>51</xdr:col>
          <xdr:colOff>38100</xdr:colOff>
          <xdr:row>379</xdr:row>
          <xdr:rowOff>180975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380</xdr:row>
          <xdr:rowOff>0</xdr:rowOff>
        </xdr:from>
        <xdr:to>
          <xdr:col>51</xdr:col>
          <xdr:colOff>38100</xdr:colOff>
          <xdr:row>381</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380</xdr:row>
          <xdr:rowOff>171450</xdr:rowOff>
        </xdr:from>
        <xdr:to>
          <xdr:col>51</xdr:col>
          <xdr:colOff>38100</xdr:colOff>
          <xdr:row>381</xdr:row>
          <xdr:rowOff>180975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341</xdr:row>
          <xdr:rowOff>171450</xdr:rowOff>
        </xdr:from>
        <xdr:to>
          <xdr:col>18</xdr:col>
          <xdr:colOff>114300</xdr:colOff>
          <xdr:row>343</xdr:row>
          <xdr:rowOff>28575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342</xdr:row>
          <xdr:rowOff>161925</xdr:rowOff>
        </xdr:from>
        <xdr:to>
          <xdr:col>18</xdr:col>
          <xdr:colOff>19050</xdr:colOff>
          <xdr:row>344</xdr:row>
          <xdr:rowOff>28575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343</xdr:row>
          <xdr:rowOff>209550</xdr:rowOff>
        </xdr:from>
        <xdr:to>
          <xdr:col>9</xdr:col>
          <xdr:colOff>133350</xdr:colOff>
          <xdr:row>345</xdr:row>
          <xdr:rowOff>19050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187</xdr:row>
          <xdr:rowOff>19050</xdr:rowOff>
        </xdr:from>
        <xdr:to>
          <xdr:col>4</xdr:col>
          <xdr:colOff>114300</xdr:colOff>
          <xdr:row>188</xdr:row>
          <xdr:rowOff>57150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9525</xdr:rowOff>
        </xdr:from>
        <xdr:to>
          <xdr:col>8</xdr:col>
          <xdr:colOff>161925</xdr:colOff>
          <xdr:row>200</xdr:row>
          <xdr:rowOff>142875</xdr:rowOff>
        </xdr:to>
        <xdr:grpSp>
          <xdr:nvGrpSpPr>
            <xdr:cNvPr id="87" name="Group 289"/>
            <xdr:cNvGrpSpPr>
              <a:grpSpLocks/>
            </xdr:cNvGrpSpPr>
          </xdr:nvGrpSpPr>
          <xdr:grpSpPr bwMode="auto">
            <a:xfrm>
              <a:off x="476250" y="32204025"/>
              <a:ext cx="809625" cy="495300"/>
              <a:chOff x="47" y="3669"/>
              <a:chExt cx="78" cy="60"/>
            </a:xfrm>
          </xdr:grpSpPr>
          <xdr:sp macro="" textlink="">
            <xdr:nvSpPr>
              <xdr:cNvPr id="1107" name="Check Box 83" hidden="1">
                <a:extLst>
                  <a:ext uri="{63B3BB69-23CF-44E3-9099-C40C66FF867C}">
                    <a14:compatExt spid="_x0000_s110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08" name="Check Box 84" hidden="1">
                <a:extLst>
                  <a:ext uri="{63B3BB69-23CF-44E3-9099-C40C66FF867C}">
                    <a14:compatExt spid="_x0000_s110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09" name="Check Box 85" hidden="1">
                <a:extLst>
                  <a:ext uri="{63B3BB69-23CF-44E3-9099-C40C66FF867C}">
                    <a14:compatExt spid="_x0000_s110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9525</xdr:rowOff>
        </xdr:from>
        <xdr:to>
          <xdr:col>8</xdr:col>
          <xdr:colOff>161925</xdr:colOff>
          <xdr:row>203</xdr:row>
          <xdr:rowOff>142875</xdr:rowOff>
        </xdr:to>
        <xdr:grpSp>
          <xdr:nvGrpSpPr>
            <xdr:cNvPr id="91" name="Group 293"/>
            <xdr:cNvGrpSpPr>
              <a:grpSpLocks/>
            </xdr:cNvGrpSpPr>
          </xdr:nvGrpSpPr>
          <xdr:grpSpPr bwMode="auto">
            <a:xfrm>
              <a:off x="476250" y="32746950"/>
              <a:ext cx="809625" cy="495300"/>
              <a:chOff x="47" y="3669"/>
              <a:chExt cx="78" cy="60"/>
            </a:xfrm>
          </xdr:grpSpPr>
          <xdr:sp macro="" textlink="">
            <xdr:nvSpPr>
              <xdr:cNvPr id="1110" name="Check Box 86" hidden="1">
                <a:extLst>
                  <a:ext uri="{63B3BB69-23CF-44E3-9099-C40C66FF867C}">
                    <a14:compatExt spid="_x0000_s111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11" name="Check Box 87" hidden="1">
                <a:extLst>
                  <a:ext uri="{63B3BB69-23CF-44E3-9099-C40C66FF867C}">
                    <a14:compatExt spid="_x0000_s111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12" name="Check Box 88" hidden="1">
                <a:extLst>
                  <a:ext uri="{63B3BB69-23CF-44E3-9099-C40C66FF867C}">
                    <a14:compatExt spid="_x0000_s111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9525</xdr:rowOff>
        </xdr:from>
        <xdr:to>
          <xdr:col>8</xdr:col>
          <xdr:colOff>161925</xdr:colOff>
          <xdr:row>206</xdr:row>
          <xdr:rowOff>142875</xdr:rowOff>
        </xdr:to>
        <xdr:grpSp>
          <xdr:nvGrpSpPr>
            <xdr:cNvPr id="95" name="Group 297"/>
            <xdr:cNvGrpSpPr>
              <a:grpSpLocks/>
            </xdr:cNvGrpSpPr>
          </xdr:nvGrpSpPr>
          <xdr:grpSpPr bwMode="auto">
            <a:xfrm>
              <a:off x="476250" y="33289875"/>
              <a:ext cx="809625" cy="495300"/>
              <a:chOff x="47" y="3669"/>
              <a:chExt cx="78" cy="60"/>
            </a:xfrm>
          </xdr:grpSpPr>
          <xdr:sp macro="" textlink="">
            <xdr:nvSpPr>
              <xdr:cNvPr id="1113" name="Check Box 89" hidden="1">
                <a:extLst>
                  <a:ext uri="{63B3BB69-23CF-44E3-9099-C40C66FF867C}">
                    <a14:compatExt spid="_x0000_s111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14" name="Check Box 90" hidden="1">
                <a:extLst>
                  <a:ext uri="{63B3BB69-23CF-44E3-9099-C40C66FF867C}">
                    <a14:compatExt spid="_x0000_s111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15" name="Check Box 91" hidden="1">
                <a:extLst>
                  <a:ext uri="{63B3BB69-23CF-44E3-9099-C40C66FF867C}">
                    <a14:compatExt spid="_x0000_s111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207</xdr:row>
          <xdr:rowOff>9525</xdr:rowOff>
        </xdr:from>
        <xdr:to>
          <xdr:col>8</xdr:col>
          <xdr:colOff>161925</xdr:colOff>
          <xdr:row>209</xdr:row>
          <xdr:rowOff>142875</xdr:rowOff>
        </xdr:to>
        <xdr:grpSp>
          <xdr:nvGrpSpPr>
            <xdr:cNvPr id="99" name="Group 301"/>
            <xdr:cNvGrpSpPr>
              <a:grpSpLocks/>
            </xdr:cNvGrpSpPr>
          </xdr:nvGrpSpPr>
          <xdr:grpSpPr bwMode="auto">
            <a:xfrm>
              <a:off x="476250" y="33832800"/>
              <a:ext cx="809625" cy="495300"/>
              <a:chOff x="47" y="3669"/>
              <a:chExt cx="78" cy="60"/>
            </a:xfrm>
          </xdr:grpSpPr>
          <xdr:sp macro="" textlink="">
            <xdr:nvSpPr>
              <xdr:cNvPr id="1116" name="Check Box 92" hidden="1">
                <a:extLst>
                  <a:ext uri="{63B3BB69-23CF-44E3-9099-C40C66FF867C}">
                    <a14:compatExt spid="_x0000_s111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17" name="Check Box 93" hidden="1">
                <a:extLst>
                  <a:ext uri="{63B3BB69-23CF-44E3-9099-C40C66FF867C}">
                    <a14:compatExt spid="_x0000_s111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18" name="Check Box 94" hidden="1">
                <a:extLst>
                  <a:ext uri="{63B3BB69-23CF-44E3-9099-C40C66FF867C}">
                    <a14:compatExt spid="_x0000_s111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210</xdr:row>
          <xdr:rowOff>9525</xdr:rowOff>
        </xdr:from>
        <xdr:to>
          <xdr:col>8</xdr:col>
          <xdr:colOff>161925</xdr:colOff>
          <xdr:row>212</xdr:row>
          <xdr:rowOff>142875</xdr:rowOff>
        </xdr:to>
        <xdr:grpSp>
          <xdr:nvGrpSpPr>
            <xdr:cNvPr id="103" name="Group 305"/>
            <xdr:cNvGrpSpPr>
              <a:grpSpLocks/>
            </xdr:cNvGrpSpPr>
          </xdr:nvGrpSpPr>
          <xdr:grpSpPr bwMode="auto">
            <a:xfrm>
              <a:off x="476250" y="34375725"/>
              <a:ext cx="809625" cy="495300"/>
              <a:chOff x="47" y="3669"/>
              <a:chExt cx="78" cy="60"/>
            </a:xfrm>
          </xdr:grpSpPr>
          <xdr:sp macro="" textlink="">
            <xdr:nvSpPr>
              <xdr:cNvPr id="1119" name="Check Box 95" hidden="1">
                <a:extLst>
                  <a:ext uri="{63B3BB69-23CF-44E3-9099-C40C66FF867C}">
                    <a14:compatExt spid="_x0000_s111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20" name="Check Box 96" hidden="1">
                <a:extLst>
                  <a:ext uri="{63B3BB69-23CF-44E3-9099-C40C66FF867C}">
                    <a14:compatExt spid="_x0000_s112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21" name="Check Box 97" hidden="1">
                <a:extLst>
                  <a:ext uri="{63B3BB69-23CF-44E3-9099-C40C66FF867C}">
                    <a14:compatExt spid="_x0000_s112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240</xdr:row>
          <xdr:rowOff>171450</xdr:rowOff>
        </xdr:from>
        <xdr:to>
          <xdr:col>9</xdr:col>
          <xdr:colOff>19050</xdr:colOff>
          <xdr:row>241</xdr:row>
          <xdr:rowOff>171450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253</xdr:row>
          <xdr:rowOff>171450</xdr:rowOff>
        </xdr:from>
        <xdr:to>
          <xdr:col>9</xdr:col>
          <xdr:colOff>19050</xdr:colOff>
          <xdr:row>254</xdr:row>
          <xdr:rowOff>171450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263</xdr:row>
          <xdr:rowOff>171450</xdr:rowOff>
        </xdr:from>
        <xdr:to>
          <xdr:col>9</xdr:col>
          <xdr:colOff>19050</xdr:colOff>
          <xdr:row>264</xdr:row>
          <xdr:rowOff>171450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266</xdr:row>
          <xdr:rowOff>171450</xdr:rowOff>
        </xdr:from>
        <xdr:to>
          <xdr:col>9</xdr:col>
          <xdr:colOff>19050</xdr:colOff>
          <xdr:row>267</xdr:row>
          <xdr:rowOff>171450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114300</xdr:rowOff>
        </xdr:from>
        <xdr:to>
          <xdr:col>8</xdr:col>
          <xdr:colOff>190500</xdr:colOff>
          <xdr:row>99</xdr:row>
          <xdr:rowOff>19050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123825</xdr:rowOff>
        </xdr:from>
        <xdr:to>
          <xdr:col>8</xdr:col>
          <xdr:colOff>190500</xdr:colOff>
          <xdr:row>102</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299</xdr:row>
          <xdr:rowOff>9525</xdr:rowOff>
        </xdr:from>
        <xdr:to>
          <xdr:col>11</xdr:col>
          <xdr:colOff>95250</xdr:colOff>
          <xdr:row>302</xdr:row>
          <xdr:rowOff>0</xdr:rowOff>
        </xdr:to>
        <xdr:grpSp>
          <xdr:nvGrpSpPr>
            <xdr:cNvPr id="114" name="Group 239"/>
            <xdr:cNvGrpSpPr>
              <a:grpSpLocks/>
            </xdr:cNvGrpSpPr>
          </xdr:nvGrpSpPr>
          <xdr:grpSpPr bwMode="auto">
            <a:xfrm>
              <a:off x="504825" y="51549300"/>
              <a:ext cx="1276350" cy="561975"/>
              <a:chOff x="56" y="4129"/>
              <a:chExt cx="120" cy="60"/>
            </a:xfrm>
          </xdr:grpSpPr>
          <xdr:sp macro="" textlink="">
            <xdr:nvSpPr>
              <xdr:cNvPr id="1129" name="Check Box 105" hidden="1">
                <a:extLst>
                  <a:ext uri="{63B3BB69-23CF-44E3-9099-C40C66FF867C}">
                    <a14:compatExt spid="_x0000_s112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30" name="Check Box 106" hidden="1">
                <a:extLst>
                  <a:ext uri="{63B3BB69-23CF-44E3-9099-C40C66FF867C}">
                    <a14:compatExt spid="_x0000_s113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31" name="Check Box 107" hidden="1">
                <a:extLst>
                  <a:ext uri="{63B3BB69-23CF-44E3-9099-C40C66FF867C}">
                    <a14:compatExt spid="_x0000_s113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97</xdr:row>
          <xdr:rowOff>114300</xdr:rowOff>
        </xdr:from>
        <xdr:to>
          <xdr:col>8</xdr:col>
          <xdr:colOff>190500</xdr:colOff>
          <xdr:row>99</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123825</xdr:rowOff>
        </xdr:from>
        <xdr:to>
          <xdr:col>8</xdr:col>
          <xdr:colOff>190500</xdr:colOff>
          <xdr:row>102</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114300</xdr:rowOff>
        </xdr:from>
        <xdr:to>
          <xdr:col>8</xdr:col>
          <xdr:colOff>190500</xdr:colOff>
          <xdr:row>105</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123825</xdr:rowOff>
        </xdr:from>
        <xdr:to>
          <xdr:col>8</xdr:col>
          <xdr:colOff>190500</xdr:colOff>
          <xdr:row>108</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114300</xdr:rowOff>
        </xdr:from>
        <xdr:to>
          <xdr:col>8</xdr:col>
          <xdr:colOff>190500</xdr:colOff>
          <xdr:row>111</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123825</xdr:rowOff>
        </xdr:from>
        <xdr:to>
          <xdr:col>8</xdr:col>
          <xdr:colOff>190500</xdr:colOff>
          <xdr:row>114</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114300</xdr:rowOff>
        </xdr:from>
        <xdr:to>
          <xdr:col>8</xdr:col>
          <xdr:colOff>190500</xdr:colOff>
          <xdr:row>123</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123825</xdr:rowOff>
        </xdr:from>
        <xdr:to>
          <xdr:col>8</xdr:col>
          <xdr:colOff>190500</xdr:colOff>
          <xdr:row>126</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114300</xdr:rowOff>
        </xdr:from>
        <xdr:to>
          <xdr:col>8</xdr:col>
          <xdr:colOff>190500</xdr:colOff>
          <xdr:row>129</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123825</xdr:rowOff>
        </xdr:from>
        <xdr:to>
          <xdr:col>8</xdr:col>
          <xdr:colOff>190500</xdr:colOff>
          <xdr:row>132</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114300</xdr:rowOff>
        </xdr:from>
        <xdr:to>
          <xdr:col>8</xdr:col>
          <xdr:colOff>190500</xdr:colOff>
          <xdr:row>135</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123825</xdr:rowOff>
        </xdr:from>
        <xdr:to>
          <xdr:col>8</xdr:col>
          <xdr:colOff>190500</xdr:colOff>
          <xdr:row>138</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114300</xdr:rowOff>
        </xdr:from>
        <xdr:to>
          <xdr:col>8</xdr:col>
          <xdr:colOff>190500</xdr:colOff>
          <xdr:row>141</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123825</xdr:rowOff>
        </xdr:from>
        <xdr:to>
          <xdr:col>8</xdr:col>
          <xdr:colOff>190500</xdr:colOff>
          <xdr:row>144</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114300</xdr:rowOff>
        </xdr:from>
        <xdr:to>
          <xdr:col>8</xdr:col>
          <xdr:colOff>190500</xdr:colOff>
          <xdr:row>147</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123825</xdr:rowOff>
        </xdr:from>
        <xdr:to>
          <xdr:col>8</xdr:col>
          <xdr:colOff>190500</xdr:colOff>
          <xdr:row>150</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121</xdr:row>
          <xdr:rowOff>114300</xdr:rowOff>
        </xdr:from>
        <xdr:to>
          <xdr:col>37</xdr:col>
          <xdr:colOff>95250</xdr:colOff>
          <xdr:row>123</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124</xdr:row>
          <xdr:rowOff>123825</xdr:rowOff>
        </xdr:from>
        <xdr:to>
          <xdr:col>37</xdr:col>
          <xdr:colOff>95250</xdr:colOff>
          <xdr:row>126</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127</xdr:row>
          <xdr:rowOff>114300</xdr:rowOff>
        </xdr:from>
        <xdr:to>
          <xdr:col>37</xdr:col>
          <xdr:colOff>95250</xdr:colOff>
          <xdr:row>129</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130</xdr:row>
          <xdr:rowOff>123825</xdr:rowOff>
        </xdr:from>
        <xdr:to>
          <xdr:col>37</xdr:col>
          <xdr:colOff>95250</xdr:colOff>
          <xdr:row>132</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133</xdr:row>
          <xdr:rowOff>114300</xdr:rowOff>
        </xdr:from>
        <xdr:to>
          <xdr:col>37</xdr:col>
          <xdr:colOff>95250</xdr:colOff>
          <xdr:row>135</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136</xdr:row>
          <xdr:rowOff>123825</xdr:rowOff>
        </xdr:from>
        <xdr:to>
          <xdr:col>37</xdr:col>
          <xdr:colOff>95250</xdr:colOff>
          <xdr:row>138</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139</xdr:row>
          <xdr:rowOff>114300</xdr:rowOff>
        </xdr:from>
        <xdr:to>
          <xdr:col>37</xdr:col>
          <xdr:colOff>95250</xdr:colOff>
          <xdr:row>141</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123825</xdr:rowOff>
        </xdr:from>
        <xdr:to>
          <xdr:col>37</xdr:col>
          <xdr:colOff>95250</xdr:colOff>
          <xdr:row>144</xdr:row>
          <xdr:rowOff>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114300</xdr:rowOff>
        </xdr:from>
        <xdr:to>
          <xdr:col>37</xdr:col>
          <xdr:colOff>95250</xdr:colOff>
          <xdr:row>147</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148</xdr:row>
          <xdr:rowOff>123825</xdr:rowOff>
        </xdr:from>
        <xdr:to>
          <xdr:col>37</xdr:col>
          <xdr:colOff>95250</xdr:colOff>
          <xdr:row>150</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152400</xdr:rowOff>
        </xdr:from>
        <xdr:to>
          <xdr:col>5</xdr:col>
          <xdr:colOff>47625</xdr:colOff>
          <xdr:row>34</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152400</xdr:rowOff>
        </xdr:from>
        <xdr:to>
          <xdr:col>5</xdr:col>
          <xdr:colOff>47625</xdr:colOff>
          <xdr:row>44</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142875</xdr:rowOff>
        </xdr:from>
        <xdr:to>
          <xdr:col>5</xdr:col>
          <xdr:colOff>47625</xdr:colOff>
          <xdr:row>49</xdr:row>
          <xdr:rowOff>38100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302</xdr:row>
          <xdr:rowOff>9525</xdr:rowOff>
        </xdr:from>
        <xdr:to>
          <xdr:col>11</xdr:col>
          <xdr:colOff>95250</xdr:colOff>
          <xdr:row>305</xdr:row>
          <xdr:rowOff>0</xdr:rowOff>
        </xdr:to>
        <xdr:grpSp>
          <xdr:nvGrpSpPr>
            <xdr:cNvPr id="32" name="Group 239"/>
            <xdr:cNvGrpSpPr>
              <a:grpSpLocks/>
            </xdr:cNvGrpSpPr>
          </xdr:nvGrpSpPr>
          <xdr:grpSpPr bwMode="auto">
            <a:xfrm>
              <a:off x="504825" y="52120800"/>
              <a:ext cx="1276350" cy="561975"/>
              <a:chOff x="56" y="4129"/>
              <a:chExt cx="120" cy="60"/>
            </a:xfrm>
          </xdr:grpSpPr>
          <xdr:sp macro="" textlink="">
            <xdr:nvSpPr>
              <xdr:cNvPr id="2079" name="Check Box 31" hidden="1">
                <a:extLst>
                  <a:ext uri="{63B3BB69-23CF-44E3-9099-C40C66FF867C}">
                    <a14:compatExt spid="_x0000_s207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0" name="Check Box 32" hidden="1">
                <a:extLst>
                  <a:ext uri="{63B3BB69-23CF-44E3-9099-C40C66FF867C}">
                    <a14:compatExt spid="_x0000_s208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1" name="Check Box 33" hidden="1">
                <a:extLst>
                  <a:ext uri="{63B3BB69-23CF-44E3-9099-C40C66FF867C}">
                    <a14:compatExt spid="_x0000_s208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167</xdr:row>
          <xdr:rowOff>133350</xdr:rowOff>
        </xdr:from>
        <xdr:to>
          <xdr:col>5</xdr:col>
          <xdr:colOff>47625</xdr:colOff>
          <xdr:row>169</xdr:row>
          <xdr:rowOff>28575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179</xdr:row>
          <xdr:rowOff>171450</xdr:rowOff>
        </xdr:from>
        <xdr:to>
          <xdr:col>8</xdr:col>
          <xdr:colOff>180975</xdr:colOff>
          <xdr:row>181</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95250</xdr:rowOff>
        </xdr:from>
        <xdr:to>
          <xdr:col>9</xdr:col>
          <xdr:colOff>85725</xdr:colOff>
          <xdr:row>90</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123825</xdr:rowOff>
        </xdr:from>
        <xdr:to>
          <xdr:col>8</xdr:col>
          <xdr:colOff>190500</xdr:colOff>
          <xdr:row>159</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38100</xdr:rowOff>
        </xdr:from>
        <xdr:to>
          <xdr:col>49</xdr:col>
          <xdr:colOff>28575</xdr:colOff>
          <xdr:row>98</xdr:row>
          <xdr:rowOff>76200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28575</xdr:rowOff>
        </xdr:from>
        <xdr:to>
          <xdr:col>48</xdr:col>
          <xdr:colOff>219075</xdr:colOff>
          <xdr:row>100</xdr:row>
          <xdr:rowOff>47625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100</xdr:row>
          <xdr:rowOff>38100</xdr:rowOff>
        </xdr:from>
        <xdr:to>
          <xdr:col>49</xdr:col>
          <xdr:colOff>28575</xdr:colOff>
          <xdr:row>101</xdr:row>
          <xdr:rowOff>76200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28575</xdr:rowOff>
        </xdr:from>
        <xdr:to>
          <xdr:col>48</xdr:col>
          <xdr:colOff>219075</xdr:colOff>
          <xdr:row>103</xdr:row>
          <xdr:rowOff>47625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38100</xdr:rowOff>
        </xdr:from>
        <xdr:to>
          <xdr:col>49</xdr:col>
          <xdr:colOff>28575</xdr:colOff>
          <xdr:row>104</xdr:row>
          <xdr:rowOff>76200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28575</xdr:rowOff>
        </xdr:from>
        <xdr:to>
          <xdr:col>48</xdr:col>
          <xdr:colOff>219075</xdr:colOff>
          <xdr:row>106</xdr:row>
          <xdr:rowOff>47625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38100</xdr:rowOff>
        </xdr:from>
        <xdr:to>
          <xdr:col>49</xdr:col>
          <xdr:colOff>28575</xdr:colOff>
          <xdr:row>107</xdr:row>
          <xdr:rowOff>76200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28575</xdr:rowOff>
        </xdr:from>
        <xdr:to>
          <xdr:col>48</xdr:col>
          <xdr:colOff>219075</xdr:colOff>
          <xdr:row>109</xdr:row>
          <xdr:rowOff>47625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38100</xdr:rowOff>
        </xdr:from>
        <xdr:to>
          <xdr:col>49</xdr:col>
          <xdr:colOff>28575</xdr:colOff>
          <xdr:row>110</xdr:row>
          <xdr:rowOff>76200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28575</xdr:rowOff>
        </xdr:from>
        <xdr:to>
          <xdr:col>48</xdr:col>
          <xdr:colOff>219075</xdr:colOff>
          <xdr:row>112</xdr:row>
          <xdr:rowOff>47625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112</xdr:row>
          <xdr:rowOff>38100</xdr:rowOff>
        </xdr:from>
        <xdr:to>
          <xdr:col>49</xdr:col>
          <xdr:colOff>28575</xdr:colOff>
          <xdr:row>113</xdr:row>
          <xdr:rowOff>76200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28575</xdr:rowOff>
        </xdr:from>
        <xdr:to>
          <xdr:col>48</xdr:col>
          <xdr:colOff>219075</xdr:colOff>
          <xdr:row>115</xdr:row>
          <xdr:rowOff>47625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292</xdr:row>
          <xdr:rowOff>9594</xdr:rowOff>
        </xdr:from>
        <xdr:to>
          <xdr:col>11</xdr:col>
          <xdr:colOff>95250</xdr:colOff>
          <xdr:row>295</xdr:row>
          <xdr:rowOff>70</xdr:rowOff>
        </xdr:to>
        <xdr:grpSp>
          <xdr:nvGrpSpPr>
            <xdr:cNvPr id="52" name="Group 239"/>
            <xdr:cNvGrpSpPr>
              <a:grpSpLocks/>
            </xdr:cNvGrpSpPr>
          </xdr:nvGrpSpPr>
          <xdr:grpSpPr bwMode="auto">
            <a:xfrm>
              <a:off x="504825" y="50215869"/>
              <a:ext cx="1276350" cy="561976"/>
              <a:chOff x="56" y="4129"/>
              <a:chExt cx="120" cy="60"/>
            </a:xfrm>
          </xdr:grpSpPr>
          <xdr:sp macro="" textlink="">
            <xdr:nvSpPr>
              <xdr:cNvPr id="2098" name="Check Box 50" hidden="1">
                <a:extLst>
                  <a:ext uri="{63B3BB69-23CF-44E3-9099-C40C66FF867C}">
                    <a14:compatExt spid="_x0000_s209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99" name="Check Box 51" hidden="1">
                <a:extLst>
                  <a:ext uri="{63B3BB69-23CF-44E3-9099-C40C66FF867C}">
                    <a14:compatExt spid="_x0000_s209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00" name="Check Box 52" hidden="1">
                <a:extLst>
                  <a:ext uri="{63B3BB69-23CF-44E3-9099-C40C66FF867C}">
                    <a14:compatExt spid="_x0000_s210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328</xdr:row>
          <xdr:rowOff>9525</xdr:rowOff>
        </xdr:from>
        <xdr:to>
          <xdr:col>9</xdr:col>
          <xdr:colOff>0</xdr:colOff>
          <xdr:row>329</xdr:row>
          <xdr:rowOff>47625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336</xdr:row>
          <xdr:rowOff>9525</xdr:rowOff>
        </xdr:from>
        <xdr:to>
          <xdr:col>9</xdr:col>
          <xdr:colOff>0</xdr:colOff>
          <xdr:row>337</xdr:row>
          <xdr:rowOff>47625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374</xdr:row>
          <xdr:rowOff>0</xdr:rowOff>
        </xdr:from>
        <xdr:to>
          <xdr:col>51</xdr:col>
          <xdr:colOff>38100</xdr:colOff>
          <xdr:row>375</xdr:row>
          <xdr:rowOff>28575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374</xdr:row>
          <xdr:rowOff>171450</xdr:rowOff>
        </xdr:from>
        <xdr:to>
          <xdr:col>51</xdr:col>
          <xdr:colOff>38100</xdr:colOff>
          <xdr:row>376</xdr:row>
          <xdr:rowOff>28575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382</xdr:row>
          <xdr:rowOff>0</xdr:rowOff>
        </xdr:from>
        <xdr:to>
          <xdr:col>51</xdr:col>
          <xdr:colOff>38100</xdr:colOff>
          <xdr:row>383</xdr:row>
          <xdr:rowOff>28575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382</xdr:row>
          <xdr:rowOff>171450</xdr:rowOff>
        </xdr:from>
        <xdr:to>
          <xdr:col>51</xdr:col>
          <xdr:colOff>38100</xdr:colOff>
          <xdr:row>384</xdr:row>
          <xdr:rowOff>28575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278</xdr:row>
          <xdr:rowOff>66675</xdr:rowOff>
        </xdr:from>
        <xdr:to>
          <xdr:col>11</xdr:col>
          <xdr:colOff>247650</xdr:colOff>
          <xdr:row>285</xdr:row>
          <xdr:rowOff>0</xdr:rowOff>
        </xdr:to>
        <xdr:grpSp>
          <xdr:nvGrpSpPr>
            <xdr:cNvPr id="62" name="グループ化 61"/>
            <xdr:cNvGrpSpPr/>
          </xdr:nvGrpSpPr>
          <xdr:grpSpPr>
            <a:xfrm>
              <a:off x="447675" y="47605950"/>
              <a:ext cx="1485900" cy="1266825"/>
              <a:chOff x="447675" y="38347622"/>
              <a:chExt cx="1562100" cy="1257329"/>
            </a:xfrm>
          </xdr:grpSpPr>
          <xdr:sp macro="" textlink="">
            <xdr:nvSpPr>
              <xdr:cNvPr id="2107" name="Check Box 59" hidden="1">
                <a:extLst>
                  <a:ext uri="{63B3BB69-23CF-44E3-9099-C40C66FF867C}">
                    <a14:compatExt spid="_x0000_s2107"/>
                  </a:ext>
                </a:extLst>
              </xdr:cNvPr>
              <xdr:cNvSpPr/>
            </xdr:nvSpPr>
            <xdr:spPr bwMode="auto">
              <a:xfrm>
                <a:off x="447675" y="38347622"/>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108" name="Check Box 60" hidden="1">
                <a:extLst>
                  <a:ext uri="{63B3BB69-23CF-44E3-9099-C40C66FF867C}">
                    <a14:compatExt spid="_x0000_s2108"/>
                  </a:ext>
                </a:extLst>
              </xdr:cNvPr>
              <xdr:cNvSpPr/>
            </xdr:nvSpPr>
            <xdr:spPr bwMode="auto">
              <a:xfrm>
                <a:off x="447675" y="3883533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2109" name="Check Box 61" hidden="1">
                <a:extLst>
                  <a:ext uri="{63B3BB69-23CF-44E3-9099-C40C66FF867C}">
                    <a14:compatExt spid="_x0000_s2109"/>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110" name="Check Box 62" hidden="1">
                <a:extLst>
                  <a:ext uri="{63B3BB69-23CF-44E3-9099-C40C66FF867C}">
                    <a14:compatExt spid="_x0000_s2110"/>
                  </a:ext>
                </a:extLst>
              </xdr:cNvPr>
              <xdr:cNvSpPr/>
            </xdr:nvSpPr>
            <xdr:spPr bwMode="auto">
              <a:xfrm>
                <a:off x="447675" y="3904107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2111" name="Check Box 63" hidden="1">
                <a:extLst>
                  <a:ext uri="{63B3BB69-23CF-44E3-9099-C40C66FF867C}">
                    <a14:compatExt spid="_x0000_s2111"/>
                  </a:ext>
                </a:extLst>
              </xdr:cNvPr>
              <xdr:cNvSpPr/>
            </xdr:nvSpPr>
            <xdr:spPr bwMode="auto">
              <a:xfrm>
                <a:off x="447675" y="39246810"/>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112" name="Check Box 64" hidden="1">
                <a:extLst>
                  <a:ext uri="{63B3BB69-23CF-44E3-9099-C40C66FF867C}">
                    <a14:compatExt spid="_x0000_s2112"/>
                  </a:ext>
                </a:extLst>
              </xdr:cNvPr>
              <xdr:cNvSpPr/>
            </xdr:nvSpPr>
            <xdr:spPr bwMode="auto">
              <a:xfrm>
                <a:off x="447675" y="39423976"/>
                <a:ext cx="15621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0</xdr:rowOff>
        </xdr:from>
        <xdr:to>
          <xdr:col>43</xdr:col>
          <xdr:colOff>85725</xdr:colOff>
          <xdr:row>394</xdr:row>
          <xdr:rowOff>28575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171450</xdr:rowOff>
        </xdr:from>
        <xdr:to>
          <xdr:col>43</xdr:col>
          <xdr:colOff>85725</xdr:colOff>
          <xdr:row>395</xdr:row>
          <xdr:rowOff>28575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0</xdr:rowOff>
        </xdr:from>
        <xdr:to>
          <xdr:col>43</xdr:col>
          <xdr:colOff>85725</xdr:colOff>
          <xdr:row>396</xdr:row>
          <xdr:rowOff>28575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171450</xdr:rowOff>
        </xdr:from>
        <xdr:to>
          <xdr:col>43</xdr:col>
          <xdr:colOff>85725</xdr:colOff>
          <xdr:row>397</xdr:row>
          <xdr:rowOff>28575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0</xdr:rowOff>
        </xdr:from>
        <xdr:to>
          <xdr:col>43</xdr:col>
          <xdr:colOff>85725</xdr:colOff>
          <xdr:row>394</xdr:row>
          <xdr:rowOff>28575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393</xdr:row>
          <xdr:rowOff>171450</xdr:rowOff>
        </xdr:from>
        <xdr:to>
          <xdr:col>43</xdr:col>
          <xdr:colOff>85725</xdr:colOff>
          <xdr:row>395</xdr:row>
          <xdr:rowOff>28575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0</xdr:rowOff>
        </xdr:from>
        <xdr:to>
          <xdr:col>43</xdr:col>
          <xdr:colOff>85725</xdr:colOff>
          <xdr:row>396</xdr:row>
          <xdr:rowOff>28575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395</xdr:row>
          <xdr:rowOff>171450</xdr:rowOff>
        </xdr:from>
        <xdr:to>
          <xdr:col>43</xdr:col>
          <xdr:colOff>85725</xdr:colOff>
          <xdr:row>397</xdr:row>
          <xdr:rowOff>28575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376</xdr:row>
          <xdr:rowOff>0</xdr:rowOff>
        </xdr:from>
        <xdr:to>
          <xdr:col>51</xdr:col>
          <xdr:colOff>38100</xdr:colOff>
          <xdr:row>377</xdr:row>
          <xdr:rowOff>28575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376</xdr:row>
          <xdr:rowOff>171450</xdr:rowOff>
        </xdr:from>
        <xdr:to>
          <xdr:col>51</xdr:col>
          <xdr:colOff>38100</xdr:colOff>
          <xdr:row>378</xdr:row>
          <xdr:rowOff>28575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378</xdr:row>
          <xdr:rowOff>0</xdr:rowOff>
        </xdr:from>
        <xdr:to>
          <xdr:col>51</xdr:col>
          <xdr:colOff>38100</xdr:colOff>
          <xdr:row>379</xdr:row>
          <xdr:rowOff>28575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378</xdr:row>
          <xdr:rowOff>171450</xdr:rowOff>
        </xdr:from>
        <xdr:to>
          <xdr:col>51</xdr:col>
          <xdr:colOff>38100</xdr:colOff>
          <xdr:row>380</xdr:row>
          <xdr:rowOff>28575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380</xdr:row>
          <xdr:rowOff>0</xdr:rowOff>
        </xdr:from>
        <xdr:to>
          <xdr:col>51</xdr:col>
          <xdr:colOff>38100</xdr:colOff>
          <xdr:row>381</xdr:row>
          <xdr:rowOff>28575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380</xdr:row>
          <xdr:rowOff>171450</xdr:rowOff>
        </xdr:from>
        <xdr:to>
          <xdr:col>51</xdr:col>
          <xdr:colOff>38100</xdr:colOff>
          <xdr:row>382</xdr:row>
          <xdr:rowOff>28575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341</xdr:row>
          <xdr:rowOff>171450</xdr:rowOff>
        </xdr:from>
        <xdr:to>
          <xdr:col>18</xdr:col>
          <xdr:colOff>114300</xdr:colOff>
          <xdr:row>343</xdr:row>
          <xdr:rowOff>38100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342</xdr:row>
          <xdr:rowOff>161925</xdr:rowOff>
        </xdr:from>
        <xdr:to>
          <xdr:col>18</xdr:col>
          <xdr:colOff>19050</xdr:colOff>
          <xdr:row>344</xdr:row>
          <xdr:rowOff>85725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343</xdr:row>
          <xdr:rowOff>209550</xdr:rowOff>
        </xdr:from>
        <xdr:to>
          <xdr:col>9</xdr:col>
          <xdr:colOff>133350</xdr:colOff>
          <xdr:row>345</xdr:row>
          <xdr:rowOff>38100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187</xdr:row>
          <xdr:rowOff>19050</xdr:rowOff>
        </xdr:from>
        <xdr:to>
          <xdr:col>4</xdr:col>
          <xdr:colOff>114300</xdr:colOff>
          <xdr:row>189</xdr:row>
          <xdr:rowOff>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9525</xdr:rowOff>
        </xdr:from>
        <xdr:to>
          <xdr:col>8</xdr:col>
          <xdr:colOff>161925</xdr:colOff>
          <xdr:row>200</xdr:row>
          <xdr:rowOff>142875</xdr:rowOff>
        </xdr:to>
        <xdr:grpSp>
          <xdr:nvGrpSpPr>
            <xdr:cNvPr id="87" name="Group 289"/>
            <xdr:cNvGrpSpPr>
              <a:grpSpLocks/>
            </xdr:cNvGrpSpPr>
          </xdr:nvGrpSpPr>
          <xdr:grpSpPr bwMode="auto">
            <a:xfrm>
              <a:off x="476250" y="32204025"/>
              <a:ext cx="809625" cy="495300"/>
              <a:chOff x="47" y="3669"/>
              <a:chExt cx="78" cy="60"/>
            </a:xfrm>
          </xdr:grpSpPr>
          <xdr:sp macro="" textlink="">
            <xdr:nvSpPr>
              <xdr:cNvPr id="2131" name="Check Box 83" hidden="1">
                <a:extLst>
                  <a:ext uri="{63B3BB69-23CF-44E3-9099-C40C66FF867C}">
                    <a14:compatExt spid="_x0000_s213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32" name="Check Box 84" hidden="1">
                <a:extLst>
                  <a:ext uri="{63B3BB69-23CF-44E3-9099-C40C66FF867C}">
                    <a14:compatExt spid="_x0000_s213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33" name="Check Box 85" hidden="1">
                <a:extLst>
                  <a:ext uri="{63B3BB69-23CF-44E3-9099-C40C66FF867C}">
                    <a14:compatExt spid="_x0000_s213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9525</xdr:rowOff>
        </xdr:from>
        <xdr:to>
          <xdr:col>8</xdr:col>
          <xdr:colOff>161925</xdr:colOff>
          <xdr:row>203</xdr:row>
          <xdr:rowOff>142875</xdr:rowOff>
        </xdr:to>
        <xdr:grpSp>
          <xdr:nvGrpSpPr>
            <xdr:cNvPr id="91" name="Group 293"/>
            <xdr:cNvGrpSpPr>
              <a:grpSpLocks/>
            </xdr:cNvGrpSpPr>
          </xdr:nvGrpSpPr>
          <xdr:grpSpPr bwMode="auto">
            <a:xfrm>
              <a:off x="476250" y="32746950"/>
              <a:ext cx="809625" cy="495300"/>
              <a:chOff x="47" y="3669"/>
              <a:chExt cx="78" cy="60"/>
            </a:xfrm>
          </xdr:grpSpPr>
          <xdr:sp macro="" textlink="">
            <xdr:nvSpPr>
              <xdr:cNvPr id="2134" name="Check Box 86" hidden="1">
                <a:extLst>
                  <a:ext uri="{63B3BB69-23CF-44E3-9099-C40C66FF867C}">
                    <a14:compatExt spid="_x0000_s213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35" name="Check Box 87" hidden="1">
                <a:extLst>
                  <a:ext uri="{63B3BB69-23CF-44E3-9099-C40C66FF867C}">
                    <a14:compatExt spid="_x0000_s213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36" name="Check Box 88" hidden="1">
                <a:extLst>
                  <a:ext uri="{63B3BB69-23CF-44E3-9099-C40C66FF867C}">
                    <a14:compatExt spid="_x0000_s213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9525</xdr:rowOff>
        </xdr:from>
        <xdr:to>
          <xdr:col>8</xdr:col>
          <xdr:colOff>161925</xdr:colOff>
          <xdr:row>206</xdr:row>
          <xdr:rowOff>142875</xdr:rowOff>
        </xdr:to>
        <xdr:grpSp>
          <xdr:nvGrpSpPr>
            <xdr:cNvPr id="95" name="Group 297"/>
            <xdr:cNvGrpSpPr>
              <a:grpSpLocks/>
            </xdr:cNvGrpSpPr>
          </xdr:nvGrpSpPr>
          <xdr:grpSpPr bwMode="auto">
            <a:xfrm>
              <a:off x="476250" y="33289875"/>
              <a:ext cx="809625" cy="495300"/>
              <a:chOff x="47" y="3669"/>
              <a:chExt cx="78" cy="60"/>
            </a:xfrm>
          </xdr:grpSpPr>
          <xdr:sp macro="" textlink="">
            <xdr:nvSpPr>
              <xdr:cNvPr id="2137" name="Check Box 89" hidden="1">
                <a:extLst>
                  <a:ext uri="{63B3BB69-23CF-44E3-9099-C40C66FF867C}">
                    <a14:compatExt spid="_x0000_s213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38" name="Check Box 90" hidden="1">
                <a:extLst>
                  <a:ext uri="{63B3BB69-23CF-44E3-9099-C40C66FF867C}">
                    <a14:compatExt spid="_x0000_s213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39" name="Check Box 91" hidden="1">
                <a:extLst>
                  <a:ext uri="{63B3BB69-23CF-44E3-9099-C40C66FF867C}">
                    <a14:compatExt spid="_x0000_s213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207</xdr:row>
          <xdr:rowOff>9525</xdr:rowOff>
        </xdr:from>
        <xdr:to>
          <xdr:col>8</xdr:col>
          <xdr:colOff>161925</xdr:colOff>
          <xdr:row>209</xdr:row>
          <xdr:rowOff>142875</xdr:rowOff>
        </xdr:to>
        <xdr:grpSp>
          <xdr:nvGrpSpPr>
            <xdr:cNvPr id="99" name="Group 301"/>
            <xdr:cNvGrpSpPr>
              <a:grpSpLocks/>
            </xdr:cNvGrpSpPr>
          </xdr:nvGrpSpPr>
          <xdr:grpSpPr bwMode="auto">
            <a:xfrm>
              <a:off x="476250" y="33832800"/>
              <a:ext cx="809625" cy="495300"/>
              <a:chOff x="47" y="3669"/>
              <a:chExt cx="78" cy="60"/>
            </a:xfrm>
          </xdr:grpSpPr>
          <xdr:sp macro="" textlink="">
            <xdr:nvSpPr>
              <xdr:cNvPr id="2140" name="Check Box 92" hidden="1">
                <a:extLst>
                  <a:ext uri="{63B3BB69-23CF-44E3-9099-C40C66FF867C}">
                    <a14:compatExt spid="_x0000_s214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41" name="Check Box 93" hidden="1">
                <a:extLst>
                  <a:ext uri="{63B3BB69-23CF-44E3-9099-C40C66FF867C}">
                    <a14:compatExt spid="_x0000_s214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42" name="Check Box 94" hidden="1">
                <a:extLst>
                  <a:ext uri="{63B3BB69-23CF-44E3-9099-C40C66FF867C}">
                    <a14:compatExt spid="_x0000_s214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210</xdr:row>
          <xdr:rowOff>9525</xdr:rowOff>
        </xdr:from>
        <xdr:to>
          <xdr:col>8</xdr:col>
          <xdr:colOff>161925</xdr:colOff>
          <xdr:row>212</xdr:row>
          <xdr:rowOff>142875</xdr:rowOff>
        </xdr:to>
        <xdr:grpSp>
          <xdr:nvGrpSpPr>
            <xdr:cNvPr id="103" name="Group 305"/>
            <xdr:cNvGrpSpPr>
              <a:grpSpLocks/>
            </xdr:cNvGrpSpPr>
          </xdr:nvGrpSpPr>
          <xdr:grpSpPr bwMode="auto">
            <a:xfrm>
              <a:off x="476250" y="34375725"/>
              <a:ext cx="809625" cy="495300"/>
              <a:chOff x="47" y="3669"/>
              <a:chExt cx="78" cy="60"/>
            </a:xfrm>
          </xdr:grpSpPr>
          <xdr:sp macro="" textlink="">
            <xdr:nvSpPr>
              <xdr:cNvPr id="2143" name="Check Box 95" hidden="1">
                <a:extLst>
                  <a:ext uri="{63B3BB69-23CF-44E3-9099-C40C66FF867C}">
                    <a14:compatExt spid="_x0000_s214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44" name="Check Box 96" hidden="1">
                <a:extLst>
                  <a:ext uri="{63B3BB69-23CF-44E3-9099-C40C66FF867C}">
                    <a14:compatExt spid="_x0000_s214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45" name="Check Box 97" hidden="1">
                <a:extLst>
                  <a:ext uri="{63B3BB69-23CF-44E3-9099-C40C66FF867C}">
                    <a14:compatExt spid="_x0000_s214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240</xdr:row>
          <xdr:rowOff>171450</xdr:rowOff>
        </xdr:from>
        <xdr:to>
          <xdr:col>9</xdr:col>
          <xdr:colOff>19050</xdr:colOff>
          <xdr:row>241</xdr:row>
          <xdr:rowOff>171450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253</xdr:row>
          <xdr:rowOff>171450</xdr:rowOff>
        </xdr:from>
        <xdr:to>
          <xdr:col>9</xdr:col>
          <xdr:colOff>19050</xdr:colOff>
          <xdr:row>254</xdr:row>
          <xdr:rowOff>171450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263</xdr:row>
          <xdr:rowOff>171450</xdr:rowOff>
        </xdr:from>
        <xdr:to>
          <xdr:col>9</xdr:col>
          <xdr:colOff>19050</xdr:colOff>
          <xdr:row>264</xdr:row>
          <xdr:rowOff>171450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266</xdr:row>
          <xdr:rowOff>171450</xdr:rowOff>
        </xdr:from>
        <xdr:to>
          <xdr:col>9</xdr:col>
          <xdr:colOff>19050</xdr:colOff>
          <xdr:row>267</xdr:row>
          <xdr:rowOff>171450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114300</xdr:rowOff>
        </xdr:from>
        <xdr:to>
          <xdr:col>8</xdr:col>
          <xdr:colOff>190500</xdr:colOff>
          <xdr:row>99</xdr:row>
          <xdr:rowOff>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123825</xdr:rowOff>
        </xdr:from>
        <xdr:to>
          <xdr:col>8</xdr:col>
          <xdr:colOff>190500</xdr:colOff>
          <xdr:row>102</xdr:row>
          <xdr:rowOff>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299</xdr:row>
          <xdr:rowOff>9525</xdr:rowOff>
        </xdr:from>
        <xdr:to>
          <xdr:col>11</xdr:col>
          <xdr:colOff>95250</xdr:colOff>
          <xdr:row>302</xdr:row>
          <xdr:rowOff>0</xdr:rowOff>
        </xdr:to>
        <xdr:grpSp>
          <xdr:nvGrpSpPr>
            <xdr:cNvPr id="114" name="Group 239"/>
            <xdr:cNvGrpSpPr>
              <a:grpSpLocks/>
            </xdr:cNvGrpSpPr>
          </xdr:nvGrpSpPr>
          <xdr:grpSpPr bwMode="auto">
            <a:xfrm>
              <a:off x="504825" y="51549300"/>
              <a:ext cx="1276350" cy="561975"/>
              <a:chOff x="56" y="4129"/>
              <a:chExt cx="120" cy="60"/>
            </a:xfrm>
          </xdr:grpSpPr>
          <xdr:sp macro="" textlink="">
            <xdr:nvSpPr>
              <xdr:cNvPr id="2153" name="Check Box 105" hidden="1">
                <a:extLst>
                  <a:ext uri="{63B3BB69-23CF-44E3-9099-C40C66FF867C}">
                    <a14:compatExt spid="_x0000_s215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54" name="Check Box 106" hidden="1">
                <a:extLst>
                  <a:ext uri="{63B3BB69-23CF-44E3-9099-C40C66FF867C}">
                    <a14:compatExt spid="_x0000_s215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55" name="Check Box 107" hidden="1">
                <a:extLst>
                  <a:ext uri="{63B3BB69-23CF-44E3-9099-C40C66FF867C}">
                    <a14:compatExt spid="_x0000_s215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1</xdr:col>
      <xdr:colOff>136072</xdr:colOff>
      <xdr:row>1</xdr:row>
      <xdr:rowOff>68036</xdr:rowOff>
    </xdr:from>
    <xdr:to>
      <xdr:col>8</xdr:col>
      <xdr:colOff>16329</xdr:colOff>
      <xdr:row>3</xdr:row>
      <xdr:rowOff>16329</xdr:rowOff>
    </xdr:to>
    <xdr:sp macro="" textlink="">
      <xdr:nvSpPr>
        <xdr:cNvPr id="118" name="正方形/長方形 117"/>
        <xdr:cNvSpPr/>
      </xdr:nvSpPr>
      <xdr:spPr>
        <a:xfrm>
          <a:off x="258536" y="272143"/>
          <a:ext cx="900793" cy="35650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xdr:col>
      <xdr:colOff>54429</xdr:colOff>
      <xdr:row>37</xdr:row>
      <xdr:rowOff>0</xdr:rowOff>
    </xdr:from>
    <xdr:to>
      <xdr:col>5</xdr:col>
      <xdr:colOff>133350</xdr:colOff>
      <xdr:row>40</xdr:row>
      <xdr:rowOff>21770</xdr:rowOff>
    </xdr:to>
    <xdr:sp macro="" textlink="">
      <xdr:nvSpPr>
        <xdr:cNvPr id="119" name="円/楕円 118"/>
        <xdr:cNvSpPr/>
      </xdr:nvSpPr>
      <xdr:spPr>
        <a:xfrm>
          <a:off x="176893" y="6531429"/>
          <a:ext cx="691243" cy="5116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68036</xdr:colOff>
      <xdr:row>39</xdr:row>
      <xdr:rowOff>54429</xdr:rowOff>
    </xdr:from>
    <xdr:to>
      <xdr:col>27</xdr:col>
      <xdr:colOff>56857</xdr:colOff>
      <xdr:row>46</xdr:row>
      <xdr:rowOff>77018</xdr:rowOff>
    </xdr:to>
    <xdr:cxnSp macro="">
      <xdr:nvCxnSpPr>
        <xdr:cNvPr id="120" name="直線矢印コネクタ 119"/>
        <xdr:cNvCxnSpPr/>
      </xdr:nvCxnSpPr>
      <xdr:spPr>
        <a:xfrm flipH="1" flipV="1">
          <a:off x="802822" y="6926036"/>
          <a:ext cx="3254535" cy="108394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122465</xdr:colOff>
      <xdr:row>43</xdr:row>
      <xdr:rowOff>149679</xdr:rowOff>
    </xdr:from>
    <xdr:to>
      <xdr:col>48</xdr:col>
      <xdr:colOff>261259</xdr:colOff>
      <xdr:row>52</xdr:row>
      <xdr:rowOff>54429</xdr:rowOff>
    </xdr:to>
    <xdr:sp macro="" textlink="">
      <xdr:nvSpPr>
        <xdr:cNvPr id="121" name="角丸四角形 120"/>
        <xdr:cNvSpPr/>
      </xdr:nvSpPr>
      <xdr:spPr>
        <a:xfrm>
          <a:off x="3810001" y="7620000"/>
          <a:ext cx="3526972" cy="12790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27</xdr:col>
      <xdr:colOff>54428</xdr:colOff>
      <xdr:row>114</xdr:row>
      <xdr:rowOff>54428</xdr:rowOff>
    </xdr:from>
    <xdr:to>
      <xdr:col>54</xdr:col>
      <xdr:colOff>106134</xdr:colOff>
      <xdr:row>117</xdr:row>
      <xdr:rowOff>102053</xdr:rowOff>
    </xdr:to>
    <xdr:sp macro="" textlink="">
      <xdr:nvSpPr>
        <xdr:cNvPr id="122" name="円/楕円 121"/>
        <xdr:cNvSpPr/>
      </xdr:nvSpPr>
      <xdr:spPr>
        <a:xfrm>
          <a:off x="4054928" y="18777857"/>
          <a:ext cx="4133849" cy="49666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95248</xdr:colOff>
      <xdr:row>109</xdr:row>
      <xdr:rowOff>81643</xdr:rowOff>
    </xdr:from>
    <xdr:to>
      <xdr:col>25</xdr:col>
      <xdr:colOff>40819</xdr:colOff>
      <xdr:row>116</xdr:row>
      <xdr:rowOff>34018</xdr:rowOff>
    </xdr:to>
    <xdr:sp macro="" textlink="">
      <xdr:nvSpPr>
        <xdr:cNvPr id="123" name="角丸四角形 122"/>
        <xdr:cNvSpPr/>
      </xdr:nvSpPr>
      <xdr:spPr>
        <a:xfrm>
          <a:off x="394605" y="18056679"/>
          <a:ext cx="3333750" cy="1000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25</xdr:col>
      <xdr:colOff>13606</xdr:colOff>
      <xdr:row>112</xdr:row>
      <xdr:rowOff>122464</xdr:rowOff>
    </xdr:from>
    <xdr:to>
      <xdr:col>45</xdr:col>
      <xdr:colOff>97704</xdr:colOff>
      <xdr:row>150</xdr:row>
      <xdr:rowOff>27904</xdr:rowOff>
    </xdr:to>
    <xdr:cxnSp macro="">
      <xdr:nvCxnSpPr>
        <xdr:cNvPr id="124" name="直線矢印コネクタ 123"/>
        <xdr:cNvCxnSpPr/>
      </xdr:nvCxnSpPr>
      <xdr:spPr>
        <a:xfrm>
          <a:off x="3701142" y="18546535"/>
          <a:ext cx="3023241" cy="55932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122464</xdr:colOff>
      <xdr:row>110</xdr:row>
      <xdr:rowOff>122465</xdr:rowOff>
    </xdr:from>
    <xdr:to>
      <xdr:col>28</xdr:col>
      <xdr:colOff>73478</xdr:colOff>
      <xdr:row>115</xdr:row>
      <xdr:rowOff>30617</xdr:rowOff>
    </xdr:to>
    <xdr:cxnSp macro="">
      <xdr:nvCxnSpPr>
        <xdr:cNvPr id="125" name="直線矢印コネクタ 124"/>
        <xdr:cNvCxnSpPr/>
      </xdr:nvCxnSpPr>
      <xdr:spPr>
        <a:xfrm>
          <a:off x="3497035" y="18247179"/>
          <a:ext cx="726622" cy="65654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108857</xdr:colOff>
      <xdr:row>150</xdr:row>
      <xdr:rowOff>13608</xdr:rowOff>
    </xdr:from>
    <xdr:to>
      <xdr:col>57</xdr:col>
      <xdr:colOff>346982</xdr:colOff>
      <xdr:row>153</xdr:row>
      <xdr:rowOff>127908</xdr:rowOff>
    </xdr:to>
    <xdr:sp macro="" textlink="">
      <xdr:nvSpPr>
        <xdr:cNvPr id="126" name="円/楕円 125"/>
        <xdr:cNvSpPr/>
      </xdr:nvSpPr>
      <xdr:spPr>
        <a:xfrm>
          <a:off x="6490607" y="24125465"/>
          <a:ext cx="2197554" cy="5633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xdr:col>
      <xdr:colOff>0</xdr:colOff>
      <xdr:row>148</xdr:row>
      <xdr:rowOff>0</xdr:rowOff>
    </xdr:from>
    <xdr:to>
      <xdr:col>44</xdr:col>
      <xdr:colOff>96611</xdr:colOff>
      <xdr:row>152</xdr:row>
      <xdr:rowOff>47625</xdr:rowOff>
    </xdr:to>
    <xdr:sp macro="" textlink="">
      <xdr:nvSpPr>
        <xdr:cNvPr id="127" name="角丸四角形 126"/>
        <xdr:cNvSpPr/>
      </xdr:nvSpPr>
      <xdr:spPr>
        <a:xfrm>
          <a:off x="462643" y="23812500"/>
          <a:ext cx="6138182" cy="6463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1</xdr:col>
      <xdr:colOff>54430</xdr:colOff>
      <xdr:row>155</xdr:row>
      <xdr:rowOff>68036</xdr:rowOff>
    </xdr:from>
    <xdr:to>
      <xdr:col>53</xdr:col>
      <xdr:colOff>39462</xdr:colOff>
      <xdr:row>160</xdr:row>
      <xdr:rowOff>163847</xdr:rowOff>
    </xdr:to>
    <xdr:sp macro="" textlink="">
      <xdr:nvSpPr>
        <xdr:cNvPr id="128" name="円/楕円 127"/>
        <xdr:cNvSpPr/>
      </xdr:nvSpPr>
      <xdr:spPr>
        <a:xfrm>
          <a:off x="176894" y="25009929"/>
          <a:ext cx="7822747" cy="81698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95250</xdr:colOff>
      <xdr:row>152</xdr:row>
      <xdr:rowOff>27215</xdr:rowOff>
    </xdr:from>
    <xdr:to>
      <xdr:col>11</xdr:col>
      <xdr:colOff>266701</xdr:colOff>
      <xdr:row>155</xdr:row>
      <xdr:rowOff>161246</xdr:rowOff>
    </xdr:to>
    <xdr:cxnSp macro="">
      <xdr:nvCxnSpPr>
        <xdr:cNvPr id="130" name="直線矢印コネクタ 129"/>
        <xdr:cNvCxnSpPr/>
      </xdr:nvCxnSpPr>
      <xdr:spPr>
        <a:xfrm>
          <a:off x="1238250" y="24438429"/>
          <a:ext cx="729344" cy="66471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54429</xdr:colOff>
      <xdr:row>166</xdr:row>
      <xdr:rowOff>108857</xdr:rowOff>
    </xdr:from>
    <xdr:to>
      <xdr:col>52</xdr:col>
      <xdr:colOff>78922</xdr:colOff>
      <xdr:row>170</xdr:row>
      <xdr:rowOff>112759</xdr:rowOff>
    </xdr:to>
    <xdr:sp macro="" textlink="">
      <xdr:nvSpPr>
        <xdr:cNvPr id="131" name="円/楕円 130"/>
        <xdr:cNvSpPr/>
      </xdr:nvSpPr>
      <xdr:spPr>
        <a:xfrm>
          <a:off x="176893" y="26955750"/>
          <a:ext cx="7617279"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68035</xdr:colOff>
      <xdr:row>161</xdr:row>
      <xdr:rowOff>54429</xdr:rowOff>
    </xdr:from>
    <xdr:to>
      <xdr:col>57</xdr:col>
      <xdr:colOff>334736</xdr:colOff>
      <xdr:row>166</xdr:row>
      <xdr:rowOff>92528</xdr:rowOff>
    </xdr:to>
    <xdr:sp macro="" textlink="">
      <xdr:nvSpPr>
        <xdr:cNvPr id="132" name="角丸四角形 131"/>
        <xdr:cNvSpPr/>
      </xdr:nvSpPr>
      <xdr:spPr>
        <a:xfrm>
          <a:off x="4640035" y="25962429"/>
          <a:ext cx="4035880" cy="9769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108857</xdr:colOff>
      <xdr:row>164</xdr:row>
      <xdr:rowOff>27215</xdr:rowOff>
    </xdr:from>
    <xdr:to>
      <xdr:col>31</xdr:col>
      <xdr:colOff>99333</xdr:colOff>
      <xdr:row>166</xdr:row>
      <xdr:rowOff>70938</xdr:rowOff>
    </xdr:to>
    <xdr:cxnSp macro="">
      <xdr:nvCxnSpPr>
        <xdr:cNvPr id="133" name="直線矢印コネクタ 132"/>
        <xdr:cNvCxnSpPr/>
      </xdr:nvCxnSpPr>
      <xdr:spPr>
        <a:xfrm flipH="1">
          <a:off x="3633107" y="26493108"/>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149678</xdr:colOff>
      <xdr:row>171</xdr:row>
      <xdr:rowOff>13607</xdr:rowOff>
    </xdr:from>
    <xdr:to>
      <xdr:col>57</xdr:col>
      <xdr:colOff>240845</xdr:colOff>
      <xdr:row>177</xdr:row>
      <xdr:rowOff>171450</xdr:rowOff>
    </xdr:to>
    <xdr:sp macro="" textlink="">
      <xdr:nvSpPr>
        <xdr:cNvPr id="134" name="角丸四角形 133"/>
        <xdr:cNvSpPr/>
      </xdr:nvSpPr>
      <xdr:spPr>
        <a:xfrm>
          <a:off x="4721678" y="27813000"/>
          <a:ext cx="3860346" cy="11647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25</xdr:col>
      <xdr:colOff>22412</xdr:colOff>
      <xdr:row>175</xdr:row>
      <xdr:rowOff>112059</xdr:rowOff>
    </xdr:from>
    <xdr:to>
      <xdr:col>31</xdr:col>
      <xdr:colOff>142395</xdr:colOff>
      <xdr:row>179</xdr:row>
      <xdr:rowOff>8965</xdr:rowOff>
    </xdr:to>
    <xdr:cxnSp macro="">
      <xdr:nvCxnSpPr>
        <xdr:cNvPr id="135" name="直線矢印コネクタ 134"/>
        <xdr:cNvCxnSpPr/>
      </xdr:nvCxnSpPr>
      <xdr:spPr>
        <a:xfrm flipH="1">
          <a:off x="3686736" y="28687059"/>
          <a:ext cx="1016453"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40821</xdr:colOff>
      <xdr:row>178</xdr:row>
      <xdr:rowOff>136072</xdr:rowOff>
    </xdr:from>
    <xdr:to>
      <xdr:col>52</xdr:col>
      <xdr:colOff>16328</xdr:colOff>
      <xdr:row>182</xdr:row>
      <xdr:rowOff>97972</xdr:rowOff>
    </xdr:to>
    <xdr:sp macro="" textlink="">
      <xdr:nvSpPr>
        <xdr:cNvPr id="136" name="円/楕円 135"/>
        <xdr:cNvSpPr/>
      </xdr:nvSpPr>
      <xdr:spPr>
        <a:xfrm>
          <a:off x="340178" y="29119286"/>
          <a:ext cx="7391400" cy="66947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12</xdr:col>
      <xdr:colOff>40821</xdr:colOff>
      <xdr:row>186</xdr:row>
      <xdr:rowOff>68036</xdr:rowOff>
    </xdr:from>
    <xdr:to>
      <xdr:col>16</xdr:col>
      <xdr:colOff>88446</xdr:colOff>
      <xdr:row>189</xdr:row>
      <xdr:rowOff>96612</xdr:rowOff>
    </xdr:to>
    <xdr:sp macro="" textlink="">
      <xdr:nvSpPr>
        <xdr:cNvPr id="137" name="円/楕円 136"/>
        <xdr:cNvSpPr/>
      </xdr:nvSpPr>
      <xdr:spPr>
        <a:xfrm>
          <a:off x="2041071" y="30316715"/>
          <a:ext cx="537482" cy="53204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68036</xdr:colOff>
      <xdr:row>185</xdr:row>
      <xdr:rowOff>122465</xdr:rowOff>
    </xdr:from>
    <xdr:to>
      <xdr:col>50</xdr:col>
      <xdr:colOff>17689</xdr:colOff>
      <xdr:row>189</xdr:row>
      <xdr:rowOff>24494</xdr:rowOff>
    </xdr:to>
    <xdr:sp macro="" textlink="">
      <xdr:nvSpPr>
        <xdr:cNvPr id="138" name="角丸四角形 137"/>
        <xdr:cNvSpPr/>
      </xdr:nvSpPr>
      <xdr:spPr>
        <a:xfrm>
          <a:off x="3592286" y="30180644"/>
          <a:ext cx="3895724" cy="5959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16</xdr:col>
      <xdr:colOff>77771</xdr:colOff>
      <xdr:row>187</xdr:row>
      <xdr:rowOff>39462</xdr:rowOff>
    </xdr:from>
    <xdr:to>
      <xdr:col>24</xdr:col>
      <xdr:colOff>149679</xdr:colOff>
      <xdr:row>188</xdr:row>
      <xdr:rowOff>5090</xdr:rowOff>
    </xdr:to>
    <xdr:cxnSp macro="">
      <xdr:nvCxnSpPr>
        <xdr:cNvPr id="139" name="直線矢印コネクタ 138"/>
        <xdr:cNvCxnSpPr/>
      </xdr:nvCxnSpPr>
      <xdr:spPr>
        <a:xfrm flipH="1">
          <a:off x="2567878" y="30478641"/>
          <a:ext cx="1106051" cy="1969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278</xdr:row>
      <xdr:rowOff>13607</xdr:rowOff>
    </xdr:from>
    <xdr:to>
      <xdr:col>52</xdr:col>
      <xdr:colOff>193222</xdr:colOff>
      <xdr:row>284</xdr:row>
      <xdr:rowOff>146957</xdr:rowOff>
    </xdr:to>
    <xdr:sp macro="" textlink="">
      <xdr:nvSpPr>
        <xdr:cNvPr id="142" name="円/楕円 141"/>
        <xdr:cNvSpPr/>
      </xdr:nvSpPr>
      <xdr:spPr>
        <a:xfrm>
          <a:off x="122464" y="47380071"/>
          <a:ext cx="7786008" cy="1276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108856</xdr:colOff>
      <xdr:row>273</xdr:row>
      <xdr:rowOff>163286</xdr:rowOff>
    </xdr:from>
    <xdr:to>
      <xdr:col>51</xdr:col>
      <xdr:colOff>81643</xdr:colOff>
      <xdr:row>276</xdr:row>
      <xdr:rowOff>77561</xdr:rowOff>
    </xdr:to>
    <xdr:sp macro="" textlink="">
      <xdr:nvSpPr>
        <xdr:cNvPr id="143" name="角丸四角形 142"/>
        <xdr:cNvSpPr/>
      </xdr:nvSpPr>
      <xdr:spPr>
        <a:xfrm>
          <a:off x="2843892" y="46577250"/>
          <a:ext cx="4830537"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15</xdr:col>
      <xdr:colOff>27214</xdr:colOff>
      <xdr:row>275</xdr:row>
      <xdr:rowOff>68036</xdr:rowOff>
    </xdr:from>
    <xdr:to>
      <xdr:col>18</xdr:col>
      <xdr:colOff>84364</xdr:colOff>
      <xdr:row>277</xdr:row>
      <xdr:rowOff>163286</xdr:rowOff>
    </xdr:to>
    <xdr:cxnSp macro="">
      <xdr:nvCxnSpPr>
        <xdr:cNvPr id="144" name="直線矢印コネクタ 143"/>
        <xdr:cNvCxnSpPr/>
      </xdr:nvCxnSpPr>
      <xdr:spPr>
        <a:xfrm flipH="1">
          <a:off x="2394857" y="46863000"/>
          <a:ext cx="424543"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136072</xdr:colOff>
      <xdr:row>316</xdr:row>
      <xdr:rowOff>54429</xdr:rowOff>
    </xdr:from>
    <xdr:to>
      <xdr:col>54</xdr:col>
      <xdr:colOff>65315</xdr:colOff>
      <xdr:row>319</xdr:row>
      <xdr:rowOff>121104</xdr:rowOff>
    </xdr:to>
    <xdr:sp macro="" textlink="">
      <xdr:nvSpPr>
        <xdr:cNvPr id="145" name="円/楕円 144"/>
        <xdr:cNvSpPr/>
      </xdr:nvSpPr>
      <xdr:spPr>
        <a:xfrm>
          <a:off x="258536" y="54360536"/>
          <a:ext cx="7889422"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68035</xdr:colOff>
      <xdr:row>311</xdr:row>
      <xdr:rowOff>0</xdr:rowOff>
    </xdr:from>
    <xdr:to>
      <xdr:col>57</xdr:col>
      <xdr:colOff>334736</xdr:colOff>
      <xdr:row>314</xdr:row>
      <xdr:rowOff>133349</xdr:rowOff>
    </xdr:to>
    <xdr:sp macro="" textlink="">
      <xdr:nvSpPr>
        <xdr:cNvPr id="146" name="角丸四角形 145"/>
        <xdr:cNvSpPr/>
      </xdr:nvSpPr>
      <xdr:spPr>
        <a:xfrm>
          <a:off x="4068535" y="53448857"/>
          <a:ext cx="4607380"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25</xdr:col>
      <xdr:colOff>13607</xdr:colOff>
      <xdr:row>312</xdr:row>
      <xdr:rowOff>176893</xdr:rowOff>
    </xdr:from>
    <xdr:to>
      <xdr:col>27</xdr:col>
      <xdr:colOff>91168</xdr:colOff>
      <xdr:row>315</xdr:row>
      <xdr:rowOff>110218</xdr:rowOff>
    </xdr:to>
    <xdr:cxnSp macro="">
      <xdr:nvCxnSpPr>
        <xdr:cNvPr id="147" name="直線矢印コネクタ 146"/>
        <xdr:cNvCxnSpPr/>
      </xdr:nvCxnSpPr>
      <xdr:spPr>
        <a:xfrm flipH="1">
          <a:off x="3701143" y="53721000"/>
          <a:ext cx="390525"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95251</xdr:colOff>
      <xdr:row>325</xdr:row>
      <xdr:rowOff>136072</xdr:rowOff>
    </xdr:from>
    <xdr:to>
      <xdr:col>52</xdr:col>
      <xdr:colOff>203234</xdr:colOff>
      <xdr:row>330</xdr:row>
      <xdr:rowOff>95250</xdr:rowOff>
    </xdr:to>
    <xdr:sp macro="" textlink="">
      <xdr:nvSpPr>
        <xdr:cNvPr id="148" name="円/楕円 147"/>
        <xdr:cNvSpPr/>
      </xdr:nvSpPr>
      <xdr:spPr>
        <a:xfrm>
          <a:off x="394608" y="56061429"/>
          <a:ext cx="7523876" cy="87085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130470</xdr:colOff>
      <xdr:row>319</xdr:row>
      <xdr:rowOff>27214</xdr:rowOff>
    </xdr:from>
    <xdr:to>
      <xdr:col>58</xdr:col>
      <xdr:colOff>30497</xdr:colOff>
      <xdr:row>324</xdr:row>
      <xdr:rowOff>189139</xdr:rowOff>
    </xdr:to>
    <xdr:sp macro="" textlink="">
      <xdr:nvSpPr>
        <xdr:cNvPr id="149" name="角丸四角形 148"/>
        <xdr:cNvSpPr/>
      </xdr:nvSpPr>
      <xdr:spPr>
        <a:xfrm>
          <a:off x="3637911" y="55238596"/>
          <a:ext cx="5088351" cy="102477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2</xdr:col>
      <xdr:colOff>27215</xdr:colOff>
      <xdr:row>334</xdr:row>
      <xdr:rowOff>40821</xdr:rowOff>
    </xdr:from>
    <xdr:to>
      <xdr:col>52</xdr:col>
      <xdr:colOff>135198</xdr:colOff>
      <xdr:row>339</xdr:row>
      <xdr:rowOff>40822</xdr:rowOff>
    </xdr:to>
    <xdr:sp macro="" textlink="">
      <xdr:nvSpPr>
        <xdr:cNvPr id="150" name="円/楕円 149"/>
        <xdr:cNvSpPr/>
      </xdr:nvSpPr>
      <xdr:spPr>
        <a:xfrm>
          <a:off x="326572" y="57599035"/>
          <a:ext cx="7523876" cy="87085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204107</xdr:colOff>
      <xdr:row>325</xdr:row>
      <xdr:rowOff>0</xdr:rowOff>
    </xdr:from>
    <xdr:to>
      <xdr:col>56</xdr:col>
      <xdr:colOff>35379</xdr:colOff>
      <xdr:row>335</xdr:row>
      <xdr:rowOff>0</xdr:rowOff>
    </xdr:to>
    <xdr:cxnSp macro="">
      <xdr:nvCxnSpPr>
        <xdr:cNvPr id="151" name="直線矢印コネクタ 150"/>
        <xdr:cNvCxnSpPr/>
      </xdr:nvCxnSpPr>
      <xdr:spPr>
        <a:xfrm flipH="1">
          <a:off x="7919357" y="55925357"/>
          <a:ext cx="348343" cy="182335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27214</xdr:colOff>
      <xdr:row>324</xdr:row>
      <xdr:rowOff>176893</xdr:rowOff>
    </xdr:from>
    <xdr:to>
      <xdr:col>56</xdr:col>
      <xdr:colOff>46265</xdr:colOff>
      <xdr:row>327</xdr:row>
      <xdr:rowOff>100693</xdr:rowOff>
    </xdr:to>
    <xdr:cxnSp macro="">
      <xdr:nvCxnSpPr>
        <xdr:cNvPr id="152" name="直線矢印コネクタ 151"/>
        <xdr:cNvCxnSpPr/>
      </xdr:nvCxnSpPr>
      <xdr:spPr>
        <a:xfrm flipH="1">
          <a:off x="7742464" y="55911750"/>
          <a:ext cx="536122"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122464</xdr:colOff>
      <xdr:row>341</xdr:row>
      <xdr:rowOff>163286</xdr:rowOff>
    </xdr:from>
    <xdr:to>
      <xdr:col>6</xdr:col>
      <xdr:colOff>42182</xdr:colOff>
      <xdr:row>345</xdr:row>
      <xdr:rowOff>111085</xdr:rowOff>
    </xdr:to>
    <xdr:sp macro="" textlink="">
      <xdr:nvSpPr>
        <xdr:cNvPr id="153" name="円/楕円 152"/>
        <xdr:cNvSpPr/>
      </xdr:nvSpPr>
      <xdr:spPr>
        <a:xfrm>
          <a:off x="244928" y="58864500"/>
          <a:ext cx="668111" cy="7097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13607</xdr:colOff>
      <xdr:row>340</xdr:row>
      <xdr:rowOff>13608</xdr:rowOff>
    </xdr:from>
    <xdr:to>
      <xdr:col>57</xdr:col>
      <xdr:colOff>121103</xdr:colOff>
      <xdr:row>349</xdr:row>
      <xdr:rowOff>107497</xdr:rowOff>
    </xdr:to>
    <xdr:sp macro="" textlink="">
      <xdr:nvSpPr>
        <xdr:cNvPr id="154" name="角丸四角形 153"/>
        <xdr:cNvSpPr/>
      </xdr:nvSpPr>
      <xdr:spPr>
        <a:xfrm>
          <a:off x="4014107" y="58537929"/>
          <a:ext cx="4448175" cy="169953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25</xdr:col>
      <xdr:colOff>27214</xdr:colOff>
      <xdr:row>344</xdr:row>
      <xdr:rowOff>122465</xdr:rowOff>
    </xdr:from>
    <xdr:to>
      <xdr:col>26</xdr:col>
      <xdr:colOff>134711</xdr:colOff>
      <xdr:row>348</xdr:row>
      <xdr:rowOff>115661</xdr:rowOff>
    </xdr:to>
    <xdr:cxnSp macro="">
      <xdr:nvCxnSpPr>
        <xdr:cNvPr id="155" name="直線矢印コネクタ 154"/>
        <xdr:cNvCxnSpPr/>
      </xdr:nvCxnSpPr>
      <xdr:spPr>
        <a:xfrm flipH="1">
          <a:off x="3714750" y="59408786"/>
          <a:ext cx="270782" cy="65994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349</xdr:row>
      <xdr:rowOff>54429</xdr:rowOff>
    </xdr:from>
    <xdr:to>
      <xdr:col>53</xdr:col>
      <xdr:colOff>89808</xdr:colOff>
      <xdr:row>366</xdr:row>
      <xdr:rowOff>166008</xdr:rowOff>
    </xdr:to>
    <xdr:sp macro="" textlink="">
      <xdr:nvSpPr>
        <xdr:cNvPr id="156" name="円/楕円 155"/>
        <xdr:cNvSpPr/>
      </xdr:nvSpPr>
      <xdr:spPr>
        <a:xfrm>
          <a:off x="299357" y="60184393"/>
          <a:ext cx="7750630" cy="29826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136070</xdr:colOff>
      <xdr:row>367</xdr:row>
      <xdr:rowOff>176893</xdr:rowOff>
    </xdr:from>
    <xdr:to>
      <xdr:col>54</xdr:col>
      <xdr:colOff>57150</xdr:colOff>
      <xdr:row>373</xdr:row>
      <xdr:rowOff>119743</xdr:rowOff>
    </xdr:to>
    <xdr:sp macro="" textlink="">
      <xdr:nvSpPr>
        <xdr:cNvPr id="157" name="角丸四角形 156"/>
        <xdr:cNvSpPr/>
      </xdr:nvSpPr>
      <xdr:spPr>
        <a:xfrm>
          <a:off x="5361213" y="63354857"/>
          <a:ext cx="2778580" cy="1085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事務職員配置加算・事務負担対応加配加算」に記載の者と重複しないようご注意ください。</a:t>
          </a:r>
          <a:endParaRPr lang="ja-JP" altLang="ja-JP">
            <a:effectLst/>
          </a:endParaRPr>
        </a:p>
      </xdr:txBody>
    </xdr:sp>
    <xdr:clientData/>
  </xdr:twoCellAnchor>
  <xdr:twoCellAnchor>
    <xdr:from>
      <xdr:col>42</xdr:col>
      <xdr:colOff>40822</xdr:colOff>
      <xdr:row>373</xdr:row>
      <xdr:rowOff>54429</xdr:rowOff>
    </xdr:from>
    <xdr:to>
      <xdr:col>46</xdr:col>
      <xdr:colOff>78922</xdr:colOff>
      <xdr:row>374</xdr:row>
      <xdr:rowOff>68716</xdr:rowOff>
    </xdr:to>
    <xdr:cxnSp macro="">
      <xdr:nvCxnSpPr>
        <xdr:cNvPr id="158" name="直線矢印コネクタ 157"/>
        <xdr:cNvCxnSpPr/>
      </xdr:nvCxnSpPr>
      <xdr:spPr>
        <a:xfrm>
          <a:off x="6259286" y="64375393"/>
          <a:ext cx="650422" cy="3680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122465</xdr:colOff>
      <xdr:row>379</xdr:row>
      <xdr:rowOff>108857</xdr:rowOff>
    </xdr:from>
    <xdr:to>
      <xdr:col>40</xdr:col>
      <xdr:colOff>1362</xdr:colOff>
      <xdr:row>387</xdr:row>
      <xdr:rowOff>89807</xdr:rowOff>
    </xdr:to>
    <xdr:sp macro="" textlink="">
      <xdr:nvSpPr>
        <xdr:cNvPr id="159" name="角丸四角形 158"/>
        <xdr:cNvSpPr/>
      </xdr:nvSpPr>
      <xdr:spPr>
        <a:xfrm>
          <a:off x="1823358" y="65736107"/>
          <a:ext cx="4097111" cy="150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9</xdr:col>
      <xdr:colOff>0</xdr:colOff>
      <xdr:row>221</xdr:row>
      <xdr:rowOff>0</xdr:rowOff>
    </xdr:from>
    <xdr:to>
      <xdr:col>46</xdr:col>
      <xdr:colOff>72117</xdr:colOff>
      <xdr:row>224</xdr:row>
      <xdr:rowOff>27215</xdr:rowOff>
    </xdr:to>
    <xdr:sp macro="" textlink="">
      <xdr:nvSpPr>
        <xdr:cNvPr id="160" name="円/楕円 230"/>
        <xdr:cNvSpPr/>
      </xdr:nvSpPr>
      <xdr:spPr>
        <a:xfrm>
          <a:off x="1374321" y="36467143"/>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54429</xdr:colOff>
      <xdr:row>234</xdr:row>
      <xdr:rowOff>721179</xdr:rowOff>
    </xdr:from>
    <xdr:to>
      <xdr:col>37</xdr:col>
      <xdr:colOff>58511</xdr:colOff>
      <xdr:row>238</xdr:row>
      <xdr:rowOff>27215</xdr:rowOff>
    </xdr:to>
    <xdr:sp macro="" textlink="">
      <xdr:nvSpPr>
        <xdr:cNvPr id="161" name="円/楕円 230"/>
        <xdr:cNvSpPr/>
      </xdr:nvSpPr>
      <xdr:spPr>
        <a:xfrm>
          <a:off x="54429" y="39297429"/>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68036</xdr:colOff>
      <xdr:row>247</xdr:row>
      <xdr:rowOff>95250</xdr:rowOff>
    </xdr:from>
    <xdr:to>
      <xdr:col>37</xdr:col>
      <xdr:colOff>72118</xdr:colOff>
      <xdr:row>250</xdr:row>
      <xdr:rowOff>163286</xdr:rowOff>
    </xdr:to>
    <xdr:sp macro="" textlink="">
      <xdr:nvSpPr>
        <xdr:cNvPr id="162" name="円/楕円 230"/>
        <xdr:cNvSpPr/>
      </xdr:nvSpPr>
      <xdr:spPr>
        <a:xfrm>
          <a:off x="68036" y="41556214"/>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13606</xdr:colOff>
      <xdr:row>230</xdr:row>
      <xdr:rowOff>95250</xdr:rowOff>
    </xdr:from>
    <xdr:to>
      <xdr:col>56</xdr:col>
      <xdr:colOff>91168</xdr:colOff>
      <xdr:row>234</xdr:row>
      <xdr:rowOff>517071</xdr:rowOff>
    </xdr:to>
    <xdr:sp macro="" textlink="">
      <xdr:nvSpPr>
        <xdr:cNvPr id="163" name="角丸四角形 162"/>
        <xdr:cNvSpPr/>
      </xdr:nvSpPr>
      <xdr:spPr>
        <a:xfrm>
          <a:off x="6232070" y="37923107"/>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29</xdr:col>
      <xdr:colOff>122464</xdr:colOff>
      <xdr:row>224</xdr:row>
      <xdr:rowOff>95250</xdr:rowOff>
    </xdr:from>
    <xdr:to>
      <xdr:col>43</xdr:col>
      <xdr:colOff>54429</xdr:colOff>
      <xdr:row>231</xdr:row>
      <xdr:rowOff>54428</xdr:rowOff>
    </xdr:to>
    <xdr:cxnSp macro="">
      <xdr:nvCxnSpPr>
        <xdr:cNvPr id="164" name="直線矢印コネクタ 163"/>
        <xdr:cNvCxnSpPr/>
      </xdr:nvCxnSpPr>
      <xdr:spPr>
        <a:xfrm flipH="1" flipV="1">
          <a:off x="4422321" y="37093071"/>
          <a:ext cx="2013858" cy="96610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122465</xdr:colOff>
      <xdr:row>233</xdr:row>
      <xdr:rowOff>68037</xdr:rowOff>
    </xdr:from>
    <xdr:to>
      <xdr:col>42</xdr:col>
      <xdr:colOff>87102</xdr:colOff>
      <xdr:row>236</xdr:row>
      <xdr:rowOff>60</xdr:rowOff>
    </xdr:to>
    <xdr:cxnSp macro="">
      <xdr:nvCxnSpPr>
        <xdr:cNvPr id="165" name="直線矢印コネクタ 164"/>
        <xdr:cNvCxnSpPr/>
      </xdr:nvCxnSpPr>
      <xdr:spPr>
        <a:xfrm flipH="1">
          <a:off x="5497286" y="38467394"/>
          <a:ext cx="808280" cy="99338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xdr:colOff>
      <xdr:row>234</xdr:row>
      <xdr:rowOff>394607</xdr:rowOff>
    </xdr:from>
    <xdr:to>
      <xdr:col>43</xdr:col>
      <xdr:colOff>54430</xdr:colOff>
      <xdr:row>248</xdr:row>
      <xdr:rowOff>54487</xdr:rowOff>
    </xdr:to>
    <xdr:cxnSp macro="">
      <xdr:nvCxnSpPr>
        <xdr:cNvPr id="166" name="直線矢印コネクタ 165"/>
        <xdr:cNvCxnSpPr/>
      </xdr:nvCxnSpPr>
      <xdr:spPr>
        <a:xfrm flipH="1">
          <a:off x="5524501" y="38970857"/>
          <a:ext cx="911679" cy="26942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298</xdr:row>
      <xdr:rowOff>112059</xdr:rowOff>
    </xdr:from>
    <xdr:to>
      <xdr:col>51</xdr:col>
      <xdr:colOff>24493</xdr:colOff>
      <xdr:row>302</xdr:row>
      <xdr:rowOff>115961</xdr:rowOff>
    </xdr:to>
    <xdr:sp macro="" textlink="">
      <xdr:nvSpPr>
        <xdr:cNvPr id="167" name="円/楕円 166"/>
        <xdr:cNvSpPr/>
      </xdr:nvSpPr>
      <xdr:spPr>
        <a:xfrm>
          <a:off x="0" y="51614294"/>
          <a:ext cx="7633287"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133350</xdr:colOff>
      <xdr:row>290</xdr:row>
      <xdr:rowOff>123824</xdr:rowOff>
    </xdr:from>
    <xdr:to>
      <xdr:col>57</xdr:col>
      <xdr:colOff>123824</xdr:colOff>
      <xdr:row>296</xdr:row>
      <xdr:rowOff>92849</xdr:rowOff>
    </xdr:to>
    <xdr:sp macro="" textlink="">
      <xdr:nvSpPr>
        <xdr:cNvPr id="168" name="角丸四角形 167"/>
        <xdr:cNvSpPr/>
      </xdr:nvSpPr>
      <xdr:spPr>
        <a:xfrm>
          <a:off x="3810000" y="49949099"/>
          <a:ext cx="4648199" cy="1112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100">
              <a:solidFill>
                <a:schemeClr val="lt1"/>
              </a:solidFill>
              <a:effectLst/>
              <a:latin typeface="+mn-lt"/>
              <a:ea typeface="+mn-ea"/>
              <a:cs typeface="+mn-cs"/>
            </a:rPr>
            <a:t>120</a:t>
          </a:r>
          <a:r>
            <a:rPr kumimoji="1" lang="ja-JP" altLang="ja-JP" sz="1100">
              <a:solidFill>
                <a:schemeClr val="lt1"/>
              </a:solidFill>
              <a:effectLst/>
              <a:latin typeface="+mn-lt"/>
              <a:ea typeface="+mn-ea"/>
              <a:cs typeface="+mn-cs"/>
            </a:rPr>
            <a:t>時間以上の看護職を雇用しており、さらに１か月あたり所定労働時間</a:t>
          </a:r>
          <a:r>
            <a:rPr kumimoji="1" lang="en-US" altLang="ja-JP" sz="1100">
              <a:solidFill>
                <a:schemeClr val="lt1"/>
              </a:solidFill>
              <a:effectLst/>
              <a:latin typeface="+mn-lt"/>
              <a:ea typeface="+mn-ea"/>
              <a:cs typeface="+mn-cs"/>
            </a:rPr>
            <a:t>40</a:t>
          </a:r>
          <a:r>
            <a:rPr kumimoji="1" lang="ja-JP" altLang="ja-JP" sz="11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lang="ja-JP" altLang="ja-JP">
            <a:effectLst/>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ja-JP" altLang="en-US" sz="1100"/>
        </a:p>
      </xdr:txBody>
    </xdr:sp>
    <xdr:clientData/>
  </xdr:twoCellAnchor>
  <xdr:twoCellAnchor>
    <xdr:from>
      <xdr:col>23</xdr:col>
      <xdr:colOff>145675</xdr:colOff>
      <xdr:row>295</xdr:row>
      <xdr:rowOff>89648</xdr:rowOff>
    </xdr:from>
    <xdr:to>
      <xdr:col>30</xdr:col>
      <xdr:colOff>86364</xdr:colOff>
      <xdr:row>298</xdr:row>
      <xdr:rowOff>165848</xdr:rowOff>
    </xdr:to>
    <xdr:cxnSp macro="">
      <xdr:nvCxnSpPr>
        <xdr:cNvPr id="169" name="直線矢印コネクタ 168"/>
        <xdr:cNvCxnSpPr/>
      </xdr:nvCxnSpPr>
      <xdr:spPr>
        <a:xfrm flipH="1">
          <a:off x="3507440" y="51020383"/>
          <a:ext cx="1016453"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11206</xdr:colOff>
      <xdr:row>254</xdr:row>
      <xdr:rowOff>11206</xdr:rowOff>
    </xdr:from>
    <xdr:to>
      <xdr:col>57</xdr:col>
      <xdr:colOff>286472</xdr:colOff>
      <xdr:row>261</xdr:row>
      <xdr:rowOff>82764</xdr:rowOff>
    </xdr:to>
    <xdr:sp macro="" textlink="">
      <xdr:nvSpPr>
        <xdr:cNvPr id="170" name="角丸四角形 169"/>
        <xdr:cNvSpPr/>
      </xdr:nvSpPr>
      <xdr:spPr>
        <a:xfrm>
          <a:off x="4134971" y="42952147"/>
          <a:ext cx="4499883" cy="12817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8</a:t>
          </a:r>
          <a:r>
            <a:rPr lang="ja-JP" altLang="ja-JP" sz="1100">
              <a:solidFill>
                <a:schemeClr val="lt1"/>
              </a:solidFill>
              <a:effectLst/>
              <a:latin typeface="+mn-lt"/>
              <a:ea typeface="+mn-ea"/>
              <a:cs typeface="+mn-cs"/>
            </a:rPr>
            <a:t>　栄養管理加算」に記載の職員と重複はできません。</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23</xdr:col>
      <xdr:colOff>56028</xdr:colOff>
      <xdr:row>257</xdr:row>
      <xdr:rowOff>44823</xdr:rowOff>
    </xdr:from>
    <xdr:to>
      <xdr:col>28</xdr:col>
      <xdr:colOff>99107</xdr:colOff>
      <xdr:row>262</xdr:row>
      <xdr:rowOff>156140</xdr:rowOff>
    </xdr:to>
    <xdr:cxnSp macro="">
      <xdr:nvCxnSpPr>
        <xdr:cNvPr id="171" name="直線矢印コネクタ 170"/>
        <xdr:cNvCxnSpPr/>
      </xdr:nvCxnSpPr>
      <xdr:spPr>
        <a:xfrm flipH="1">
          <a:off x="3417793" y="43501235"/>
          <a:ext cx="805079" cy="9853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56029</xdr:colOff>
      <xdr:row>262</xdr:row>
      <xdr:rowOff>134471</xdr:rowOff>
    </xdr:from>
    <xdr:to>
      <xdr:col>54</xdr:col>
      <xdr:colOff>123264</xdr:colOff>
      <xdr:row>266</xdr:row>
      <xdr:rowOff>67235</xdr:rowOff>
    </xdr:to>
    <xdr:sp macro="" textlink="">
      <xdr:nvSpPr>
        <xdr:cNvPr id="172" name="円/楕円 230"/>
        <xdr:cNvSpPr/>
      </xdr:nvSpPr>
      <xdr:spPr>
        <a:xfrm>
          <a:off x="347382" y="44464942"/>
          <a:ext cx="7866529" cy="64994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78443</xdr:colOff>
      <xdr:row>268</xdr:row>
      <xdr:rowOff>78442</xdr:rowOff>
    </xdr:from>
    <xdr:to>
      <xdr:col>55</xdr:col>
      <xdr:colOff>14007</xdr:colOff>
      <xdr:row>270</xdr:row>
      <xdr:rowOff>114300</xdr:rowOff>
    </xdr:to>
    <xdr:sp macro="" textlink="">
      <xdr:nvSpPr>
        <xdr:cNvPr id="173" name="円/楕円 172"/>
        <xdr:cNvSpPr/>
      </xdr:nvSpPr>
      <xdr:spPr>
        <a:xfrm>
          <a:off x="5748619" y="45484677"/>
          <a:ext cx="2479300" cy="5065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112059</xdr:colOff>
      <xdr:row>259</xdr:row>
      <xdr:rowOff>112059</xdr:rowOff>
    </xdr:from>
    <xdr:to>
      <xdr:col>51</xdr:col>
      <xdr:colOff>33619</xdr:colOff>
      <xdr:row>268</xdr:row>
      <xdr:rowOff>145676</xdr:rowOff>
    </xdr:to>
    <xdr:cxnSp macro="">
      <xdr:nvCxnSpPr>
        <xdr:cNvPr id="174" name="直線矢印コネクタ 173"/>
        <xdr:cNvCxnSpPr/>
      </xdr:nvCxnSpPr>
      <xdr:spPr>
        <a:xfrm>
          <a:off x="6622677" y="43904647"/>
          <a:ext cx="1019736" cy="164726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0.xml"/><Relationship Id="rId21" Type="http://schemas.openxmlformats.org/officeDocument/2006/relationships/ctrlProp" Target="../ctrlProps/ctrlProp125.xml"/><Relationship Id="rId42" Type="http://schemas.openxmlformats.org/officeDocument/2006/relationships/ctrlProp" Target="../ctrlProps/ctrlProp146.xml"/><Relationship Id="rId47" Type="http://schemas.openxmlformats.org/officeDocument/2006/relationships/ctrlProp" Target="../ctrlProps/ctrlProp151.xml"/><Relationship Id="rId63" Type="http://schemas.openxmlformats.org/officeDocument/2006/relationships/ctrlProp" Target="../ctrlProps/ctrlProp167.xml"/><Relationship Id="rId68" Type="http://schemas.openxmlformats.org/officeDocument/2006/relationships/ctrlProp" Target="../ctrlProps/ctrlProp172.xml"/><Relationship Id="rId84" Type="http://schemas.openxmlformats.org/officeDocument/2006/relationships/ctrlProp" Target="../ctrlProps/ctrlProp188.xml"/><Relationship Id="rId89" Type="http://schemas.openxmlformats.org/officeDocument/2006/relationships/ctrlProp" Target="../ctrlProps/ctrlProp193.xml"/><Relationship Id="rId2" Type="http://schemas.openxmlformats.org/officeDocument/2006/relationships/drawing" Target="../drawings/drawing2.xml"/><Relationship Id="rId16" Type="http://schemas.openxmlformats.org/officeDocument/2006/relationships/ctrlProp" Target="../ctrlProps/ctrlProp120.xml"/><Relationship Id="rId29" Type="http://schemas.openxmlformats.org/officeDocument/2006/relationships/ctrlProp" Target="../ctrlProps/ctrlProp133.xml"/><Relationship Id="rId107" Type="http://schemas.openxmlformats.org/officeDocument/2006/relationships/ctrlProp" Target="../ctrlProps/ctrlProp211.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37" Type="http://schemas.openxmlformats.org/officeDocument/2006/relationships/ctrlProp" Target="../ctrlProps/ctrlProp141.xml"/><Relationship Id="rId40" Type="http://schemas.openxmlformats.org/officeDocument/2006/relationships/ctrlProp" Target="../ctrlProps/ctrlProp144.xml"/><Relationship Id="rId45" Type="http://schemas.openxmlformats.org/officeDocument/2006/relationships/ctrlProp" Target="../ctrlProps/ctrlProp149.xml"/><Relationship Id="rId53" Type="http://schemas.openxmlformats.org/officeDocument/2006/relationships/ctrlProp" Target="../ctrlProps/ctrlProp157.xml"/><Relationship Id="rId58" Type="http://schemas.openxmlformats.org/officeDocument/2006/relationships/ctrlProp" Target="../ctrlProps/ctrlProp162.xml"/><Relationship Id="rId66" Type="http://schemas.openxmlformats.org/officeDocument/2006/relationships/ctrlProp" Target="../ctrlProps/ctrlProp170.xml"/><Relationship Id="rId74" Type="http://schemas.openxmlformats.org/officeDocument/2006/relationships/ctrlProp" Target="../ctrlProps/ctrlProp178.xml"/><Relationship Id="rId79" Type="http://schemas.openxmlformats.org/officeDocument/2006/relationships/ctrlProp" Target="../ctrlProps/ctrlProp183.xml"/><Relationship Id="rId87" Type="http://schemas.openxmlformats.org/officeDocument/2006/relationships/ctrlProp" Target="../ctrlProps/ctrlProp191.xml"/><Relationship Id="rId102" Type="http://schemas.openxmlformats.org/officeDocument/2006/relationships/ctrlProp" Target="../ctrlProps/ctrlProp206.xml"/><Relationship Id="rId110" Type="http://schemas.openxmlformats.org/officeDocument/2006/relationships/ctrlProp" Target="../ctrlProps/ctrlProp214.xml"/><Relationship Id="rId5" Type="http://schemas.openxmlformats.org/officeDocument/2006/relationships/ctrlProp" Target="../ctrlProps/ctrlProp109.xml"/><Relationship Id="rId61" Type="http://schemas.openxmlformats.org/officeDocument/2006/relationships/ctrlProp" Target="../ctrlProps/ctrlProp165.xml"/><Relationship Id="rId82" Type="http://schemas.openxmlformats.org/officeDocument/2006/relationships/ctrlProp" Target="../ctrlProps/ctrlProp186.xml"/><Relationship Id="rId90" Type="http://schemas.openxmlformats.org/officeDocument/2006/relationships/ctrlProp" Target="../ctrlProps/ctrlProp194.xml"/><Relationship Id="rId95" Type="http://schemas.openxmlformats.org/officeDocument/2006/relationships/ctrlProp" Target="../ctrlProps/ctrlProp199.xml"/><Relationship Id="rId19" Type="http://schemas.openxmlformats.org/officeDocument/2006/relationships/ctrlProp" Target="../ctrlProps/ctrlProp12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56" Type="http://schemas.openxmlformats.org/officeDocument/2006/relationships/ctrlProp" Target="../ctrlProps/ctrlProp160.xml"/><Relationship Id="rId64" Type="http://schemas.openxmlformats.org/officeDocument/2006/relationships/ctrlProp" Target="../ctrlProps/ctrlProp168.xml"/><Relationship Id="rId69" Type="http://schemas.openxmlformats.org/officeDocument/2006/relationships/ctrlProp" Target="../ctrlProps/ctrlProp173.xml"/><Relationship Id="rId77" Type="http://schemas.openxmlformats.org/officeDocument/2006/relationships/ctrlProp" Target="../ctrlProps/ctrlProp181.xml"/><Relationship Id="rId100" Type="http://schemas.openxmlformats.org/officeDocument/2006/relationships/ctrlProp" Target="../ctrlProps/ctrlProp204.xml"/><Relationship Id="rId105" Type="http://schemas.openxmlformats.org/officeDocument/2006/relationships/ctrlProp" Target="../ctrlProps/ctrlProp209.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80" Type="http://schemas.openxmlformats.org/officeDocument/2006/relationships/ctrlProp" Target="../ctrlProps/ctrlProp184.xml"/><Relationship Id="rId85" Type="http://schemas.openxmlformats.org/officeDocument/2006/relationships/ctrlProp" Target="../ctrlProps/ctrlProp189.xml"/><Relationship Id="rId93" Type="http://schemas.openxmlformats.org/officeDocument/2006/relationships/ctrlProp" Target="../ctrlProps/ctrlProp197.xml"/><Relationship Id="rId98" Type="http://schemas.openxmlformats.org/officeDocument/2006/relationships/ctrlProp" Target="../ctrlProps/ctrlProp202.xml"/><Relationship Id="rId3" Type="http://schemas.openxmlformats.org/officeDocument/2006/relationships/vmlDrawing" Target="../drawings/vmlDrawing2.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103" Type="http://schemas.openxmlformats.org/officeDocument/2006/relationships/ctrlProp" Target="../ctrlProps/ctrlProp207.xml"/><Relationship Id="rId108" Type="http://schemas.openxmlformats.org/officeDocument/2006/relationships/ctrlProp" Target="../ctrlProps/ctrlProp212.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83" Type="http://schemas.openxmlformats.org/officeDocument/2006/relationships/ctrlProp" Target="../ctrlProps/ctrlProp187.xml"/><Relationship Id="rId88" Type="http://schemas.openxmlformats.org/officeDocument/2006/relationships/ctrlProp" Target="../ctrlProps/ctrlProp192.xml"/><Relationship Id="rId91" Type="http://schemas.openxmlformats.org/officeDocument/2006/relationships/ctrlProp" Target="../ctrlProps/ctrlProp195.xml"/><Relationship Id="rId96" Type="http://schemas.openxmlformats.org/officeDocument/2006/relationships/ctrlProp" Target="../ctrlProps/ctrlProp200.xml"/><Relationship Id="rId11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6" Type="http://schemas.openxmlformats.org/officeDocument/2006/relationships/ctrlProp" Target="../ctrlProps/ctrlProp210.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86" Type="http://schemas.openxmlformats.org/officeDocument/2006/relationships/ctrlProp" Target="../ctrlProps/ctrlProp190.xml"/><Relationship Id="rId94" Type="http://schemas.openxmlformats.org/officeDocument/2006/relationships/ctrlProp" Target="../ctrlProps/ctrlProp198.xml"/><Relationship Id="rId99" Type="http://schemas.openxmlformats.org/officeDocument/2006/relationships/ctrlProp" Target="../ctrlProps/ctrlProp203.xml"/><Relationship Id="rId101" Type="http://schemas.openxmlformats.org/officeDocument/2006/relationships/ctrlProp" Target="../ctrlProps/ctrlProp205.xml"/><Relationship Id="rId4" Type="http://schemas.openxmlformats.org/officeDocument/2006/relationships/ctrlProp" Target="../ctrlProps/ctrlProp108.xml"/><Relationship Id="rId9" Type="http://schemas.openxmlformats.org/officeDocument/2006/relationships/ctrlProp" Target="../ctrlProps/ctrlProp113.xml"/><Relationship Id="rId13" Type="http://schemas.openxmlformats.org/officeDocument/2006/relationships/ctrlProp" Target="../ctrlProps/ctrlProp117.xml"/><Relationship Id="rId18" Type="http://schemas.openxmlformats.org/officeDocument/2006/relationships/ctrlProp" Target="../ctrlProps/ctrlProp122.xml"/><Relationship Id="rId39" Type="http://schemas.openxmlformats.org/officeDocument/2006/relationships/ctrlProp" Target="../ctrlProps/ctrlProp143.xml"/><Relationship Id="rId109" Type="http://schemas.openxmlformats.org/officeDocument/2006/relationships/ctrlProp" Target="../ctrlProps/ctrlProp213.xml"/><Relationship Id="rId34" Type="http://schemas.openxmlformats.org/officeDocument/2006/relationships/ctrlProp" Target="../ctrlProps/ctrlProp138.xml"/><Relationship Id="rId50" Type="http://schemas.openxmlformats.org/officeDocument/2006/relationships/ctrlProp" Target="../ctrlProps/ctrlProp154.xml"/><Relationship Id="rId55" Type="http://schemas.openxmlformats.org/officeDocument/2006/relationships/ctrlProp" Target="../ctrlProps/ctrlProp159.xml"/><Relationship Id="rId76" Type="http://schemas.openxmlformats.org/officeDocument/2006/relationships/ctrlProp" Target="../ctrlProps/ctrlProp180.xml"/><Relationship Id="rId97" Type="http://schemas.openxmlformats.org/officeDocument/2006/relationships/ctrlProp" Target="../ctrlProps/ctrlProp201.xml"/><Relationship Id="rId104" Type="http://schemas.openxmlformats.org/officeDocument/2006/relationships/ctrlProp" Target="../ctrlProps/ctrlProp208.xml"/><Relationship Id="rId7" Type="http://schemas.openxmlformats.org/officeDocument/2006/relationships/ctrlProp" Target="../ctrlProps/ctrlProp111.xml"/><Relationship Id="rId71" Type="http://schemas.openxmlformats.org/officeDocument/2006/relationships/ctrlProp" Target="../ctrlProps/ctrlProp175.xml"/><Relationship Id="rId92" Type="http://schemas.openxmlformats.org/officeDocument/2006/relationships/ctrlProp" Target="../ctrlProps/ctrlProp1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Q529"/>
  <sheetViews>
    <sheetView showGridLines="0" tabSelected="1" showWhiteSpace="0" view="pageBreakPreview" zoomScaleNormal="100" zoomScaleSheetLayoutView="100" zoomScalePageLayoutView="85" workbookViewId="0">
      <selection activeCell="BK11" sqref="BK11"/>
    </sheetView>
  </sheetViews>
  <sheetFormatPr defaultRowHeight="12"/>
  <cols>
    <col min="1" max="1" width="1.625" style="3" customWidth="1"/>
    <col min="2" max="2" width="2.25" style="3" customWidth="1"/>
    <col min="3" max="3" width="2.125" style="3" customWidth="1"/>
    <col min="4" max="8" width="1.75" style="3" customWidth="1"/>
    <col min="9" max="9" width="3" style="3" customWidth="1"/>
    <col min="10" max="10" width="2.75" style="3" customWidth="1"/>
    <col min="11" max="11" width="1.625" style="3" customWidth="1"/>
    <col min="12" max="12" width="4" style="3" customWidth="1"/>
    <col min="13" max="22" width="1.625" style="3" customWidth="1"/>
    <col min="23" max="24" width="1.875" style="3" customWidth="1"/>
    <col min="25" max="26" width="2.125" style="3" customWidth="1"/>
    <col min="27" max="27" width="1.875" style="3" customWidth="1"/>
    <col min="28" max="30" width="2" style="3" customWidth="1"/>
    <col min="31" max="31" width="1.625" style="3" customWidth="1"/>
    <col min="32" max="32" width="2.625" style="3" customWidth="1"/>
    <col min="33" max="37" width="2" style="3" customWidth="1"/>
    <col min="38" max="38" width="1.625" style="3" customWidth="1"/>
    <col min="39" max="39" width="1.875" style="3" customWidth="1"/>
    <col min="40" max="40" width="1.625" style="3" customWidth="1"/>
    <col min="41" max="41" width="2.25" style="3" customWidth="1"/>
    <col min="42" max="42" width="1.625" style="3" customWidth="1"/>
    <col min="43" max="43" width="2.125" style="3" customWidth="1"/>
    <col min="44" max="45" width="1.625" style="3" customWidth="1"/>
    <col min="46" max="46" width="2.625" style="3" customWidth="1"/>
    <col min="47" max="48" width="1.625" style="3" customWidth="1"/>
    <col min="49" max="49" width="3.625" style="3" customWidth="1"/>
    <col min="50" max="52" width="1.625" style="3" customWidth="1"/>
    <col min="53" max="53" width="3.125" style="3" customWidth="1"/>
    <col min="54" max="55" width="1.625" style="3" customWidth="1"/>
    <col min="56" max="56" width="0.375" style="3" customWidth="1"/>
    <col min="57" max="57" width="1.375" style="3" customWidth="1"/>
    <col min="58" max="58" width="4.625" style="3" customWidth="1"/>
    <col min="59" max="59" width="1.25" style="3" customWidth="1"/>
    <col min="60" max="60" width="2.75" style="3" customWidth="1"/>
    <col min="61" max="61" width="1.625" style="3" customWidth="1"/>
    <col min="62" max="63" width="4.125" style="3" bestFit="1" customWidth="1"/>
    <col min="64" max="155" width="1.625" style="3" customWidth="1"/>
    <col min="156" max="256" width="9" style="3"/>
    <col min="257" max="257" width="1.625" style="3" customWidth="1"/>
    <col min="258" max="258" width="2.25" style="3" customWidth="1"/>
    <col min="259" max="259" width="2.125" style="3" customWidth="1"/>
    <col min="260" max="264" width="1.75" style="3" customWidth="1"/>
    <col min="265" max="265" width="3" style="3" customWidth="1"/>
    <col min="266" max="267" width="1.625" style="3" customWidth="1"/>
    <col min="268" max="268" width="2.125" style="3" customWidth="1"/>
    <col min="269" max="278" width="1.625" style="3" customWidth="1"/>
    <col min="279" max="280" width="1.875" style="3" customWidth="1"/>
    <col min="281" max="282" width="2.125" style="3" customWidth="1"/>
    <col min="283" max="283" width="1.875" style="3" customWidth="1"/>
    <col min="284" max="286" width="2" style="3" customWidth="1"/>
    <col min="287" max="287" width="1.625" style="3" customWidth="1"/>
    <col min="288" max="288" width="2.625" style="3" customWidth="1"/>
    <col min="289" max="293" width="2" style="3" customWidth="1"/>
    <col min="294" max="294" width="1.625" style="3" customWidth="1"/>
    <col min="295" max="295" width="1.875" style="3" customWidth="1"/>
    <col min="296" max="296" width="1.625" style="3" customWidth="1"/>
    <col min="297" max="297" width="2.25" style="3" customWidth="1"/>
    <col min="298" max="298" width="1.625" style="3" customWidth="1"/>
    <col min="299" max="299" width="2.125" style="3" customWidth="1"/>
    <col min="300" max="301" width="1.625" style="3" customWidth="1"/>
    <col min="302" max="302" width="2.625" style="3" customWidth="1"/>
    <col min="303" max="304" width="1.625" style="3" customWidth="1"/>
    <col min="305" max="305" width="3.625" style="3" customWidth="1"/>
    <col min="306" max="308" width="1.625" style="3" customWidth="1"/>
    <col min="309" max="309" width="3.125" style="3" customWidth="1"/>
    <col min="310" max="311" width="1.625" style="3" customWidth="1"/>
    <col min="312" max="312" width="0.375" style="3" customWidth="1"/>
    <col min="313" max="313" width="1.375" style="3" customWidth="1"/>
    <col min="314" max="314" width="4.625" style="3" customWidth="1"/>
    <col min="315" max="317" width="1.625" style="3" customWidth="1"/>
    <col min="318" max="319" width="4.125" style="3" bestFit="1" customWidth="1"/>
    <col min="320" max="411" width="1.625" style="3" customWidth="1"/>
    <col min="412" max="512" width="9" style="3"/>
    <col min="513" max="513" width="1.625" style="3" customWidth="1"/>
    <col min="514" max="514" width="2.25" style="3" customWidth="1"/>
    <col min="515" max="515" width="2.125" style="3" customWidth="1"/>
    <col min="516" max="520" width="1.75" style="3" customWidth="1"/>
    <col min="521" max="521" width="3" style="3" customWidth="1"/>
    <col min="522" max="523" width="1.625" style="3" customWidth="1"/>
    <col min="524" max="524" width="2.125" style="3" customWidth="1"/>
    <col min="525" max="534" width="1.625" style="3" customWidth="1"/>
    <col min="535" max="536" width="1.875" style="3" customWidth="1"/>
    <col min="537" max="538" width="2.125" style="3" customWidth="1"/>
    <col min="539" max="539" width="1.875" style="3" customWidth="1"/>
    <col min="540" max="542" width="2" style="3" customWidth="1"/>
    <col min="543" max="543" width="1.625" style="3" customWidth="1"/>
    <col min="544" max="544" width="2.625" style="3" customWidth="1"/>
    <col min="545" max="549" width="2" style="3" customWidth="1"/>
    <col min="550" max="550" width="1.625" style="3" customWidth="1"/>
    <col min="551" max="551" width="1.875" style="3" customWidth="1"/>
    <col min="552" max="552" width="1.625" style="3" customWidth="1"/>
    <col min="553" max="553" width="2.25" style="3" customWidth="1"/>
    <col min="554" max="554" width="1.625" style="3" customWidth="1"/>
    <col min="555" max="555" width="2.125" style="3" customWidth="1"/>
    <col min="556" max="557" width="1.625" style="3" customWidth="1"/>
    <col min="558" max="558" width="2.625" style="3" customWidth="1"/>
    <col min="559" max="560" width="1.625" style="3" customWidth="1"/>
    <col min="561" max="561" width="3.625" style="3" customWidth="1"/>
    <col min="562" max="564" width="1.625" style="3" customWidth="1"/>
    <col min="565" max="565" width="3.125" style="3" customWidth="1"/>
    <col min="566" max="567" width="1.625" style="3" customWidth="1"/>
    <col min="568" max="568" width="0.375" style="3" customWidth="1"/>
    <col min="569" max="569" width="1.375" style="3" customWidth="1"/>
    <col min="570" max="570" width="4.625" style="3" customWidth="1"/>
    <col min="571" max="573" width="1.625" style="3" customWidth="1"/>
    <col min="574" max="575" width="4.125" style="3" bestFit="1" customWidth="1"/>
    <col min="576" max="667" width="1.625" style="3" customWidth="1"/>
    <col min="668" max="768" width="9" style="3"/>
    <col min="769" max="769" width="1.625" style="3" customWidth="1"/>
    <col min="770" max="770" width="2.25" style="3" customWidth="1"/>
    <col min="771" max="771" width="2.125" style="3" customWidth="1"/>
    <col min="772" max="776" width="1.75" style="3" customWidth="1"/>
    <col min="777" max="777" width="3" style="3" customWidth="1"/>
    <col min="778" max="779" width="1.625" style="3" customWidth="1"/>
    <col min="780" max="780" width="2.125" style="3" customWidth="1"/>
    <col min="781" max="790" width="1.625" style="3" customWidth="1"/>
    <col min="791" max="792" width="1.875" style="3" customWidth="1"/>
    <col min="793" max="794" width="2.125" style="3" customWidth="1"/>
    <col min="795" max="795" width="1.875" style="3" customWidth="1"/>
    <col min="796" max="798" width="2" style="3" customWidth="1"/>
    <col min="799" max="799" width="1.625" style="3" customWidth="1"/>
    <col min="800" max="800" width="2.625" style="3" customWidth="1"/>
    <col min="801" max="805" width="2" style="3" customWidth="1"/>
    <col min="806" max="806" width="1.625" style="3" customWidth="1"/>
    <col min="807" max="807" width="1.875" style="3" customWidth="1"/>
    <col min="808" max="808" width="1.625" style="3" customWidth="1"/>
    <col min="809" max="809" width="2.25" style="3" customWidth="1"/>
    <col min="810" max="810" width="1.625" style="3" customWidth="1"/>
    <col min="811" max="811" width="2.125" style="3" customWidth="1"/>
    <col min="812" max="813" width="1.625" style="3" customWidth="1"/>
    <col min="814" max="814" width="2.625" style="3" customWidth="1"/>
    <col min="815" max="816" width="1.625" style="3" customWidth="1"/>
    <col min="817" max="817" width="3.625" style="3" customWidth="1"/>
    <col min="818" max="820" width="1.625" style="3" customWidth="1"/>
    <col min="821" max="821" width="3.125" style="3" customWidth="1"/>
    <col min="822" max="823" width="1.625" style="3" customWidth="1"/>
    <col min="824" max="824" width="0.375" style="3" customWidth="1"/>
    <col min="825" max="825" width="1.375" style="3" customWidth="1"/>
    <col min="826" max="826" width="4.625" style="3" customWidth="1"/>
    <col min="827" max="829" width="1.625" style="3" customWidth="1"/>
    <col min="830" max="831" width="4.125" style="3" bestFit="1" customWidth="1"/>
    <col min="832" max="923" width="1.625" style="3" customWidth="1"/>
    <col min="924" max="1024" width="9" style="3"/>
    <col min="1025" max="1025" width="1.625" style="3" customWidth="1"/>
    <col min="1026" max="1026" width="2.25" style="3" customWidth="1"/>
    <col min="1027" max="1027" width="2.125" style="3" customWidth="1"/>
    <col min="1028" max="1032" width="1.75" style="3" customWidth="1"/>
    <col min="1033" max="1033" width="3" style="3" customWidth="1"/>
    <col min="1034" max="1035" width="1.625" style="3" customWidth="1"/>
    <col min="1036" max="1036" width="2.125" style="3" customWidth="1"/>
    <col min="1037" max="1046" width="1.625" style="3" customWidth="1"/>
    <col min="1047" max="1048" width="1.875" style="3" customWidth="1"/>
    <col min="1049" max="1050" width="2.125" style="3" customWidth="1"/>
    <col min="1051" max="1051" width="1.875" style="3" customWidth="1"/>
    <col min="1052" max="1054" width="2" style="3" customWidth="1"/>
    <col min="1055" max="1055" width="1.625" style="3" customWidth="1"/>
    <col min="1056" max="1056" width="2.625" style="3" customWidth="1"/>
    <col min="1057" max="1061" width="2" style="3" customWidth="1"/>
    <col min="1062" max="1062" width="1.625" style="3" customWidth="1"/>
    <col min="1063" max="1063" width="1.875" style="3" customWidth="1"/>
    <col min="1064" max="1064" width="1.625" style="3" customWidth="1"/>
    <col min="1065" max="1065" width="2.25" style="3" customWidth="1"/>
    <col min="1066" max="1066" width="1.625" style="3" customWidth="1"/>
    <col min="1067" max="1067" width="2.125" style="3" customWidth="1"/>
    <col min="1068" max="1069" width="1.625" style="3" customWidth="1"/>
    <col min="1070" max="1070" width="2.625" style="3" customWidth="1"/>
    <col min="1071" max="1072" width="1.625" style="3" customWidth="1"/>
    <col min="1073" max="1073" width="3.625" style="3" customWidth="1"/>
    <col min="1074" max="1076" width="1.625" style="3" customWidth="1"/>
    <col min="1077" max="1077" width="3.125" style="3" customWidth="1"/>
    <col min="1078" max="1079" width="1.625" style="3" customWidth="1"/>
    <col min="1080" max="1080" width="0.375" style="3" customWidth="1"/>
    <col min="1081" max="1081" width="1.375" style="3" customWidth="1"/>
    <col min="1082" max="1082" width="4.625" style="3" customWidth="1"/>
    <col min="1083" max="1085" width="1.625" style="3" customWidth="1"/>
    <col min="1086" max="1087" width="4.125" style="3" bestFit="1" customWidth="1"/>
    <col min="1088" max="1179" width="1.625" style="3" customWidth="1"/>
    <col min="1180" max="1280" width="9" style="3"/>
    <col min="1281" max="1281" width="1.625" style="3" customWidth="1"/>
    <col min="1282" max="1282" width="2.25" style="3" customWidth="1"/>
    <col min="1283" max="1283" width="2.125" style="3" customWidth="1"/>
    <col min="1284" max="1288" width="1.75" style="3" customWidth="1"/>
    <col min="1289" max="1289" width="3" style="3" customWidth="1"/>
    <col min="1290" max="1291" width="1.625" style="3" customWidth="1"/>
    <col min="1292" max="1292" width="2.125" style="3" customWidth="1"/>
    <col min="1293" max="1302" width="1.625" style="3" customWidth="1"/>
    <col min="1303" max="1304" width="1.875" style="3" customWidth="1"/>
    <col min="1305" max="1306" width="2.125" style="3" customWidth="1"/>
    <col min="1307" max="1307" width="1.875" style="3" customWidth="1"/>
    <col min="1308" max="1310" width="2" style="3" customWidth="1"/>
    <col min="1311" max="1311" width="1.625" style="3" customWidth="1"/>
    <col min="1312" max="1312" width="2.625" style="3" customWidth="1"/>
    <col min="1313" max="1317" width="2" style="3" customWidth="1"/>
    <col min="1318" max="1318" width="1.625" style="3" customWidth="1"/>
    <col min="1319" max="1319" width="1.875" style="3" customWidth="1"/>
    <col min="1320" max="1320" width="1.625" style="3" customWidth="1"/>
    <col min="1321" max="1321" width="2.25" style="3" customWidth="1"/>
    <col min="1322" max="1322" width="1.625" style="3" customWidth="1"/>
    <col min="1323" max="1323" width="2.125" style="3" customWidth="1"/>
    <col min="1324" max="1325" width="1.625" style="3" customWidth="1"/>
    <col min="1326" max="1326" width="2.625" style="3" customWidth="1"/>
    <col min="1327" max="1328" width="1.625" style="3" customWidth="1"/>
    <col min="1329" max="1329" width="3.625" style="3" customWidth="1"/>
    <col min="1330" max="1332" width="1.625" style="3" customWidth="1"/>
    <col min="1333" max="1333" width="3.125" style="3" customWidth="1"/>
    <col min="1334" max="1335" width="1.625" style="3" customWidth="1"/>
    <col min="1336" max="1336" width="0.375" style="3" customWidth="1"/>
    <col min="1337" max="1337" width="1.375" style="3" customWidth="1"/>
    <col min="1338" max="1338" width="4.625" style="3" customWidth="1"/>
    <col min="1339" max="1341" width="1.625" style="3" customWidth="1"/>
    <col min="1342" max="1343" width="4.125" style="3" bestFit="1" customWidth="1"/>
    <col min="1344" max="1435" width="1.625" style="3" customWidth="1"/>
    <col min="1436" max="1536" width="9" style="3"/>
    <col min="1537" max="1537" width="1.625" style="3" customWidth="1"/>
    <col min="1538" max="1538" width="2.25" style="3" customWidth="1"/>
    <col min="1539" max="1539" width="2.125" style="3" customWidth="1"/>
    <col min="1540" max="1544" width="1.75" style="3" customWidth="1"/>
    <col min="1545" max="1545" width="3" style="3" customWidth="1"/>
    <col min="1546" max="1547" width="1.625" style="3" customWidth="1"/>
    <col min="1548" max="1548" width="2.125" style="3" customWidth="1"/>
    <col min="1549" max="1558" width="1.625" style="3" customWidth="1"/>
    <col min="1559" max="1560" width="1.875" style="3" customWidth="1"/>
    <col min="1561" max="1562" width="2.125" style="3" customWidth="1"/>
    <col min="1563" max="1563" width="1.875" style="3" customWidth="1"/>
    <col min="1564" max="1566" width="2" style="3" customWidth="1"/>
    <col min="1567" max="1567" width="1.625" style="3" customWidth="1"/>
    <col min="1568" max="1568" width="2.625" style="3" customWidth="1"/>
    <col min="1569" max="1573" width="2" style="3" customWidth="1"/>
    <col min="1574" max="1574" width="1.625" style="3" customWidth="1"/>
    <col min="1575" max="1575" width="1.875" style="3" customWidth="1"/>
    <col min="1576" max="1576" width="1.625" style="3" customWidth="1"/>
    <col min="1577" max="1577" width="2.25" style="3" customWidth="1"/>
    <col min="1578" max="1578" width="1.625" style="3" customWidth="1"/>
    <col min="1579" max="1579" width="2.125" style="3" customWidth="1"/>
    <col min="1580" max="1581" width="1.625" style="3" customWidth="1"/>
    <col min="1582" max="1582" width="2.625" style="3" customWidth="1"/>
    <col min="1583" max="1584" width="1.625" style="3" customWidth="1"/>
    <col min="1585" max="1585" width="3.625" style="3" customWidth="1"/>
    <col min="1586" max="1588" width="1.625" style="3" customWidth="1"/>
    <col min="1589" max="1589" width="3.125" style="3" customWidth="1"/>
    <col min="1590" max="1591" width="1.625" style="3" customWidth="1"/>
    <col min="1592" max="1592" width="0.375" style="3" customWidth="1"/>
    <col min="1593" max="1593" width="1.375" style="3" customWidth="1"/>
    <col min="1594" max="1594" width="4.625" style="3" customWidth="1"/>
    <col min="1595" max="1597" width="1.625" style="3" customWidth="1"/>
    <col min="1598" max="1599" width="4.125" style="3" bestFit="1" customWidth="1"/>
    <col min="1600" max="1691" width="1.625" style="3" customWidth="1"/>
    <col min="1692" max="1792" width="9" style="3"/>
    <col min="1793" max="1793" width="1.625" style="3" customWidth="1"/>
    <col min="1794" max="1794" width="2.25" style="3" customWidth="1"/>
    <col min="1795" max="1795" width="2.125" style="3" customWidth="1"/>
    <col min="1796" max="1800" width="1.75" style="3" customWidth="1"/>
    <col min="1801" max="1801" width="3" style="3" customWidth="1"/>
    <col min="1802" max="1803" width="1.625" style="3" customWidth="1"/>
    <col min="1804" max="1804" width="2.125" style="3" customWidth="1"/>
    <col min="1805" max="1814" width="1.625" style="3" customWidth="1"/>
    <col min="1815" max="1816" width="1.875" style="3" customWidth="1"/>
    <col min="1817" max="1818" width="2.125" style="3" customWidth="1"/>
    <col min="1819" max="1819" width="1.875" style="3" customWidth="1"/>
    <col min="1820" max="1822" width="2" style="3" customWidth="1"/>
    <col min="1823" max="1823" width="1.625" style="3" customWidth="1"/>
    <col min="1824" max="1824" width="2.625" style="3" customWidth="1"/>
    <col min="1825" max="1829" width="2" style="3" customWidth="1"/>
    <col min="1830" max="1830" width="1.625" style="3" customWidth="1"/>
    <col min="1831" max="1831" width="1.875" style="3" customWidth="1"/>
    <col min="1832" max="1832" width="1.625" style="3" customWidth="1"/>
    <col min="1833" max="1833" width="2.25" style="3" customWidth="1"/>
    <col min="1834" max="1834" width="1.625" style="3" customWidth="1"/>
    <col min="1835" max="1835" width="2.125" style="3" customWidth="1"/>
    <col min="1836" max="1837" width="1.625" style="3" customWidth="1"/>
    <col min="1838" max="1838" width="2.625" style="3" customWidth="1"/>
    <col min="1839" max="1840" width="1.625" style="3" customWidth="1"/>
    <col min="1841" max="1841" width="3.625" style="3" customWidth="1"/>
    <col min="1842" max="1844" width="1.625" style="3" customWidth="1"/>
    <col min="1845" max="1845" width="3.125" style="3" customWidth="1"/>
    <col min="1846" max="1847" width="1.625" style="3" customWidth="1"/>
    <col min="1848" max="1848" width="0.375" style="3" customWidth="1"/>
    <col min="1849" max="1849" width="1.375" style="3" customWidth="1"/>
    <col min="1850" max="1850" width="4.625" style="3" customWidth="1"/>
    <col min="1851" max="1853" width="1.625" style="3" customWidth="1"/>
    <col min="1854" max="1855" width="4.125" style="3" bestFit="1" customWidth="1"/>
    <col min="1856" max="1947" width="1.625" style="3" customWidth="1"/>
    <col min="1948" max="2048" width="9" style="3"/>
    <col min="2049" max="2049" width="1.625" style="3" customWidth="1"/>
    <col min="2050" max="2050" width="2.25" style="3" customWidth="1"/>
    <col min="2051" max="2051" width="2.125" style="3" customWidth="1"/>
    <col min="2052" max="2056" width="1.75" style="3" customWidth="1"/>
    <col min="2057" max="2057" width="3" style="3" customWidth="1"/>
    <col min="2058" max="2059" width="1.625" style="3" customWidth="1"/>
    <col min="2060" max="2060" width="2.125" style="3" customWidth="1"/>
    <col min="2061" max="2070" width="1.625" style="3" customWidth="1"/>
    <col min="2071" max="2072" width="1.875" style="3" customWidth="1"/>
    <col min="2073" max="2074" width="2.125" style="3" customWidth="1"/>
    <col min="2075" max="2075" width="1.875" style="3" customWidth="1"/>
    <col min="2076" max="2078" width="2" style="3" customWidth="1"/>
    <col min="2079" max="2079" width="1.625" style="3" customWidth="1"/>
    <col min="2080" max="2080" width="2.625" style="3" customWidth="1"/>
    <col min="2081" max="2085" width="2" style="3" customWidth="1"/>
    <col min="2086" max="2086" width="1.625" style="3" customWidth="1"/>
    <col min="2087" max="2087" width="1.875" style="3" customWidth="1"/>
    <col min="2088" max="2088" width="1.625" style="3" customWidth="1"/>
    <col min="2089" max="2089" width="2.25" style="3" customWidth="1"/>
    <col min="2090" max="2090" width="1.625" style="3" customWidth="1"/>
    <col min="2091" max="2091" width="2.125" style="3" customWidth="1"/>
    <col min="2092" max="2093" width="1.625" style="3" customWidth="1"/>
    <col min="2094" max="2094" width="2.625" style="3" customWidth="1"/>
    <col min="2095" max="2096" width="1.625" style="3" customWidth="1"/>
    <col min="2097" max="2097" width="3.625" style="3" customWidth="1"/>
    <col min="2098" max="2100" width="1.625" style="3" customWidth="1"/>
    <col min="2101" max="2101" width="3.125" style="3" customWidth="1"/>
    <col min="2102" max="2103" width="1.625" style="3" customWidth="1"/>
    <col min="2104" max="2104" width="0.375" style="3" customWidth="1"/>
    <col min="2105" max="2105" width="1.375" style="3" customWidth="1"/>
    <col min="2106" max="2106" width="4.625" style="3" customWidth="1"/>
    <col min="2107" max="2109" width="1.625" style="3" customWidth="1"/>
    <col min="2110" max="2111" width="4.125" style="3" bestFit="1" customWidth="1"/>
    <col min="2112" max="2203" width="1.625" style="3" customWidth="1"/>
    <col min="2204" max="2304" width="9" style="3"/>
    <col min="2305" max="2305" width="1.625" style="3" customWidth="1"/>
    <col min="2306" max="2306" width="2.25" style="3" customWidth="1"/>
    <col min="2307" max="2307" width="2.125" style="3" customWidth="1"/>
    <col min="2308" max="2312" width="1.75" style="3" customWidth="1"/>
    <col min="2313" max="2313" width="3" style="3" customWidth="1"/>
    <col min="2314" max="2315" width="1.625" style="3" customWidth="1"/>
    <col min="2316" max="2316" width="2.125" style="3" customWidth="1"/>
    <col min="2317" max="2326" width="1.625" style="3" customWidth="1"/>
    <col min="2327" max="2328" width="1.875" style="3" customWidth="1"/>
    <col min="2329" max="2330" width="2.125" style="3" customWidth="1"/>
    <col min="2331" max="2331" width="1.875" style="3" customWidth="1"/>
    <col min="2332" max="2334" width="2" style="3" customWidth="1"/>
    <col min="2335" max="2335" width="1.625" style="3" customWidth="1"/>
    <col min="2336" max="2336" width="2.625" style="3" customWidth="1"/>
    <col min="2337" max="2341" width="2" style="3" customWidth="1"/>
    <col min="2342" max="2342" width="1.625" style="3" customWidth="1"/>
    <col min="2343" max="2343" width="1.875" style="3" customWidth="1"/>
    <col min="2344" max="2344" width="1.625" style="3" customWidth="1"/>
    <col min="2345" max="2345" width="2.25" style="3" customWidth="1"/>
    <col min="2346" max="2346" width="1.625" style="3" customWidth="1"/>
    <col min="2347" max="2347" width="2.125" style="3" customWidth="1"/>
    <col min="2348" max="2349" width="1.625" style="3" customWidth="1"/>
    <col min="2350" max="2350" width="2.625" style="3" customWidth="1"/>
    <col min="2351" max="2352" width="1.625" style="3" customWidth="1"/>
    <col min="2353" max="2353" width="3.625" style="3" customWidth="1"/>
    <col min="2354" max="2356" width="1.625" style="3" customWidth="1"/>
    <col min="2357" max="2357" width="3.125" style="3" customWidth="1"/>
    <col min="2358" max="2359" width="1.625" style="3" customWidth="1"/>
    <col min="2360" max="2360" width="0.375" style="3" customWidth="1"/>
    <col min="2361" max="2361" width="1.375" style="3" customWidth="1"/>
    <col min="2362" max="2362" width="4.625" style="3" customWidth="1"/>
    <col min="2363" max="2365" width="1.625" style="3" customWidth="1"/>
    <col min="2366" max="2367" width="4.125" style="3" bestFit="1" customWidth="1"/>
    <col min="2368" max="2459" width="1.625" style="3" customWidth="1"/>
    <col min="2460" max="2560" width="9" style="3"/>
    <col min="2561" max="2561" width="1.625" style="3" customWidth="1"/>
    <col min="2562" max="2562" width="2.25" style="3" customWidth="1"/>
    <col min="2563" max="2563" width="2.125" style="3" customWidth="1"/>
    <col min="2564" max="2568" width="1.75" style="3" customWidth="1"/>
    <col min="2569" max="2569" width="3" style="3" customWidth="1"/>
    <col min="2570" max="2571" width="1.625" style="3" customWidth="1"/>
    <col min="2572" max="2572" width="2.125" style="3" customWidth="1"/>
    <col min="2573" max="2582" width="1.625" style="3" customWidth="1"/>
    <col min="2583" max="2584" width="1.875" style="3" customWidth="1"/>
    <col min="2585" max="2586" width="2.125" style="3" customWidth="1"/>
    <col min="2587" max="2587" width="1.875" style="3" customWidth="1"/>
    <col min="2588" max="2590" width="2" style="3" customWidth="1"/>
    <col min="2591" max="2591" width="1.625" style="3" customWidth="1"/>
    <col min="2592" max="2592" width="2.625" style="3" customWidth="1"/>
    <col min="2593" max="2597" width="2" style="3" customWidth="1"/>
    <col min="2598" max="2598" width="1.625" style="3" customWidth="1"/>
    <col min="2599" max="2599" width="1.875" style="3" customWidth="1"/>
    <col min="2600" max="2600" width="1.625" style="3" customWidth="1"/>
    <col min="2601" max="2601" width="2.25" style="3" customWidth="1"/>
    <col min="2602" max="2602" width="1.625" style="3" customWidth="1"/>
    <col min="2603" max="2603" width="2.125" style="3" customWidth="1"/>
    <col min="2604" max="2605" width="1.625" style="3" customWidth="1"/>
    <col min="2606" max="2606" width="2.625" style="3" customWidth="1"/>
    <col min="2607" max="2608" width="1.625" style="3" customWidth="1"/>
    <col min="2609" max="2609" width="3.625" style="3" customWidth="1"/>
    <col min="2610" max="2612" width="1.625" style="3" customWidth="1"/>
    <col min="2613" max="2613" width="3.125" style="3" customWidth="1"/>
    <col min="2614" max="2615" width="1.625" style="3" customWidth="1"/>
    <col min="2616" max="2616" width="0.375" style="3" customWidth="1"/>
    <col min="2617" max="2617" width="1.375" style="3" customWidth="1"/>
    <col min="2618" max="2618" width="4.625" style="3" customWidth="1"/>
    <col min="2619" max="2621" width="1.625" style="3" customWidth="1"/>
    <col min="2622" max="2623" width="4.125" style="3" bestFit="1" customWidth="1"/>
    <col min="2624" max="2715" width="1.625" style="3" customWidth="1"/>
    <col min="2716" max="2816" width="9" style="3"/>
    <col min="2817" max="2817" width="1.625" style="3" customWidth="1"/>
    <col min="2818" max="2818" width="2.25" style="3" customWidth="1"/>
    <col min="2819" max="2819" width="2.125" style="3" customWidth="1"/>
    <col min="2820" max="2824" width="1.75" style="3" customWidth="1"/>
    <col min="2825" max="2825" width="3" style="3" customWidth="1"/>
    <col min="2826" max="2827" width="1.625" style="3" customWidth="1"/>
    <col min="2828" max="2828" width="2.125" style="3" customWidth="1"/>
    <col min="2829" max="2838" width="1.625" style="3" customWidth="1"/>
    <col min="2839" max="2840" width="1.875" style="3" customWidth="1"/>
    <col min="2841" max="2842" width="2.125" style="3" customWidth="1"/>
    <col min="2843" max="2843" width="1.875" style="3" customWidth="1"/>
    <col min="2844" max="2846" width="2" style="3" customWidth="1"/>
    <col min="2847" max="2847" width="1.625" style="3" customWidth="1"/>
    <col min="2848" max="2848" width="2.625" style="3" customWidth="1"/>
    <col min="2849" max="2853" width="2" style="3" customWidth="1"/>
    <col min="2854" max="2854" width="1.625" style="3" customWidth="1"/>
    <col min="2855" max="2855" width="1.875" style="3" customWidth="1"/>
    <col min="2856" max="2856" width="1.625" style="3" customWidth="1"/>
    <col min="2857" max="2857" width="2.25" style="3" customWidth="1"/>
    <col min="2858" max="2858" width="1.625" style="3" customWidth="1"/>
    <col min="2859" max="2859" width="2.125" style="3" customWidth="1"/>
    <col min="2860" max="2861" width="1.625" style="3" customWidth="1"/>
    <col min="2862" max="2862" width="2.625" style="3" customWidth="1"/>
    <col min="2863" max="2864" width="1.625" style="3" customWidth="1"/>
    <col min="2865" max="2865" width="3.625" style="3" customWidth="1"/>
    <col min="2866" max="2868" width="1.625" style="3" customWidth="1"/>
    <col min="2869" max="2869" width="3.125" style="3" customWidth="1"/>
    <col min="2870" max="2871" width="1.625" style="3" customWidth="1"/>
    <col min="2872" max="2872" width="0.375" style="3" customWidth="1"/>
    <col min="2873" max="2873" width="1.375" style="3" customWidth="1"/>
    <col min="2874" max="2874" width="4.625" style="3" customWidth="1"/>
    <col min="2875" max="2877" width="1.625" style="3" customWidth="1"/>
    <col min="2878" max="2879" width="4.125" style="3" bestFit="1" customWidth="1"/>
    <col min="2880" max="2971" width="1.625" style="3" customWidth="1"/>
    <col min="2972" max="3072" width="9" style="3"/>
    <col min="3073" max="3073" width="1.625" style="3" customWidth="1"/>
    <col min="3074" max="3074" width="2.25" style="3" customWidth="1"/>
    <col min="3075" max="3075" width="2.125" style="3" customWidth="1"/>
    <col min="3076" max="3080" width="1.75" style="3" customWidth="1"/>
    <col min="3081" max="3081" width="3" style="3" customWidth="1"/>
    <col min="3082" max="3083" width="1.625" style="3" customWidth="1"/>
    <col min="3084" max="3084" width="2.125" style="3" customWidth="1"/>
    <col min="3085" max="3094" width="1.625" style="3" customWidth="1"/>
    <col min="3095" max="3096" width="1.875" style="3" customWidth="1"/>
    <col min="3097" max="3098" width="2.125" style="3" customWidth="1"/>
    <col min="3099" max="3099" width="1.875" style="3" customWidth="1"/>
    <col min="3100" max="3102" width="2" style="3" customWidth="1"/>
    <col min="3103" max="3103" width="1.625" style="3" customWidth="1"/>
    <col min="3104" max="3104" width="2.625" style="3" customWidth="1"/>
    <col min="3105" max="3109" width="2" style="3" customWidth="1"/>
    <col min="3110" max="3110" width="1.625" style="3" customWidth="1"/>
    <col min="3111" max="3111" width="1.875" style="3" customWidth="1"/>
    <col min="3112" max="3112" width="1.625" style="3" customWidth="1"/>
    <col min="3113" max="3113" width="2.25" style="3" customWidth="1"/>
    <col min="3114" max="3114" width="1.625" style="3" customWidth="1"/>
    <col min="3115" max="3115" width="2.125" style="3" customWidth="1"/>
    <col min="3116" max="3117" width="1.625" style="3" customWidth="1"/>
    <col min="3118" max="3118" width="2.625" style="3" customWidth="1"/>
    <col min="3119" max="3120" width="1.625" style="3" customWidth="1"/>
    <col min="3121" max="3121" width="3.625" style="3" customWidth="1"/>
    <col min="3122" max="3124" width="1.625" style="3" customWidth="1"/>
    <col min="3125" max="3125" width="3.125" style="3" customWidth="1"/>
    <col min="3126" max="3127" width="1.625" style="3" customWidth="1"/>
    <col min="3128" max="3128" width="0.375" style="3" customWidth="1"/>
    <col min="3129" max="3129" width="1.375" style="3" customWidth="1"/>
    <col min="3130" max="3130" width="4.625" style="3" customWidth="1"/>
    <col min="3131" max="3133" width="1.625" style="3" customWidth="1"/>
    <col min="3134" max="3135" width="4.125" style="3" bestFit="1" customWidth="1"/>
    <col min="3136" max="3227" width="1.625" style="3" customWidth="1"/>
    <col min="3228" max="3328" width="9" style="3"/>
    <col min="3329" max="3329" width="1.625" style="3" customWidth="1"/>
    <col min="3330" max="3330" width="2.25" style="3" customWidth="1"/>
    <col min="3331" max="3331" width="2.125" style="3" customWidth="1"/>
    <col min="3332" max="3336" width="1.75" style="3" customWidth="1"/>
    <col min="3337" max="3337" width="3" style="3" customWidth="1"/>
    <col min="3338" max="3339" width="1.625" style="3" customWidth="1"/>
    <col min="3340" max="3340" width="2.125" style="3" customWidth="1"/>
    <col min="3341" max="3350" width="1.625" style="3" customWidth="1"/>
    <col min="3351" max="3352" width="1.875" style="3" customWidth="1"/>
    <col min="3353" max="3354" width="2.125" style="3" customWidth="1"/>
    <col min="3355" max="3355" width="1.875" style="3" customWidth="1"/>
    <col min="3356" max="3358" width="2" style="3" customWidth="1"/>
    <col min="3359" max="3359" width="1.625" style="3" customWidth="1"/>
    <col min="3360" max="3360" width="2.625" style="3" customWidth="1"/>
    <col min="3361" max="3365" width="2" style="3" customWidth="1"/>
    <col min="3366" max="3366" width="1.625" style="3" customWidth="1"/>
    <col min="3367" max="3367" width="1.875" style="3" customWidth="1"/>
    <col min="3368" max="3368" width="1.625" style="3" customWidth="1"/>
    <col min="3369" max="3369" width="2.25" style="3" customWidth="1"/>
    <col min="3370" max="3370" width="1.625" style="3" customWidth="1"/>
    <col min="3371" max="3371" width="2.125" style="3" customWidth="1"/>
    <col min="3372" max="3373" width="1.625" style="3" customWidth="1"/>
    <col min="3374" max="3374" width="2.625" style="3" customWidth="1"/>
    <col min="3375" max="3376" width="1.625" style="3" customWidth="1"/>
    <col min="3377" max="3377" width="3.625" style="3" customWidth="1"/>
    <col min="3378" max="3380" width="1.625" style="3" customWidth="1"/>
    <col min="3381" max="3381" width="3.125" style="3" customWidth="1"/>
    <col min="3382" max="3383" width="1.625" style="3" customWidth="1"/>
    <col min="3384" max="3384" width="0.375" style="3" customWidth="1"/>
    <col min="3385" max="3385" width="1.375" style="3" customWidth="1"/>
    <col min="3386" max="3386" width="4.625" style="3" customWidth="1"/>
    <col min="3387" max="3389" width="1.625" style="3" customWidth="1"/>
    <col min="3390" max="3391" width="4.125" style="3" bestFit="1" customWidth="1"/>
    <col min="3392" max="3483" width="1.625" style="3" customWidth="1"/>
    <col min="3484" max="3584" width="9" style="3"/>
    <col min="3585" max="3585" width="1.625" style="3" customWidth="1"/>
    <col min="3586" max="3586" width="2.25" style="3" customWidth="1"/>
    <col min="3587" max="3587" width="2.125" style="3" customWidth="1"/>
    <col min="3588" max="3592" width="1.75" style="3" customWidth="1"/>
    <col min="3593" max="3593" width="3" style="3" customWidth="1"/>
    <col min="3594" max="3595" width="1.625" style="3" customWidth="1"/>
    <col min="3596" max="3596" width="2.125" style="3" customWidth="1"/>
    <col min="3597" max="3606" width="1.625" style="3" customWidth="1"/>
    <col min="3607" max="3608" width="1.875" style="3" customWidth="1"/>
    <col min="3609" max="3610" width="2.125" style="3" customWidth="1"/>
    <col min="3611" max="3611" width="1.875" style="3" customWidth="1"/>
    <col min="3612" max="3614" width="2" style="3" customWidth="1"/>
    <col min="3615" max="3615" width="1.625" style="3" customWidth="1"/>
    <col min="3616" max="3616" width="2.625" style="3" customWidth="1"/>
    <col min="3617" max="3621" width="2" style="3" customWidth="1"/>
    <col min="3622" max="3622" width="1.625" style="3" customWidth="1"/>
    <col min="3623" max="3623" width="1.875" style="3" customWidth="1"/>
    <col min="3624" max="3624" width="1.625" style="3" customWidth="1"/>
    <col min="3625" max="3625" width="2.25" style="3" customWidth="1"/>
    <col min="3626" max="3626" width="1.625" style="3" customWidth="1"/>
    <col min="3627" max="3627" width="2.125" style="3" customWidth="1"/>
    <col min="3628" max="3629" width="1.625" style="3" customWidth="1"/>
    <col min="3630" max="3630" width="2.625" style="3" customWidth="1"/>
    <col min="3631" max="3632" width="1.625" style="3" customWidth="1"/>
    <col min="3633" max="3633" width="3.625" style="3" customWidth="1"/>
    <col min="3634" max="3636" width="1.625" style="3" customWidth="1"/>
    <col min="3637" max="3637" width="3.125" style="3" customWidth="1"/>
    <col min="3638" max="3639" width="1.625" style="3" customWidth="1"/>
    <col min="3640" max="3640" width="0.375" style="3" customWidth="1"/>
    <col min="3641" max="3641" width="1.375" style="3" customWidth="1"/>
    <col min="3642" max="3642" width="4.625" style="3" customWidth="1"/>
    <col min="3643" max="3645" width="1.625" style="3" customWidth="1"/>
    <col min="3646" max="3647" width="4.125" style="3" bestFit="1" customWidth="1"/>
    <col min="3648" max="3739" width="1.625" style="3" customWidth="1"/>
    <col min="3740" max="3840" width="9" style="3"/>
    <col min="3841" max="3841" width="1.625" style="3" customWidth="1"/>
    <col min="3842" max="3842" width="2.25" style="3" customWidth="1"/>
    <col min="3843" max="3843" width="2.125" style="3" customWidth="1"/>
    <col min="3844" max="3848" width="1.75" style="3" customWidth="1"/>
    <col min="3849" max="3849" width="3" style="3" customWidth="1"/>
    <col min="3850" max="3851" width="1.625" style="3" customWidth="1"/>
    <col min="3852" max="3852" width="2.125" style="3" customWidth="1"/>
    <col min="3853" max="3862" width="1.625" style="3" customWidth="1"/>
    <col min="3863" max="3864" width="1.875" style="3" customWidth="1"/>
    <col min="3865" max="3866" width="2.125" style="3" customWidth="1"/>
    <col min="3867" max="3867" width="1.875" style="3" customWidth="1"/>
    <col min="3868" max="3870" width="2" style="3" customWidth="1"/>
    <col min="3871" max="3871" width="1.625" style="3" customWidth="1"/>
    <col min="3872" max="3872" width="2.625" style="3" customWidth="1"/>
    <col min="3873" max="3877" width="2" style="3" customWidth="1"/>
    <col min="3878" max="3878" width="1.625" style="3" customWidth="1"/>
    <col min="3879" max="3879" width="1.875" style="3" customWidth="1"/>
    <col min="3880" max="3880" width="1.625" style="3" customWidth="1"/>
    <col min="3881" max="3881" width="2.25" style="3" customWidth="1"/>
    <col min="3882" max="3882" width="1.625" style="3" customWidth="1"/>
    <col min="3883" max="3883" width="2.125" style="3" customWidth="1"/>
    <col min="3884" max="3885" width="1.625" style="3" customWidth="1"/>
    <col min="3886" max="3886" width="2.625" style="3" customWidth="1"/>
    <col min="3887" max="3888" width="1.625" style="3" customWidth="1"/>
    <col min="3889" max="3889" width="3.625" style="3" customWidth="1"/>
    <col min="3890" max="3892" width="1.625" style="3" customWidth="1"/>
    <col min="3893" max="3893" width="3.125" style="3" customWidth="1"/>
    <col min="3894" max="3895" width="1.625" style="3" customWidth="1"/>
    <col min="3896" max="3896" width="0.375" style="3" customWidth="1"/>
    <col min="3897" max="3897" width="1.375" style="3" customWidth="1"/>
    <col min="3898" max="3898" width="4.625" style="3" customWidth="1"/>
    <col min="3899" max="3901" width="1.625" style="3" customWidth="1"/>
    <col min="3902" max="3903" width="4.125" style="3" bestFit="1" customWidth="1"/>
    <col min="3904" max="3995" width="1.625" style="3" customWidth="1"/>
    <col min="3996" max="4096" width="9" style="3"/>
    <col min="4097" max="4097" width="1.625" style="3" customWidth="1"/>
    <col min="4098" max="4098" width="2.25" style="3" customWidth="1"/>
    <col min="4099" max="4099" width="2.125" style="3" customWidth="1"/>
    <col min="4100" max="4104" width="1.75" style="3" customWidth="1"/>
    <col min="4105" max="4105" width="3" style="3" customWidth="1"/>
    <col min="4106" max="4107" width="1.625" style="3" customWidth="1"/>
    <col min="4108" max="4108" width="2.125" style="3" customWidth="1"/>
    <col min="4109" max="4118" width="1.625" style="3" customWidth="1"/>
    <col min="4119" max="4120" width="1.875" style="3" customWidth="1"/>
    <col min="4121" max="4122" width="2.125" style="3" customWidth="1"/>
    <col min="4123" max="4123" width="1.875" style="3" customWidth="1"/>
    <col min="4124" max="4126" width="2" style="3" customWidth="1"/>
    <col min="4127" max="4127" width="1.625" style="3" customWidth="1"/>
    <col min="4128" max="4128" width="2.625" style="3" customWidth="1"/>
    <col min="4129" max="4133" width="2" style="3" customWidth="1"/>
    <col min="4134" max="4134" width="1.625" style="3" customWidth="1"/>
    <col min="4135" max="4135" width="1.875" style="3" customWidth="1"/>
    <col min="4136" max="4136" width="1.625" style="3" customWidth="1"/>
    <col min="4137" max="4137" width="2.25" style="3" customWidth="1"/>
    <col min="4138" max="4138" width="1.625" style="3" customWidth="1"/>
    <col min="4139" max="4139" width="2.125" style="3" customWidth="1"/>
    <col min="4140" max="4141" width="1.625" style="3" customWidth="1"/>
    <col min="4142" max="4142" width="2.625" style="3" customWidth="1"/>
    <col min="4143" max="4144" width="1.625" style="3" customWidth="1"/>
    <col min="4145" max="4145" width="3.625" style="3" customWidth="1"/>
    <col min="4146" max="4148" width="1.625" style="3" customWidth="1"/>
    <col min="4149" max="4149" width="3.125" style="3" customWidth="1"/>
    <col min="4150" max="4151" width="1.625" style="3" customWidth="1"/>
    <col min="4152" max="4152" width="0.375" style="3" customWidth="1"/>
    <col min="4153" max="4153" width="1.375" style="3" customWidth="1"/>
    <col min="4154" max="4154" width="4.625" style="3" customWidth="1"/>
    <col min="4155" max="4157" width="1.625" style="3" customWidth="1"/>
    <col min="4158" max="4159" width="4.125" style="3" bestFit="1" customWidth="1"/>
    <col min="4160" max="4251" width="1.625" style="3" customWidth="1"/>
    <col min="4252" max="4352" width="9" style="3"/>
    <col min="4353" max="4353" width="1.625" style="3" customWidth="1"/>
    <col min="4354" max="4354" width="2.25" style="3" customWidth="1"/>
    <col min="4355" max="4355" width="2.125" style="3" customWidth="1"/>
    <col min="4356" max="4360" width="1.75" style="3" customWidth="1"/>
    <col min="4361" max="4361" width="3" style="3" customWidth="1"/>
    <col min="4362" max="4363" width="1.625" style="3" customWidth="1"/>
    <col min="4364" max="4364" width="2.125" style="3" customWidth="1"/>
    <col min="4365" max="4374" width="1.625" style="3" customWidth="1"/>
    <col min="4375" max="4376" width="1.875" style="3" customWidth="1"/>
    <col min="4377" max="4378" width="2.125" style="3" customWidth="1"/>
    <col min="4379" max="4379" width="1.875" style="3" customWidth="1"/>
    <col min="4380" max="4382" width="2" style="3" customWidth="1"/>
    <col min="4383" max="4383" width="1.625" style="3" customWidth="1"/>
    <col min="4384" max="4384" width="2.625" style="3" customWidth="1"/>
    <col min="4385" max="4389" width="2" style="3" customWidth="1"/>
    <col min="4390" max="4390" width="1.625" style="3" customWidth="1"/>
    <col min="4391" max="4391" width="1.875" style="3" customWidth="1"/>
    <col min="4392" max="4392" width="1.625" style="3" customWidth="1"/>
    <col min="4393" max="4393" width="2.25" style="3" customWidth="1"/>
    <col min="4394" max="4394" width="1.625" style="3" customWidth="1"/>
    <col min="4395" max="4395" width="2.125" style="3" customWidth="1"/>
    <col min="4396" max="4397" width="1.625" style="3" customWidth="1"/>
    <col min="4398" max="4398" width="2.625" style="3" customWidth="1"/>
    <col min="4399" max="4400" width="1.625" style="3" customWidth="1"/>
    <col min="4401" max="4401" width="3.625" style="3" customWidth="1"/>
    <col min="4402" max="4404" width="1.625" style="3" customWidth="1"/>
    <col min="4405" max="4405" width="3.125" style="3" customWidth="1"/>
    <col min="4406" max="4407" width="1.625" style="3" customWidth="1"/>
    <col min="4408" max="4408" width="0.375" style="3" customWidth="1"/>
    <col min="4409" max="4409" width="1.375" style="3" customWidth="1"/>
    <col min="4410" max="4410" width="4.625" style="3" customWidth="1"/>
    <col min="4411" max="4413" width="1.625" style="3" customWidth="1"/>
    <col min="4414" max="4415" width="4.125" style="3" bestFit="1" customWidth="1"/>
    <col min="4416" max="4507" width="1.625" style="3" customWidth="1"/>
    <col min="4508" max="4608" width="9" style="3"/>
    <col min="4609" max="4609" width="1.625" style="3" customWidth="1"/>
    <col min="4610" max="4610" width="2.25" style="3" customWidth="1"/>
    <col min="4611" max="4611" width="2.125" style="3" customWidth="1"/>
    <col min="4612" max="4616" width="1.75" style="3" customWidth="1"/>
    <col min="4617" max="4617" width="3" style="3" customWidth="1"/>
    <col min="4618" max="4619" width="1.625" style="3" customWidth="1"/>
    <col min="4620" max="4620" width="2.125" style="3" customWidth="1"/>
    <col min="4621" max="4630" width="1.625" style="3" customWidth="1"/>
    <col min="4631" max="4632" width="1.875" style="3" customWidth="1"/>
    <col min="4633" max="4634" width="2.125" style="3" customWidth="1"/>
    <col min="4635" max="4635" width="1.875" style="3" customWidth="1"/>
    <col min="4636" max="4638" width="2" style="3" customWidth="1"/>
    <col min="4639" max="4639" width="1.625" style="3" customWidth="1"/>
    <col min="4640" max="4640" width="2.625" style="3" customWidth="1"/>
    <col min="4641" max="4645" width="2" style="3" customWidth="1"/>
    <col min="4646" max="4646" width="1.625" style="3" customWidth="1"/>
    <col min="4647" max="4647" width="1.875" style="3" customWidth="1"/>
    <col min="4648" max="4648" width="1.625" style="3" customWidth="1"/>
    <col min="4649" max="4649" width="2.25" style="3" customWidth="1"/>
    <col min="4650" max="4650" width="1.625" style="3" customWidth="1"/>
    <col min="4651" max="4651" width="2.125" style="3" customWidth="1"/>
    <col min="4652" max="4653" width="1.625" style="3" customWidth="1"/>
    <col min="4654" max="4654" width="2.625" style="3" customWidth="1"/>
    <col min="4655" max="4656" width="1.625" style="3" customWidth="1"/>
    <col min="4657" max="4657" width="3.625" style="3" customWidth="1"/>
    <col min="4658" max="4660" width="1.625" style="3" customWidth="1"/>
    <col min="4661" max="4661" width="3.125" style="3" customWidth="1"/>
    <col min="4662" max="4663" width="1.625" style="3" customWidth="1"/>
    <col min="4664" max="4664" width="0.375" style="3" customWidth="1"/>
    <col min="4665" max="4665" width="1.375" style="3" customWidth="1"/>
    <col min="4666" max="4666" width="4.625" style="3" customWidth="1"/>
    <col min="4667" max="4669" width="1.625" style="3" customWidth="1"/>
    <col min="4670" max="4671" width="4.125" style="3" bestFit="1" customWidth="1"/>
    <col min="4672" max="4763" width="1.625" style="3" customWidth="1"/>
    <col min="4764" max="4864" width="9" style="3"/>
    <col min="4865" max="4865" width="1.625" style="3" customWidth="1"/>
    <col min="4866" max="4866" width="2.25" style="3" customWidth="1"/>
    <col min="4867" max="4867" width="2.125" style="3" customWidth="1"/>
    <col min="4868" max="4872" width="1.75" style="3" customWidth="1"/>
    <col min="4873" max="4873" width="3" style="3" customWidth="1"/>
    <col min="4874" max="4875" width="1.625" style="3" customWidth="1"/>
    <col min="4876" max="4876" width="2.125" style="3" customWidth="1"/>
    <col min="4877" max="4886" width="1.625" style="3" customWidth="1"/>
    <col min="4887" max="4888" width="1.875" style="3" customWidth="1"/>
    <col min="4889" max="4890" width="2.125" style="3" customWidth="1"/>
    <col min="4891" max="4891" width="1.875" style="3" customWidth="1"/>
    <col min="4892" max="4894" width="2" style="3" customWidth="1"/>
    <col min="4895" max="4895" width="1.625" style="3" customWidth="1"/>
    <col min="4896" max="4896" width="2.625" style="3" customWidth="1"/>
    <col min="4897" max="4901" width="2" style="3" customWidth="1"/>
    <col min="4902" max="4902" width="1.625" style="3" customWidth="1"/>
    <col min="4903" max="4903" width="1.875" style="3" customWidth="1"/>
    <col min="4904" max="4904" width="1.625" style="3" customWidth="1"/>
    <col min="4905" max="4905" width="2.25" style="3" customWidth="1"/>
    <col min="4906" max="4906" width="1.625" style="3" customWidth="1"/>
    <col min="4907" max="4907" width="2.125" style="3" customWidth="1"/>
    <col min="4908" max="4909" width="1.625" style="3" customWidth="1"/>
    <col min="4910" max="4910" width="2.625" style="3" customWidth="1"/>
    <col min="4911" max="4912" width="1.625" style="3" customWidth="1"/>
    <col min="4913" max="4913" width="3.625" style="3" customWidth="1"/>
    <col min="4914" max="4916" width="1.625" style="3" customWidth="1"/>
    <col min="4917" max="4917" width="3.125" style="3" customWidth="1"/>
    <col min="4918" max="4919" width="1.625" style="3" customWidth="1"/>
    <col min="4920" max="4920" width="0.375" style="3" customWidth="1"/>
    <col min="4921" max="4921" width="1.375" style="3" customWidth="1"/>
    <col min="4922" max="4922" width="4.625" style="3" customWidth="1"/>
    <col min="4923" max="4925" width="1.625" style="3" customWidth="1"/>
    <col min="4926" max="4927" width="4.125" style="3" bestFit="1" customWidth="1"/>
    <col min="4928" max="5019" width="1.625" style="3" customWidth="1"/>
    <col min="5020" max="5120" width="9" style="3"/>
    <col min="5121" max="5121" width="1.625" style="3" customWidth="1"/>
    <col min="5122" max="5122" width="2.25" style="3" customWidth="1"/>
    <col min="5123" max="5123" width="2.125" style="3" customWidth="1"/>
    <col min="5124" max="5128" width="1.75" style="3" customWidth="1"/>
    <col min="5129" max="5129" width="3" style="3" customWidth="1"/>
    <col min="5130" max="5131" width="1.625" style="3" customWidth="1"/>
    <col min="5132" max="5132" width="2.125" style="3" customWidth="1"/>
    <col min="5133" max="5142" width="1.625" style="3" customWidth="1"/>
    <col min="5143" max="5144" width="1.875" style="3" customWidth="1"/>
    <col min="5145" max="5146" width="2.125" style="3" customWidth="1"/>
    <col min="5147" max="5147" width="1.875" style="3" customWidth="1"/>
    <col min="5148" max="5150" width="2" style="3" customWidth="1"/>
    <col min="5151" max="5151" width="1.625" style="3" customWidth="1"/>
    <col min="5152" max="5152" width="2.625" style="3" customWidth="1"/>
    <col min="5153" max="5157" width="2" style="3" customWidth="1"/>
    <col min="5158" max="5158" width="1.625" style="3" customWidth="1"/>
    <col min="5159" max="5159" width="1.875" style="3" customWidth="1"/>
    <col min="5160" max="5160" width="1.625" style="3" customWidth="1"/>
    <col min="5161" max="5161" width="2.25" style="3" customWidth="1"/>
    <col min="5162" max="5162" width="1.625" style="3" customWidth="1"/>
    <col min="5163" max="5163" width="2.125" style="3" customWidth="1"/>
    <col min="5164" max="5165" width="1.625" style="3" customWidth="1"/>
    <col min="5166" max="5166" width="2.625" style="3" customWidth="1"/>
    <col min="5167" max="5168" width="1.625" style="3" customWidth="1"/>
    <col min="5169" max="5169" width="3.625" style="3" customWidth="1"/>
    <col min="5170" max="5172" width="1.625" style="3" customWidth="1"/>
    <col min="5173" max="5173" width="3.125" style="3" customWidth="1"/>
    <col min="5174" max="5175" width="1.625" style="3" customWidth="1"/>
    <col min="5176" max="5176" width="0.375" style="3" customWidth="1"/>
    <col min="5177" max="5177" width="1.375" style="3" customWidth="1"/>
    <col min="5178" max="5178" width="4.625" style="3" customWidth="1"/>
    <col min="5179" max="5181" width="1.625" style="3" customWidth="1"/>
    <col min="5182" max="5183" width="4.125" style="3" bestFit="1" customWidth="1"/>
    <col min="5184" max="5275" width="1.625" style="3" customWidth="1"/>
    <col min="5276" max="5376" width="9" style="3"/>
    <col min="5377" max="5377" width="1.625" style="3" customWidth="1"/>
    <col min="5378" max="5378" width="2.25" style="3" customWidth="1"/>
    <col min="5379" max="5379" width="2.125" style="3" customWidth="1"/>
    <col min="5380" max="5384" width="1.75" style="3" customWidth="1"/>
    <col min="5385" max="5385" width="3" style="3" customWidth="1"/>
    <col min="5386" max="5387" width="1.625" style="3" customWidth="1"/>
    <col min="5388" max="5388" width="2.125" style="3" customWidth="1"/>
    <col min="5389" max="5398" width="1.625" style="3" customWidth="1"/>
    <col min="5399" max="5400" width="1.875" style="3" customWidth="1"/>
    <col min="5401" max="5402" width="2.125" style="3" customWidth="1"/>
    <col min="5403" max="5403" width="1.875" style="3" customWidth="1"/>
    <col min="5404" max="5406" width="2" style="3" customWidth="1"/>
    <col min="5407" max="5407" width="1.625" style="3" customWidth="1"/>
    <col min="5408" max="5408" width="2.625" style="3" customWidth="1"/>
    <col min="5409" max="5413" width="2" style="3" customWidth="1"/>
    <col min="5414" max="5414" width="1.625" style="3" customWidth="1"/>
    <col min="5415" max="5415" width="1.875" style="3" customWidth="1"/>
    <col min="5416" max="5416" width="1.625" style="3" customWidth="1"/>
    <col min="5417" max="5417" width="2.25" style="3" customWidth="1"/>
    <col min="5418" max="5418" width="1.625" style="3" customWidth="1"/>
    <col min="5419" max="5419" width="2.125" style="3" customWidth="1"/>
    <col min="5420" max="5421" width="1.625" style="3" customWidth="1"/>
    <col min="5422" max="5422" width="2.625" style="3" customWidth="1"/>
    <col min="5423" max="5424" width="1.625" style="3" customWidth="1"/>
    <col min="5425" max="5425" width="3.625" style="3" customWidth="1"/>
    <col min="5426" max="5428" width="1.625" style="3" customWidth="1"/>
    <col min="5429" max="5429" width="3.125" style="3" customWidth="1"/>
    <col min="5430" max="5431" width="1.625" style="3" customWidth="1"/>
    <col min="5432" max="5432" width="0.375" style="3" customWidth="1"/>
    <col min="5433" max="5433" width="1.375" style="3" customWidth="1"/>
    <col min="5434" max="5434" width="4.625" style="3" customWidth="1"/>
    <col min="5435" max="5437" width="1.625" style="3" customWidth="1"/>
    <col min="5438" max="5439" width="4.125" style="3" bestFit="1" customWidth="1"/>
    <col min="5440" max="5531" width="1.625" style="3" customWidth="1"/>
    <col min="5532" max="5632" width="9" style="3"/>
    <col min="5633" max="5633" width="1.625" style="3" customWidth="1"/>
    <col min="5634" max="5634" width="2.25" style="3" customWidth="1"/>
    <col min="5635" max="5635" width="2.125" style="3" customWidth="1"/>
    <col min="5636" max="5640" width="1.75" style="3" customWidth="1"/>
    <col min="5641" max="5641" width="3" style="3" customWidth="1"/>
    <col min="5642" max="5643" width="1.625" style="3" customWidth="1"/>
    <col min="5644" max="5644" width="2.125" style="3" customWidth="1"/>
    <col min="5645" max="5654" width="1.625" style="3" customWidth="1"/>
    <col min="5655" max="5656" width="1.875" style="3" customWidth="1"/>
    <col min="5657" max="5658" width="2.125" style="3" customWidth="1"/>
    <col min="5659" max="5659" width="1.875" style="3" customWidth="1"/>
    <col min="5660" max="5662" width="2" style="3" customWidth="1"/>
    <col min="5663" max="5663" width="1.625" style="3" customWidth="1"/>
    <col min="5664" max="5664" width="2.625" style="3" customWidth="1"/>
    <col min="5665" max="5669" width="2" style="3" customWidth="1"/>
    <col min="5670" max="5670" width="1.625" style="3" customWidth="1"/>
    <col min="5671" max="5671" width="1.875" style="3" customWidth="1"/>
    <col min="5672" max="5672" width="1.625" style="3" customWidth="1"/>
    <col min="5673" max="5673" width="2.25" style="3" customWidth="1"/>
    <col min="5674" max="5674" width="1.625" style="3" customWidth="1"/>
    <col min="5675" max="5675" width="2.125" style="3" customWidth="1"/>
    <col min="5676" max="5677" width="1.625" style="3" customWidth="1"/>
    <col min="5678" max="5678" width="2.625" style="3" customWidth="1"/>
    <col min="5679" max="5680" width="1.625" style="3" customWidth="1"/>
    <col min="5681" max="5681" width="3.625" style="3" customWidth="1"/>
    <col min="5682" max="5684" width="1.625" style="3" customWidth="1"/>
    <col min="5685" max="5685" width="3.125" style="3" customWidth="1"/>
    <col min="5686" max="5687" width="1.625" style="3" customWidth="1"/>
    <col min="5688" max="5688" width="0.375" style="3" customWidth="1"/>
    <col min="5689" max="5689" width="1.375" style="3" customWidth="1"/>
    <col min="5690" max="5690" width="4.625" style="3" customWidth="1"/>
    <col min="5691" max="5693" width="1.625" style="3" customWidth="1"/>
    <col min="5694" max="5695" width="4.125" style="3" bestFit="1" customWidth="1"/>
    <col min="5696" max="5787" width="1.625" style="3" customWidth="1"/>
    <col min="5788" max="5888" width="9" style="3"/>
    <col min="5889" max="5889" width="1.625" style="3" customWidth="1"/>
    <col min="5890" max="5890" width="2.25" style="3" customWidth="1"/>
    <col min="5891" max="5891" width="2.125" style="3" customWidth="1"/>
    <col min="5892" max="5896" width="1.75" style="3" customWidth="1"/>
    <col min="5897" max="5897" width="3" style="3" customWidth="1"/>
    <col min="5898" max="5899" width="1.625" style="3" customWidth="1"/>
    <col min="5900" max="5900" width="2.125" style="3" customWidth="1"/>
    <col min="5901" max="5910" width="1.625" style="3" customWidth="1"/>
    <col min="5911" max="5912" width="1.875" style="3" customWidth="1"/>
    <col min="5913" max="5914" width="2.125" style="3" customWidth="1"/>
    <col min="5915" max="5915" width="1.875" style="3" customWidth="1"/>
    <col min="5916" max="5918" width="2" style="3" customWidth="1"/>
    <col min="5919" max="5919" width="1.625" style="3" customWidth="1"/>
    <col min="5920" max="5920" width="2.625" style="3" customWidth="1"/>
    <col min="5921" max="5925" width="2" style="3" customWidth="1"/>
    <col min="5926" max="5926" width="1.625" style="3" customWidth="1"/>
    <col min="5927" max="5927" width="1.875" style="3" customWidth="1"/>
    <col min="5928" max="5928" width="1.625" style="3" customWidth="1"/>
    <col min="5929" max="5929" width="2.25" style="3" customWidth="1"/>
    <col min="5930" max="5930" width="1.625" style="3" customWidth="1"/>
    <col min="5931" max="5931" width="2.125" style="3" customWidth="1"/>
    <col min="5932" max="5933" width="1.625" style="3" customWidth="1"/>
    <col min="5934" max="5934" width="2.625" style="3" customWidth="1"/>
    <col min="5935" max="5936" width="1.625" style="3" customWidth="1"/>
    <col min="5937" max="5937" width="3.625" style="3" customWidth="1"/>
    <col min="5938" max="5940" width="1.625" style="3" customWidth="1"/>
    <col min="5941" max="5941" width="3.125" style="3" customWidth="1"/>
    <col min="5942" max="5943" width="1.625" style="3" customWidth="1"/>
    <col min="5944" max="5944" width="0.375" style="3" customWidth="1"/>
    <col min="5945" max="5945" width="1.375" style="3" customWidth="1"/>
    <col min="5946" max="5946" width="4.625" style="3" customWidth="1"/>
    <col min="5947" max="5949" width="1.625" style="3" customWidth="1"/>
    <col min="5950" max="5951" width="4.125" style="3" bestFit="1" customWidth="1"/>
    <col min="5952" max="6043" width="1.625" style="3" customWidth="1"/>
    <col min="6044" max="6144" width="9" style="3"/>
    <col min="6145" max="6145" width="1.625" style="3" customWidth="1"/>
    <col min="6146" max="6146" width="2.25" style="3" customWidth="1"/>
    <col min="6147" max="6147" width="2.125" style="3" customWidth="1"/>
    <col min="6148" max="6152" width="1.75" style="3" customWidth="1"/>
    <col min="6153" max="6153" width="3" style="3" customWidth="1"/>
    <col min="6154" max="6155" width="1.625" style="3" customWidth="1"/>
    <col min="6156" max="6156" width="2.125" style="3" customWidth="1"/>
    <col min="6157" max="6166" width="1.625" style="3" customWidth="1"/>
    <col min="6167" max="6168" width="1.875" style="3" customWidth="1"/>
    <col min="6169" max="6170" width="2.125" style="3" customWidth="1"/>
    <col min="6171" max="6171" width="1.875" style="3" customWidth="1"/>
    <col min="6172" max="6174" width="2" style="3" customWidth="1"/>
    <col min="6175" max="6175" width="1.625" style="3" customWidth="1"/>
    <col min="6176" max="6176" width="2.625" style="3" customWidth="1"/>
    <col min="6177" max="6181" width="2" style="3" customWidth="1"/>
    <col min="6182" max="6182" width="1.625" style="3" customWidth="1"/>
    <col min="6183" max="6183" width="1.875" style="3" customWidth="1"/>
    <col min="6184" max="6184" width="1.625" style="3" customWidth="1"/>
    <col min="6185" max="6185" width="2.25" style="3" customWidth="1"/>
    <col min="6186" max="6186" width="1.625" style="3" customWidth="1"/>
    <col min="6187" max="6187" width="2.125" style="3" customWidth="1"/>
    <col min="6188" max="6189" width="1.625" style="3" customWidth="1"/>
    <col min="6190" max="6190" width="2.625" style="3" customWidth="1"/>
    <col min="6191" max="6192" width="1.625" style="3" customWidth="1"/>
    <col min="6193" max="6193" width="3.625" style="3" customWidth="1"/>
    <col min="6194" max="6196" width="1.625" style="3" customWidth="1"/>
    <col min="6197" max="6197" width="3.125" style="3" customWidth="1"/>
    <col min="6198" max="6199" width="1.625" style="3" customWidth="1"/>
    <col min="6200" max="6200" width="0.375" style="3" customWidth="1"/>
    <col min="6201" max="6201" width="1.375" style="3" customWidth="1"/>
    <col min="6202" max="6202" width="4.625" style="3" customWidth="1"/>
    <col min="6203" max="6205" width="1.625" style="3" customWidth="1"/>
    <col min="6206" max="6207" width="4.125" style="3" bestFit="1" customWidth="1"/>
    <col min="6208" max="6299" width="1.625" style="3" customWidth="1"/>
    <col min="6300" max="6400" width="9" style="3"/>
    <col min="6401" max="6401" width="1.625" style="3" customWidth="1"/>
    <col min="6402" max="6402" width="2.25" style="3" customWidth="1"/>
    <col min="6403" max="6403" width="2.125" style="3" customWidth="1"/>
    <col min="6404" max="6408" width="1.75" style="3" customWidth="1"/>
    <col min="6409" max="6409" width="3" style="3" customWidth="1"/>
    <col min="6410" max="6411" width="1.625" style="3" customWidth="1"/>
    <col min="6412" max="6412" width="2.125" style="3" customWidth="1"/>
    <col min="6413" max="6422" width="1.625" style="3" customWidth="1"/>
    <col min="6423" max="6424" width="1.875" style="3" customWidth="1"/>
    <col min="6425" max="6426" width="2.125" style="3" customWidth="1"/>
    <col min="6427" max="6427" width="1.875" style="3" customWidth="1"/>
    <col min="6428" max="6430" width="2" style="3" customWidth="1"/>
    <col min="6431" max="6431" width="1.625" style="3" customWidth="1"/>
    <col min="6432" max="6432" width="2.625" style="3" customWidth="1"/>
    <col min="6433" max="6437" width="2" style="3" customWidth="1"/>
    <col min="6438" max="6438" width="1.625" style="3" customWidth="1"/>
    <col min="6439" max="6439" width="1.875" style="3" customWidth="1"/>
    <col min="6440" max="6440" width="1.625" style="3" customWidth="1"/>
    <col min="6441" max="6441" width="2.25" style="3" customWidth="1"/>
    <col min="6442" max="6442" width="1.625" style="3" customWidth="1"/>
    <col min="6443" max="6443" width="2.125" style="3" customWidth="1"/>
    <col min="6444" max="6445" width="1.625" style="3" customWidth="1"/>
    <col min="6446" max="6446" width="2.625" style="3" customWidth="1"/>
    <col min="6447" max="6448" width="1.625" style="3" customWidth="1"/>
    <col min="6449" max="6449" width="3.625" style="3" customWidth="1"/>
    <col min="6450" max="6452" width="1.625" style="3" customWidth="1"/>
    <col min="6453" max="6453" width="3.125" style="3" customWidth="1"/>
    <col min="6454" max="6455" width="1.625" style="3" customWidth="1"/>
    <col min="6456" max="6456" width="0.375" style="3" customWidth="1"/>
    <col min="6457" max="6457" width="1.375" style="3" customWidth="1"/>
    <col min="6458" max="6458" width="4.625" style="3" customWidth="1"/>
    <col min="6459" max="6461" width="1.625" style="3" customWidth="1"/>
    <col min="6462" max="6463" width="4.125" style="3" bestFit="1" customWidth="1"/>
    <col min="6464" max="6555" width="1.625" style="3" customWidth="1"/>
    <col min="6556" max="6656" width="9" style="3"/>
    <col min="6657" max="6657" width="1.625" style="3" customWidth="1"/>
    <col min="6658" max="6658" width="2.25" style="3" customWidth="1"/>
    <col min="6659" max="6659" width="2.125" style="3" customWidth="1"/>
    <col min="6660" max="6664" width="1.75" style="3" customWidth="1"/>
    <col min="6665" max="6665" width="3" style="3" customWidth="1"/>
    <col min="6666" max="6667" width="1.625" style="3" customWidth="1"/>
    <col min="6668" max="6668" width="2.125" style="3" customWidth="1"/>
    <col min="6669" max="6678" width="1.625" style="3" customWidth="1"/>
    <col min="6679" max="6680" width="1.875" style="3" customWidth="1"/>
    <col min="6681" max="6682" width="2.125" style="3" customWidth="1"/>
    <col min="6683" max="6683" width="1.875" style="3" customWidth="1"/>
    <col min="6684" max="6686" width="2" style="3" customWidth="1"/>
    <col min="6687" max="6687" width="1.625" style="3" customWidth="1"/>
    <col min="6688" max="6688" width="2.625" style="3" customWidth="1"/>
    <col min="6689" max="6693" width="2" style="3" customWidth="1"/>
    <col min="6694" max="6694" width="1.625" style="3" customWidth="1"/>
    <col min="6695" max="6695" width="1.875" style="3" customWidth="1"/>
    <col min="6696" max="6696" width="1.625" style="3" customWidth="1"/>
    <col min="6697" max="6697" width="2.25" style="3" customWidth="1"/>
    <col min="6698" max="6698" width="1.625" style="3" customWidth="1"/>
    <col min="6699" max="6699" width="2.125" style="3" customWidth="1"/>
    <col min="6700" max="6701" width="1.625" style="3" customWidth="1"/>
    <col min="6702" max="6702" width="2.625" style="3" customWidth="1"/>
    <col min="6703" max="6704" width="1.625" style="3" customWidth="1"/>
    <col min="6705" max="6705" width="3.625" style="3" customWidth="1"/>
    <col min="6706" max="6708" width="1.625" style="3" customWidth="1"/>
    <col min="6709" max="6709" width="3.125" style="3" customWidth="1"/>
    <col min="6710" max="6711" width="1.625" style="3" customWidth="1"/>
    <col min="6712" max="6712" width="0.375" style="3" customWidth="1"/>
    <col min="6713" max="6713" width="1.375" style="3" customWidth="1"/>
    <col min="6714" max="6714" width="4.625" style="3" customWidth="1"/>
    <col min="6715" max="6717" width="1.625" style="3" customWidth="1"/>
    <col min="6718" max="6719" width="4.125" style="3" bestFit="1" customWidth="1"/>
    <col min="6720" max="6811" width="1.625" style="3" customWidth="1"/>
    <col min="6812" max="6912" width="9" style="3"/>
    <col min="6913" max="6913" width="1.625" style="3" customWidth="1"/>
    <col min="6914" max="6914" width="2.25" style="3" customWidth="1"/>
    <col min="6915" max="6915" width="2.125" style="3" customWidth="1"/>
    <col min="6916" max="6920" width="1.75" style="3" customWidth="1"/>
    <col min="6921" max="6921" width="3" style="3" customWidth="1"/>
    <col min="6922" max="6923" width="1.625" style="3" customWidth="1"/>
    <col min="6924" max="6924" width="2.125" style="3" customWidth="1"/>
    <col min="6925" max="6934" width="1.625" style="3" customWidth="1"/>
    <col min="6935" max="6936" width="1.875" style="3" customWidth="1"/>
    <col min="6937" max="6938" width="2.125" style="3" customWidth="1"/>
    <col min="6939" max="6939" width="1.875" style="3" customWidth="1"/>
    <col min="6940" max="6942" width="2" style="3" customWidth="1"/>
    <col min="6943" max="6943" width="1.625" style="3" customWidth="1"/>
    <col min="6944" max="6944" width="2.625" style="3" customWidth="1"/>
    <col min="6945" max="6949" width="2" style="3" customWidth="1"/>
    <col min="6950" max="6950" width="1.625" style="3" customWidth="1"/>
    <col min="6951" max="6951" width="1.875" style="3" customWidth="1"/>
    <col min="6952" max="6952" width="1.625" style="3" customWidth="1"/>
    <col min="6953" max="6953" width="2.25" style="3" customWidth="1"/>
    <col min="6954" max="6954" width="1.625" style="3" customWidth="1"/>
    <col min="6955" max="6955" width="2.125" style="3" customWidth="1"/>
    <col min="6956" max="6957" width="1.625" style="3" customWidth="1"/>
    <col min="6958" max="6958" width="2.625" style="3" customWidth="1"/>
    <col min="6959" max="6960" width="1.625" style="3" customWidth="1"/>
    <col min="6961" max="6961" width="3.625" style="3" customWidth="1"/>
    <col min="6962" max="6964" width="1.625" style="3" customWidth="1"/>
    <col min="6965" max="6965" width="3.125" style="3" customWidth="1"/>
    <col min="6966" max="6967" width="1.625" style="3" customWidth="1"/>
    <col min="6968" max="6968" width="0.375" style="3" customWidth="1"/>
    <col min="6969" max="6969" width="1.375" style="3" customWidth="1"/>
    <col min="6970" max="6970" width="4.625" style="3" customWidth="1"/>
    <col min="6971" max="6973" width="1.625" style="3" customWidth="1"/>
    <col min="6974" max="6975" width="4.125" style="3" bestFit="1" customWidth="1"/>
    <col min="6976" max="7067" width="1.625" style="3" customWidth="1"/>
    <col min="7068" max="7168" width="9" style="3"/>
    <col min="7169" max="7169" width="1.625" style="3" customWidth="1"/>
    <col min="7170" max="7170" width="2.25" style="3" customWidth="1"/>
    <col min="7171" max="7171" width="2.125" style="3" customWidth="1"/>
    <col min="7172" max="7176" width="1.75" style="3" customWidth="1"/>
    <col min="7177" max="7177" width="3" style="3" customWidth="1"/>
    <col min="7178" max="7179" width="1.625" style="3" customWidth="1"/>
    <col min="7180" max="7180" width="2.125" style="3" customWidth="1"/>
    <col min="7181" max="7190" width="1.625" style="3" customWidth="1"/>
    <col min="7191" max="7192" width="1.875" style="3" customWidth="1"/>
    <col min="7193" max="7194" width="2.125" style="3" customWidth="1"/>
    <col min="7195" max="7195" width="1.875" style="3" customWidth="1"/>
    <col min="7196" max="7198" width="2" style="3" customWidth="1"/>
    <col min="7199" max="7199" width="1.625" style="3" customWidth="1"/>
    <col min="7200" max="7200" width="2.625" style="3" customWidth="1"/>
    <col min="7201" max="7205" width="2" style="3" customWidth="1"/>
    <col min="7206" max="7206" width="1.625" style="3" customWidth="1"/>
    <col min="7207" max="7207" width="1.875" style="3" customWidth="1"/>
    <col min="7208" max="7208" width="1.625" style="3" customWidth="1"/>
    <col min="7209" max="7209" width="2.25" style="3" customWidth="1"/>
    <col min="7210" max="7210" width="1.625" style="3" customWidth="1"/>
    <col min="7211" max="7211" width="2.125" style="3" customWidth="1"/>
    <col min="7212" max="7213" width="1.625" style="3" customWidth="1"/>
    <col min="7214" max="7214" width="2.625" style="3" customWidth="1"/>
    <col min="7215" max="7216" width="1.625" style="3" customWidth="1"/>
    <col min="7217" max="7217" width="3.625" style="3" customWidth="1"/>
    <col min="7218" max="7220" width="1.625" style="3" customWidth="1"/>
    <col min="7221" max="7221" width="3.125" style="3" customWidth="1"/>
    <col min="7222" max="7223" width="1.625" style="3" customWidth="1"/>
    <col min="7224" max="7224" width="0.375" style="3" customWidth="1"/>
    <col min="7225" max="7225" width="1.375" style="3" customWidth="1"/>
    <col min="7226" max="7226" width="4.625" style="3" customWidth="1"/>
    <col min="7227" max="7229" width="1.625" style="3" customWidth="1"/>
    <col min="7230" max="7231" width="4.125" style="3" bestFit="1" customWidth="1"/>
    <col min="7232" max="7323" width="1.625" style="3" customWidth="1"/>
    <col min="7324" max="7424" width="9" style="3"/>
    <col min="7425" max="7425" width="1.625" style="3" customWidth="1"/>
    <col min="7426" max="7426" width="2.25" style="3" customWidth="1"/>
    <col min="7427" max="7427" width="2.125" style="3" customWidth="1"/>
    <col min="7428" max="7432" width="1.75" style="3" customWidth="1"/>
    <col min="7433" max="7433" width="3" style="3" customWidth="1"/>
    <col min="7434" max="7435" width="1.625" style="3" customWidth="1"/>
    <col min="7436" max="7436" width="2.125" style="3" customWidth="1"/>
    <col min="7437" max="7446" width="1.625" style="3" customWidth="1"/>
    <col min="7447" max="7448" width="1.875" style="3" customWidth="1"/>
    <col min="7449" max="7450" width="2.125" style="3" customWidth="1"/>
    <col min="7451" max="7451" width="1.875" style="3" customWidth="1"/>
    <col min="7452" max="7454" width="2" style="3" customWidth="1"/>
    <col min="7455" max="7455" width="1.625" style="3" customWidth="1"/>
    <col min="7456" max="7456" width="2.625" style="3" customWidth="1"/>
    <col min="7457" max="7461" width="2" style="3" customWidth="1"/>
    <col min="7462" max="7462" width="1.625" style="3" customWidth="1"/>
    <col min="7463" max="7463" width="1.875" style="3" customWidth="1"/>
    <col min="7464" max="7464" width="1.625" style="3" customWidth="1"/>
    <col min="7465" max="7465" width="2.25" style="3" customWidth="1"/>
    <col min="7466" max="7466" width="1.625" style="3" customWidth="1"/>
    <col min="7467" max="7467" width="2.125" style="3" customWidth="1"/>
    <col min="7468" max="7469" width="1.625" style="3" customWidth="1"/>
    <col min="7470" max="7470" width="2.625" style="3" customWidth="1"/>
    <col min="7471" max="7472" width="1.625" style="3" customWidth="1"/>
    <col min="7473" max="7473" width="3.625" style="3" customWidth="1"/>
    <col min="7474" max="7476" width="1.625" style="3" customWidth="1"/>
    <col min="7477" max="7477" width="3.125" style="3" customWidth="1"/>
    <col min="7478" max="7479" width="1.625" style="3" customWidth="1"/>
    <col min="7480" max="7480" width="0.375" style="3" customWidth="1"/>
    <col min="7481" max="7481" width="1.375" style="3" customWidth="1"/>
    <col min="7482" max="7482" width="4.625" style="3" customWidth="1"/>
    <col min="7483" max="7485" width="1.625" style="3" customWidth="1"/>
    <col min="7486" max="7487" width="4.125" style="3" bestFit="1" customWidth="1"/>
    <col min="7488" max="7579" width="1.625" style="3" customWidth="1"/>
    <col min="7580" max="7680" width="9" style="3"/>
    <col min="7681" max="7681" width="1.625" style="3" customWidth="1"/>
    <col min="7682" max="7682" width="2.25" style="3" customWidth="1"/>
    <col min="7683" max="7683" width="2.125" style="3" customWidth="1"/>
    <col min="7684" max="7688" width="1.75" style="3" customWidth="1"/>
    <col min="7689" max="7689" width="3" style="3" customWidth="1"/>
    <col min="7690" max="7691" width="1.625" style="3" customWidth="1"/>
    <col min="7692" max="7692" width="2.125" style="3" customWidth="1"/>
    <col min="7693" max="7702" width="1.625" style="3" customWidth="1"/>
    <col min="7703" max="7704" width="1.875" style="3" customWidth="1"/>
    <col min="7705" max="7706" width="2.125" style="3" customWidth="1"/>
    <col min="7707" max="7707" width="1.875" style="3" customWidth="1"/>
    <col min="7708" max="7710" width="2" style="3" customWidth="1"/>
    <col min="7711" max="7711" width="1.625" style="3" customWidth="1"/>
    <col min="7712" max="7712" width="2.625" style="3" customWidth="1"/>
    <col min="7713" max="7717" width="2" style="3" customWidth="1"/>
    <col min="7718" max="7718" width="1.625" style="3" customWidth="1"/>
    <col min="7719" max="7719" width="1.875" style="3" customWidth="1"/>
    <col min="7720" max="7720" width="1.625" style="3" customWidth="1"/>
    <col min="7721" max="7721" width="2.25" style="3" customWidth="1"/>
    <col min="7722" max="7722" width="1.625" style="3" customWidth="1"/>
    <col min="7723" max="7723" width="2.125" style="3" customWidth="1"/>
    <col min="7724" max="7725" width="1.625" style="3" customWidth="1"/>
    <col min="7726" max="7726" width="2.625" style="3" customWidth="1"/>
    <col min="7727" max="7728" width="1.625" style="3" customWidth="1"/>
    <col min="7729" max="7729" width="3.625" style="3" customWidth="1"/>
    <col min="7730" max="7732" width="1.625" style="3" customWidth="1"/>
    <col min="7733" max="7733" width="3.125" style="3" customWidth="1"/>
    <col min="7734" max="7735" width="1.625" style="3" customWidth="1"/>
    <col min="7736" max="7736" width="0.375" style="3" customWidth="1"/>
    <col min="7737" max="7737" width="1.375" style="3" customWidth="1"/>
    <col min="7738" max="7738" width="4.625" style="3" customWidth="1"/>
    <col min="7739" max="7741" width="1.625" style="3" customWidth="1"/>
    <col min="7742" max="7743" width="4.125" style="3" bestFit="1" customWidth="1"/>
    <col min="7744" max="7835" width="1.625" style="3" customWidth="1"/>
    <col min="7836" max="7936" width="9" style="3"/>
    <col min="7937" max="7937" width="1.625" style="3" customWidth="1"/>
    <col min="7938" max="7938" width="2.25" style="3" customWidth="1"/>
    <col min="7939" max="7939" width="2.125" style="3" customWidth="1"/>
    <col min="7940" max="7944" width="1.75" style="3" customWidth="1"/>
    <col min="7945" max="7945" width="3" style="3" customWidth="1"/>
    <col min="7946" max="7947" width="1.625" style="3" customWidth="1"/>
    <col min="7948" max="7948" width="2.125" style="3" customWidth="1"/>
    <col min="7949" max="7958" width="1.625" style="3" customWidth="1"/>
    <col min="7959" max="7960" width="1.875" style="3" customWidth="1"/>
    <col min="7961" max="7962" width="2.125" style="3" customWidth="1"/>
    <col min="7963" max="7963" width="1.875" style="3" customWidth="1"/>
    <col min="7964" max="7966" width="2" style="3" customWidth="1"/>
    <col min="7967" max="7967" width="1.625" style="3" customWidth="1"/>
    <col min="7968" max="7968" width="2.625" style="3" customWidth="1"/>
    <col min="7969" max="7973" width="2" style="3" customWidth="1"/>
    <col min="7974" max="7974" width="1.625" style="3" customWidth="1"/>
    <col min="7975" max="7975" width="1.875" style="3" customWidth="1"/>
    <col min="7976" max="7976" width="1.625" style="3" customWidth="1"/>
    <col min="7977" max="7977" width="2.25" style="3" customWidth="1"/>
    <col min="7978" max="7978" width="1.625" style="3" customWidth="1"/>
    <col min="7979" max="7979" width="2.125" style="3" customWidth="1"/>
    <col min="7980" max="7981" width="1.625" style="3" customWidth="1"/>
    <col min="7982" max="7982" width="2.625" style="3" customWidth="1"/>
    <col min="7983" max="7984" width="1.625" style="3" customWidth="1"/>
    <col min="7985" max="7985" width="3.625" style="3" customWidth="1"/>
    <col min="7986" max="7988" width="1.625" style="3" customWidth="1"/>
    <col min="7989" max="7989" width="3.125" style="3" customWidth="1"/>
    <col min="7990" max="7991" width="1.625" style="3" customWidth="1"/>
    <col min="7992" max="7992" width="0.375" style="3" customWidth="1"/>
    <col min="7993" max="7993" width="1.375" style="3" customWidth="1"/>
    <col min="7994" max="7994" width="4.625" style="3" customWidth="1"/>
    <col min="7995" max="7997" width="1.625" style="3" customWidth="1"/>
    <col min="7998" max="7999" width="4.125" style="3" bestFit="1" customWidth="1"/>
    <col min="8000" max="8091" width="1.625" style="3" customWidth="1"/>
    <col min="8092" max="8192" width="9" style="3"/>
    <col min="8193" max="8193" width="1.625" style="3" customWidth="1"/>
    <col min="8194" max="8194" width="2.25" style="3" customWidth="1"/>
    <col min="8195" max="8195" width="2.125" style="3" customWidth="1"/>
    <col min="8196" max="8200" width="1.75" style="3" customWidth="1"/>
    <col min="8201" max="8201" width="3" style="3" customWidth="1"/>
    <col min="8202" max="8203" width="1.625" style="3" customWidth="1"/>
    <col min="8204" max="8204" width="2.125" style="3" customWidth="1"/>
    <col min="8205" max="8214" width="1.625" style="3" customWidth="1"/>
    <col min="8215" max="8216" width="1.875" style="3" customWidth="1"/>
    <col min="8217" max="8218" width="2.125" style="3" customWidth="1"/>
    <col min="8219" max="8219" width="1.875" style="3" customWidth="1"/>
    <col min="8220" max="8222" width="2" style="3" customWidth="1"/>
    <col min="8223" max="8223" width="1.625" style="3" customWidth="1"/>
    <col min="8224" max="8224" width="2.625" style="3" customWidth="1"/>
    <col min="8225" max="8229" width="2" style="3" customWidth="1"/>
    <col min="8230" max="8230" width="1.625" style="3" customWidth="1"/>
    <col min="8231" max="8231" width="1.875" style="3" customWidth="1"/>
    <col min="8232" max="8232" width="1.625" style="3" customWidth="1"/>
    <col min="8233" max="8233" width="2.25" style="3" customWidth="1"/>
    <col min="8234" max="8234" width="1.625" style="3" customWidth="1"/>
    <col min="8235" max="8235" width="2.125" style="3" customWidth="1"/>
    <col min="8236" max="8237" width="1.625" style="3" customWidth="1"/>
    <col min="8238" max="8238" width="2.625" style="3" customWidth="1"/>
    <col min="8239" max="8240" width="1.625" style="3" customWidth="1"/>
    <col min="8241" max="8241" width="3.625" style="3" customWidth="1"/>
    <col min="8242" max="8244" width="1.625" style="3" customWidth="1"/>
    <col min="8245" max="8245" width="3.125" style="3" customWidth="1"/>
    <col min="8246" max="8247" width="1.625" style="3" customWidth="1"/>
    <col min="8248" max="8248" width="0.375" style="3" customWidth="1"/>
    <col min="8249" max="8249" width="1.375" style="3" customWidth="1"/>
    <col min="8250" max="8250" width="4.625" style="3" customWidth="1"/>
    <col min="8251" max="8253" width="1.625" style="3" customWidth="1"/>
    <col min="8254" max="8255" width="4.125" style="3" bestFit="1" customWidth="1"/>
    <col min="8256" max="8347" width="1.625" style="3" customWidth="1"/>
    <col min="8348" max="8448" width="9" style="3"/>
    <col min="8449" max="8449" width="1.625" style="3" customWidth="1"/>
    <col min="8450" max="8450" width="2.25" style="3" customWidth="1"/>
    <col min="8451" max="8451" width="2.125" style="3" customWidth="1"/>
    <col min="8452" max="8456" width="1.75" style="3" customWidth="1"/>
    <col min="8457" max="8457" width="3" style="3" customWidth="1"/>
    <col min="8458" max="8459" width="1.625" style="3" customWidth="1"/>
    <col min="8460" max="8460" width="2.125" style="3" customWidth="1"/>
    <col min="8461" max="8470" width="1.625" style="3" customWidth="1"/>
    <col min="8471" max="8472" width="1.875" style="3" customWidth="1"/>
    <col min="8473" max="8474" width="2.125" style="3" customWidth="1"/>
    <col min="8475" max="8475" width="1.875" style="3" customWidth="1"/>
    <col min="8476" max="8478" width="2" style="3" customWidth="1"/>
    <col min="8479" max="8479" width="1.625" style="3" customWidth="1"/>
    <col min="8480" max="8480" width="2.625" style="3" customWidth="1"/>
    <col min="8481" max="8485" width="2" style="3" customWidth="1"/>
    <col min="8486" max="8486" width="1.625" style="3" customWidth="1"/>
    <col min="8487" max="8487" width="1.875" style="3" customWidth="1"/>
    <col min="8488" max="8488" width="1.625" style="3" customWidth="1"/>
    <col min="8489" max="8489" width="2.25" style="3" customWidth="1"/>
    <col min="8490" max="8490" width="1.625" style="3" customWidth="1"/>
    <col min="8491" max="8491" width="2.125" style="3" customWidth="1"/>
    <col min="8492" max="8493" width="1.625" style="3" customWidth="1"/>
    <col min="8494" max="8494" width="2.625" style="3" customWidth="1"/>
    <col min="8495" max="8496" width="1.625" style="3" customWidth="1"/>
    <col min="8497" max="8497" width="3.625" style="3" customWidth="1"/>
    <col min="8498" max="8500" width="1.625" style="3" customWidth="1"/>
    <col min="8501" max="8501" width="3.125" style="3" customWidth="1"/>
    <col min="8502" max="8503" width="1.625" style="3" customWidth="1"/>
    <col min="8504" max="8504" width="0.375" style="3" customWidth="1"/>
    <col min="8505" max="8505" width="1.375" style="3" customWidth="1"/>
    <col min="8506" max="8506" width="4.625" style="3" customWidth="1"/>
    <col min="8507" max="8509" width="1.625" style="3" customWidth="1"/>
    <col min="8510" max="8511" width="4.125" style="3" bestFit="1" customWidth="1"/>
    <col min="8512" max="8603" width="1.625" style="3" customWidth="1"/>
    <col min="8604" max="8704" width="9" style="3"/>
    <col min="8705" max="8705" width="1.625" style="3" customWidth="1"/>
    <col min="8706" max="8706" width="2.25" style="3" customWidth="1"/>
    <col min="8707" max="8707" width="2.125" style="3" customWidth="1"/>
    <col min="8708" max="8712" width="1.75" style="3" customWidth="1"/>
    <col min="8713" max="8713" width="3" style="3" customWidth="1"/>
    <col min="8714" max="8715" width="1.625" style="3" customWidth="1"/>
    <col min="8716" max="8716" width="2.125" style="3" customWidth="1"/>
    <col min="8717" max="8726" width="1.625" style="3" customWidth="1"/>
    <col min="8727" max="8728" width="1.875" style="3" customWidth="1"/>
    <col min="8729" max="8730" width="2.125" style="3" customWidth="1"/>
    <col min="8731" max="8731" width="1.875" style="3" customWidth="1"/>
    <col min="8732" max="8734" width="2" style="3" customWidth="1"/>
    <col min="8735" max="8735" width="1.625" style="3" customWidth="1"/>
    <col min="8736" max="8736" width="2.625" style="3" customWidth="1"/>
    <col min="8737" max="8741" width="2" style="3" customWidth="1"/>
    <col min="8742" max="8742" width="1.625" style="3" customWidth="1"/>
    <col min="8743" max="8743" width="1.875" style="3" customWidth="1"/>
    <col min="8744" max="8744" width="1.625" style="3" customWidth="1"/>
    <col min="8745" max="8745" width="2.25" style="3" customWidth="1"/>
    <col min="8746" max="8746" width="1.625" style="3" customWidth="1"/>
    <col min="8747" max="8747" width="2.125" style="3" customWidth="1"/>
    <col min="8748" max="8749" width="1.625" style="3" customWidth="1"/>
    <col min="8750" max="8750" width="2.625" style="3" customWidth="1"/>
    <col min="8751" max="8752" width="1.625" style="3" customWidth="1"/>
    <col min="8753" max="8753" width="3.625" style="3" customWidth="1"/>
    <col min="8754" max="8756" width="1.625" style="3" customWidth="1"/>
    <col min="8757" max="8757" width="3.125" style="3" customWidth="1"/>
    <col min="8758" max="8759" width="1.625" style="3" customWidth="1"/>
    <col min="8760" max="8760" width="0.375" style="3" customWidth="1"/>
    <col min="8761" max="8761" width="1.375" style="3" customWidth="1"/>
    <col min="8762" max="8762" width="4.625" style="3" customWidth="1"/>
    <col min="8763" max="8765" width="1.625" style="3" customWidth="1"/>
    <col min="8766" max="8767" width="4.125" style="3" bestFit="1" customWidth="1"/>
    <col min="8768" max="8859" width="1.625" style="3" customWidth="1"/>
    <col min="8860" max="8960" width="9" style="3"/>
    <col min="8961" max="8961" width="1.625" style="3" customWidth="1"/>
    <col min="8962" max="8962" width="2.25" style="3" customWidth="1"/>
    <col min="8963" max="8963" width="2.125" style="3" customWidth="1"/>
    <col min="8964" max="8968" width="1.75" style="3" customWidth="1"/>
    <col min="8969" max="8969" width="3" style="3" customWidth="1"/>
    <col min="8970" max="8971" width="1.625" style="3" customWidth="1"/>
    <col min="8972" max="8972" width="2.125" style="3" customWidth="1"/>
    <col min="8973" max="8982" width="1.625" style="3" customWidth="1"/>
    <col min="8983" max="8984" width="1.875" style="3" customWidth="1"/>
    <col min="8985" max="8986" width="2.125" style="3" customWidth="1"/>
    <col min="8987" max="8987" width="1.875" style="3" customWidth="1"/>
    <col min="8988" max="8990" width="2" style="3" customWidth="1"/>
    <col min="8991" max="8991" width="1.625" style="3" customWidth="1"/>
    <col min="8992" max="8992" width="2.625" style="3" customWidth="1"/>
    <col min="8993" max="8997" width="2" style="3" customWidth="1"/>
    <col min="8998" max="8998" width="1.625" style="3" customWidth="1"/>
    <col min="8999" max="8999" width="1.875" style="3" customWidth="1"/>
    <col min="9000" max="9000" width="1.625" style="3" customWidth="1"/>
    <col min="9001" max="9001" width="2.25" style="3" customWidth="1"/>
    <col min="9002" max="9002" width="1.625" style="3" customWidth="1"/>
    <col min="9003" max="9003" width="2.125" style="3" customWidth="1"/>
    <col min="9004" max="9005" width="1.625" style="3" customWidth="1"/>
    <col min="9006" max="9006" width="2.625" style="3" customWidth="1"/>
    <col min="9007" max="9008" width="1.625" style="3" customWidth="1"/>
    <col min="9009" max="9009" width="3.625" style="3" customWidth="1"/>
    <col min="9010" max="9012" width="1.625" style="3" customWidth="1"/>
    <col min="9013" max="9013" width="3.125" style="3" customWidth="1"/>
    <col min="9014" max="9015" width="1.625" style="3" customWidth="1"/>
    <col min="9016" max="9016" width="0.375" style="3" customWidth="1"/>
    <col min="9017" max="9017" width="1.375" style="3" customWidth="1"/>
    <col min="9018" max="9018" width="4.625" style="3" customWidth="1"/>
    <col min="9019" max="9021" width="1.625" style="3" customWidth="1"/>
    <col min="9022" max="9023" width="4.125" style="3" bestFit="1" customWidth="1"/>
    <col min="9024" max="9115" width="1.625" style="3" customWidth="1"/>
    <col min="9116" max="9216" width="9" style="3"/>
    <col min="9217" max="9217" width="1.625" style="3" customWidth="1"/>
    <col min="9218" max="9218" width="2.25" style="3" customWidth="1"/>
    <col min="9219" max="9219" width="2.125" style="3" customWidth="1"/>
    <col min="9220" max="9224" width="1.75" style="3" customWidth="1"/>
    <col min="9225" max="9225" width="3" style="3" customWidth="1"/>
    <col min="9226" max="9227" width="1.625" style="3" customWidth="1"/>
    <col min="9228" max="9228" width="2.125" style="3" customWidth="1"/>
    <col min="9229" max="9238" width="1.625" style="3" customWidth="1"/>
    <col min="9239" max="9240" width="1.875" style="3" customWidth="1"/>
    <col min="9241" max="9242" width="2.125" style="3" customWidth="1"/>
    <col min="9243" max="9243" width="1.875" style="3" customWidth="1"/>
    <col min="9244" max="9246" width="2" style="3" customWidth="1"/>
    <col min="9247" max="9247" width="1.625" style="3" customWidth="1"/>
    <col min="9248" max="9248" width="2.625" style="3" customWidth="1"/>
    <col min="9249" max="9253" width="2" style="3" customWidth="1"/>
    <col min="9254" max="9254" width="1.625" style="3" customWidth="1"/>
    <col min="9255" max="9255" width="1.875" style="3" customWidth="1"/>
    <col min="9256" max="9256" width="1.625" style="3" customWidth="1"/>
    <col min="9257" max="9257" width="2.25" style="3" customWidth="1"/>
    <col min="9258" max="9258" width="1.625" style="3" customWidth="1"/>
    <col min="9259" max="9259" width="2.125" style="3" customWidth="1"/>
    <col min="9260" max="9261" width="1.625" style="3" customWidth="1"/>
    <col min="9262" max="9262" width="2.625" style="3" customWidth="1"/>
    <col min="9263" max="9264" width="1.625" style="3" customWidth="1"/>
    <col min="9265" max="9265" width="3.625" style="3" customWidth="1"/>
    <col min="9266" max="9268" width="1.625" style="3" customWidth="1"/>
    <col min="9269" max="9269" width="3.125" style="3" customWidth="1"/>
    <col min="9270" max="9271" width="1.625" style="3" customWidth="1"/>
    <col min="9272" max="9272" width="0.375" style="3" customWidth="1"/>
    <col min="9273" max="9273" width="1.375" style="3" customWidth="1"/>
    <col min="9274" max="9274" width="4.625" style="3" customWidth="1"/>
    <col min="9275" max="9277" width="1.625" style="3" customWidth="1"/>
    <col min="9278" max="9279" width="4.125" style="3" bestFit="1" customWidth="1"/>
    <col min="9280" max="9371" width="1.625" style="3" customWidth="1"/>
    <col min="9372" max="9472" width="9" style="3"/>
    <col min="9473" max="9473" width="1.625" style="3" customWidth="1"/>
    <col min="9474" max="9474" width="2.25" style="3" customWidth="1"/>
    <col min="9475" max="9475" width="2.125" style="3" customWidth="1"/>
    <col min="9476" max="9480" width="1.75" style="3" customWidth="1"/>
    <col min="9481" max="9481" width="3" style="3" customWidth="1"/>
    <col min="9482" max="9483" width="1.625" style="3" customWidth="1"/>
    <col min="9484" max="9484" width="2.125" style="3" customWidth="1"/>
    <col min="9485" max="9494" width="1.625" style="3" customWidth="1"/>
    <col min="9495" max="9496" width="1.875" style="3" customWidth="1"/>
    <col min="9497" max="9498" width="2.125" style="3" customWidth="1"/>
    <col min="9499" max="9499" width="1.875" style="3" customWidth="1"/>
    <col min="9500" max="9502" width="2" style="3" customWidth="1"/>
    <col min="9503" max="9503" width="1.625" style="3" customWidth="1"/>
    <col min="9504" max="9504" width="2.625" style="3" customWidth="1"/>
    <col min="9505" max="9509" width="2" style="3" customWidth="1"/>
    <col min="9510" max="9510" width="1.625" style="3" customWidth="1"/>
    <col min="9511" max="9511" width="1.875" style="3" customWidth="1"/>
    <col min="9512" max="9512" width="1.625" style="3" customWidth="1"/>
    <col min="9513" max="9513" width="2.25" style="3" customWidth="1"/>
    <col min="9514" max="9514" width="1.625" style="3" customWidth="1"/>
    <col min="9515" max="9515" width="2.125" style="3" customWidth="1"/>
    <col min="9516" max="9517" width="1.625" style="3" customWidth="1"/>
    <col min="9518" max="9518" width="2.625" style="3" customWidth="1"/>
    <col min="9519" max="9520" width="1.625" style="3" customWidth="1"/>
    <col min="9521" max="9521" width="3.625" style="3" customWidth="1"/>
    <col min="9522" max="9524" width="1.625" style="3" customWidth="1"/>
    <col min="9525" max="9525" width="3.125" style="3" customWidth="1"/>
    <col min="9526" max="9527" width="1.625" style="3" customWidth="1"/>
    <col min="9528" max="9528" width="0.375" style="3" customWidth="1"/>
    <col min="9529" max="9529" width="1.375" style="3" customWidth="1"/>
    <col min="9530" max="9530" width="4.625" style="3" customWidth="1"/>
    <col min="9531" max="9533" width="1.625" style="3" customWidth="1"/>
    <col min="9534" max="9535" width="4.125" style="3" bestFit="1" customWidth="1"/>
    <col min="9536" max="9627" width="1.625" style="3" customWidth="1"/>
    <col min="9628" max="9728" width="9" style="3"/>
    <col min="9729" max="9729" width="1.625" style="3" customWidth="1"/>
    <col min="9730" max="9730" width="2.25" style="3" customWidth="1"/>
    <col min="9731" max="9731" width="2.125" style="3" customWidth="1"/>
    <col min="9732" max="9736" width="1.75" style="3" customWidth="1"/>
    <col min="9737" max="9737" width="3" style="3" customWidth="1"/>
    <col min="9738" max="9739" width="1.625" style="3" customWidth="1"/>
    <col min="9740" max="9740" width="2.125" style="3" customWidth="1"/>
    <col min="9741" max="9750" width="1.625" style="3" customWidth="1"/>
    <col min="9751" max="9752" width="1.875" style="3" customWidth="1"/>
    <col min="9753" max="9754" width="2.125" style="3" customWidth="1"/>
    <col min="9755" max="9755" width="1.875" style="3" customWidth="1"/>
    <col min="9756" max="9758" width="2" style="3" customWidth="1"/>
    <col min="9759" max="9759" width="1.625" style="3" customWidth="1"/>
    <col min="9760" max="9760" width="2.625" style="3" customWidth="1"/>
    <col min="9761" max="9765" width="2" style="3" customWidth="1"/>
    <col min="9766" max="9766" width="1.625" style="3" customWidth="1"/>
    <col min="9767" max="9767" width="1.875" style="3" customWidth="1"/>
    <col min="9768" max="9768" width="1.625" style="3" customWidth="1"/>
    <col min="9769" max="9769" width="2.25" style="3" customWidth="1"/>
    <col min="9770" max="9770" width="1.625" style="3" customWidth="1"/>
    <col min="9771" max="9771" width="2.125" style="3" customWidth="1"/>
    <col min="9772" max="9773" width="1.625" style="3" customWidth="1"/>
    <col min="9774" max="9774" width="2.625" style="3" customWidth="1"/>
    <col min="9775" max="9776" width="1.625" style="3" customWidth="1"/>
    <col min="9777" max="9777" width="3.625" style="3" customWidth="1"/>
    <col min="9778" max="9780" width="1.625" style="3" customWidth="1"/>
    <col min="9781" max="9781" width="3.125" style="3" customWidth="1"/>
    <col min="9782" max="9783" width="1.625" style="3" customWidth="1"/>
    <col min="9784" max="9784" width="0.375" style="3" customWidth="1"/>
    <col min="9785" max="9785" width="1.375" style="3" customWidth="1"/>
    <col min="9786" max="9786" width="4.625" style="3" customWidth="1"/>
    <col min="9787" max="9789" width="1.625" style="3" customWidth="1"/>
    <col min="9790" max="9791" width="4.125" style="3" bestFit="1" customWidth="1"/>
    <col min="9792" max="9883" width="1.625" style="3" customWidth="1"/>
    <col min="9884" max="9984" width="9" style="3"/>
    <col min="9985" max="9985" width="1.625" style="3" customWidth="1"/>
    <col min="9986" max="9986" width="2.25" style="3" customWidth="1"/>
    <col min="9987" max="9987" width="2.125" style="3" customWidth="1"/>
    <col min="9988" max="9992" width="1.75" style="3" customWidth="1"/>
    <col min="9993" max="9993" width="3" style="3" customWidth="1"/>
    <col min="9994" max="9995" width="1.625" style="3" customWidth="1"/>
    <col min="9996" max="9996" width="2.125" style="3" customWidth="1"/>
    <col min="9997" max="10006" width="1.625" style="3" customWidth="1"/>
    <col min="10007" max="10008" width="1.875" style="3" customWidth="1"/>
    <col min="10009" max="10010" width="2.125" style="3" customWidth="1"/>
    <col min="10011" max="10011" width="1.875" style="3" customWidth="1"/>
    <col min="10012" max="10014" width="2" style="3" customWidth="1"/>
    <col min="10015" max="10015" width="1.625" style="3" customWidth="1"/>
    <col min="10016" max="10016" width="2.625" style="3" customWidth="1"/>
    <col min="10017" max="10021" width="2" style="3" customWidth="1"/>
    <col min="10022" max="10022" width="1.625" style="3" customWidth="1"/>
    <col min="10023" max="10023" width="1.875" style="3" customWidth="1"/>
    <col min="10024" max="10024" width="1.625" style="3" customWidth="1"/>
    <col min="10025" max="10025" width="2.25" style="3" customWidth="1"/>
    <col min="10026" max="10026" width="1.625" style="3" customWidth="1"/>
    <col min="10027" max="10027" width="2.125" style="3" customWidth="1"/>
    <col min="10028" max="10029" width="1.625" style="3" customWidth="1"/>
    <col min="10030" max="10030" width="2.625" style="3" customWidth="1"/>
    <col min="10031" max="10032" width="1.625" style="3" customWidth="1"/>
    <col min="10033" max="10033" width="3.625" style="3" customWidth="1"/>
    <col min="10034" max="10036" width="1.625" style="3" customWidth="1"/>
    <col min="10037" max="10037" width="3.125" style="3" customWidth="1"/>
    <col min="10038" max="10039" width="1.625" style="3" customWidth="1"/>
    <col min="10040" max="10040" width="0.375" style="3" customWidth="1"/>
    <col min="10041" max="10041" width="1.375" style="3" customWidth="1"/>
    <col min="10042" max="10042" width="4.625" style="3" customWidth="1"/>
    <col min="10043" max="10045" width="1.625" style="3" customWidth="1"/>
    <col min="10046" max="10047" width="4.125" style="3" bestFit="1" customWidth="1"/>
    <col min="10048" max="10139" width="1.625" style="3" customWidth="1"/>
    <col min="10140" max="10240" width="9" style="3"/>
    <col min="10241" max="10241" width="1.625" style="3" customWidth="1"/>
    <col min="10242" max="10242" width="2.25" style="3" customWidth="1"/>
    <col min="10243" max="10243" width="2.125" style="3" customWidth="1"/>
    <col min="10244" max="10248" width="1.75" style="3" customWidth="1"/>
    <col min="10249" max="10249" width="3" style="3" customWidth="1"/>
    <col min="10250" max="10251" width="1.625" style="3" customWidth="1"/>
    <col min="10252" max="10252" width="2.125" style="3" customWidth="1"/>
    <col min="10253" max="10262" width="1.625" style="3" customWidth="1"/>
    <col min="10263" max="10264" width="1.875" style="3" customWidth="1"/>
    <col min="10265" max="10266" width="2.125" style="3" customWidth="1"/>
    <col min="10267" max="10267" width="1.875" style="3" customWidth="1"/>
    <col min="10268" max="10270" width="2" style="3" customWidth="1"/>
    <col min="10271" max="10271" width="1.625" style="3" customWidth="1"/>
    <col min="10272" max="10272" width="2.625" style="3" customWidth="1"/>
    <col min="10273" max="10277" width="2" style="3" customWidth="1"/>
    <col min="10278" max="10278" width="1.625" style="3" customWidth="1"/>
    <col min="10279" max="10279" width="1.875" style="3" customWidth="1"/>
    <col min="10280" max="10280" width="1.625" style="3" customWidth="1"/>
    <col min="10281" max="10281" width="2.25" style="3" customWidth="1"/>
    <col min="10282" max="10282" width="1.625" style="3" customWidth="1"/>
    <col min="10283" max="10283" width="2.125" style="3" customWidth="1"/>
    <col min="10284" max="10285" width="1.625" style="3" customWidth="1"/>
    <col min="10286" max="10286" width="2.625" style="3" customWidth="1"/>
    <col min="10287" max="10288" width="1.625" style="3" customWidth="1"/>
    <col min="10289" max="10289" width="3.625" style="3" customWidth="1"/>
    <col min="10290" max="10292" width="1.625" style="3" customWidth="1"/>
    <col min="10293" max="10293" width="3.125" style="3" customWidth="1"/>
    <col min="10294" max="10295" width="1.625" style="3" customWidth="1"/>
    <col min="10296" max="10296" width="0.375" style="3" customWidth="1"/>
    <col min="10297" max="10297" width="1.375" style="3" customWidth="1"/>
    <col min="10298" max="10298" width="4.625" style="3" customWidth="1"/>
    <col min="10299" max="10301" width="1.625" style="3" customWidth="1"/>
    <col min="10302" max="10303" width="4.125" style="3" bestFit="1" customWidth="1"/>
    <col min="10304" max="10395" width="1.625" style="3" customWidth="1"/>
    <col min="10396" max="10496" width="9" style="3"/>
    <col min="10497" max="10497" width="1.625" style="3" customWidth="1"/>
    <col min="10498" max="10498" width="2.25" style="3" customWidth="1"/>
    <col min="10499" max="10499" width="2.125" style="3" customWidth="1"/>
    <col min="10500" max="10504" width="1.75" style="3" customWidth="1"/>
    <col min="10505" max="10505" width="3" style="3" customWidth="1"/>
    <col min="10506" max="10507" width="1.625" style="3" customWidth="1"/>
    <col min="10508" max="10508" width="2.125" style="3" customWidth="1"/>
    <col min="10509" max="10518" width="1.625" style="3" customWidth="1"/>
    <col min="10519" max="10520" width="1.875" style="3" customWidth="1"/>
    <col min="10521" max="10522" width="2.125" style="3" customWidth="1"/>
    <col min="10523" max="10523" width="1.875" style="3" customWidth="1"/>
    <col min="10524" max="10526" width="2" style="3" customWidth="1"/>
    <col min="10527" max="10527" width="1.625" style="3" customWidth="1"/>
    <col min="10528" max="10528" width="2.625" style="3" customWidth="1"/>
    <col min="10529" max="10533" width="2" style="3" customWidth="1"/>
    <col min="10534" max="10534" width="1.625" style="3" customWidth="1"/>
    <col min="10535" max="10535" width="1.875" style="3" customWidth="1"/>
    <col min="10536" max="10536" width="1.625" style="3" customWidth="1"/>
    <col min="10537" max="10537" width="2.25" style="3" customWidth="1"/>
    <col min="10538" max="10538" width="1.625" style="3" customWidth="1"/>
    <col min="10539" max="10539" width="2.125" style="3" customWidth="1"/>
    <col min="10540" max="10541" width="1.625" style="3" customWidth="1"/>
    <col min="10542" max="10542" width="2.625" style="3" customWidth="1"/>
    <col min="10543" max="10544" width="1.625" style="3" customWidth="1"/>
    <col min="10545" max="10545" width="3.625" style="3" customWidth="1"/>
    <col min="10546" max="10548" width="1.625" style="3" customWidth="1"/>
    <col min="10549" max="10549" width="3.125" style="3" customWidth="1"/>
    <col min="10550" max="10551" width="1.625" style="3" customWidth="1"/>
    <col min="10552" max="10552" width="0.375" style="3" customWidth="1"/>
    <col min="10553" max="10553" width="1.375" style="3" customWidth="1"/>
    <col min="10554" max="10554" width="4.625" style="3" customWidth="1"/>
    <col min="10555" max="10557" width="1.625" style="3" customWidth="1"/>
    <col min="10558" max="10559" width="4.125" style="3" bestFit="1" customWidth="1"/>
    <col min="10560" max="10651" width="1.625" style="3" customWidth="1"/>
    <col min="10652" max="10752" width="9" style="3"/>
    <col min="10753" max="10753" width="1.625" style="3" customWidth="1"/>
    <col min="10754" max="10754" width="2.25" style="3" customWidth="1"/>
    <col min="10755" max="10755" width="2.125" style="3" customWidth="1"/>
    <col min="10756" max="10760" width="1.75" style="3" customWidth="1"/>
    <col min="10761" max="10761" width="3" style="3" customWidth="1"/>
    <col min="10762" max="10763" width="1.625" style="3" customWidth="1"/>
    <col min="10764" max="10764" width="2.125" style="3" customWidth="1"/>
    <col min="10765" max="10774" width="1.625" style="3" customWidth="1"/>
    <col min="10775" max="10776" width="1.875" style="3" customWidth="1"/>
    <col min="10777" max="10778" width="2.125" style="3" customWidth="1"/>
    <col min="10779" max="10779" width="1.875" style="3" customWidth="1"/>
    <col min="10780" max="10782" width="2" style="3" customWidth="1"/>
    <col min="10783" max="10783" width="1.625" style="3" customWidth="1"/>
    <col min="10784" max="10784" width="2.625" style="3" customWidth="1"/>
    <col min="10785" max="10789" width="2" style="3" customWidth="1"/>
    <col min="10790" max="10790" width="1.625" style="3" customWidth="1"/>
    <col min="10791" max="10791" width="1.875" style="3" customWidth="1"/>
    <col min="10792" max="10792" width="1.625" style="3" customWidth="1"/>
    <col min="10793" max="10793" width="2.25" style="3" customWidth="1"/>
    <col min="10794" max="10794" width="1.625" style="3" customWidth="1"/>
    <col min="10795" max="10795" width="2.125" style="3" customWidth="1"/>
    <col min="10796" max="10797" width="1.625" style="3" customWidth="1"/>
    <col min="10798" max="10798" width="2.625" style="3" customWidth="1"/>
    <col min="10799" max="10800" width="1.625" style="3" customWidth="1"/>
    <col min="10801" max="10801" width="3.625" style="3" customWidth="1"/>
    <col min="10802" max="10804" width="1.625" style="3" customWidth="1"/>
    <col min="10805" max="10805" width="3.125" style="3" customWidth="1"/>
    <col min="10806" max="10807" width="1.625" style="3" customWidth="1"/>
    <col min="10808" max="10808" width="0.375" style="3" customWidth="1"/>
    <col min="10809" max="10809" width="1.375" style="3" customWidth="1"/>
    <col min="10810" max="10810" width="4.625" style="3" customWidth="1"/>
    <col min="10811" max="10813" width="1.625" style="3" customWidth="1"/>
    <col min="10814" max="10815" width="4.125" style="3" bestFit="1" customWidth="1"/>
    <col min="10816" max="10907" width="1.625" style="3" customWidth="1"/>
    <col min="10908" max="11008" width="9" style="3"/>
    <col min="11009" max="11009" width="1.625" style="3" customWidth="1"/>
    <col min="11010" max="11010" width="2.25" style="3" customWidth="1"/>
    <col min="11011" max="11011" width="2.125" style="3" customWidth="1"/>
    <col min="11012" max="11016" width="1.75" style="3" customWidth="1"/>
    <col min="11017" max="11017" width="3" style="3" customWidth="1"/>
    <col min="11018" max="11019" width="1.625" style="3" customWidth="1"/>
    <col min="11020" max="11020" width="2.125" style="3" customWidth="1"/>
    <col min="11021" max="11030" width="1.625" style="3" customWidth="1"/>
    <col min="11031" max="11032" width="1.875" style="3" customWidth="1"/>
    <col min="11033" max="11034" width="2.125" style="3" customWidth="1"/>
    <col min="11035" max="11035" width="1.875" style="3" customWidth="1"/>
    <col min="11036" max="11038" width="2" style="3" customWidth="1"/>
    <col min="11039" max="11039" width="1.625" style="3" customWidth="1"/>
    <col min="11040" max="11040" width="2.625" style="3" customWidth="1"/>
    <col min="11041" max="11045" width="2" style="3" customWidth="1"/>
    <col min="11046" max="11046" width="1.625" style="3" customWidth="1"/>
    <col min="11047" max="11047" width="1.875" style="3" customWidth="1"/>
    <col min="11048" max="11048" width="1.625" style="3" customWidth="1"/>
    <col min="11049" max="11049" width="2.25" style="3" customWidth="1"/>
    <col min="11050" max="11050" width="1.625" style="3" customWidth="1"/>
    <col min="11051" max="11051" width="2.125" style="3" customWidth="1"/>
    <col min="11052" max="11053" width="1.625" style="3" customWidth="1"/>
    <col min="11054" max="11054" width="2.625" style="3" customWidth="1"/>
    <col min="11055" max="11056" width="1.625" style="3" customWidth="1"/>
    <col min="11057" max="11057" width="3.625" style="3" customWidth="1"/>
    <col min="11058" max="11060" width="1.625" style="3" customWidth="1"/>
    <col min="11061" max="11061" width="3.125" style="3" customWidth="1"/>
    <col min="11062" max="11063" width="1.625" style="3" customWidth="1"/>
    <col min="11064" max="11064" width="0.375" style="3" customWidth="1"/>
    <col min="11065" max="11065" width="1.375" style="3" customWidth="1"/>
    <col min="11066" max="11066" width="4.625" style="3" customWidth="1"/>
    <col min="11067" max="11069" width="1.625" style="3" customWidth="1"/>
    <col min="11070" max="11071" width="4.125" style="3" bestFit="1" customWidth="1"/>
    <col min="11072" max="11163" width="1.625" style="3" customWidth="1"/>
    <col min="11164" max="11264" width="9" style="3"/>
    <col min="11265" max="11265" width="1.625" style="3" customWidth="1"/>
    <col min="11266" max="11266" width="2.25" style="3" customWidth="1"/>
    <col min="11267" max="11267" width="2.125" style="3" customWidth="1"/>
    <col min="11268" max="11272" width="1.75" style="3" customWidth="1"/>
    <col min="11273" max="11273" width="3" style="3" customWidth="1"/>
    <col min="11274" max="11275" width="1.625" style="3" customWidth="1"/>
    <col min="11276" max="11276" width="2.125" style="3" customWidth="1"/>
    <col min="11277" max="11286" width="1.625" style="3" customWidth="1"/>
    <col min="11287" max="11288" width="1.875" style="3" customWidth="1"/>
    <col min="11289" max="11290" width="2.125" style="3" customWidth="1"/>
    <col min="11291" max="11291" width="1.875" style="3" customWidth="1"/>
    <col min="11292" max="11294" width="2" style="3" customWidth="1"/>
    <col min="11295" max="11295" width="1.625" style="3" customWidth="1"/>
    <col min="11296" max="11296" width="2.625" style="3" customWidth="1"/>
    <col min="11297" max="11301" width="2" style="3" customWidth="1"/>
    <col min="11302" max="11302" width="1.625" style="3" customWidth="1"/>
    <col min="11303" max="11303" width="1.875" style="3" customWidth="1"/>
    <col min="11304" max="11304" width="1.625" style="3" customWidth="1"/>
    <col min="11305" max="11305" width="2.25" style="3" customWidth="1"/>
    <col min="11306" max="11306" width="1.625" style="3" customWidth="1"/>
    <col min="11307" max="11307" width="2.125" style="3" customWidth="1"/>
    <col min="11308" max="11309" width="1.625" style="3" customWidth="1"/>
    <col min="11310" max="11310" width="2.625" style="3" customWidth="1"/>
    <col min="11311" max="11312" width="1.625" style="3" customWidth="1"/>
    <col min="11313" max="11313" width="3.625" style="3" customWidth="1"/>
    <col min="11314" max="11316" width="1.625" style="3" customWidth="1"/>
    <col min="11317" max="11317" width="3.125" style="3" customWidth="1"/>
    <col min="11318" max="11319" width="1.625" style="3" customWidth="1"/>
    <col min="11320" max="11320" width="0.375" style="3" customWidth="1"/>
    <col min="11321" max="11321" width="1.375" style="3" customWidth="1"/>
    <col min="11322" max="11322" width="4.625" style="3" customWidth="1"/>
    <col min="11323" max="11325" width="1.625" style="3" customWidth="1"/>
    <col min="11326" max="11327" width="4.125" style="3" bestFit="1" customWidth="1"/>
    <col min="11328" max="11419" width="1.625" style="3" customWidth="1"/>
    <col min="11420" max="11520" width="9" style="3"/>
    <col min="11521" max="11521" width="1.625" style="3" customWidth="1"/>
    <col min="11522" max="11522" width="2.25" style="3" customWidth="1"/>
    <col min="11523" max="11523" width="2.125" style="3" customWidth="1"/>
    <col min="11524" max="11528" width="1.75" style="3" customWidth="1"/>
    <col min="11529" max="11529" width="3" style="3" customWidth="1"/>
    <col min="11530" max="11531" width="1.625" style="3" customWidth="1"/>
    <col min="11532" max="11532" width="2.125" style="3" customWidth="1"/>
    <col min="11533" max="11542" width="1.625" style="3" customWidth="1"/>
    <col min="11543" max="11544" width="1.875" style="3" customWidth="1"/>
    <col min="11545" max="11546" width="2.125" style="3" customWidth="1"/>
    <col min="11547" max="11547" width="1.875" style="3" customWidth="1"/>
    <col min="11548" max="11550" width="2" style="3" customWidth="1"/>
    <col min="11551" max="11551" width="1.625" style="3" customWidth="1"/>
    <col min="11552" max="11552" width="2.625" style="3" customWidth="1"/>
    <col min="11553" max="11557" width="2" style="3" customWidth="1"/>
    <col min="11558" max="11558" width="1.625" style="3" customWidth="1"/>
    <col min="11559" max="11559" width="1.875" style="3" customWidth="1"/>
    <col min="11560" max="11560" width="1.625" style="3" customWidth="1"/>
    <col min="11561" max="11561" width="2.25" style="3" customWidth="1"/>
    <col min="11562" max="11562" width="1.625" style="3" customWidth="1"/>
    <col min="11563" max="11563" width="2.125" style="3" customWidth="1"/>
    <col min="11564" max="11565" width="1.625" style="3" customWidth="1"/>
    <col min="11566" max="11566" width="2.625" style="3" customWidth="1"/>
    <col min="11567" max="11568" width="1.625" style="3" customWidth="1"/>
    <col min="11569" max="11569" width="3.625" style="3" customWidth="1"/>
    <col min="11570" max="11572" width="1.625" style="3" customWidth="1"/>
    <col min="11573" max="11573" width="3.125" style="3" customWidth="1"/>
    <col min="11574" max="11575" width="1.625" style="3" customWidth="1"/>
    <col min="11576" max="11576" width="0.375" style="3" customWidth="1"/>
    <col min="11577" max="11577" width="1.375" style="3" customWidth="1"/>
    <col min="11578" max="11578" width="4.625" style="3" customWidth="1"/>
    <col min="11579" max="11581" width="1.625" style="3" customWidth="1"/>
    <col min="11582" max="11583" width="4.125" style="3" bestFit="1" customWidth="1"/>
    <col min="11584" max="11675" width="1.625" style="3" customWidth="1"/>
    <col min="11676" max="11776" width="9" style="3"/>
    <col min="11777" max="11777" width="1.625" style="3" customWidth="1"/>
    <col min="11778" max="11778" width="2.25" style="3" customWidth="1"/>
    <col min="11779" max="11779" width="2.125" style="3" customWidth="1"/>
    <col min="11780" max="11784" width="1.75" style="3" customWidth="1"/>
    <col min="11785" max="11785" width="3" style="3" customWidth="1"/>
    <col min="11786" max="11787" width="1.625" style="3" customWidth="1"/>
    <col min="11788" max="11788" width="2.125" style="3" customWidth="1"/>
    <col min="11789" max="11798" width="1.625" style="3" customWidth="1"/>
    <col min="11799" max="11800" width="1.875" style="3" customWidth="1"/>
    <col min="11801" max="11802" width="2.125" style="3" customWidth="1"/>
    <col min="11803" max="11803" width="1.875" style="3" customWidth="1"/>
    <col min="11804" max="11806" width="2" style="3" customWidth="1"/>
    <col min="11807" max="11807" width="1.625" style="3" customWidth="1"/>
    <col min="11808" max="11808" width="2.625" style="3" customWidth="1"/>
    <col min="11809" max="11813" width="2" style="3" customWidth="1"/>
    <col min="11814" max="11814" width="1.625" style="3" customWidth="1"/>
    <col min="11815" max="11815" width="1.875" style="3" customWidth="1"/>
    <col min="11816" max="11816" width="1.625" style="3" customWidth="1"/>
    <col min="11817" max="11817" width="2.25" style="3" customWidth="1"/>
    <col min="11818" max="11818" width="1.625" style="3" customWidth="1"/>
    <col min="11819" max="11819" width="2.125" style="3" customWidth="1"/>
    <col min="11820" max="11821" width="1.625" style="3" customWidth="1"/>
    <col min="11822" max="11822" width="2.625" style="3" customWidth="1"/>
    <col min="11823" max="11824" width="1.625" style="3" customWidth="1"/>
    <col min="11825" max="11825" width="3.625" style="3" customWidth="1"/>
    <col min="11826" max="11828" width="1.625" style="3" customWidth="1"/>
    <col min="11829" max="11829" width="3.125" style="3" customWidth="1"/>
    <col min="11830" max="11831" width="1.625" style="3" customWidth="1"/>
    <col min="11832" max="11832" width="0.375" style="3" customWidth="1"/>
    <col min="11833" max="11833" width="1.375" style="3" customWidth="1"/>
    <col min="11834" max="11834" width="4.625" style="3" customWidth="1"/>
    <col min="11835" max="11837" width="1.625" style="3" customWidth="1"/>
    <col min="11838" max="11839" width="4.125" style="3" bestFit="1" customWidth="1"/>
    <col min="11840" max="11931" width="1.625" style="3" customWidth="1"/>
    <col min="11932" max="12032" width="9" style="3"/>
    <col min="12033" max="12033" width="1.625" style="3" customWidth="1"/>
    <col min="12034" max="12034" width="2.25" style="3" customWidth="1"/>
    <col min="12035" max="12035" width="2.125" style="3" customWidth="1"/>
    <col min="12036" max="12040" width="1.75" style="3" customWidth="1"/>
    <col min="12041" max="12041" width="3" style="3" customWidth="1"/>
    <col min="12042" max="12043" width="1.625" style="3" customWidth="1"/>
    <col min="12044" max="12044" width="2.125" style="3" customWidth="1"/>
    <col min="12045" max="12054" width="1.625" style="3" customWidth="1"/>
    <col min="12055" max="12056" width="1.875" style="3" customWidth="1"/>
    <col min="12057" max="12058" width="2.125" style="3" customWidth="1"/>
    <col min="12059" max="12059" width="1.875" style="3" customWidth="1"/>
    <col min="12060" max="12062" width="2" style="3" customWidth="1"/>
    <col min="12063" max="12063" width="1.625" style="3" customWidth="1"/>
    <col min="12064" max="12064" width="2.625" style="3" customWidth="1"/>
    <col min="12065" max="12069" width="2" style="3" customWidth="1"/>
    <col min="12070" max="12070" width="1.625" style="3" customWidth="1"/>
    <col min="12071" max="12071" width="1.875" style="3" customWidth="1"/>
    <col min="12072" max="12072" width="1.625" style="3" customWidth="1"/>
    <col min="12073" max="12073" width="2.25" style="3" customWidth="1"/>
    <col min="12074" max="12074" width="1.625" style="3" customWidth="1"/>
    <col min="12075" max="12075" width="2.125" style="3" customWidth="1"/>
    <col min="12076" max="12077" width="1.625" style="3" customWidth="1"/>
    <col min="12078" max="12078" width="2.625" style="3" customWidth="1"/>
    <col min="12079" max="12080" width="1.625" style="3" customWidth="1"/>
    <col min="12081" max="12081" width="3.625" style="3" customWidth="1"/>
    <col min="12082" max="12084" width="1.625" style="3" customWidth="1"/>
    <col min="12085" max="12085" width="3.125" style="3" customWidth="1"/>
    <col min="12086" max="12087" width="1.625" style="3" customWidth="1"/>
    <col min="12088" max="12088" width="0.375" style="3" customWidth="1"/>
    <col min="12089" max="12089" width="1.375" style="3" customWidth="1"/>
    <col min="12090" max="12090" width="4.625" style="3" customWidth="1"/>
    <col min="12091" max="12093" width="1.625" style="3" customWidth="1"/>
    <col min="12094" max="12095" width="4.125" style="3" bestFit="1" customWidth="1"/>
    <col min="12096" max="12187" width="1.625" style="3" customWidth="1"/>
    <col min="12188" max="12288" width="9" style="3"/>
    <col min="12289" max="12289" width="1.625" style="3" customWidth="1"/>
    <col min="12290" max="12290" width="2.25" style="3" customWidth="1"/>
    <col min="12291" max="12291" width="2.125" style="3" customWidth="1"/>
    <col min="12292" max="12296" width="1.75" style="3" customWidth="1"/>
    <col min="12297" max="12297" width="3" style="3" customWidth="1"/>
    <col min="12298" max="12299" width="1.625" style="3" customWidth="1"/>
    <col min="12300" max="12300" width="2.125" style="3" customWidth="1"/>
    <col min="12301" max="12310" width="1.625" style="3" customWidth="1"/>
    <col min="12311" max="12312" width="1.875" style="3" customWidth="1"/>
    <col min="12313" max="12314" width="2.125" style="3" customWidth="1"/>
    <col min="12315" max="12315" width="1.875" style="3" customWidth="1"/>
    <col min="12316" max="12318" width="2" style="3" customWidth="1"/>
    <col min="12319" max="12319" width="1.625" style="3" customWidth="1"/>
    <col min="12320" max="12320" width="2.625" style="3" customWidth="1"/>
    <col min="12321" max="12325" width="2" style="3" customWidth="1"/>
    <col min="12326" max="12326" width="1.625" style="3" customWidth="1"/>
    <col min="12327" max="12327" width="1.875" style="3" customWidth="1"/>
    <col min="12328" max="12328" width="1.625" style="3" customWidth="1"/>
    <col min="12329" max="12329" width="2.25" style="3" customWidth="1"/>
    <col min="12330" max="12330" width="1.625" style="3" customWidth="1"/>
    <col min="12331" max="12331" width="2.125" style="3" customWidth="1"/>
    <col min="12332" max="12333" width="1.625" style="3" customWidth="1"/>
    <col min="12334" max="12334" width="2.625" style="3" customWidth="1"/>
    <col min="12335" max="12336" width="1.625" style="3" customWidth="1"/>
    <col min="12337" max="12337" width="3.625" style="3" customWidth="1"/>
    <col min="12338" max="12340" width="1.625" style="3" customWidth="1"/>
    <col min="12341" max="12341" width="3.125" style="3" customWidth="1"/>
    <col min="12342" max="12343" width="1.625" style="3" customWidth="1"/>
    <col min="12344" max="12344" width="0.375" style="3" customWidth="1"/>
    <col min="12345" max="12345" width="1.375" style="3" customWidth="1"/>
    <col min="12346" max="12346" width="4.625" style="3" customWidth="1"/>
    <col min="12347" max="12349" width="1.625" style="3" customWidth="1"/>
    <col min="12350" max="12351" width="4.125" style="3" bestFit="1" customWidth="1"/>
    <col min="12352" max="12443" width="1.625" style="3" customWidth="1"/>
    <col min="12444" max="12544" width="9" style="3"/>
    <col min="12545" max="12545" width="1.625" style="3" customWidth="1"/>
    <col min="12546" max="12546" width="2.25" style="3" customWidth="1"/>
    <col min="12547" max="12547" width="2.125" style="3" customWidth="1"/>
    <col min="12548" max="12552" width="1.75" style="3" customWidth="1"/>
    <col min="12553" max="12553" width="3" style="3" customWidth="1"/>
    <col min="12554" max="12555" width="1.625" style="3" customWidth="1"/>
    <col min="12556" max="12556" width="2.125" style="3" customWidth="1"/>
    <col min="12557" max="12566" width="1.625" style="3" customWidth="1"/>
    <col min="12567" max="12568" width="1.875" style="3" customWidth="1"/>
    <col min="12569" max="12570" width="2.125" style="3" customWidth="1"/>
    <col min="12571" max="12571" width="1.875" style="3" customWidth="1"/>
    <col min="12572" max="12574" width="2" style="3" customWidth="1"/>
    <col min="12575" max="12575" width="1.625" style="3" customWidth="1"/>
    <col min="12576" max="12576" width="2.625" style="3" customWidth="1"/>
    <col min="12577" max="12581" width="2" style="3" customWidth="1"/>
    <col min="12582" max="12582" width="1.625" style="3" customWidth="1"/>
    <col min="12583" max="12583" width="1.875" style="3" customWidth="1"/>
    <col min="12584" max="12584" width="1.625" style="3" customWidth="1"/>
    <col min="12585" max="12585" width="2.25" style="3" customWidth="1"/>
    <col min="12586" max="12586" width="1.625" style="3" customWidth="1"/>
    <col min="12587" max="12587" width="2.125" style="3" customWidth="1"/>
    <col min="12588" max="12589" width="1.625" style="3" customWidth="1"/>
    <col min="12590" max="12590" width="2.625" style="3" customWidth="1"/>
    <col min="12591" max="12592" width="1.625" style="3" customWidth="1"/>
    <col min="12593" max="12593" width="3.625" style="3" customWidth="1"/>
    <col min="12594" max="12596" width="1.625" style="3" customWidth="1"/>
    <col min="12597" max="12597" width="3.125" style="3" customWidth="1"/>
    <col min="12598" max="12599" width="1.625" style="3" customWidth="1"/>
    <col min="12600" max="12600" width="0.375" style="3" customWidth="1"/>
    <col min="12601" max="12601" width="1.375" style="3" customWidth="1"/>
    <col min="12602" max="12602" width="4.625" style="3" customWidth="1"/>
    <col min="12603" max="12605" width="1.625" style="3" customWidth="1"/>
    <col min="12606" max="12607" width="4.125" style="3" bestFit="1" customWidth="1"/>
    <col min="12608" max="12699" width="1.625" style="3" customWidth="1"/>
    <col min="12700" max="12800" width="9" style="3"/>
    <col min="12801" max="12801" width="1.625" style="3" customWidth="1"/>
    <col min="12802" max="12802" width="2.25" style="3" customWidth="1"/>
    <col min="12803" max="12803" width="2.125" style="3" customWidth="1"/>
    <col min="12804" max="12808" width="1.75" style="3" customWidth="1"/>
    <col min="12809" max="12809" width="3" style="3" customWidth="1"/>
    <col min="12810" max="12811" width="1.625" style="3" customWidth="1"/>
    <col min="12812" max="12812" width="2.125" style="3" customWidth="1"/>
    <col min="12813" max="12822" width="1.625" style="3" customWidth="1"/>
    <col min="12823" max="12824" width="1.875" style="3" customWidth="1"/>
    <col min="12825" max="12826" width="2.125" style="3" customWidth="1"/>
    <col min="12827" max="12827" width="1.875" style="3" customWidth="1"/>
    <col min="12828" max="12830" width="2" style="3" customWidth="1"/>
    <col min="12831" max="12831" width="1.625" style="3" customWidth="1"/>
    <col min="12832" max="12832" width="2.625" style="3" customWidth="1"/>
    <col min="12833" max="12837" width="2" style="3" customWidth="1"/>
    <col min="12838" max="12838" width="1.625" style="3" customWidth="1"/>
    <col min="12839" max="12839" width="1.875" style="3" customWidth="1"/>
    <col min="12840" max="12840" width="1.625" style="3" customWidth="1"/>
    <col min="12841" max="12841" width="2.25" style="3" customWidth="1"/>
    <col min="12842" max="12842" width="1.625" style="3" customWidth="1"/>
    <col min="12843" max="12843" width="2.125" style="3" customWidth="1"/>
    <col min="12844" max="12845" width="1.625" style="3" customWidth="1"/>
    <col min="12846" max="12846" width="2.625" style="3" customWidth="1"/>
    <col min="12847" max="12848" width="1.625" style="3" customWidth="1"/>
    <col min="12849" max="12849" width="3.625" style="3" customWidth="1"/>
    <col min="12850" max="12852" width="1.625" style="3" customWidth="1"/>
    <col min="12853" max="12853" width="3.125" style="3" customWidth="1"/>
    <col min="12854" max="12855" width="1.625" style="3" customWidth="1"/>
    <col min="12856" max="12856" width="0.375" style="3" customWidth="1"/>
    <col min="12857" max="12857" width="1.375" style="3" customWidth="1"/>
    <col min="12858" max="12858" width="4.625" style="3" customWidth="1"/>
    <col min="12859" max="12861" width="1.625" style="3" customWidth="1"/>
    <col min="12862" max="12863" width="4.125" style="3" bestFit="1" customWidth="1"/>
    <col min="12864" max="12955" width="1.625" style="3" customWidth="1"/>
    <col min="12956" max="13056" width="9" style="3"/>
    <col min="13057" max="13057" width="1.625" style="3" customWidth="1"/>
    <col min="13058" max="13058" width="2.25" style="3" customWidth="1"/>
    <col min="13059" max="13059" width="2.125" style="3" customWidth="1"/>
    <col min="13060" max="13064" width="1.75" style="3" customWidth="1"/>
    <col min="13065" max="13065" width="3" style="3" customWidth="1"/>
    <col min="13066" max="13067" width="1.625" style="3" customWidth="1"/>
    <col min="13068" max="13068" width="2.125" style="3" customWidth="1"/>
    <col min="13069" max="13078" width="1.625" style="3" customWidth="1"/>
    <col min="13079" max="13080" width="1.875" style="3" customWidth="1"/>
    <col min="13081" max="13082" width="2.125" style="3" customWidth="1"/>
    <col min="13083" max="13083" width="1.875" style="3" customWidth="1"/>
    <col min="13084" max="13086" width="2" style="3" customWidth="1"/>
    <col min="13087" max="13087" width="1.625" style="3" customWidth="1"/>
    <col min="13088" max="13088" width="2.625" style="3" customWidth="1"/>
    <col min="13089" max="13093" width="2" style="3" customWidth="1"/>
    <col min="13094" max="13094" width="1.625" style="3" customWidth="1"/>
    <col min="13095" max="13095" width="1.875" style="3" customWidth="1"/>
    <col min="13096" max="13096" width="1.625" style="3" customWidth="1"/>
    <col min="13097" max="13097" width="2.25" style="3" customWidth="1"/>
    <col min="13098" max="13098" width="1.625" style="3" customWidth="1"/>
    <col min="13099" max="13099" width="2.125" style="3" customWidth="1"/>
    <col min="13100" max="13101" width="1.625" style="3" customWidth="1"/>
    <col min="13102" max="13102" width="2.625" style="3" customWidth="1"/>
    <col min="13103" max="13104" width="1.625" style="3" customWidth="1"/>
    <col min="13105" max="13105" width="3.625" style="3" customWidth="1"/>
    <col min="13106" max="13108" width="1.625" style="3" customWidth="1"/>
    <col min="13109" max="13109" width="3.125" style="3" customWidth="1"/>
    <col min="13110" max="13111" width="1.625" style="3" customWidth="1"/>
    <col min="13112" max="13112" width="0.375" style="3" customWidth="1"/>
    <col min="13113" max="13113" width="1.375" style="3" customWidth="1"/>
    <col min="13114" max="13114" width="4.625" style="3" customWidth="1"/>
    <col min="13115" max="13117" width="1.625" style="3" customWidth="1"/>
    <col min="13118" max="13119" width="4.125" style="3" bestFit="1" customWidth="1"/>
    <col min="13120" max="13211" width="1.625" style="3" customWidth="1"/>
    <col min="13212" max="13312" width="9" style="3"/>
    <col min="13313" max="13313" width="1.625" style="3" customWidth="1"/>
    <col min="13314" max="13314" width="2.25" style="3" customWidth="1"/>
    <col min="13315" max="13315" width="2.125" style="3" customWidth="1"/>
    <col min="13316" max="13320" width="1.75" style="3" customWidth="1"/>
    <col min="13321" max="13321" width="3" style="3" customWidth="1"/>
    <col min="13322" max="13323" width="1.625" style="3" customWidth="1"/>
    <col min="13324" max="13324" width="2.125" style="3" customWidth="1"/>
    <col min="13325" max="13334" width="1.625" style="3" customWidth="1"/>
    <col min="13335" max="13336" width="1.875" style="3" customWidth="1"/>
    <col min="13337" max="13338" width="2.125" style="3" customWidth="1"/>
    <col min="13339" max="13339" width="1.875" style="3" customWidth="1"/>
    <col min="13340" max="13342" width="2" style="3" customWidth="1"/>
    <col min="13343" max="13343" width="1.625" style="3" customWidth="1"/>
    <col min="13344" max="13344" width="2.625" style="3" customWidth="1"/>
    <col min="13345" max="13349" width="2" style="3" customWidth="1"/>
    <col min="13350" max="13350" width="1.625" style="3" customWidth="1"/>
    <col min="13351" max="13351" width="1.875" style="3" customWidth="1"/>
    <col min="13352" max="13352" width="1.625" style="3" customWidth="1"/>
    <col min="13353" max="13353" width="2.25" style="3" customWidth="1"/>
    <col min="13354" max="13354" width="1.625" style="3" customWidth="1"/>
    <col min="13355" max="13355" width="2.125" style="3" customWidth="1"/>
    <col min="13356" max="13357" width="1.625" style="3" customWidth="1"/>
    <col min="13358" max="13358" width="2.625" style="3" customWidth="1"/>
    <col min="13359" max="13360" width="1.625" style="3" customWidth="1"/>
    <col min="13361" max="13361" width="3.625" style="3" customWidth="1"/>
    <col min="13362" max="13364" width="1.625" style="3" customWidth="1"/>
    <col min="13365" max="13365" width="3.125" style="3" customWidth="1"/>
    <col min="13366" max="13367" width="1.625" style="3" customWidth="1"/>
    <col min="13368" max="13368" width="0.375" style="3" customWidth="1"/>
    <col min="13369" max="13369" width="1.375" style="3" customWidth="1"/>
    <col min="13370" max="13370" width="4.625" style="3" customWidth="1"/>
    <col min="13371" max="13373" width="1.625" style="3" customWidth="1"/>
    <col min="13374" max="13375" width="4.125" style="3" bestFit="1" customWidth="1"/>
    <col min="13376" max="13467" width="1.625" style="3" customWidth="1"/>
    <col min="13468" max="13568" width="9" style="3"/>
    <col min="13569" max="13569" width="1.625" style="3" customWidth="1"/>
    <col min="13570" max="13570" width="2.25" style="3" customWidth="1"/>
    <col min="13571" max="13571" width="2.125" style="3" customWidth="1"/>
    <col min="13572" max="13576" width="1.75" style="3" customWidth="1"/>
    <col min="13577" max="13577" width="3" style="3" customWidth="1"/>
    <col min="13578" max="13579" width="1.625" style="3" customWidth="1"/>
    <col min="13580" max="13580" width="2.125" style="3" customWidth="1"/>
    <col min="13581" max="13590" width="1.625" style="3" customWidth="1"/>
    <col min="13591" max="13592" width="1.875" style="3" customWidth="1"/>
    <col min="13593" max="13594" width="2.125" style="3" customWidth="1"/>
    <col min="13595" max="13595" width="1.875" style="3" customWidth="1"/>
    <col min="13596" max="13598" width="2" style="3" customWidth="1"/>
    <col min="13599" max="13599" width="1.625" style="3" customWidth="1"/>
    <col min="13600" max="13600" width="2.625" style="3" customWidth="1"/>
    <col min="13601" max="13605" width="2" style="3" customWidth="1"/>
    <col min="13606" max="13606" width="1.625" style="3" customWidth="1"/>
    <col min="13607" max="13607" width="1.875" style="3" customWidth="1"/>
    <col min="13608" max="13608" width="1.625" style="3" customWidth="1"/>
    <col min="13609" max="13609" width="2.25" style="3" customWidth="1"/>
    <col min="13610" max="13610" width="1.625" style="3" customWidth="1"/>
    <col min="13611" max="13611" width="2.125" style="3" customWidth="1"/>
    <col min="13612" max="13613" width="1.625" style="3" customWidth="1"/>
    <col min="13614" max="13614" width="2.625" style="3" customWidth="1"/>
    <col min="13615" max="13616" width="1.625" style="3" customWidth="1"/>
    <col min="13617" max="13617" width="3.625" style="3" customWidth="1"/>
    <col min="13618" max="13620" width="1.625" style="3" customWidth="1"/>
    <col min="13621" max="13621" width="3.125" style="3" customWidth="1"/>
    <col min="13622" max="13623" width="1.625" style="3" customWidth="1"/>
    <col min="13624" max="13624" width="0.375" style="3" customWidth="1"/>
    <col min="13625" max="13625" width="1.375" style="3" customWidth="1"/>
    <col min="13626" max="13626" width="4.625" style="3" customWidth="1"/>
    <col min="13627" max="13629" width="1.625" style="3" customWidth="1"/>
    <col min="13630" max="13631" width="4.125" style="3" bestFit="1" customWidth="1"/>
    <col min="13632" max="13723" width="1.625" style="3" customWidth="1"/>
    <col min="13724" max="13824" width="9" style="3"/>
    <col min="13825" max="13825" width="1.625" style="3" customWidth="1"/>
    <col min="13826" max="13826" width="2.25" style="3" customWidth="1"/>
    <col min="13827" max="13827" width="2.125" style="3" customWidth="1"/>
    <col min="13828" max="13832" width="1.75" style="3" customWidth="1"/>
    <col min="13833" max="13833" width="3" style="3" customWidth="1"/>
    <col min="13834" max="13835" width="1.625" style="3" customWidth="1"/>
    <col min="13836" max="13836" width="2.125" style="3" customWidth="1"/>
    <col min="13837" max="13846" width="1.625" style="3" customWidth="1"/>
    <col min="13847" max="13848" width="1.875" style="3" customWidth="1"/>
    <col min="13849" max="13850" width="2.125" style="3" customWidth="1"/>
    <col min="13851" max="13851" width="1.875" style="3" customWidth="1"/>
    <col min="13852" max="13854" width="2" style="3" customWidth="1"/>
    <col min="13855" max="13855" width="1.625" style="3" customWidth="1"/>
    <col min="13856" max="13856" width="2.625" style="3" customWidth="1"/>
    <col min="13857" max="13861" width="2" style="3" customWidth="1"/>
    <col min="13862" max="13862" width="1.625" style="3" customWidth="1"/>
    <col min="13863" max="13863" width="1.875" style="3" customWidth="1"/>
    <col min="13864" max="13864" width="1.625" style="3" customWidth="1"/>
    <col min="13865" max="13865" width="2.25" style="3" customWidth="1"/>
    <col min="13866" max="13866" width="1.625" style="3" customWidth="1"/>
    <col min="13867" max="13867" width="2.125" style="3" customWidth="1"/>
    <col min="13868" max="13869" width="1.625" style="3" customWidth="1"/>
    <col min="13870" max="13870" width="2.625" style="3" customWidth="1"/>
    <col min="13871" max="13872" width="1.625" style="3" customWidth="1"/>
    <col min="13873" max="13873" width="3.625" style="3" customWidth="1"/>
    <col min="13874" max="13876" width="1.625" style="3" customWidth="1"/>
    <col min="13877" max="13877" width="3.125" style="3" customWidth="1"/>
    <col min="13878" max="13879" width="1.625" style="3" customWidth="1"/>
    <col min="13880" max="13880" width="0.375" style="3" customWidth="1"/>
    <col min="13881" max="13881" width="1.375" style="3" customWidth="1"/>
    <col min="13882" max="13882" width="4.625" style="3" customWidth="1"/>
    <col min="13883" max="13885" width="1.625" style="3" customWidth="1"/>
    <col min="13886" max="13887" width="4.125" style="3" bestFit="1" customWidth="1"/>
    <col min="13888" max="13979" width="1.625" style="3" customWidth="1"/>
    <col min="13980" max="14080" width="9" style="3"/>
    <col min="14081" max="14081" width="1.625" style="3" customWidth="1"/>
    <col min="14082" max="14082" width="2.25" style="3" customWidth="1"/>
    <col min="14083" max="14083" width="2.125" style="3" customWidth="1"/>
    <col min="14084" max="14088" width="1.75" style="3" customWidth="1"/>
    <col min="14089" max="14089" width="3" style="3" customWidth="1"/>
    <col min="14090" max="14091" width="1.625" style="3" customWidth="1"/>
    <col min="14092" max="14092" width="2.125" style="3" customWidth="1"/>
    <col min="14093" max="14102" width="1.625" style="3" customWidth="1"/>
    <col min="14103" max="14104" width="1.875" style="3" customWidth="1"/>
    <col min="14105" max="14106" width="2.125" style="3" customWidth="1"/>
    <col min="14107" max="14107" width="1.875" style="3" customWidth="1"/>
    <col min="14108" max="14110" width="2" style="3" customWidth="1"/>
    <col min="14111" max="14111" width="1.625" style="3" customWidth="1"/>
    <col min="14112" max="14112" width="2.625" style="3" customWidth="1"/>
    <col min="14113" max="14117" width="2" style="3" customWidth="1"/>
    <col min="14118" max="14118" width="1.625" style="3" customWidth="1"/>
    <col min="14119" max="14119" width="1.875" style="3" customWidth="1"/>
    <col min="14120" max="14120" width="1.625" style="3" customWidth="1"/>
    <col min="14121" max="14121" width="2.25" style="3" customWidth="1"/>
    <col min="14122" max="14122" width="1.625" style="3" customWidth="1"/>
    <col min="14123" max="14123" width="2.125" style="3" customWidth="1"/>
    <col min="14124" max="14125" width="1.625" style="3" customWidth="1"/>
    <col min="14126" max="14126" width="2.625" style="3" customWidth="1"/>
    <col min="14127" max="14128" width="1.625" style="3" customWidth="1"/>
    <col min="14129" max="14129" width="3.625" style="3" customWidth="1"/>
    <col min="14130" max="14132" width="1.625" style="3" customWidth="1"/>
    <col min="14133" max="14133" width="3.125" style="3" customWidth="1"/>
    <col min="14134" max="14135" width="1.625" style="3" customWidth="1"/>
    <col min="14136" max="14136" width="0.375" style="3" customWidth="1"/>
    <col min="14137" max="14137" width="1.375" style="3" customWidth="1"/>
    <col min="14138" max="14138" width="4.625" style="3" customWidth="1"/>
    <col min="14139" max="14141" width="1.625" style="3" customWidth="1"/>
    <col min="14142" max="14143" width="4.125" style="3" bestFit="1" customWidth="1"/>
    <col min="14144" max="14235" width="1.625" style="3" customWidth="1"/>
    <col min="14236" max="14336" width="9" style="3"/>
    <col min="14337" max="14337" width="1.625" style="3" customWidth="1"/>
    <col min="14338" max="14338" width="2.25" style="3" customWidth="1"/>
    <col min="14339" max="14339" width="2.125" style="3" customWidth="1"/>
    <col min="14340" max="14344" width="1.75" style="3" customWidth="1"/>
    <col min="14345" max="14345" width="3" style="3" customWidth="1"/>
    <col min="14346" max="14347" width="1.625" style="3" customWidth="1"/>
    <col min="14348" max="14348" width="2.125" style="3" customWidth="1"/>
    <col min="14349" max="14358" width="1.625" style="3" customWidth="1"/>
    <col min="14359" max="14360" width="1.875" style="3" customWidth="1"/>
    <col min="14361" max="14362" width="2.125" style="3" customWidth="1"/>
    <col min="14363" max="14363" width="1.875" style="3" customWidth="1"/>
    <col min="14364" max="14366" width="2" style="3" customWidth="1"/>
    <col min="14367" max="14367" width="1.625" style="3" customWidth="1"/>
    <col min="14368" max="14368" width="2.625" style="3" customWidth="1"/>
    <col min="14369" max="14373" width="2" style="3" customWidth="1"/>
    <col min="14374" max="14374" width="1.625" style="3" customWidth="1"/>
    <col min="14375" max="14375" width="1.875" style="3" customWidth="1"/>
    <col min="14376" max="14376" width="1.625" style="3" customWidth="1"/>
    <col min="14377" max="14377" width="2.25" style="3" customWidth="1"/>
    <col min="14378" max="14378" width="1.625" style="3" customWidth="1"/>
    <col min="14379" max="14379" width="2.125" style="3" customWidth="1"/>
    <col min="14380" max="14381" width="1.625" style="3" customWidth="1"/>
    <col min="14382" max="14382" width="2.625" style="3" customWidth="1"/>
    <col min="14383" max="14384" width="1.625" style="3" customWidth="1"/>
    <col min="14385" max="14385" width="3.625" style="3" customWidth="1"/>
    <col min="14386" max="14388" width="1.625" style="3" customWidth="1"/>
    <col min="14389" max="14389" width="3.125" style="3" customWidth="1"/>
    <col min="14390" max="14391" width="1.625" style="3" customWidth="1"/>
    <col min="14392" max="14392" width="0.375" style="3" customWidth="1"/>
    <col min="14393" max="14393" width="1.375" style="3" customWidth="1"/>
    <col min="14394" max="14394" width="4.625" style="3" customWidth="1"/>
    <col min="14395" max="14397" width="1.625" style="3" customWidth="1"/>
    <col min="14398" max="14399" width="4.125" style="3" bestFit="1" customWidth="1"/>
    <col min="14400" max="14491" width="1.625" style="3" customWidth="1"/>
    <col min="14492" max="14592" width="9" style="3"/>
    <col min="14593" max="14593" width="1.625" style="3" customWidth="1"/>
    <col min="14594" max="14594" width="2.25" style="3" customWidth="1"/>
    <col min="14595" max="14595" width="2.125" style="3" customWidth="1"/>
    <col min="14596" max="14600" width="1.75" style="3" customWidth="1"/>
    <col min="14601" max="14601" width="3" style="3" customWidth="1"/>
    <col min="14602" max="14603" width="1.625" style="3" customWidth="1"/>
    <col min="14604" max="14604" width="2.125" style="3" customWidth="1"/>
    <col min="14605" max="14614" width="1.625" style="3" customWidth="1"/>
    <col min="14615" max="14616" width="1.875" style="3" customWidth="1"/>
    <col min="14617" max="14618" width="2.125" style="3" customWidth="1"/>
    <col min="14619" max="14619" width="1.875" style="3" customWidth="1"/>
    <col min="14620" max="14622" width="2" style="3" customWidth="1"/>
    <col min="14623" max="14623" width="1.625" style="3" customWidth="1"/>
    <col min="14624" max="14624" width="2.625" style="3" customWidth="1"/>
    <col min="14625" max="14629" width="2" style="3" customWidth="1"/>
    <col min="14630" max="14630" width="1.625" style="3" customWidth="1"/>
    <col min="14631" max="14631" width="1.875" style="3" customWidth="1"/>
    <col min="14632" max="14632" width="1.625" style="3" customWidth="1"/>
    <col min="14633" max="14633" width="2.25" style="3" customWidth="1"/>
    <col min="14634" max="14634" width="1.625" style="3" customWidth="1"/>
    <col min="14635" max="14635" width="2.125" style="3" customWidth="1"/>
    <col min="14636" max="14637" width="1.625" style="3" customWidth="1"/>
    <col min="14638" max="14638" width="2.625" style="3" customWidth="1"/>
    <col min="14639" max="14640" width="1.625" style="3" customWidth="1"/>
    <col min="14641" max="14641" width="3.625" style="3" customWidth="1"/>
    <col min="14642" max="14644" width="1.625" style="3" customWidth="1"/>
    <col min="14645" max="14645" width="3.125" style="3" customWidth="1"/>
    <col min="14646" max="14647" width="1.625" style="3" customWidth="1"/>
    <col min="14648" max="14648" width="0.375" style="3" customWidth="1"/>
    <col min="14649" max="14649" width="1.375" style="3" customWidth="1"/>
    <col min="14650" max="14650" width="4.625" style="3" customWidth="1"/>
    <col min="14651" max="14653" width="1.625" style="3" customWidth="1"/>
    <col min="14654" max="14655" width="4.125" style="3" bestFit="1" customWidth="1"/>
    <col min="14656" max="14747" width="1.625" style="3" customWidth="1"/>
    <col min="14748" max="14848" width="9" style="3"/>
    <col min="14849" max="14849" width="1.625" style="3" customWidth="1"/>
    <col min="14850" max="14850" width="2.25" style="3" customWidth="1"/>
    <col min="14851" max="14851" width="2.125" style="3" customWidth="1"/>
    <col min="14852" max="14856" width="1.75" style="3" customWidth="1"/>
    <col min="14857" max="14857" width="3" style="3" customWidth="1"/>
    <col min="14858" max="14859" width="1.625" style="3" customWidth="1"/>
    <col min="14860" max="14860" width="2.125" style="3" customWidth="1"/>
    <col min="14861" max="14870" width="1.625" style="3" customWidth="1"/>
    <col min="14871" max="14872" width="1.875" style="3" customWidth="1"/>
    <col min="14873" max="14874" width="2.125" style="3" customWidth="1"/>
    <col min="14875" max="14875" width="1.875" style="3" customWidth="1"/>
    <col min="14876" max="14878" width="2" style="3" customWidth="1"/>
    <col min="14879" max="14879" width="1.625" style="3" customWidth="1"/>
    <col min="14880" max="14880" width="2.625" style="3" customWidth="1"/>
    <col min="14881" max="14885" width="2" style="3" customWidth="1"/>
    <col min="14886" max="14886" width="1.625" style="3" customWidth="1"/>
    <col min="14887" max="14887" width="1.875" style="3" customWidth="1"/>
    <col min="14888" max="14888" width="1.625" style="3" customWidth="1"/>
    <col min="14889" max="14889" width="2.25" style="3" customWidth="1"/>
    <col min="14890" max="14890" width="1.625" style="3" customWidth="1"/>
    <col min="14891" max="14891" width="2.125" style="3" customWidth="1"/>
    <col min="14892" max="14893" width="1.625" style="3" customWidth="1"/>
    <col min="14894" max="14894" width="2.625" style="3" customWidth="1"/>
    <col min="14895" max="14896" width="1.625" style="3" customWidth="1"/>
    <col min="14897" max="14897" width="3.625" style="3" customWidth="1"/>
    <col min="14898" max="14900" width="1.625" style="3" customWidth="1"/>
    <col min="14901" max="14901" width="3.125" style="3" customWidth="1"/>
    <col min="14902" max="14903" width="1.625" style="3" customWidth="1"/>
    <col min="14904" max="14904" width="0.375" style="3" customWidth="1"/>
    <col min="14905" max="14905" width="1.375" style="3" customWidth="1"/>
    <col min="14906" max="14906" width="4.625" style="3" customWidth="1"/>
    <col min="14907" max="14909" width="1.625" style="3" customWidth="1"/>
    <col min="14910" max="14911" width="4.125" style="3" bestFit="1" customWidth="1"/>
    <col min="14912" max="15003" width="1.625" style="3" customWidth="1"/>
    <col min="15004" max="15104" width="9" style="3"/>
    <col min="15105" max="15105" width="1.625" style="3" customWidth="1"/>
    <col min="15106" max="15106" width="2.25" style="3" customWidth="1"/>
    <col min="15107" max="15107" width="2.125" style="3" customWidth="1"/>
    <col min="15108" max="15112" width="1.75" style="3" customWidth="1"/>
    <col min="15113" max="15113" width="3" style="3" customWidth="1"/>
    <col min="15114" max="15115" width="1.625" style="3" customWidth="1"/>
    <col min="15116" max="15116" width="2.125" style="3" customWidth="1"/>
    <col min="15117" max="15126" width="1.625" style="3" customWidth="1"/>
    <col min="15127" max="15128" width="1.875" style="3" customWidth="1"/>
    <col min="15129" max="15130" width="2.125" style="3" customWidth="1"/>
    <col min="15131" max="15131" width="1.875" style="3" customWidth="1"/>
    <col min="15132" max="15134" width="2" style="3" customWidth="1"/>
    <col min="15135" max="15135" width="1.625" style="3" customWidth="1"/>
    <col min="15136" max="15136" width="2.625" style="3" customWidth="1"/>
    <col min="15137" max="15141" width="2" style="3" customWidth="1"/>
    <col min="15142" max="15142" width="1.625" style="3" customWidth="1"/>
    <col min="15143" max="15143" width="1.875" style="3" customWidth="1"/>
    <col min="15144" max="15144" width="1.625" style="3" customWidth="1"/>
    <col min="15145" max="15145" width="2.25" style="3" customWidth="1"/>
    <col min="15146" max="15146" width="1.625" style="3" customWidth="1"/>
    <col min="15147" max="15147" width="2.125" style="3" customWidth="1"/>
    <col min="15148" max="15149" width="1.625" style="3" customWidth="1"/>
    <col min="15150" max="15150" width="2.625" style="3" customWidth="1"/>
    <col min="15151" max="15152" width="1.625" style="3" customWidth="1"/>
    <col min="15153" max="15153" width="3.625" style="3" customWidth="1"/>
    <col min="15154" max="15156" width="1.625" style="3" customWidth="1"/>
    <col min="15157" max="15157" width="3.125" style="3" customWidth="1"/>
    <col min="15158" max="15159" width="1.625" style="3" customWidth="1"/>
    <col min="15160" max="15160" width="0.375" style="3" customWidth="1"/>
    <col min="15161" max="15161" width="1.375" style="3" customWidth="1"/>
    <col min="15162" max="15162" width="4.625" style="3" customWidth="1"/>
    <col min="15163" max="15165" width="1.625" style="3" customWidth="1"/>
    <col min="15166" max="15167" width="4.125" style="3" bestFit="1" customWidth="1"/>
    <col min="15168" max="15259" width="1.625" style="3" customWidth="1"/>
    <col min="15260" max="15360" width="9" style="3"/>
    <col min="15361" max="15361" width="1.625" style="3" customWidth="1"/>
    <col min="15362" max="15362" width="2.25" style="3" customWidth="1"/>
    <col min="15363" max="15363" width="2.125" style="3" customWidth="1"/>
    <col min="15364" max="15368" width="1.75" style="3" customWidth="1"/>
    <col min="15369" max="15369" width="3" style="3" customWidth="1"/>
    <col min="15370" max="15371" width="1.625" style="3" customWidth="1"/>
    <col min="15372" max="15372" width="2.125" style="3" customWidth="1"/>
    <col min="15373" max="15382" width="1.625" style="3" customWidth="1"/>
    <col min="15383" max="15384" width="1.875" style="3" customWidth="1"/>
    <col min="15385" max="15386" width="2.125" style="3" customWidth="1"/>
    <col min="15387" max="15387" width="1.875" style="3" customWidth="1"/>
    <col min="15388" max="15390" width="2" style="3" customWidth="1"/>
    <col min="15391" max="15391" width="1.625" style="3" customWidth="1"/>
    <col min="15392" max="15392" width="2.625" style="3" customWidth="1"/>
    <col min="15393" max="15397" width="2" style="3" customWidth="1"/>
    <col min="15398" max="15398" width="1.625" style="3" customWidth="1"/>
    <col min="15399" max="15399" width="1.875" style="3" customWidth="1"/>
    <col min="15400" max="15400" width="1.625" style="3" customWidth="1"/>
    <col min="15401" max="15401" width="2.25" style="3" customWidth="1"/>
    <col min="15402" max="15402" width="1.625" style="3" customWidth="1"/>
    <col min="15403" max="15403" width="2.125" style="3" customWidth="1"/>
    <col min="15404" max="15405" width="1.625" style="3" customWidth="1"/>
    <col min="15406" max="15406" width="2.625" style="3" customWidth="1"/>
    <col min="15407" max="15408" width="1.625" style="3" customWidth="1"/>
    <col min="15409" max="15409" width="3.625" style="3" customWidth="1"/>
    <col min="15410" max="15412" width="1.625" style="3" customWidth="1"/>
    <col min="15413" max="15413" width="3.125" style="3" customWidth="1"/>
    <col min="15414" max="15415" width="1.625" style="3" customWidth="1"/>
    <col min="15416" max="15416" width="0.375" style="3" customWidth="1"/>
    <col min="15417" max="15417" width="1.375" style="3" customWidth="1"/>
    <col min="15418" max="15418" width="4.625" style="3" customWidth="1"/>
    <col min="15419" max="15421" width="1.625" style="3" customWidth="1"/>
    <col min="15422" max="15423" width="4.125" style="3" bestFit="1" customWidth="1"/>
    <col min="15424" max="15515" width="1.625" style="3" customWidth="1"/>
    <col min="15516" max="15616" width="9" style="3"/>
    <col min="15617" max="15617" width="1.625" style="3" customWidth="1"/>
    <col min="15618" max="15618" width="2.25" style="3" customWidth="1"/>
    <col min="15619" max="15619" width="2.125" style="3" customWidth="1"/>
    <col min="15620" max="15624" width="1.75" style="3" customWidth="1"/>
    <col min="15625" max="15625" width="3" style="3" customWidth="1"/>
    <col min="15626" max="15627" width="1.625" style="3" customWidth="1"/>
    <col min="15628" max="15628" width="2.125" style="3" customWidth="1"/>
    <col min="15629" max="15638" width="1.625" style="3" customWidth="1"/>
    <col min="15639" max="15640" width="1.875" style="3" customWidth="1"/>
    <col min="15641" max="15642" width="2.125" style="3" customWidth="1"/>
    <col min="15643" max="15643" width="1.875" style="3" customWidth="1"/>
    <col min="15644" max="15646" width="2" style="3" customWidth="1"/>
    <col min="15647" max="15647" width="1.625" style="3" customWidth="1"/>
    <col min="15648" max="15648" width="2.625" style="3" customWidth="1"/>
    <col min="15649" max="15653" width="2" style="3" customWidth="1"/>
    <col min="15654" max="15654" width="1.625" style="3" customWidth="1"/>
    <col min="15655" max="15655" width="1.875" style="3" customWidth="1"/>
    <col min="15656" max="15656" width="1.625" style="3" customWidth="1"/>
    <col min="15657" max="15657" width="2.25" style="3" customWidth="1"/>
    <col min="15658" max="15658" width="1.625" style="3" customWidth="1"/>
    <col min="15659" max="15659" width="2.125" style="3" customWidth="1"/>
    <col min="15660" max="15661" width="1.625" style="3" customWidth="1"/>
    <col min="15662" max="15662" width="2.625" style="3" customWidth="1"/>
    <col min="15663" max="15664" width="1.625" style="3" customWidth="1"/>
    <col min="15665" max="15665" width="3.625" style="3" customWidth="1"/>
    <col min="15666" max="15668" width="1.625" style="3" customWidth="1"/>
    <col min="15669" max="15669" width="3.125" style="3" customWidth="1"/>
    <col min="15670" max="15671" width="1.625" style="3" customWidth="1"/>
    <col min="15672" max="15672" width="0.375" style="3" customWidth="1"/>
    <col min="15673" max="15673" width="1.375" style="3" customWidth="1"/>
    <col min="15674" max="15674" width="4.625" style="3" customWidth="1"/>
    <col min="15675" max="15677" width="1.625" style="3" customWidth="1"/>
    <col min="15678" max="15679" width="4.125" style="3" bestFit="1" customWidth="1"/>
    <col min="15680" max="15771" width="1.625" style="3" customWidth="1"/>
    <col min="15772" max="15872" width="9" style="3"/>
    <col min="15873" max="15873" width="1.625" style="3" customWidth="1"/>
    <col min="15874" max="15874" width="2.25" style="3" customWidth="1"/>
    <col min="15875" max="15875" width="2.125" style="3" customWidth="1"/>
    <col min="15876" max="15880" width="1.75" style="3" customWidth="1"/>
    <col min="15881" max="15881" width="3" style="3" customWidth="1"/>
    <col min="15882" max="15883" width="1.625" style="3" customWidth="1"/>
    <col min="15884" max="15884" width="2.125" style="3" customWidth="1"/>
    <col min="15885" max="15894" width="1.625" style="3" customWidth="1"/>
    <col min="15895" max="15896" width="1.875" style="3" customWidth="1"/>
    <col min="15897" max="15898" width="2.125" style="3" customWidth="1"/>
    <col min="15899" max="15899" width="1.875" style="3" customWidth="1"/>
    <col min="15900" max="15902" width="2" style="3" customWidth="1"/>
    <col min="15903" max="15903" width="1.625" style="3" customWidth="1"/>
    <col min="15904" max="15904" width="2.625" style="3" customWidth="1"/>
    <col min="15905" max="15909" width="2" style="3" customWidth="1"/>
    <col min="15910" max="15910" width="1.625" style="3" customWidth="1"/>
    <col min="15911" max="15911" width="1.875" style="3" customWidth="1"/>
    <col min="15912" max="15912" width="1.625" style="3" customWidth="1"/>
    <col min="15913" max="15913" width="2.25" style="3" customWidth="1"/>
    <col min="15914" max="15914" width="1.625" style="3" customWidth="1"/>
    <col min="15915" max="15915" width="2.125" style="3" customWidth="1"/>
    <col min="15916" max="15917" width="1.625" style="3" customWidth="1"/>
    <col min="15918" max="15918" width="2.625" style="3" customWidth="1"/>
    <col min="15919" max="15920" width="1.625" style="3" customWidth="1"/>
    <col min="15921" max="15921" width="3.625" style="3" customWidth="1"/>
    <col min="15922" max="15924" width="1.625" style="3" customWidth="1"/>
    <col min="15925" max="15925" width="3.125" style="3" customWidth="1"/>
    <col min="15926" max="15927" width="1.625" style="3" customWidth="1"/>
    <col min="15928" max="15928" width="0.375" style="3" customWidth="1"/>
    <col min="15929" max="15929" width="1.375" style="3" customWidth="1"/>
    <col min="15930" max="15930" width="4.625" style="3" customWidth="1"/>
    <col min="15931" max="15933" width="1.625" style="3" customWidth="1"/>
    <col min="15934" max="15935" width="4.125" style="3" bestFit="1" customWidth="1"/>
    <col min="15936" max="16027" width="1.625" style="3" customWidth="1"/>
    <col min="16028" max="16128" width="9" style="3"/>
    <col min="16129" max="16129" width="1.625" style="3" customWidth="1"/>
    <col min="16130" max="16130" width="2.25" style="3" customWidth="1"/>
    <col min="16131" max="16131" width="2.125" style="3" customWidth="1"/>
    <col min="16132" max="16136" width="1.75" style="3" customWidth="1"/>
    <col min="16137" max="16137" width="3" style="3" customWidth="1"/>
    <col min="16138" max="16139" width="1.625" style="3" customWidth="1"/>
    <col min="16140" max="16140" width="2.125" style="3" customWidth="1"/>
    <col min="16141" max="16150" width="1.625" style="3" customWidth="1"/>
    <col min="16151" max="16152" width="1.875" style="3" customWidth="1"/>
    <col min="16153" max="16154" width="2.125" style="3" customWidth="1"/>
    <col min="16155" max="16155" width="1.875" style="3" customWidth="1"/>
    <col min="16156" max="16158" width="2" style="3" customWidth="1"/>
    <col min="16159" max="16159" width="1.625" style="3" customWidth="1"/>
    <col min="16160" max="16160" width="2.625" style="3" customWidth="1"/>
    <col min="16161" max="16165" width="2" style="3" customWidth="1"/>
    <col min="16166" max="16166" width="1.625" style="3" customWidth="1"/>
    <col min="16167" max="16167" width="1.875" style="3" customWidth="1"/>
    <col min="16168" max="16168" width="1.625" style="3" customWidth="1"/>
    <col min="16169" max="16169" width="2.25" style="3" customWidth="1"/>
    <col min="16170" max="16170" width="1.625" style="3" customWidth="1"/>
    <col min="16171" max="16171" width="2.125" style="3" customWidth="1"/>
    <col min="16172" max="16173" width="1.625" style="3" customWidth="1"/>
    <col min="16174" max="16174" width="2.625" style="3" customWidth="1"/>
    <col min="16175" max="16176" width="1.625" style="3" customWidth="1"/>
    <col min="16177" max="16177" width="3.625" style="3" customWidth="1"/>
    <col min="16178" max="16180" width="1.625" style="3" customWidth="1"/>
    <col min="16181" max="16181" width="3.125" style="3" customWidth="1"/>
    <col min="16182" max="16183" width="1.625" style="3" customWidth="1"/>
    <col min="16184" max="16184" width="0.375" style="3" customWidth="1"/>
    <col min="16185" max="16185" width="1.375" style="3" customWidth="1"/>
    <col min="16186" max="16186" width="4.625" style="3" customWidth="1"/>
    <col min="16187" max="16189" width="1.625" style="3" customWidth="1"/>
    <col min="16190" max="16191" width="4.125" style="3" bestFit="1" customWidth="1"/>
    <col min="16192" max="16283" width="1.625" style="3" customWidth="1"/>
    <col min="16284" max="16384" width="9" style="3"/>
  </cols>
  <sheetData>
    <row r="1" spans="1:59" ht="16.5" customHeight="1">
      <c r="A1" s="1" t="s">
        <v>0</v>
      </c>
      <c r="B1" s="2"/>
      <c r="C1" s="2"/>
      <c r="D1" s="2"/>
      <c r="E1" s="2"/>
      <c r="F1" s="2"/>
      <c r="G1" s="2"/>
      <c r="H1" s="2"/>
      <c r="I1" s="2"/>
      <c r="J1" s="2"/>
      <c r="K1" s="2"/>
      <c r="L1" s="2"/>
      <c r="M1" s="2"/>
      <c r="N1" s="2"/>
      <c r="O1" s="2"/>
      <c r="P1" s="2"/>
      <c r="Q1" s="2"/>
      <c r="R1" s="2"/>
      <c r="S1" s="2"/>
      <c r="T1" s="2"/>
      <c r="U1" s="2"/>
      <c r="V1" s="2"/>
      <c r="W1" s="2"/>
      <c r="X1" s="1088" t="s">
        <v>1</v>
      </c>
      <c r="Y1" s="1089"/>
      <c r="Z1" s="1089"/>
      <c r="AA1" s="1089"/>
      <c r="AB1" s="1090"/>
      <c r="AC1" s="1091"/>
      <c r="AD1" s="1091"/>
      <c r="AE1" s="1091"/>
      <c r="AF1" s="1091"/>
      <c r="AG1" s="1091"/>
      <c r="AH1" s="1091"/>
      <c r="AI1" s="1091"/>
      <c r="AJ1" s="1091"/>
      <c r="AK1" s="1091"/>
      <c r="AL1" s="1091"/>
      <c r="AM1" s="1091"/>
      <c r="AN1" s="1091"/>
      <c r="AO1" s="1091"/>
      <c r="AP1" s="1091"/>
      <c r="AQ1" s="719" t="s">
        <v>2</v>
      </c>
      <c r="AR1" s="719"/>
      <c r="AS1" s="719"/>
      <c r="AT1" s="719"/>
      <c r="AU1" s="719"/>
      <c r="AV1" s="719"/>
      <c r="AW1" s="1092"/>
      <c r="AX1" s="1092"/>
      <c r="AY1" s="1092"/>
      <c r="AZ1" s="1092"/>
      <c r="BA1" s="1092"/>
      <c r="BB1" s="1092"/>
      <c r="BC1" s="1093"/>
      <c r="BD1" s="1094" t="s">
        <v>3</v>
      </c>
      <c r="BE1" s="475"/>
      <c r="BF1" s="475"/>
      <c r="BG1" s="2"/>
    </row>
    <row r="2" spans="1:59" ht="16.5" customHeight="1">
      <c r="A2" s="2"/>
      <c r="B2" s="2"/>
      <c r="C2" s="2"/>
      <c r="D2" s="2"/>
      <c r="E2" s="2"/>
      <c r="F2" s="2"/>
      <c r="G2" s="2"/>
      <c r="H2" s="2"/>
      <c r="I2" s="2"/>
      <c r="J2" s="2"/>
      <c r="K2" s="2"/>
      <c r="L2" s="2"/>
      <c r="M2" s="2"/>
      <c r="N2" s="2"/>
      <c r="O2" s="2"/>
      <c r="P2" s="2"/>
      <c r="Q2" s="2"/>
      <c r="R2" s="2"/>
      <c r="S2" s="2"/>
      <c r="T2" s="2"/>
      <c r="U2" s="2"/>
      <c r="V2" s="2"/>
      <c r="W2" s="2"/>
      <c r="X2" s="329" t="s">
        <v>4</v>
      </c>
      <c r="Y2" s="330"/>
      <c r="Z2" s="330"/>
      <c r="AA2" s="330"/>
      <c r="AB2" s="331"/>
      <c r="AC2" s="1095"/>
      <c r="AD2" s="1095"/>
      <c r="AE2" s="1095"/>
      <c r="AF2" s="1095"/>
      <c r="AG2" s="1095"/>
      <c r="AH2" s="1095"/>
      <c r="AI2" s="1095"/>
      <c r="AJ2" s="1095"/>
      <c r="AK2" s="1095"/>
      <c r="AL2" s="1095"/>
      <c r="AM2" s="1095"/>
      <c r="AN2" s="1095"/>
      <c r="AO2" s="1095"/>
      <c r="AP2" s="1095"/>
      <c r="AQ2" s="1096" t="s">
        <v>5</v>
      </c>
      <c r="AR2" s="1096"/>
      <c r="AS2" s="1096"/>
      <c r="AT2" s="1096"/>
      <c r="AU2" s="1096"/>
      <c r="AV2" s="1096"/>
      <c r="AW2" s="1097"/>
      <c r="AX2" s="1097"/>
      <c r="AY2" s="1097"/>
      <c r="AZ2" s="1097"/>
      <c r="BA2" s="1097"/>
      <c r="BB2" s="1097"/>
      <c r="BC2" s="1097"/>
      <c r="BD2" s="1097"/>
      <c r="BE2" s="1097"/>
      <c r="BF2" s="1097"/>
      <c r="BG2" s="2"/>
    </row>
    <row r="3" spans="1:59" ht="16.5" customHeight="1">
      <c r="A3" s="2"/>
      <c r="B3" s="2"/>
      <c r="C3" s="2"/>
      <c r="D3" s="2"/>
      <c r="E3" s="2"/>
      <c r="F3" s="2"/>
      <c r="G3" s="2"/>
      <c r="H3" s="2"/>
      <c r="I3" s="2"/>
      <c r="J3" s="2"/>
      <c r="K3" s="2"/>
      <c r="L3" s="2"/>
      <c r="M3" s="2"/>
      <c r="N3" s="2"/>
      <c r="O3" s="2"/>
      <c r="P3" s="2"/>
      <c r="Q3" s="2"/>
      <c r="R3" s="2"/>
      <c r="S3" s="2"/>
      <c r="T3" s="2"/>
      <c r="U3" s="2"/>
      <c r="V3" s="2"/>
      <c r="W3" s="2"/>
      <c r="X3" s="335"/>
      <c r="Y3" s="336"/>
      <c r="Z3" s="336"/>
      <c r="AA3" s="336"/>
      <c r="AB3" s="337"/>
      <c r="AC3" s="1095"/>
      <c r="AD3" s="1095"/>
      <c r="AE3" s="1095"/>
      <c r="AF3" s="1095"/>
      <c r="AG3" s="1095"/>
      <c r="AH3" s="1095"/>
      <c r="AI3" s="1095"/>
      <c r="AJ3" s="1095"/>
      <c r="AK3" s="1095"/>
      <c r="AL3" s="1095"/>
      <c r="AM3" s="1095"/>
      <c r="AN3" s="1095"/>
      <c r="AO3" s="1095"/>
      <c r="AP3" s="1095"/>
      <c r="AQ3" s="625" t="s">
        <v>6</v>
      </c>
      <c r="AR3" s="625"/>
      <c r="AS3" s="625"/>
      <c r="AT3" s="625"/>
      <c r="AU3" s="625"/>
      <c r="AV3" s="625"/>
      <c r="AW3" s="1072"/>
      <c r="AX3" s="1072"/>
      <c r="AY3" s="1072"/>
      <c r="AZ3" s="1072"/>
      <c r="BA3" s="1072"/>
      <c r="BB3" s="1072"/>
      <c r="BC3" s="1072"/>
      <c r="BD3" s="1072"/>
      <c r="BE3" s="1072"/>
      <c r="BF3" s="1072"/>
      <c r="BG3" s="2"/>
    </row>
    <row r="4" spans="1:59" ht="10.5" customHeight="1">
      <c r="A4" s="2"/>
      <c r="B4" s="2"/>
      <c r="C4" s="2"/>
      <c r="D4" s="2"/>
      <c r="E4" s="2"/>
      <c r="F4" s="1073" t="s">
        <v>200</v>
      </c>
      <c r="G4" s="1073"/>
      <c r="H4" s="1073"/>
      <c r="I4" s="1073"/>
      <c r="J4" s="1073"/>
      <c r="K4" s="1073"/>
      <c r="L4" s="1073"/>
      <c r="M4" s="1073"/>
      <c r="N4" s="2"/>
      <c r="O4" s="2"/>
      <c r="P4" s="2"/>
      <c r="Q4" s="2"/>
      <c r="R4" s="1075"/>
      <c r="S4" s="1076"/>
      <c r="T4" s="1076"/>
      <c r="U4" s="1076"/>
      <c r="V4" s="1077"/>
      <c r="W4" s="2"/>
      <c r="X4" s="2"/>
      <c r="Y4" s="2"/>
      <c r="Z4" s="2"/>
      <c r="AA4" s="2"/>
      <c r="AB4" s="2"/>
      <c r="AC4" s="2"/>
      <c r="AD4" s="2"/>
      <c r="AE4" s="2"/>
      <c r="AF4" s="2"/>
      <c r="AG4" s="200"/>
      <c r="AH4" s="200"/>
      <c r="AI4" s="200"/>
      <c r="AJ4" s="200"/>
      <c r="AK4" s="200"/>
      <c r="AL4" s="200"/>
      <c r="AM4" s="200"/>
      <c r="AN4" s="200"/>
      <c r="AO4" s="200"/>
      <c r="AP4" s="200"/>
      <c r="AQ4" s="200"/>
      <c r="AR4" s="200"/>
      <c r="AS4" s="200"/>
      <c r="AT4" s="200"/>
      <c r="AU4" s="200"/>
      <c r="AV4" s="200"/>
      <c r="AW4" s="200"/>
      <c r="AX4" s="200"/>
      <c r="AY4" s="2"/>
      <c r="AZ4" s="2"/>
      <c r="BA4" s="2"/>
      <c r="BB4" s="2"/>
      <c r="BC4" s="2"/>
      <c r="BD4" s="2"/>
      <c r="BE4" s="2"/>
      <c r="BF4" s="4" t="s">
        <v>270</v>
      </c>
      <c r="BG4" s="2"/>
    </row>
    <row r="5" spans="1:59" ht="10.5" customHeight="1">
      <c r="A5" s="2"/>
      <c r="B5" s="2"/>
      <c r="C5" s="2"/>
      <c r="D5" s="2"/>
      <c r="E5" s="2"/>
      <c r="F5" s="1073"/>
      <c r="G5" s="1073"/>
      <c r="H5" s="1073"/>
      <c r="I5" s="1073"/>
      <c r="J5" s="1073"/>
      <c r="K5" s="1073"/>
      <c r="L5" s="1073"/>
      <c r="M5" s="1073"/>
      <c r="N5" s="1084" t="s">
        <v>7</v>
      </c>
      <c r="O5" s="1084"/>
      <c r="P5" s="1084"/>
      <c r="Q5" s="1085"/>
      <c r="R5" s="1078"/>
      <c r="S5" s="1079"/>
      <c r="T5" s="1079"/>
      <c r="U5" s="1079"/>
      <c r="V5" s="1080"/>
      <c r="W5" s="1086" t="s">
        <v>8</v>
      </c>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c r="AT5" s="1087"/>
      <c r="AU5" s="5"/>
      <c r="AV5" s="5"/>
      <c r="AW5" s="5"/>
      <c r="AX5" s="5"/>
      <c r="AY5" s="2"/>
      <c r="AZ5" s="2"/>
      <c r="BA5" s="2"/>
      <c r="BB5" s="2"/>
      <c r="BC5" s="2"/>
      <c r="BD5" s="2"/>
      <c r="BE5" s="2"/>
      <c r="BF5" s="2"/>
      <c r="BG5" s="2"/>
    </row>
    <row r="6" spans="1:59" ht="10.5" customHeight="1">
      <c r="A6" s="2"/>
      <c r="B6" s="2"/>
      <c r="C6" s="2"/>
      <c r="D6" s="2"/>
      <c r="E6" s="2"/>
      <c r="F6" s="1074"/>
      <c r="G6" s="1074"/>
      <c r="H6" s="1074"/>
      <c r="I6" s="1074"/>
      <c r="J6" s="1074"/>
      <c r="K6" s="1074"/>
      <c r="L6" s="1074"/>
      <c r="M6" s="1074"/>
      <c r="N6" s="1084"/>
      <c r="O6" s="1084"/>
      <c r="P6" s="1084"/>
      <c r="Q6" s="1085"/>
      <c r="R6" s="1081"/>
      <c r="S6" s="1082"/>
      <c r="T6" s="1082"/>
      <c r="U6" s="1082"/>
      <c r="V6" s="1083"/>
      <c r="W6" s="1086"/>
      <c r="X6" s="1087"/>
      <c r="Y6" s="1087"/>
      <c r="Z6" s="1087"/>
      <c r="AA6" s="1087"/>
      <c r="AB6" s="1087"/>
      <c r="AC6" s="1087"/>
      <c r="AD6" s="1087"/>
      <c r="AE6" s="1087"/>
      <c r="AF6" s="1087"/>
      <c r="AG6" s="1087"/>
      <c r="AH6" s="1087"/>
      <c r="AI6" s="1087"/>
      <c r="AJ6" s="1087"/>
      <c r="AK6" s="1087"/>
      <c r="AL6" s="1087"/>
      <c r="AM6" s="1087"/>
      <c r="AN6" s="1087"/>
      <c r="AO6" s="1087"/>
      <c r="AP6" s="1087"/>
      <c r="AQ6" s="1087"/>
      <c r="AR6" s="1087"/>
      <c r="AS6" s="1087"/>
      <c r="AT6" s="1087"/>
      <c r="AU6" s="5"/>
      <c r="AV6" s="5"/>
      <c r="AW6" s="5"/>
      <c r="AX6" s="5"/>
      <c r="AY6" s="2"/>
      <c r="AZ6" s="2"/>
      <c r="BA6" s="2"/>
      <c r="BB6" s="2"/>
      <c r="BC6" s="2"/>
      <c r="BD6" s="2"/>
      <c r="BE6" s="2"/>
      <c r="BF6" s="2"/>
      <c r="BG6" s="2"/>
    </row>
    <row r="7" spans="1:59" ht="3"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row>
    <row r="8" spans="1:59" ht="13.5" customHeight="1">
      <c r="A8" s="1062" t="s">
        <v>9</v>
      </c>
      <c r="B8" s="1062"/>
      <c r="C8" s="1062"/>
      <c r="D8" s="1062"/>
      <c r="E8" s="1062"/>
      <c r="F8" s="1062"/>
      <c r="G8" s="1062"/>
      <c r="H8" s="1062"/>
      <c r="I8" s="1062"/>
      <c r="J8" s="1062"/>
      <c r="K8" s="1062"/>
      <c r="L8" s="1062"/>
      <c r="M8" s="1062"/>
      <c r="N8" s="1062"/>
      <c r="O8" s="1062"/>
      <c r="P8" s="1062"/>
      <c r="Q8" s="1062"/>
      <c r="R8" s="1062"/>
      <c r="S8" s="1062"/>
      <c r="T8" s="1062"/>
      <c r="U8" s="1062"/>
      <c r="V8" s="1062"/>
      <c r="W8" s="1062"/>
      <c r="X8" s="1062"/>
      <c r="Y8" s="1062"/>
      <c r="Z8" s="1062"/>
      <c r="AA8" s="1062"/>
      <c r="AB8" s="1062"/>
      <c r="AC8" s="1062"/>
      <c r="AD8" s="1062"/>
      <c r="AE8" s="1062"/>
      <c r="AF8" s="1062"/>
      <c r="AG8" s="1062"/>
      <c r="AH8" s="1062"/>
      <c r="AI8" s="1062"/>
      <c r="AJ8" s="1062"/>
      <c r="AK8" s="1062"/>
      <c r="AL8" s="1062"/>
      <c r="AM8" s="1062"/>
      <c r="AN8" s="1062"/>
      <c r="AO8" s="1062"/>
      <c r="AP8" s="1062"/>
      <c r="AQ8" s="1062"/>
      <c r="AR8" s="1062"/>
      <c r="AS8" s="1062"/>
      <c r="AT8" s="1062"/>
      <c r="AU8" s="1062"/>
      <c r="AV8" s="1062"/>
      <c r="AW8" s="1062"/>
      <c r="AX8" s="1062"/>
      <c r="AY8" s="1062"/>
      <c r="AZ8" s="1062"/>
      <c r="BA8" s="1062"/>
      <c r="BB8" s="1062"/>
      <c r="BC8" s="1062"/>
      <c r="BD8" s="1062"/>
      <c r="BE8" s="1062"/>
      <c r="BF8" s="1062"/>
      <c r="BG8" s="2"/>
    </row>
    <row r="9" spans="1:59" ht="13.5" customHeight="1">
      <c r="A9" s="350" t="s">
        <v>10</v>
      </c>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2"/>
    </row>
    <row r="10" spans="1:59" ht="13.5" customHeight="1">
      <c r="A10" s="350" t="s">
        <v>11</v>
      </c>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2"/>
    </row>
    <row r="11" spans="1:59" ht="13.5" customHeight="1">
      <c r="A11" s="1062" t="s">
        <v>12</v>
      </c>
      <c r="B11" s="1062"/>
      <c r="C11" s="1062"/>
      <c r="D11" s="1062"/>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2"/>
      <c r="AB11" s="1062"/>
      <c r="AC11" s="1062"/>
      <c r="AD11" s="1062"/>
      <c r="AE11" s="1062"/>
      <c r="AF11" s="1062"/>
      <c r="AG11" s="1062"/>
      <c r="AH11" s="1062"/>
      <c r="AI11" s="1062"/>
      <c r="AJ11" s="1062"/>
      <c r="AK11" s="1062"/>
      <c r="AL11" s="1062"/>
      <c r="AM11" s="1062"/>
      <c r="AN11" s="1062"/>
      <c r="AO11" s="1062"/>
      <c r="AP11" s="1062"/>
      <c r="AQ11" s="1062"/>
      <c r="AR11" s="1062"/>
      <c r="AS11" s="1062"/>
      <c r="AT11" s="1062"/>
      <c r="AU11" s="1062"/>
      <c r="AV11" s="1062"/>
      <c r="AW11" s="1062"/>
      <c r="AX11" s="1062"/>
      <c r="AY11" s="1062"/>
      <c r="AZ11" s="1062"/>
      <c r="BA11" s="1062"/>
      <c r="BB11" s="1062"/>
      <c r="BC11" s="1062"/>
      <c r="BD11" s="1062"/>
      <c r="BE11" s="1062"/>
      <c r="BF11" s="1062"/>
      <c r="BG11" s="2"/>
    </row>
    <row r="12" spans="1:59" ht="13.5" customHeight="1">
      <c r="A12" s="1062" t="s">
        <v>13</v>
      </c>
      <c r="B12" s="1062"/>
      <c r="C12" s="1062"/>
      <c r="D12" s="1062"/>
      <c r="E12" s="1062"/>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2"/>
      <c r="AB12" s="1062"/>
      <c r="AC12" s="1062"/>
      <c r="AD12" s="1062"/>
      <c r="AE12" s="1062"/>
      <c r="AF12" s="1062"/>
      <c r="AG12" s="1062"/>
      <c r="AH12" s="1062"/>
      <c r="AI12" s="1062"/>
      <c r="AJ12" s="1062"/>
      <c r="AK12" s="1062"/>
      <c r="AL12" s="1062"/>
      <c r="AM12" s="1062"/>
      <c r="AN12" s="1062"/>
      <c r="AO12" s="1062"/>
      <c r="AP12" s="1062"/>
      <c r="AQ12" s="1062"/>
      <c r="AR12" s="1062"/>
      <c r="AS12" s="1062"/>
      <c r="AT12" s="1062"/>
      <c r="AU12" s="1062"/>
      <c r="AV12" s="1062"/>
      <c r="AW12" s="1062"/>
      <c r="AX12" s="1062"/>
      <c r="AY12" s="1062"/>
      <c r="AZ12" s="1062"/>
      <c r="BA12" s="1062"/>
      <c r="BB12" s="1062"/>
      <c r="BC12" s="1062"/>
      <c r="BD12" s="1062"/>
      <c r="BE12" s="1062"/>
      <c r="BF12" s="1062"/>
      <c r="BG12" s="2"/>
    </row>
    <row r="13" spans="1:59" ht="3" customHeight="1">
      <c r="A13" s="2"/>
      <c r="B13" s="2"/>
      <c r="C13" s="2"/>
      <c r="D13" s="2"/>
      <c r="E13" s="2"/>
      <c r="F13" s="2"/>
      <c r="G13" s="2"/>
      <c r="H13" s="2"/>
      <c r="I13" s="2"/>
      <c r="J13" s="2"/>
      <c r="K13" s="2"/>
      <c r="L13" s="2"/>
      <c r="M13" s="6"/>
      <c r="N13" s="6"/>
      <c r="O13" s="6"/>
      <c r="P13" s="6"/>
      <c r="Q13" s="6"/>
      <c r="R13" s="7"/>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2"/>
      <c r="AZ13" s="2"/>
      <c r="BA13" s="2"/>
      <c r="BB13" s="2"/>
      <c r="BC13" s="2"/>
      <c r="BD13" s="2"/>
      <c r="BE13" s="2"/>
      <c r="BF13" s="2"/>
      <c r="BG13" s="2"/>
    </row>
    <row r="14" spans="1:59" ht="15" customHeight="1">
      <c r="A14" s="2" t="s">
        <v>14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ht="15" customHeight="1">
      <c r="A15" s="350" t="s">
        <v>15</v>
      </c>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350"/>
      <c r="BG15" s="2"/>
    </row>
    <row r="16" spans="1:59" ht="15" customHeight="1">
      <c r="A16" s="8" t="s">
        <v>16</v>
      </c>
      <c r="B16" s="1046">
        <f>AZ93</f>
        <v>0</v>
      </c>
      <c r="C16" s="1046"/>
      <c r="D16" s="1046"/>
      <c r="E16" s="1047" t="s">
        <v>17</v>
      </c>
      <c r="F16" s="1048"/>
      <c r="G16" s="1049">
        <f>(AZ152)</f>
        <v>0</v>
      </c>
      <c r="H16" s="1050"/>
      <c r="I16" s="1050"/>
      <c r="J16" s="1050"/>
      <c r="K16" s="668" t="s">
        <v>18</v>
      </c>
      <c r="L16" s="669"/>
      <c r="M16" s="196"/>
      <c r="N16" s="8" t="s">
        <v>16</v>
      </c>
      <c r="O16" s="1046">
        <f>AZ93</f>
        <v>0</v>
      </c>
      <c r="P16" s="1046"/>
      <c r="Q16" s="1046"/>
      <c r="R16" s="1047" t="s">
        <v>17</v>
      </c>
      <c r="S16" s="1048"/>
      <c r="T16" s="1049">
        <f>AD116</f>
        <v>0</v>
      </c>
      <c r="U16" s="1050"/>
      <c r="V16" s="1050"/>
      <c r="W16" s="1050"/>
      <c r="X16" s="668"/>
      <c r="Y16" s="669"/>
      <c r="Z16" s="8" t="s">
        <v>16</v>
      </c>
      <c r="AA16" s="1046">
        <f>AZ93</f>
        <v>0</v>
      </c>
      <c r="AB16" s="1046"/>
      <c r="AC16" s="1046"/>
      <c r="AD16" s="1047" t="s">
        <v>17</v>
      </c>
      <c r="AE16" s="1048"/>
      <c r="AF16" s="1055">
        <f>AT116</f>
        <v>0</v>
      </c>
      <c r="AG16" s="1056"/>
      <c r="AH16" s="1056"/>
      <c r="AI16" s="1056"/>
      <c r="AJ16" s="668" t="s">
        <v>19</v>
      </c>
      <c r="AK16" s="669"/>
      <c r="AL16" s="8" t="s">
        <v>16</v>
      </c>
      <c r="AM16" s="1046">
        <f>AZ93</f>
        <v>0</v>
      </c>
      <c r="AN16" s="1046"/>
      <c r="AO16" s="1046"/>
      <c r="AP16" s="1047" t="s">
        <v>17</v>
      </c>
      <c r="AQ16" s="1048"/>
      <c r="AR16" s="1071" t="s">
        <v>20</v>
      </c>
      <c r="AS16" s="668"/>
      <c r="AT16" s="1046">
        <f>AZ93</f>
        <v>0</v>
      </c>
      <c r="AU16" s="1046"/>
      <c r="AV16" s="1046"/>
      <c r="AW16" s="668" t="s">
        <v>17</v>
      </c>
      <c r="AX16" s="668"/>
      <c r="AY16" s="9"/>
      <c r="AZ16" s="2"/>
      <c r="BA16" s="2"/>
      <c r="BB16" s="2"/>
      <c r="BC16" s="2"/>
      <c r="BD16" s="2"/>
      <c r="BE16" s="2"/>
      <c r="BF16" s="2"/>
      <c r="BG16" s="2"/>
    </row>
    <row r="17" spans="1:121" ht="15" customHeight="1">
      <c r="A17" s="1063" t="s">
        <v>21</v>
      </c>
      <c r="B17" s="1064"/>
      <c r="C17" s="1064"/>
      <c r="D17" s="1064"/>
      <c r="E17" s="1064"/>
      <c r="F17" s="1065"/>
      <c r="G17" s="1042"/>
      <c r="H17" s="1051"/>
      <c r="I17" s="1051"/>
      <c r="J17" s="1051"/>
      <c r="K17" s="658"/>
      <c r="L17" s="671"/>
      <c r="M17" s="196"/>
      <c r="N17" s="1063" t="s">
        <v>22</v>
      </c>
      <c r="O17" s="1064"/>
      <c r="P17" s="1064"/>
      <c r="Q17" s="1064"/>
      <c r="R17" s="1064"/>
      <c r="S17" s="1065"/>
      <c r="T17" s="1042"/>
      <c r="U17" s="1051"/>
      <c r="V17" s="1051"/>
      <c r="W17" s="1051"/>
      <c r="X17" s="1054"/>
      <c r="Y17" s="671"/>
      <c r="Z17" s="1063" t="s">
        <v>23</v>
      </c>
      <c r="AA17" s="1064"/>
      <c r="AB17" s="1064"/>
      <c r="AC17" s="1064"/>
      <c r="AD17" s="1064"/>
      <c r="AE17" s="1065"/>
      <c r="AF17" s="1057"/>
      <c r="AG17" s="1058"/>
      <c r="AH17" s="1058"/>
      <c r="AI17" s="1058"/>
      <c r="AJ17" s="1054"/>
      <c r="AK17" s="671"/>
      <c r="AL17" s="1063" t="s">
        <v>24</v>
      </c>
      <c r="AM17" s="1064"/>
      <c r="AN17" s="1064"/>
      <c r="AO17" s="1064"/>
      <c r="AP17" s="1064"/>
      <c r="AQ17" s="1065"/>
      <c r="AR17" s="1042" t="e">
        <f>ROUND(AF16/AT16,0)</f>
        <v>#DIV/0!</v>
      </c>
      <c r="AS17" s="1043"/>
      <c r="AT17" s="1043"/>
      <c r="AU17" s="1043"/>
      <c r="AV17" s="1043"/>
      <c r="AW17" s="1043"/>
      <c r="AX17" s="658" t="s">
        <v>25</v>
      </c>
      <c r="AY17" s="671"/>
      <c r="AZ17" s="2"/>
      <c r="BA17" s="2"/>
      <c r="BB17" s="2"/>
      <c r="BC17" s="2"/>
      <c r="BD17" s="2"/>
      <c r="BE17" s="2"/>
      <c r="BF17" s="2"/>
      <c r="BG17" s="2"/>
    </row>
    <row r="18" spans="1:121" ht="15" customHeight="1">
      <c r="A18" s="1066"/>
      <c r="B18" s="1067"/>
      <c r="C18" s="1067"/>
      <c r="D18" s="1067"/>
      <c r="E18" s="1067"/>
      <c r="F18" s="1068"/>
      <c r="G18" s="1052"/>
      <c r="H18" s="1053"/>
      <c r="I18" s="1053"/>
      <c r="J18" s="1053"/>
      <c r="K18" s="673" t="s">
        <v>26</v>
      </c>
      <c r="L18" s="674"/>
      <c r="M18" s="196"/>
      <c r="N18" s="1066"/>
      <c r="O18" s="1067"/>
      <c r="P18" s="1067"/>
      <c r="Q18" s="1067"/>
      <c r="R18" s="1067"/>
      <c r="S18" s="1068"/>
      <c r="T18" s="1052"/>
      <c r="U18" s="1053"/>
      <c r="V18" s="1053"/>
      <c r="W18" s="1053"/>
      <c r="X18" s="673" t="s">
        <v>26</v>
      </c>
      <c r="Y18" s="674"/>
      <c r="Z18" s="1066"/>
      <c r="AA18" s="1067"/>
      <c r="AB18" s="1067"/>
      <c r="AC18" s="1067"/>
      <c r="AD18" s="1067"/>
      <c r="AE18" s="1068"/>
      <c r="AF18" s="1059"/>
      <c r="AG18" s="1060"/>
      <c r="AH18" s="1060"/>
      <c r="AI18" s="1060"/>
      <c r="AJ18" s="1069" t="s">
        <v>17</v>
      </c>
      <c r="AK18" s="1070"/>
      <c r="AL18" s="1066"/>
      <c r="AM18" s="1067"/>
      <c r="AN18" s="1067"/>
      <c r="AO18" s="1067"/>
      <c r="AP18" s="1067"/>
      <c r="AQ18" s="1068"/>
      <c r="AR18" s="1052"/>
      <c r="AS18" s="1053"/>
      <c r="AT18" s="1053"/>
      <c r="AU18" s="1053"/>
      <c r="AV18" s="1053"/>
      <c r="AW18" s="1053"/>
      <c r="AX18" s="673" t="s">
        <v>26</v>
      </c>
      <c r="AY18" s="674"/>
      <c r="AZ18" s="2"/>
      <c r="BA18" s="2"/>
      <c r="BB18" s="2"/>
      <c r="BC18" s="2"/>
      <c r="BD18" s="2"/>
      <c r="BE18" s="2"/>
      <c r="BF18" s="2"/>
      <c r="BG18" s="2"/>
    </row>
    <row r="19" spans="1:121" ht="24" customHeight="1">
      <c r="A19" s="1032" t="s">
        <v>27</v>
      </c>
      <c r="B19" s="1033"/>
      <c r="C19" s="1033"/>
      <c r="D19" s="1033"/>
      <c r="E19" s="1033"/>
      <c r="F19" s="1033"/>
      <c r="G19" s="1033"/>
      <c r="H19" s="1033"/>
      <c r="I19" s="1033"/>
      <c r="J19" s="1033"/>
      <c r="K19" s="1033"/>
      <c r="L19" s="1033"/>
      <c r="M19" s="209"/>
      <c r="N19" s="1034" t="s">
        <v>28</v>
      </c>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4"/>
      <c r="AL19" s="11"/>
      <c r="AM19" s="11"/>
      <c r="AN19" s="11"/>
      <c r="AO19" s="11"/>
      <c r="AP19" s="11"/>
      <c r="AQ19" s="1035" t="s">
        <v>29</v>
      </c>
      <c r="AR19" s="1035"/>
      <c r="AS19" s="1035"/>
      <c r="AT19" s="1035"/>
      <c r="AU19" s="1035"/>
      <c r="AV19" s="1035"/>
      <c r="AW19" s="1035"/>
      <c r="AX19" s="1035"/>
      <c r="AY19" s="1035"/>
      <c r="AZ19" s="2"/>
      <c r="BA19" s="2"/>
      <c r="BB19" s="2"/>
      <c r="BC19" s="2"/>
      <c r="BD19" s="2"/>
      <c r="BE19" s="2"/>
      <c r="BF19" s="2"/>
      <c r="BG19" s="2"/>
    </row>
    <row r="20" spans="1:121" ht="13.5" customHeight="1">
      <c r="A20" s="1036" t="s">
        <v>30</v>
      </c>
      <c r="B20" s="1036"/>
      <c r="C20" s="1036"/>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036"/>
      <c r="AK20" s="1036"/>
      <c r="AL20" s="1036"/>
      <c r="AM20" s="1036"/>
      <c r="AN20" s="1036"/>
      <c r="AO20" s="1036"/>
      <c r="AP20" s="1036"/>
      <c r="AQ20" s="1037"/>
      <c r="AR20" s="1038" t="s">
        <v>202</v>
      </c>
      <c r="AS20" s="1038"/>
      <c r="AT20" s="1038"/>
      <c r="AU20" s="1038"/>
      <c r="AV20" s="1038"/>
      <c r="AW20" s="1039"/>
      <c r="AX20" s="1040" t="e">
        <f>G16+AR17</f>
        <v>#DIV/0!</v>
      </c>
      <c r="AY20" s="1041"/>
      <c r="AZ20" s="1041"/>
      <c r="BA20" s="1041"/>
      <c r="BB20" s="1041"/>
      <c r="BC20" s="1041"/>
      <c r="BD20" s="1041"/>
      <c r="BE20" s="1021" t="s">
        <v>31</v>
      </c>
      <c r="BF20" s="1022"/>
      <c r="BG20" s="2"/>
    </row>
    <row r="21" spans="1:121" ht="13.5" customHeight="1">
      <c r="A21" s="1036"/>
      <c r="B21" s="1036"/>
      <c r="C21" s="1036"/>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036"/>
      <c r="AK21" s="1036"/>
      <c r="AL21" s="1036"/>
      <c r="AM21" s="1036"/>
      <c r="AN21" s="1036"/>
      <c r="AO21" s="1036"/>
      <c r="AP21" s="1036"/>
      <c r="AQ21" s="1037"/>
      <c r="AR21" s="629"/>
      <c r="AS21" s="629"/>
      <c r="AT21" s="629"/>
      <c r="AU21" s="629"/>
      <c r="AV21" s="629"/>
      <c r="AW21" s="630"/>
      <c r="AX21" s="1042"/>
      <c r="AY21" s="1043"/>
      <c r="AZ21" s="1043"/>
      <c r="BA21" s="1043"/>
      <c r="BB21" s="1043"/>
      <c r="BC21" s="1043"/>
      <c r="BD21" s="1043"/>
      <c r="BE21" s="6"/>
      <c r="BF21" s="12"/>
      <c r="BG21" s="13"/>
    </row>
    <row r="22" spans="1:121" s="14" customFormat="1" ht="13.5" customHeight="1">
      <c r="A22" s="350" t="s">
        <v>32</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1025"/>
      <c r="AR22" s="1061" t="s">
        <v>33</v>
      </c>
      <c r="AS22" s="1010"/>
      <c r="AT22" s="1010"/>
      <c r="AU22" s="1010"/>
      <c r="AV22" s="1010"/>
      <c r="AW22" s="1011"/>
      <c r="AX22" s="1044"/>
      <c r="AY22" s="1045"/>
      <c r="AZ22" s="1045"/>
      <c r="BA22" s="1045"/>
      <c r="BB22" s="1045"/>
      <c r="BC22" s="1045"/>
      <c r="BD22" s="1045"/>
      <c r="BE22" s="1012" t="s">
        <v>26</v>
      </c>
      <c r="BF22" s="1023"/>
      <c r="BG22" s="2"/>
      <c r="BK22" s="1024"/>
      <c r="BL22" s="1024"/>
      <c r="BM22" s="1024"/>
      <c r="BN22" s="1024"/>
      <c r="BO22" s="1024"/>
      <c r="BP22" s="1024"/>
      <c r="BQ22" s="1024"/>
      <c r="BR22" s="1024"/>
      <c r="BS22" s="1024"/>
      <c r="BT22" s="1024"/>
      <c r="BU22" s="1024"/>
      <c r="BV22" s="1024"/>
      <c r="BW22" s="1024"/>
      <c r="BX22" s="1024"/>
      <c r="BY22" s="1024"/>
      <c r="BZ22" s="1024"/>
      <c r="CA22" s="1024"/>
      <c r="CB22" s="1024"/>
      <c r="CC22" s="1024"/>
      <c r="CD22" s="1024"/>
      <c r="CE22" s="1024"/>
      <c r="CF22" s="1024"/>
      <c r="CG22" s="1024"/>
      <c r="CH22" s="1024"/>
      <c r="CI22" s="1024"/>
      <c r="CJ22" s="1024"/>
      <c r="CK22" s="1024"/>
      <c r="CL22" s="1024"/>
      <c r="CM22" s="1024"/>
      <c r="CN22" s="1024"/>
      <c r="CO22" s="1024"/>
      <c r="CP22" s="1024"/>
      <c r="CQ22" s="1024"/>
      <c r="CR22" s="1024"/>
      <c r="CS22" s="1024"/>
      <c r="CT22" s="1024"/>
      <c r="CU22" s="1024"/>
      <c r="CV22" s="1024"/>
      <c r="CW22" s="1024"/>
      <c r="CX22" s="1024"/>
      <c r="CY22" s="1024"/>
      <c r="CZ22" s="1024"/>
      <c r="DA22" s="1024"/>
      <c r="DB22" s="1024"/>
      <c r="DC22" s="1024"/>
      <c r="DD22" s="1024"/>
      <c r="DE22" s="1024"/>
      <c r="DF22" s="1024"/>
      <c r="DG22" s="1024"/>
      <c r="DH22" s="1024"/>
      <c r="DI22" s="1024"/>
      <c r="DJ22" s="1024"/>
      <c r="DK22" s="1024"/>
      <c r="DL22" s="1024"/>
      <c r="DM22" s="1024"/>
      <c r="DN22" s="1024"/>
      <c r="DO22" s="1024"/>
      <c r="DP22" s="1024"/>
      <c r="DQ22" s="1024"/>
    </row>
    <row r="23" spans="1:121" ht="19.5" customHeight="1">
      <c r="A23" s="1025" t="s">
        <v>34</v>
      </c>
      <c r="B23" s="1025"/>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c r="AP23" s="1025"/>
      <c r="AQ23" s="15"/>
      <c r="AR23" s="1026" t="s">
        <v>35</v>
      </c>
      <c r="AS23" s="1026"/>
      <c r="AT23" s="1026"/>
      <c r="AU23" s="1026"/>
      <c r="AV23" s="1026"/>
      <c r="AW23" s="1027"/>
      <c r="AX23" s="1028" t="e">
        <f>G16+ROUNDDOWN(AF16/AM16,1)+AU161</f>
        <v>#DIV/0!</v>
      </c>
      <c r="AY23" s="1029"/>
      <c r="AZ23" s="1029"/>
      <c r="BA23" s="1029"/>
      <c r="BB23" s="1029"/>
      <c r="BC23" s="1029"/>
      <c r="BD23" s="1029"/>
      <c r="BE23" s="1030"/>
      <c r="BF23" s="1031"/>
      <c r="BG23" s="2"/>
      <c r="BW23" s="16"/>
    </row>
    <row r="24" spans="1:121" ht="8.25" customHeight="1" thickBot="1">
      <c r="A24" s="19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8"/>
      <c r="AR24" s="19"/>
      <c r="AS24" s="19"/>
      <c r="AT24" s="20"/>
      <c r="AU24" s="20"/>
      <c r="AV24" s="20"/>
      <c r="AW24" s="20"/>
      <c r="AX24" s="21"/>
      <c r="AY24" s="21"/>
      <c r="AZ24" s="21"/>
      <c r="BA24" s="21"/>
      <c r="BB24" s="21"/>
      <c r="BC24" s="21"/>
      <c r="BD24" s="21"/>
      <c r="BE24" s="22"/>
      <c r="BF24" s="22"/>
      <c r="BG24" s="2"/>
      <c r="BW24" s="16"/>
    </row>
    <row r="25" spans="1:121" ht="19.5" customHeight="1" thickTop="1">
      <c r="A25" s="195"/>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8"/>
      <c r="AR25" s="997" t="s">
        <v>36</v>
      </c>
      <c r="AS25" s="998"/>
      <c r="AT25" s="998"/>
      <c r="AU25" s="998"/>
      <c r="AV25" s="998"/>
      <c r="AW25" s="999"/>
      <c r="AX25" s="1001" t="e">
        <f>IF((AG62-BN62)&gt;0,AX20+(AG62-BN62),AX20)</f>
        <v>#DIV/0!</v>
      </c>
      <c r="AY25" s="1002"/>
      <c r="AZ25" s="1002"/>
      <c r="BA25" s="1002"/>
      <c r="BB25" s="1002"/>
      <c r="BC25" s="1002"/>
      <c r="BD25" s="1002"/>
      <c r="BE25" s="1007" t="s">
        <v>37</v>
      </c>
      <c r="BF25" s="1008"/>
      <c r="BG25" s="2"/>
      <c r="BW25" s="16"/>
    </row>
    <row r="26" spans="1:121" ht="15.75" customHeight="1">
      <c r="A26" s="195"/>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8"/>
      <c r="AR26" s="1000"/>
      <c r="AS26" s="629"/>
      <c r="AT26" s="629"/>
      <c r="AU26" s="629"/>
      <c r="AV26" s="629"/>
      <c r="AW26" s="630"/>
      <c r="AX26" s="1003"/>
      <c r="AY26" s="1004"/>
      <c r="AZ26" s="1004"/>
      <c r="BA26" s="1004"/>
      <c r="BB26" s="1004"/>
      <c r="BC26" s="1004"/>
      <c r="BD26" s="1004"/>
      <c r="BE26" s="6"/>
      <c r="BF26" s="148"/>
      <c r="BG26" s="2"/>
      <c r="BW26" s="16"/>
    </row>
    <row r="27" spans="1:121" ht="19.5" customHeight="1">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8"/>
      <c r="AR27" s="1009" t="s">
        <v>33</v>
      </c>
      <c r="AS27" s="1010"/>
      <c r="AT27" s="1010"/>
      <c r="AU27" s="1010"/>
      <c r="AV27" s="1010"/>
      <c r="AW27" s="1011"/>
      <c r="AX27" s="1005"/>
      <c r="AY27" s="1006"/>
      <c r="AZ27" s="1006"/>
      <c r="BA27" s="1006"/>
      <c r="BB27" s="1006"/>
      <c r="BC27" s="1006"/>
      <c r="BD27" s="1006"/>
      <c r="BE27" s="1012" t="s">
        <v>26</v>
      </c>
      <c r="BF27" s="1013"/>
      <c r="BG27" s="2"/>
      <c r="BW27" s="16"/>
    </row>
    <row r="28" spans="1:121" ht="19.5" customHeight="1" thickBot="1">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8"/>
      <c r="AR28" s="1014" t="s">
        <v>35</v>
      </c>
      <c r="AS28" s="1015"/>
      <c r="AT28" s="1015"/>
      <c r="AU28" s="1015"/>
      <c r="AV28" s="1015"/>
      <c r="AW28" s="1016"/>
      <c r="AX28" s="1017" t="e">
        <f>IF((AG62-BN62)&gt;0,AX23:BC23+(AG62-BN62),AX23:BC23)</f>
        <v>#DIV/0!</v>
      </c>
      <c r="AY28" s="1018"/>
      <c r="AZ28" s="1018"/>
      <c r="BA28" s="1018"/>
      <c r="BB28" s="1018"/>
      <c r="BC28" s="1018"/>
      <c r="BD28" s="1018"/>
      <c r="BE28" s="1019" t="s">
        <v>38</v>
      </c>
      <c r="BF28" s="1020"/>
      <c r="BG28" s="2"/>
      <c r="BW28" s="16"/>
    </row>
    <row r="29" spans="1:121" ht="18" customHeight="1" thickTop="1">
      <c r="A29" s="23" t="s">
        <v>39</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5"/>
      <c r="AP29" s="24"/>
      <c r="AQ29" s="24"/>
      <c r="AR29" s="971" t="s">
        <v>40</v>
      </c>
      <c r="AS29" s="971"/>
      <c r="AT29" s="971"/>
      <c r="AU29" s="971"/>
      <c r="AV29" s="971"/>
      <c r="AW29" s="971"/>
      <c r="AX29" s="971"/>
      <c r="AY29" s="971"/>
      <c r="AZ29" s="971"/>
      <c r="BA29" s="971"/>
      <c r="BB29" s="971"/>
      <c r="BC29" s="971"/>
      <c r="BD29" s="971"/>
      <c r="BE29" s="971"/>
      <c r="BF29" s="971"/>
      <c r="BG29" s="2"/>
    </row>
    <row r="30" spans="1:121" ht="11.25" customHeight="1">
      <c r="A30" s="2"/>
      <c r="B30" s="347" t="s">
        <v>41</v>
      </c>
      <c r="C30" s="449"/>
      <c r="D30" s="347" t="s">
        <v>42</v>
      </c>
      <c r="E30" s="448"/>
      <c r="F30" s="448"/>
      <c r="G30" s="448"/>
      <c r="H30" s="448"/>
      <c r="I30" s="449"/>
      <c r="J30" s="329" t="s">
        <v>43</v>
      </c>
      <c r="K30" s="330"/>
      <c r="L30" s="330"/>
      <c r="M30" s="330"/>
      <c r="N30" s="330"/>
      <c r="O30" s="330"/>
      <c r="P30" s="330"/>
      <c r="Q30" s="331"/>
      <c r="R30" s="973">
        <f>R4</f>
        <v>0</v>
      </c>
      <c r="S30" s="974"/>
      <c r="T30" s="974"/>
      <c r="U30" s="977" t="s">
        <v>44</v>
      </c>
      <c r="V30" s="977"/>
      <c r="W30" s="977"/>
      <c r="X30" s="977"/>
      <c r="Y30" s="977"/>
      <c r="Z30" s="977"/>
      <c r="AA30" s="977"/>
      <c r="AB30" s="977"/>
      <c r="AC30" s="977"/>
      <c r="AD30" s="978"/>
      <c r="AE30" s="26"/>
      <c r="AF30" s="27"/>
      <c r="AG30" s="330" t="s">
        <v>45</v>
      </c>
      <c r="AH30" s="330"/>
      <c r="AI30" s="330"/>
      <c r="AJ30" s="330"/>
      <c r="AK30" s="330"/>
      <c r="AL30" s="330"/>
      <c r="AM30" s="330"/>
      <c r="AN30" s="330"/>
      <c r="AO30" s="330"/>
      <c r="AP30" s="330"/>
      <c r="AQ30" s="330"/>
      <c r="AR30" s="330"/>
      <c r="AS30" s="330"/>
      <c r="AT30" s="330"/>
      <c r="AU30" s="330"/>
      <c r="AV30" s="330"/>
      <c r="AW30" s="330"/>
      <c r="AX30" s="331"/>
      <c r="AY30" s="2"/>
      <c r="AZ30" s="2"/>
      <c r="BA30" s="2"/>
      <c r="BB30" s="2"/>
      <c r="BC30" s="2"/>
      <c r="BD30" s="2"/>
      <c r="BE30" s="2"/>
      <c r="BF30" s="2"/>
      <c r="BG30" s="2"/>
    </row>
    <row r="31" spans="1:121" ht="11.25" customHeight="1">
      <c r="A31" s="2"/>
      <c r="B31" s="450"/>
      <c r="C31" s="452"/>
      <c r="D31" s="450"/>
      <c r="E31" s="451"/>
      <c r="F31" s="451"/>
      <c r="G31" s="451"/>
      <c r="H31" s="451"/>
      <c r="I31" s="452"/>
      <c r="J31" s="335"/>
      <c r="K31" s="336"/>
      <c r="L31" s="336"/>
      <c r="M31" s="336"/>
      <c r="N31" s="336"/>
      <c r="O31" s="336"/>
      <c r="P31" s="336"/>
      <c r="Q31" s="337"/>
      <c r="R31" s="975"/>
      <c r="S31" s="976"/>
      <c r="T31" s="976"/>
      <c r="U31" s="979"/>
      <c r="V31" s="979"/>
      <c r="W31" s="979"/>
      <c r="X31" s="979"/>
      <c r="Y31" s="979"/>
      <c r="Z31" s="979"/>
      <c r="AA31" s="979"/>
      <c r="AB31" s="979"/>
      <c r="AC31" s="979"/>
      <c r="AD31" s="980"/>
      <c r="AE31" s="28"/>
      <c r="AF31" s="29"/>
      <c r="AG31" s="333"/>
      <c r="AH31" s="333"/>
      <c r="AI31" s="333"/>
      <c r="AJ31" s="333"/>
      <c r="AK31" s="333"/>
      <c r="AL31" s="333"/>
      <c r="AM31" s="333"/>
      <c r="AN31" s="333"/>
      <c r="AO31" s="333"/>
      <c r="AP31" s="333"/>
      <c r="AQ31" s="333"/>
      <c r="AR31" s="333"/>
      <c r="AS31" s="333"/>
      <c r="AT31" s="333"/>
      <c r="AU31" s="333"/>
      <c r="AV31" s="333"/>
      <c r="AW31" s="333"/>
      <c r="AX31" s="334"/>
      <c r="AY31" s="2"/>
      <c r="AZ31" s="2"/>
      <c r="BA31" s="2"/>
      <c r="BB31" s="2"/>
      <c r="BC31" s="2"/>
      <c r="BD31" s="2"/>
      <c r="BE31" s="2"/>
      <c r="BF31" s="2"/>
      <c r="BG31" s="2"/>
    </row>
    <row r="32" spans="1:121" ht="11.25" customHeight="1">
      <c r="A32" s="2"/>
      <c r="B32" s="450"/>
      <c r="C32" s="452"/>
      <c r="D32" s="450"/>
      <c r="E32" s="451"/>
      <c r="F32" s="451"/>
      <c r="G32" s="451"/>
      <c r="H32" s="451"/>
      <c r="I32" s="452"/>
      <c r="J32" s="981"/>
      <c r="K32" s="982"/>
      <c r="L32" s="982"/>
      <c r="M32" s="982"/>
      <c r="N32" s="982"/>
      <c r="O32" s="982"/>
      <c r="P32" s="668" t="s">
        <v>26</v>
      </c>
      <c r="Q32" s="669"/>
      <c r="R32" s="985" t="s">
        <v>46</v>
      </c>
      <c r="S32" s="986"/>
      <c r="T32" s="986"/>
      <c r="U32" s="986"/>
      <c r="V32" s="986"/>
      <c r="W32" s="986"/>
      <c r="X32" s="987"/>
      <c r="Y32" s="986" t="s">
        <v>47</v>
      </c>
      <c r="Z32" s="986"/>
      <c r="AA32" s="986"/>
      <c r="AB32" s="986"/>
      <c r="AC32" s="986"/>
      <c r="AD32" s="986"/>
      <c r="AE32" s="989" t="s">
        <v>48</v>
      </c>
      <c r="AF32" s="986"/>
      <c r="AG32" s="986"/>
      <c r="AH32" s="986"/>
      <c r="AI32" s="986"/>
      <c r="AJ32" s="987"/>
      <c r="AK32" s="991" t="s">
        <v>49</v>
      </c>
      <c r="AL32" s="992"/>
      <c r="AM32" s="992"/>
      <c r="AN32" s="992"/>
      <c r="AO32" s="992"/>
      <c r="AP32" s="992"/>
      <c r="AQ32" s="992"/>
      <c r="AR32" s="992"/>
      <c r="AS32" s="992"/>
      <c r="AT32" s="992"/>
      <c r="AU32" s="992"/>
      <c r="AV32" s="992"/>
      <c r="AW32" s="992"/>
      <c r="AX32" s="993"/>
      <c r="AY32" s="2"/>
      <c r="AZ32" s="2"/>
      <c r="BA32" s="2"/>
      <c r="BB32" s="2"/>
      <c r="BC32" s="2"/>
      <c r="BD32" s="2"/>
      <c r="BE32" s="2"/>
      <c r="BF32" s="2"/>
      <c r="BG32" s="2"/>
    </row>
    <row r="33" spans="1:59" ht="11.25" customHeight="1" thickBot="1">
      <c r="A33" s="2"/>
      <c r="B33" s="866"/>
      <c r="C33" s="972"/>
      <c r="D33" s="450"/>
      <c r="E33" s="451"/>
      <c r="F33" s="451"/>
      <c r="G33" s="451"/>
      <c r="H33" s="451"/>
      <c r="I33" s="452"/>
      <c r="J33" s="983"/>
      <c r="K33" s="984"/>
      <c r="L33" s="984"/>
      <c r="M33" s="984"/>
      <c r="N33" s="984"/>
      <c r="O33" s="984"/>
      <c r="P33" s="853"/>
      <c r="Q33" s="904"/>
      <c r="R33" s="332"/>
      <c r="S33" s="333"/>
      <c r="T33" s="333"/>
      <c r="U33" s="333"/>
      <c r="V33" s="333"/>
      <c r="W33" s="333"/>
      <c r="X33" s="988"/>
      <c r="Y33" s="333"/>
      <c r="Z33" s="333"/>
      <c r="AA33" s="333"/>
      <c r="AB33" s="333"/>
      <c r="AC33" s="333"/>
      <c r="AD33" s="333"/>
      <c r="AE33" s="990"/>
      <c r="AF33" s="333"/>
      <c r="AG33" s="333"/>
      <c r="AH33" s="333"/>
      <c r="AI33" s="333"/>
      <c r="AJ33" s="988"/>
      <c r="AK33" s="994"/>
      <c r="AL33" s="995"/>
      <c r="AM33" s="995"/>
      <c r="AN33" s="995"/>
      <c r="AO33" s="995"/>
      <c r="AP33" s="995"/>
      <c r="AQ33" s="995"/>
      <c r="AR33" s="995"/>
      <c r="AS33" s="995"/>
      <c r="AT33" s="995"/>
      <c r="AU33" s="995"/>
      <c r="AV33" s="995"/>
      <c r="AW33" s="995"/>
      <c r="AX33" s="996"/>
      <c r="AY33" s="2"/>
      <c r="AZ33" s="2"/>
      <c r="BA33" s="2"/>
      <c r="BB33" s="2"/>
      <c r="BC33" s="2"/>
      <c r="BD33" s="2"/>
      <c r="BE33" s="2"/>
      <c r="BF33" s="2"/>
      <c r="BG33" s="2"/>
    </row>
    <row r="34" spans="1:59" ht="15" customHeight="1" thickTop="1">
      <c r="A34" s="2"/>
      <c r="B34" s="965" t="s">
        <v>50</v>
      </c>
      <c r="C34" s="966"/>
      <c r="D34" s="921" t="s">
        <v>51</v>
      </c>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L34" s="922"/>
      <c r="AM34" s="922"/>
      <c r="AN34" s="922"/>
      <c r="AO34" s="922"/>
      <c r="AP34" s="922"/>
      <c r="AQ34" s="922"/>
      <c r="AR34" s="922"/>
      <c r="AS34" s="922"/>
      <c r="AT34" s="922"/>
      <c r="AU34" s="922"/>
      <c r="AV34" s="922"/>
      <c r="AW34" s="922"/>
      <c r="AX34" s="923"/>
      <c r="AY34" s="2"/>
      <c r="AZ34" s="2"/>
      <c r="BA34" s="2"/>
      <c r="BB34" s="2"/>
      <c r="BC34" s="2"/>
      <c r="BD34" s="2"/>
      <c r="BE34" s="2"/>
      <c r="BF34" s="2"/>
      <c r="BG34" s="2"/>
    </row>
    <row r="35" spans="1:59" ht="11.25" customHeight="1">
      <c r="A35" s="2"/>
      <c r="B35" s="967"/>
      <c r="C35" s="968"/>
      <c r="D35" s="924" t="s">
        <v>52</v>
      </c>
      <c r="E35" s="925"/>
      <c r="F35" s="925"/>
      <c r="G35" s="925"/>
      <c r="H35" s="925"/>
      <c r="I35" s="926"/>
      <c r="J35" s="930"/>
      <c r="K35" s="931"/>
      <c r="L35" s="931"/>
      <c r="M35" s="931"/>
      <c r="N35" s="931"/>
      <c r="O35" s="931"/>
      <c r="P35" s="668" t="s">
        <v>26</v>
      </c>
      <c r="Q35" s="669"/>
      <c r="R35" s="934"/>
      <c r="S35" s="935"/>
      <c r="T35" s="935"/>
      <c r="U35" s="935"/>
      <c r="V35" s="935"/>
      <c r="W35" s="668" t="s">
        <v>26</v>
      </c>
      <c r="X35" s="669"/>
      <c r="Y35" s="934"/>
      <c r="Z35" s="935"/>
      <c r="AA35" s="935"/>
      <c r="AB35" s="935"/>
      <c r="AC35" s="668" t="s">
        <v>26</v>
      </c>
      <c r="AD35" s="938"/>
      <c r="AE35" s="944">
        <f>R35+Y35</f>
        <v>0</v>
      </c>
      <c r="AF35" s="944"/>
      <c r="AG35" s="944"/>
      <c r="AH35" s="944"/>
      <c r="AI35" s="944"/>
      <c r="AJ35" s="945"/>
      <c r="AK35" s="951" t="s">
        <v>53</v>
      </c>
      <c r="AL35" s="961"/>
      <c r="AM35" s="961"/>
      <c r="AN35" s="961"/>
      <c r="AO35" s="961"/>
      <c r="AP35" s="961"/>
      <c r="AQ35" s="961"/>
      <c r="AR35" s="941">
        <f>ROUNDDOWN(AE35/6,1)</f>
        <v>0</v>
      </c>
      <c r="AS35" s="941"/>
      <c r="AT35" s="941"/>
      <c r="AU35" s="941"/>
      <c r="AV35" s="658" t="s">
        <v>26</v>
      </c>
      <c r="AW35" s="658"/>
      <c r="AX35" s="953"/>
      <c r="AY35" s="2"/>
      <c r="AZ35" s="2"/>
      <c r="BA35" s="2"/>
      <c r="BB35" s="2"/>
      <c r="BC35" s="2"/>
      <c r="BD35" s="2"/>
      <c r="BE35" s="2"/>
      <c r="BF35" s="2"/>
      <c r="BG35" s="2"/>
    </row>
    <row r="36" spans="1:59" ht="11.25" customHeight="1">
      <c r="A36" s="2"/>
      <c r="B36" s="967"/>
      <c r="C36" s="968"/>
      <c r="D36" s="927"/>
      <c r="E36" s="928"/>
      <c r="F36" s="928"/>
      <c r="G36" s="928"/>
      <c r="H36" s="928"/>
      <c r="I36" s="929"/>
      <c r="J36" s="932"/>
      <c r="K36" s="933"/>
      <c r="L36" s="933"/>
      <c r="M36" s="933"/>
      <c r="N36" s="933"/>
      <c r="O36" s="933"/>
      <c r="P36" s="673"/>
      <c r="Q36" s="674"/>
      <c r="R36" s="936"/>
      <c r="S36" s="937"/>
      <c r="T36" s="937"/>
      <c r="U36" s="937"/>
      <c r="V36" s="937"/>
      <c r="W36" s="673"/>
      <c r="X36" s="674"/>
      <c r="Y36" s="936"/>
      <c r="Z36" s="937"/>
      <c r="AA36" s="937"/>
      <c r="AB36" s="937"/>
      <c r="AC36" s="673"/>
      <c r="AD36" s="939"/>
      <c r="AE36" s="947"/>
      <c r="AF36" s="947"/>
      <c r="AG36" s="947"/>
      <c r="AH36" s="947"/>
      <c r="AI36" s="947"/>
      <c r="AJ36" s="948"/>
      <c r="AK36" s="959"/>
      <c r="AL36" s="960"/>
      <c r="AM36" s="960"/>
      <c r="AN36" s="960"/>
      <c r="AO36" s="960"/>
      <c r="AP36" s="960"/>
      <c r="AQ36" s="960"/>
      <c r="AR36" s="947"/>
      <c r="AS36" s="947"/>
      <c r="AT36" s="947"/>
      <c r="AU36" s="947"/>
      <c r="AV36" s="673"/>
      <c r="AW36" s="673"/>
      <c r="AX36" s="962"/>
      <c r="AY36" s="2"/>
      <c r="AZ36" s="2"/>
      <c r="BA36" s="2"/>
      <c r="BB36" s="2"/>
      <c r="BC36" s="2"/>
      <c r="BD36" s="2"/>
      <c r="BE36" s="2"/>
      <c r="BF36" s="2"/>
      <c r="BG36" s="2"/>
    </row>
    <row r="37" spans="1:59" ht="11.25" customHeight="1">
      <c r="A37" s="2"/>
      <c r="B37" s="967"/>
      <c r="C37" s="968"/>
      <c r="D37" s="955" t="s">
        <v>54</v>
      </c>
      <c r="E37" s="956"/>
      <c r="F37" s="956"/>
      <c r="G37" s="956"/>
      <c r="H37" s="956"/>
      <c r="I37" s="957"/>
      <c r="J37" s="930"/>
      <c r="K37" s="931"/>
      <c r="L37" s="931"/>
      <c r="M37" s="931"/>
      <c r="N37" s="931"/>
      <c r="O37" s="931"/>
      <c r="P37" s="668" t="s">
        <v>26</v>
      </c>
      <c r="Q37" s="669"/>
      <c r="R37" s="934"/>
      <c r="S37" s="935"/>
      <c r="T37" s="935"/>
      <c r="U37" s="935"/>
      <c r="V37" s="935"/>
      <c r="W37" s="668" t="s">
        <v>26</v>
      </c>
      <c r="X37" s="669"/>
      <c r="Y37" s="934"/>
      <c r="Z37" s="935"/>
      <c r="AA37" s="935"/>
      <c r="AB37" s="935"/>
      <c r="AC37" s="668" t="s">
        <v>26</v>
      </c>
      <c r="AD37" s="938"/>
      <c r="AE37" s="940">
        <f>R37+Y37</f>
        <v>0</v>
      </c>
      <c r="AF37" s="941"/>
      <c r="AG37" s="941"/>
      <c r="AH37" s="941"/>
      <c r="AI37" s="941"/>
      <c r="AJ37" s="942"/>
      <c r="AK37" s="949" t="s">
        <v>55</v>
      </c>
      <c r="AL37" s="958"/>
      <c r="AM37" s="958"/>
      <c r="AN37" s="958"/>
      <c r="AO37" s="958"/>
      <c r="AP37" s="958"/>
      <c r="AQ37" s="958"/>
      <c r="AR37" s="941">
        <f>ROUNDDOWN(AE37/15,1)</f>
        <v>0</v>
      </c>
      <c r="AS37" s="941"/>
      <c r="AT37" s="941"/>
      <c r="AU37" s="941"/>
      <c r="AV37" s="668" t="s">
        <v>26</v>
      </c>
      <c r="AW37" s="668"/>
      <c r="AX37" s="954"/>
      <c r="AY37" s="2"/>
      <c r="AZ37" s="2"/>
      <c r="BA37" s="2"/>
      <c r="BB37" s="2"/>
      <c r="BC37" s="2"/>
      <c r="BD37" s="2"/>
      <c r="BE37" s="2"/>
      <c r="BF37" s="2"/>
      <c r="BG37" s="2"/>
    </row>
    <row r="38" spans="1:59" ht="11.25" customHeight="1" thickBot="1">
      <c r="A38" s="2"/>
      <c r="B38" s="967"/>
      <c r="C38" s="968"/>
      <c r="D38" s="898"/>
      <c r="E38" s="899"/>
      <c r="F38" s="899"/>
      <c r="G38" s="899"/>
      <c r="H38" s="899"/>
      <c r="I38" s="900"/>
      <c r="J38" s="915"/>
      <c r="K38" s="916"/>
      <c r="L38" s="916"/>
      <c r="M38" s="916"/>
      <c r="N38" s="916"/>
      <c r="O38" s="916"/>
      <c r="P38" s="853"/>
      <c r="Q38" s="904"/>
      <c r="R38" s="840"/>
      <c r="S38" s="841"/>
      <c r="T38" s="841"/>
      <c r="U38" s="841"/>
      <c r="V38" s="841"/>
      <c r="W38" s="853"/>
      <c r="X38" s="904"/>
      <c r="Y38" s="840"/>
      <c r="Z38" s="841"/>
      <c r="AA38" s="841"/>
      <c r="AB38" s="841"/>
      <c r="AC38" s="853"/>
      <c r="AD38" s="906"/>
      <c r="AE38" s="946"/>
      <c r="AF38" s="947"/>
      <c r="AG38" s="947"/>
      <c r="AH38" s="947"/>
      <c r="AI38" s="947"/>
      <c r="AJ38" s="948"/>
      <c r="AK38" s="959"/>
      <c r="AL38" s="960"/>
      <c r="AM38" s="960"/>
      <c r="AN38" s="960"/>
      <c r="AO38" s="960"/>
      <c r="AP38" s="960"/>
      <c r="AQ38" s="960"/>
      <c r="AR38" s="947"/>
      <c r="AS38" s="947"/>
      <c r="AT38" s="947"/>
      <c r="AU38" s="947"/>
      <c r="AV38" s="853"/>
      <c r="AW38" s="853"/>
      <c r="AX38" s="847"/>
      <c r="AY38" s="2"/>
      <c r="AZ38" s="2"/>
      <c r="BA38" s="2"/>
      <c r="BB38" s="2"/>
      <c r="BC38" s="2"/>
      <c r="BD38" s="2"/>
      <c r="BE38" s="2"/>
      <c r="BF38" s="2"/>
      <c r="BG38" s="2"/>
    </row>
    <row r="39" spans="1:59" ht="15" customHeight="1">
      <c r="A39" s="2"/>
      <c r="B39" s="967"/>
      <c r="C39" s="968"/>
      <c r="D39" s="921" t="s">
        <v>56</v>
      </c>
      <c r="E39" s="922"/>
      <c r="F39" s="922"/>
      <c r="G39" s="922"/>
      <c r="H39" s="922"/>
      <c r="I39" s="922"/>
      <c r="J39" s="922"/>
      <c r="K39" s="922"/>
      <c r="L39" s="922"/>
      <c r="M39" s="922"/>
      <c r="N39" s="922"/>
      <c r="O39" s="922"/>
      <c r="P39" s="922"/>
      <c r="Q39" s="922"/>
      <c r="R39" s="922"/>
      <c r="S39" s="922"/>
      <c r="T39" s="922"/>
      <c r="U39" s="922"/>
      <c r="V39" s="922"/>
      <c r="W39" s="922"/>
      <c r="X39" s="922"/>
      <c r="Y39" s="922"/>
      <c r="Z39" s="922"/>
      <c r="AA39" s="922"/>
      <c r="AB39" s="922"/>
      <c r="AC39" s="922"/>
      <c r="AD39" s="922"/>
      <c r="AE39" s="922"/>
      <c r="AF39" s="922"/>
      <c r="AG39" s="922"/>
      <c r="AH39" s="922"/>
      <c r="AI39" s="922"/>
      <c r="AJ39" s="922"/>
      <c r="AK39" s="922"/>
      <c r="AL39" s="922"/>
      <c r="AM39" s="922"/>
      <c r="AN39" s="922"/>
      <c r="AO39" s="922"/>
      <c r="AP39" s="922"/>
      <c r="AQ39" s="922"/>
      <c r="AR39" s="922"/>
      <c r="AS39" s="922"/>
      <c r="AT39" s="922"/>
      <c r="AU39" s="922"/>
      <c r="AV39" s="922"/>
      <c r="AW39" s="922"/>
      <c r="AX39" s="923"/>
      <c r="AY39" s="2"/>
      <c r="AZ39" s="2"/>
      <c r="BA39" s="2"/>
      <c r="BB39" s="2"/>
      <c r="BC39" s="2"/>
      <c r="BD39" s="2"/>
      <c r="BE39" s="2"/>
      <c r="BF39" s="2"/>
      <c r="BG39" s="2"/>
    </row>
    <row r="40" spans="1:59" ht="11.25" customHeight="1">
      <c r="A40" s="2"/>
      <c r="B40" s="967"/>
      <c r="C40" s="968"/>
      <c r="D40" s="924" t="s">
        <v>52</v>
      </c>
      <c r="E40" s="925"/>
      <c r="F40" s="925"/>
      <c r="G40" s="925"/>
      <c r="H40" s="925"/>
      <c r="I40" s="926"/>
      <c r="J40" s="930"/>
      <c r="K40" s="931"/>
      <c r="L40" s="931"/>
      <c r="M40" s="931"/>
      <c r="N40" s="931"/>
      <c r="O40" s="931"/>
      <c r="P40" s="668" t="s">
        <v>26</v>
      </c>
      <c r="Q40" s="669"/>
      <c r="R40" s="934"/>
      <c r="S40" s="935"/>
      <c r="T40" s="935"/>
      <c r="U40" s="935"/>
      <c r="V40" s="935"/>
      <c r="W40" s="668" t="s">
        <v>26</v>
      </c>
      <c r="X40" s="669"/>
      <c r="Y40" s="934"/>
      <c r="Z40" s="935"/>
      <c r="AA40" s="935"/>
      <c r="AB40" s="935"/>
      <c r="AC40" s="668" t="s">
        <v>26</v>
      </c>
      <c r="AD40" s="938"/>
      <c r="AE40" s="940">
        <f>R40+Y40+R42+Y42</f>
        <v>0</v>
      </c>
      <c r="AF40" s="941"/>
      <c r="AG40" s="941"/>
      <c r="AH40" s="941"/>
      <c r="AI40" s="941"/>
      <c r="AJ40" s="942"/>
      <c r="AK40" s="949" t="s">
        <v>57</v>
      </c>
      <c r="AL40" s="950"/>
      <c r="AM40" s="950"/>
      <c r="AN40" s="950"/>
      <c r="AO40" s="950"/>
      <c r="AP40" s="950"/>
      <c r="AQ40" s="950"/>
      <c r="AR40" s="941">
        <f>ROUNDDOWN(AE40/15,1)</f>
        <v>0</v>
      </c>
      <c r="AS40" s="941"/>
      <c r="AT40" s="941"/>
      <c r="AU40" s="941"/>
      <c r="AV40" s="668" t="s">
        <v>26</v>
      </c>
      <c r="AW40" s="668"/>
      <c r="AX40" s="201"/>
      <c r="AY40" s="2"/>
      <c r="AZ40" s="2"/>
      <c r="BA40" s="2"/>
      <c r="BB40" s="2"/>
      <c r="BC40" s="2"/>
      <c r="BD40" s="2"/>
      <c r="BE40" s="2"/>
      <c r="BF40" s="2"/>
      <c r="BG40" s="2"/>
    </row>
    <row r="41" spans="1:59" ht="11.25" customHeight="1">
      <c r="A41" s="2"/>
      <c r="B41" s="967"/>
      <c r="C41" s="968"/>
      <c r="D41" s="927"/>
      <c r="E41" s="928"/>
      <c r="F41" s="928"/>
      <c r="G41" s="928"/>
      <c r="H41" s="928"/>
      <c r="I41" s="929"/>
      <c r="J41" s="932"/>
      <c r="K41" s="933"/>
      <c r="L41" s="933"/>
      <c r="M41" s="933"/>
      <c r="N41" s="933"/>
      <c r="O41" s="933"/>
      <c r="P41" s="673"/>
      <c r="Q41" s="674"/>
      <c r="R41" s="936"/>
      <c r="S41" s="937"/>
      <c r="T41" s="937"/>
      <c r="U41" s="937"/>
      <c r="V41" s="937"/>
      <c r="W41" s="673"/>
      <c r="X41" s="674"/>
      <c r="Y41" s="936"/>
      <c r="Z41" s="937"/>
      <c r="AA41" s="937"/>
      <c r="AB41" s="937"/>
      <c r="AC41" s="673"/>
      <c r="AD41" s="939"/>
      <c r="AE41" s="943"/>
      <c r="AF41" s="944"/>
      <c r="AG41" s="944"/>
      <c r="AH41" s="944"/>
      <c r="AI41" s="944"/>
      <c r="AJ41" s="945"/>
      <c r="AK41" s="951"/>
      <c r="AL41" s="952"/>
      <c r="AM41" s="952"/>
      <c r="AN41" s="952"/>
      <c r="AO41" s="952"/>
      <c r="AP41" s="952"/>
      <c r="AQ41" s="952"/>
      <c r="AR41" s="944"/>
      <c r="AS41" s="944"/>
      <c r="AT41" s="944"/>
      <c r="AU41" s="944"/>
      <c r="AV41" s="658"/>
      <c r="AW41" s="658"/>
      <c r="AX41" s="199"/>
      <c r="AY41" s="2"/>
      <c r="AZ41" s="2"/>
      <c r="BA41" s="2"/>
      <c r="BB41" s="2"/>
      <c r="BC41" s="2"/>
      <c r="BD41" s="2"/>
      <c r="BE41" s="2"/>
      <c r="BF41" s="2"/>
      <c r="BG41" s="2"/>
    </row>
    <row r="42" spans="1:59" ht="11.25" customHeight="1">
      <c r="A42" s="2"/>
      <c r="B42" s="967"/>
      <c r="C42" s="968"/>
      <c r="D42" s="955" t="s">
        <v>54</v>
      </c>
      <c r="E42" s="956"/>
      <c r="F42" s="956"/>
      <c r="G42" s="956"/>
      <c r="H42" s="956"/>
      <c r="I42" s="957"/>
      <c r="J42" s="930"/>
      <c r="K42" s="931"/>
      <c r="L42" s="931"/>
      <c r="M42" s="931"/>
      <c r="N42" s="931"/>
      <c r="O42" s="931"/>
      <c r="P42" s="668" t="s">
        <v>26</v>
      </c>
      <c r="Q42" s="669"/>
      <c r="R42" s="934"/>
      <c r="S42" s="935"/>
      <c r="T42" s="935"/>
      <c r="U42" s="935"/>
      <c r="V42" s="935"/>
      <c r="W42" s="668" t="s">
        <v>26</v>
      </c>
      <c r="X42" s="669"/>
      <c r="Y42" s="934"/>
      <c r="Z42" s="935"/>
      <c r="AA42" s="935"/>
      <c r="AB42" s="935"/>
      <c r="AC42" s="668" t="s">
        <v>26</v>
      </c>
      <c r="AD42" s="938"/>
      <c r="AE42" s="943"/>
      <c r="AF42" s="944"/>
      <c r="AG42" s="944"/>
      <c r="AH42" s="944"/>
      <c r="AI42" s="944"/>
      <c r="AJ42" s="945"/>
      <c r="AK42" s="951"/>
      <c r="AL42" s="952"/>
      <c r="AM42" s="952"/>
      <c r="AN42" s="952"/>
      <c r="AO42" s="952"/>
      <c r="AP42" s="952"/>
      <c r="AQ42" s="952"/>
      <c r="AR42" s="944">
        <f>ROUNDDOWN(AE42/15,1)</f>
        <v>0</v>
      </c>
      <c r="AS42" s="944"/>
      <c r="AT42" s="944"/>
      <c r="AU42" s="944"/>
      <c r="AV42" s="658"/>
      <c r="AW42" s="658"/>
      <c r="AX42" s="953"/>
      <c r="AY42" s="2"/>
      <c r="AZ42" s="2"/>
      <c r="BA42" s="2"/>
      <c r="BB42" s="2"/>
      <c r="BC42" s="2"/>
      <c r="BD42" s="2"/>
      <c r="BE42" s="2"/>
      <c r="BF42" s="2"/>
      <c r="BG42" s="2"/>
    </row>
    <row r="43" spans="1:59" ht="11.25" customHeight="1" thickBot="1">
      <c r="A43" s="2"/>
      <c r="B43" s="967"/>
      <c r="C43" s="968"/>
      <c r="D43" s="898"/>
      <c r="E43" s="899"/>
      <c r="F43" s="899"/>
      <c r="G43" s="899"/>
      <c r="H43" s="899"/>
      <c r="I43" s="900"/>
      <c r="J43" s="915"/>
      <c r="K43" s="916"/>
      <c r="L43" s="916"/>
      <c r="M43" s="916"/>
      <c r="N43" s="916"/>
      <c r="O43" s="916"/>
      <c r="P43" s="853"/>
      <c r="Q43" s="904"/>
      <c r="R43" s="840"/>
      <c r="S43" s="841"/>
      <c r="T43" s="841"/>
      <c r="U43" s="841"/>
      <c r="V43" s="841"/>
      <c r="W43" s="853"/>
      <c r="X43" s="904"/>
      <c r="Y43" s="840"/>
      <c r="Z43" s="841"/>
      <c r="AA43" s="841"/>
      <c r="AB43" s="841"/>
      <c r="AC43" s="853"/>
      <c r="AD43" s="906"/>
      <c r="AE43" s="946"/>
      <c r="AF43" s="947"/>
      <c r="AG43" s="947"/>
      <c r="AH43" s="947"/>
      <c r="AI43" s="947"/>
      <c r="AJ43" s="948"/>
      <c r="AK43" s="963"/>
      <c r="AL43" s="964"/>
      <c r="AM43" s="964"/>
      <c r="AN43" s="964"/>
      <c r="AO43" s="964"/>
      <c r="AP43" s="964"/>
      <c r="AQ43" s="964"/>
      <c r="AR43" s="947"/>
      <c r="AS43" s="947"/>
      <c r="AT43" s="947"/>
      <c r="AU43" s="947"/>
      <c r="AV43" s="853"/>
      <c r="AW43" s="853"/>
      <c r="AX43" s="847"/>
      <c r="AY43" s="2"/>
      <c r="AZ43" s="2"/>
      <c r="BA43" s="2"/>
      <c r="BB43" s="2"/>
      <c r="BC43" s="2"/>
      <c r="BD43" s="2"/>
      <c r="BE43" s="2"/>
      <c r="BF43" s="2"/>
      <c r="BG43" s="2"/>
    </row>
    <row r="44" spans="1:59" ht="15" customHeight="1">
      <c r="A44" s="2"/>
      <c r="B44" s="967"/>
      <c r="C44" s="968"/>
      <c r="D44" s="921" t="s">
        <v>58</v>
      </c>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c r="AE44" s="922"/>
      <c r="AF44" s="922"/>
      <c r="AG44" s="922"/>
      <c r="AH44" s="922"/>
      <c r="AI44" s="922"/>
      <c r="AJ44" s="922"/>
      <c r="AK44" s="922"/>
      <c r="AL44" s="922"/>
      <c r="AM44" s="922"/>
      <c r="AN44" s="922"/>
      <c r="AO44" s="922"/>
      <c r="AP44" s="922"/>
      <c r="AQ44" s="922"/>
      <c r="AR44" s="922"/>
      <c r="AS44" s="922"/>
      <c r="AT44" s="922"/>
      <c r="AU44" s="922"/>
      <c r="AV44" s="922"/>
      <c r="AW44" s="922"/>
      <c r="AX44" s="923"/>
      <c r="AY44" s="2"/>
      <c r="AZ44" s="2"/>
      <c r="BA44" s="2"/>
      <c r="BB44" s="2"/>
      <c r="BC44" s="2"/>
      <c r="BD44" s="2"/>
      <c r="BE44" s="2"/>
      <c r="BF44" s="2"/>
      <c r="BG44" s="2"/>
    </row>
    <row r="45" spans="1:59" ht="10.5" customHeight="1">
      <c r="A45" s="2"/>
      <c r="B45" s="967"/>
      <c r="C45" s="968"/>
      <c r="D45" s="924" t="s">
        <v>52</v>
      </c>
      <c r="E45" s="925"/>
      <c r="F45" s="925"/>
      <c r="G45" s="925"/>
      <c r="H45" s="925"/>
      <c r="I45" s="926"/>
      <c r="J45" s="930"/>
      <c r="K45" s="931"/>
      <c r="L45" s="931"/>
      <c r="M45" s="931"/>
      <c r="N45" s="931"/>
      <c r="O45" s="931"/>
      <c r="P45" s="668" t="s">
        <v>26</v>
      </c>
      <c r="Q45" s="669"/>
      <c r="R45" s="934"/>
      <c r="S45" s="935"/>
      <c r="T45" s="935"/>
      <c r="U45" s="935"/>
      <c r="V45" s="935"/>
      <c r="W45" s="668" t="s">
        <v>26</v>
      </c>
      <c r="X45" s="669"/>
      <c r="Y45" s="934"/>
      <c r="Z45" s="935"/>
      <c r="AA45" s="935"/>
      <c r="AB45" s="935"/>
      <c r="AC45" s="668" t="s">
        <v>26</v>
      </c>
      <c r="AD45" s="938"/>
      <c r="AE45" s="944">
        <f>R45+Y45</f>
        <v>0</v>
      </c>
      <c r="AF45" s="944"/>
      <c r="AG45" s="944"/>
      <c r="AH45" s="944"/>
      <c r="AI45" s="944"/>
      <c r="AJ45" s="945"/>
      <c r="AK45" s="951" t="s">
        <v>59</v>
      </c>
      <c r="AL45" s="961"/>
      <c r="AM45" s="961"/>
      <c r="AN45" s="961"/>
      <c r="AO45" s="961"/>
      <c r="AP45" s="961"/>
      <c r="AQ45" s="961"/>
      <c r="AR45" s="941">
        <f>ROUNDDOWN(AE45/6,1)</f>
        <v>0</v>
      </c>
      <c r="AS45" s="941"/>
      <c r="AT45" s="941"/>
      <c r="AU45" s="941"/>
      <c r="AV45" s="658" t="s">
        <v>26</v>
      </c>
      <c r="AW45" s="658"/>
      <c r="AX45" s="953"/>
      <c r="AY45" s="2"/>
      <c r="AZ45" s="2"/>
      <c r="BA45" s="2"/>
      <c r="BB45" s="2"/>
      <c r="BC45" s="2"/>
      <c r="BD45" s="2"/>
      <c r="BE45" s="2"/>
      <c r="BF45" s="2"/>
      <c r="BG45" s="2"/>
    </row>
    <row r="46" spans="1:59" ht="10.5" customHeight="1">
      <c r="A46" s="2"/>
      <c r="B46" s="967"/>
      <c r="C46" s="968"/>
      <c r="D46" s="927"/>
      <c r="E46" s="928"/>
      <c r="F46" s="928"/>
      <c r="G46" s="928"/>
      <c r="H46" s="928"/>
      <c r="I46" s="929"/>
      <c r="J46" s="932"/>
      <c r="K46" s="933"/>
      <c r="L46" s="933"/>
      <c r="M46" s="933"/>
      <c r="N46" s="933"/>
      <c r="O46" s="933"/>
      <c r="P46" s="673"/>
      <c r="Q46" s="674"/>
      <c r="R46" s="936"/>
      <c r="S46" s="937"/>
      <c r="T46" s="937"/>
      <c r="U46" s="937"/>
      <c r="V46" s="937"/>
      <c r="W46" s="673"/>
      <c r="X46" s="674"/>
      <c r="Y46" s="936"/>
      <c r="Z46" s="937"/>
      <c r="AA46" s="937"/>
      <c r="AB46" s="937"/>
      <c r="AC46" s="673"/>
      <c r="AD46" s="939"/>
      <c r="AE46" s="947"/>
      <c r="AF46" s="947"/>
      <c r="AG46" s="947"/>
      <c r="AH46" s="947"/>
      <c r="AI46" s="947"/>
      <c r="AJ46" s="948"/>
      <c r="AK46" s="959"/>
      <c r="AL46" s="960"/>
      <c r="AM46" s="960"/>
      <c r="AN46" s="960"/>
      <c r="AO46" s="960"/>
      <c r="AP46" s="960"/>
      <c r="AQ46" s="960"/>
      <c r="AR46" s="947"/>
      <c r="AS46" s="947"/>
      <c r="AT46" s="947"/>
      <c r="AU46" s="947"/>
      <c r="AV46" s="673"/>
      <c r="AW46" s="673"/>
      <c r="AX46" s="962"/>
      <c r="AY46" s="2"/>
      <c r="AZ46" s="2"/>
      <c r="BA46" s="2"/>
      <c r="BB46" s="2"/>
      <c r="BC46" s="2"/>
      <c r="BD46" s="2"/>
      <c r="BE46" s="2"/>
      <c r="BF46" s="2"/>
      <c r="BG46" s="2"/>
    </row>
    <row r="47" spans="1:59" ht="10.5" customHeight="1">
      <c r="A47" s="2"/>
      <c r="B47" s="967"/>
      <c r="C47" s="968"/>
      <c r="D47" s="955" t="s">
        <v>54</v>
      </c>
      <c r="E47" s="956"/>
      <c r="F47" s="956"/>
      <c r="G47" s="956"/>
      <c r="H47" s="956"/>
      <c r="I47" s="957"/>
      <c r="J47" s="930"/>
      <c r="K47" s="931"/>
      <c r="L47" s="931"/>
      <c r="M47" s="931"/>
      <c r="N47" s="931"/>
      <c r="O47" s="931"/>
      <c r="P47" s="668" t="s">
        <v>26</v>
      </c>
      <c r="Q47" s="669"/>
      <c r="R47" s="934"/>
      <c r="S47" s="935"/>
      <c r="T47" s="935"/>
      <c r="U47" s="935"/>
      <c r="V47" s="935"/>
      <c r="W47" s="668" t="s">
        <v>26</v>
      </c>
      <c r="X47" s="669"/>
      <c r="Y47" s="934"/>
      <c r="Z47" s="935"/>
      <c r="AA47" s="935"/>
      <c r="AB47" s="935"/>
      <c r="AC47" s="668" t="s">
        <v>26</v>
      </c>
      <c r="AD47" s="938"/>
      <c r="AE47" s="940">
        <f>R47+Y47</f>
        <v>0</v>
      </c>
      <c r="AF47" s="941"/>
      <c r="AG47" s="941"/>
      <c r="AH47" s="941"/>
      <c r="AI47" s="941"/>
      <c r="AJ47" s="942"/>
      <c r="AK47" s="949" t="s">
        <v>60</v>
      </c>
      <c r="AL47" s="958"/>
      <c r="AM47" s="958"/>
      <c r="AN47" s="958"/>
      <c r="AO47" s="958"/>
      <c r="AP47" s="958"/>
      <c r="AQ47" s="958"/>
      <c r="AR47" s="941">
        <f>ROUNDDOWN(AE47/20,1)</f>
        <v>0</v>
      </c>
      <c r="AS47" s="941"/>
      <c r="AT47" s="941"/>
      <c r="AU47" s="941"/>
      <c r="AV47" s="668" t="s">
        <v>26</v>
      </c>
      <c r="AW47" s="668"/>
      <c r="AX47" s="954"/>
      <c r="AY47" s="2"/>
      <c r="AZ47" s="2"/>
      <c r="BA47" s="2"/>
      <c r="BB47" s="2"/>
      <c r="BC47" s="2"/>
      <c r="BD47" s="2"/>
      <c r="BE47" s="2"/>
      <c r="BF47" s="2"/>
      <c r="BG47" s="2"/>
    </row>
    <row r="48" spans="1:59" ht="10.5" customHeight="1" thickBot="1">
      <c r="A48" s="2"/>
      <c r="B48" s="967"/>
      <c r="C48" s="968"/>
      <c r="D48" s="898"/>
      <c r="E48" s="899"/>
      <c r="F48" s="899"/>
      <c r="G48" s="899"/>
      <c r="H48" s="899"/>
      <c r="I48" s="900"/>
      <c r="J48" s="915"/>
      <c r="K48" s="916"/>
      <c r="L48" s="916"/>
      <c r="M48" s="916"/>
      <c r="N48" s="916"/>
      <c r="O48" s="916"/>
      <c r="P48" s="853"/>
      <c r="Q48" s="904"/>
      <c r="R48" s="840"/>
      <c r="S48" s="841"/>
      <c r="T48" s="841"/>
      <c r="U48" s="841"/>
      <c r="V48" s="841"/>
      <c r="W48" s="853"/>
      <c r="X48" s="904"/>
      <c r="Y48" s="840"/>
      <c r="Z48" s="841"/>
      <c r="AA48" s="841"/>
      <c r="AB48" s="841"/>
      <c r="AC48" s="853"/>
      <c r="AD48" s="906"/>
      <c r="AE48" s="946"/>
      <c r="AF48" s="947"/>
      <c r="AG48" s="947"/>
      <c r="AH48" s="947"/>
      <c r="AI48" s="947"/>
      <c r="AJ48" s="948"/>
      <c r="AK48" s="959"/>
      <c r="AL48" s="960"/>
      <c r="AM48" s="960"/>
      <c r="AN48" s="960"/>
      <c r="AO48" s="960"/>
      <c r="AP48" s="960"/>
      <c r="AQ48" s="960"/>
      <c r="AR48" s="947"/>
      <c r="AS48" s="947"/>
      <c r="AT48" s="947"/>
      <c r="AU48" s="947"/>
      <c r="AV48" s="853"/>
      <c r="AW48" s="853"/>
      <c r="AX48" s="847"/>
      <c r="AY48" s="2"/>
      <c r="AZ48" s="2"/>
      <c r="BA48" s="2"/>
      <c r="BB48" s="2"/>
      <c r="BC48" s="2"/>
      <c r="BD48" s="2"/>
      <c r="BE48" s="2"/>
      <c r="BF48" s="2"/>
      <c r="BG48" s="2"/>
    </row>
    <row r="49" spans="1:71" ht="15" customHeight="1">
      <c r="A49" s="2"/>
      <c r="B49" s="967"/>
      <c r="C49" s="968"/>
      <c r="D49" s="921" t="s">
        <v>61</v>
      </c>
      <c r="E49" s="922"/>
      <c r="F49" s="922"/>
      <c r="G49" s="922"/>
      <c r="H49" s="922"/>
      <c r="I49" s="922"/>
      <c r="J49" s="922"/>
      <c r="K49" s="922"/>
      <c r="L49" s="922"/>
      <c r="M49" s="922"/>
      <c r="N49" s="922"/>
      <c r="O49" s="922"/>
      <c r="P49" s="922"/>
      <c r="Q49" s="922"/>
      <c r="R49" s="922"/>
      <c r="S49" s="922"/>
      <c r="T49" s="922"/>
      <c r="U49" s="922"/>
      <c r="V49" s="922"/>
      <c r="W49" s="922"/>
      <c r="X49" s="922"/>
      <c r="Y49" s="922"/>
      <c r="Z49" s="922"/>
      <c r="AA49" s="922"/>
      <c r="AB49" s="922"/>
      <c r="AC49" s="922"/>
      <c r="AD49" s="922"/>
      <c r="AE49" s="922"/>
      <c r="AF49" s="922"/>
      <c r="AG49" s="922"/>
      <c r="AH49" s="922"/>
      <c r="AI49" s="922"/>
      <c r="AJ49" s="922"/>
      <c r="AK49" s="922"/>
      <c r="AL49" s="922"/>
      <c r="AM49" s="922"/>
      <c r="AN49" s="922"/>
      <c r="AO49" s="922"/>
      <c r="AP49" s="922"/>
      <c r="AQ49" s="922"/>
      <c r="AR49" s="922"/>
      <c r="AS49" s="922"/>
      <c r="AT49" s="922"/>
      <c r="AU49" s="922"/>
      <c r="AV49" s="922"/>
      <c r="AW49" s="922"/>
      <c r="AX49" s="923"/>
      <c r="AY49" s="2"/>
      <c r="AZ49" s="2"/>
      <c r="BA49" s="2"/>
      <c r="BB49" s="2"/>
      <c r="BC49" s="2"/>
      <c r="BD49" s="2"/>
      <c r="BE49" s="2"/>
      <c r="BF49" s="2"/>
      <c r="BG49" s="2"/>
    </row>
    <row r="50" spans="1:71" ht="11.25" customHeight="1">
      <c r="A50" s="2"/>
      <c r="B50" s="967"/>
      <c r="C50" s="968"/>
      <c r="D50" s="924" t="s">
        <v>52</v>
      </c>
      <c r="E50" s="925"/>
      <c r="F50" s="925"/>
      <c r="G50" s="925"/>
      <c r="H50" s="925"/>
      <c r="I50" s="926"/>
      <c r="J50" s="930"/>
      <c r="K50" s="931"/>
      <c r="L50" s="931"/>
      <c r="M50" s="931"/>
      <c r="N50" s="931"/>
      <c r="O50" s="931"/>
      <c r="P50" s="668" t="s">
        <v>26</v>
      </c>
      <c r="Q50" s="669"/>
      <c r="R50" s="934"/>
      <c r="S50" s="935"/>
      <c r="T50" s="935"/>
      <c r="U50" s="935"/>
      <c r="V50" s="935"/>
      <c r="W50" s="668" t="s">
        <v>26</v>
      </c>
      <c r="X50" s="669"/>
      <c r="Y50" s="934"/>
      <c r="Z50" s="935"/>
      <c r="AA50" s="935"/>
      <c r="AB50" s="935"/>
      <c r="AC50" s="668" t="s">
        <v>26</v>
      </c>
      <c r="AD50" s="938"/>
      <c r="AE50" s="940">
        <f>R50+Y50+R52+Y52</f>
        <v>0</v>
      </c>
      <c r="AF50" s="941"/>
      <c r="AG50" s="941"/>
      <c r="AH50" s="941"/>
      <c r="AI50" s="941"/>
      <c r="AJ50" s="942"/>
      <c r="AK50" s="949" t="s">
        <v>60</v>
      </c>
      <c r="AL50" s="950"/>
      <c r="AM50" s="950"/>
      <c r="AN50" s="950"/>
      <c r="AO50" s="950"/>
      <c r="AP50" s="950"/>
      <c r="AQ50" s="950"/>
      <c r="AR50" s="941">
        <f>ROUNDDOWN(AE50/20,1)</f>
        <v>0</v>
      </c>
      <c r="AS50" s="941"/>
      <c r="AT50" s="941"/>
      <c r="AU50" s="941"/>
      <c r="AV50" s="668" t="s">
        <v>26</v>
      </c>
      <c r="AW50" s="668"/>
      <c r="AX50" s="954"/>
      <c r="AY50" s="2"/>
      <c r="AZ50" s="2"/>
      <c r="BA50" s="2"/>
      <c r="BB50" s="2"/>
      <c r="BC50" s="2"/>
      <c r="BD50" s="2"/>
      <c r="BE50" s="2"/>
      <c r="BF50" s="2"/>
      <c r="BG50" s="2"/>
    </row>
    <row r="51" spans="1:71" ht="11.25" customHeight="1">
      <c r="A51" s="2"/>
      <c r="B51" s="967"/>
      <c r="C51" s="968"/>
      <c r="D51" s="927"/>
      <c r="E51" s="928"/>
      <c r="F51" s="928"/>
      <c r="G51" s="928"/>
      <c r="H51" s="928"/>
      <c r="I51" s="929"/>
      <c r="J51" s="932"/>
      <c r="K51" s="933"/>
      <c r="L51" s="933"/>
      <c r="M51" s="933"/>
      <c r="N51" s="933"/>
      <c r="O51" s="933"/>
      <c r="P51" s="673"/>
      <c r="Q51" s="674"/>
      <c r="R51" s="936"/>
      <c r="S51" s="937"/>
      <c r="T51" s="937"/>
      <c r="U51" s="937"/>
      <c r="V51" s="937"/>
      <c r="W51" s="673"/>
      <c r="X51" s="674"/>
      <c r="Y51" s="936"/>
      <c r="Z51" s="937"/>
      <c r="AA51" s="937"/>
      <c r="AB51" s="937"/>
      <c r="AC51" s="673"/>
      <c r="AD51" s="939"/>
      <c r="AE51" s="943"/>
      <c r="AF51" s="944"/>
      <c r="AG51" s="944"/>
      <c r="AH51" s="944"/>
      <c r="AI51" s="944"/>
      <c r="AJ51" s="945"/>
      <c r="AK51" s="951"/>
      <c r="AL51" s="952"/>
      <c r="AM51" s="952"/>
      <c r="AN51" s="952"/>
      <c r="AO51" s="952"/>
      <c r="AP51" s="952"/>
      <c r="AQ51" s="952"/>
      <c r="AR51" s="944"/>
      <c r="AS51" s="944"/>
      <c r="AT51" s="944"/>
      <c r="AU51" s="944"/>
      <c r="AV51" s="658"/>
      <c r="AW51" s="658"/>
      <c r="AX51" s="953"/>
      <c r="AY51" s="2"/>
      <c r="AZ51" s="2"/>
      <c r="BA51" s="2"/>
      <c r="BB51" s="2"/>
      <c r="BC51" s="2"/>
      <c r="BD51" s="2"/>
      <c r="BE51" s="2"/>
      <c r="BF51" s="2"/>
      <c r="BG51" s="2"/>
    </row>
    <row r="52" spans="1:71" ht="11.25" customHeight="1">
      <c r="A52" s="2"/>
      <c r="B52" s="967"/>
      <c r="C52" s="968"/>
      <c r="D52" s="955" t="s">
        <v>54</v>
      </c>
      <c r="E52" s="956"/>
      <c r="F52" s="956"/>
      <c r="G52" s="956"/>
      <c r="H52" s="956"/>
      <c r="I52" s="957"/>
      <c r="J52" s="930"/>
      <c r="K52" s="931"/>
      <c r="L52" s="931"/>
      <c r="M52" s="931"/>
      <c r="N52" s="931"/>
      <c r="O52" s="931"/>
      <c r="P52" s="668" t="s">
        <v>26</v>
      </c>
      <c r="Q52" s="669"/>
      <c r="R52" s="934"/>
      <c r="S52" s="935"/>
      <c r="T52" s="935"/>
      <c r="U52" s="935"/>
      <c r="V52" s="935"/>
      <c r="W52" s="668" t="s">
        <v>26</v>
      </c>
      <c r="X52" s="669"/>
      <c r="Y52" s="934"/>
      <c r="Z52" s="935"/>
      <c r="AA52" s="935"/>
      <c r="AB52" s="935"/>
      <c r="AC52" s="668" t="s">
        <v>26</v>
      </c>
      <c r="AD52" s="938"/>
      <c r="AE52" s="943"/>
      <c r="AF52" s="944"/>
      <c r="AG52" s="944"/>
      <c r="AH52" s="944"/>
      <c r="AI52" s="944"/>
      <c r="AJ52" s="945"/>
      <c r="AK52" s="951"/>
      <c r="AL52" s="952"/>
      <c r="AM52" s="952"/>
      <c r="AN52" s="952"/>
      <c r="AO52" s="952"/>
      <c r="AP52" s="952"/>
      <c r="AQ52" s="952"/>
      <c r="AR52" s="944">
        <f>ROUNDDOWN(AE52/15,1)</f>
        <v>0</v>
      </c>
      <c r="AS52" s="944"/>
      <c r="AT52" s="944"/>
      <c r="AU52" s="944"/>
      <c r="AV52" s="658"/>
      <c r="AW52" s="658"/>
      <c r="AX52" s="953"/>
      <c r="AY52" s="2"/>
      <c r="AZ52" s="2"/>
      <c r="BA52" s="2"/>
      <c r="BB52" s="2"/>
      <c r="BC52" s="2"/>
      <c r="BD52" s="2"/>
      <c r="BE52" s="2"/>
      <c r="BF52" s="2"/>
      <c r="BG52" s="2"/>
    </row>
    <row r="53" spans="1:71" ht="11.25" customHeight="1" thickBot="1">
      <c r="A53" s="2"/>
      <c r="B53" s="967"/>
      <c r="C53" s="968"/>
      <c r="D53" s="898"/>
      <c r="E53" s="899"/>
      <c r="F53" s="899"/>
      <c r="G53" s="899"/>
      <c r="H53" s="899"/>
      <c r="I53" s="900"/>
      <c r="J53" s="915"/>
      <c r="K53" s="916"/>
      <c r="L53" s="916"/>
      <c r="M53" s="916"/>
      <c r="N53" s="916"/>
      <c r="O53" s="916"/>
      <c r="P53" s="853"/>
      <c r="Q53" s="904"/>
      <c r="R53" s="840"/>
      <c r="S53" s="841"/>
      <c r="T53" s="841"/>
      <c r="U53" s="841"/>
      <c r="V53" s="841"/>
      <c r="W53" s="853"/>
      <c r="X53" s="904"/>
      <c r="Y53" s="840"/>
      <c r="Z53" s="841"/>
      <c r="AA53" s="841"/>
      <c r="AB53" s="841"/>
      <c r="AC53" s="853"/>
      <c r="AD53" s="906"/>
      <c r="AE53" s="946"/>
      <c r="AF53" s="947"/>
      <c r="AG53" s="947"/>
      <c r="AH53" s="947"/>
      <c r="AI53" s="947"/>
      <c r="AJ53" s="948"/>
      <c r="AK53" s="951"/>
      <c r="AL53" s="952"/>
      <c r="AM53" s="952"/>
      <c r="AN53" s="952"/>
      <c r="AO53" s="952"/>
      <c r="AP53" s="952"/>
      <c r="AQ53" s="952"/>
      <c r="AR53" s="947"/>
      <c r="AS53" s="947"/>
      <c r="AT53" s="947"/>
      <c r="AU53" s="947"/>
      <c r="AV53" s="853"/>
      <c r="AW53" s="853"/>
      <c r="AX53" s="847"/>
      <c r="AY53" s="2"/>
      <c r="AZ53" s="2"/>
      <c r="BA53" s="2"/>
      <c r="BB53" s="2"/>
      <c r="BC53" s="2"/>
      <c r="BD53" s="2"/>
      <c r="BE53" s="2"/>
      <c r="BF53" s="2"/>
      <c r="BG53" s="2"/>
    </row>
    <row r="54" spans="1:71" ht="11.25" customHeight="1">
      <c r="A54" s="2"/>
      <c r="B54" s="967"/>
      <c r="C54" s="968"/>
      <c r="D54" s="895" t="s">
        <v>62</v>
      </c>
      <c r="E54" s="896"/>
      <c r="F54" s="896"/>
      <c r="G54" s="896"/>
      <c r="H54" s="896"/>
      <c r="I54" s="897"/>
      <c r="J54" s="913"/>
      <c r="K54" s="914"/>
      <c r="L54" s="914"/>
      <c r="M54" s="914"/>
      <c r="N54" s="914"/>
      <c r="O54" s="914"/>
      <c r="P54" s="852" t="s">
        <v>26</v>
      </c>
      <c r="Q54" s="903"/>
      <c r="R54" s="917"/>
      <c r="S54" s="918"/>
      <c r="T54" s="918"/>
      <c r="U54" s="918"/>
      <c r="V54" s="918"/>
      <c r="W54" s="852" t="s">
        <v>26</v>
      </c>
      <c r="X54" s="903"/>
      <c r="Y54" s="917"/>
      <c r="Z54" s="918"/>
      <c r="AA54" s="918"/>
      <c r="AB54" s="918"/>
      <c r="AC54" s="852" t="s">
        <v>26</v>
      </c>
      <c r="AD54" s="905"/>
      <c r="AE54" s="907">
        <f>R54+Y54</f>
        <v>0</v>
      </c>
      <c r="AF54" s="893"/>
      <c r="AG54" s="893"/>
      <c r="AH54" s="893"/>
      <c r="AI54" s="893"/>
      <c r="AJ54" s="908"/>
      <c r="AK54" s="919" t="s">
        <v>63</v>
      </c>
      <c r="AL54" s="880"/>
      <c r="AM54" s="880"/>
      <c r="AN54" s="880"/>
      <c r="AO54" s="880"/>
      <c r="AP54" s="880"/>
      <c r="AQ54" s="880"/>
      <c r="AR54" s="893">
        <f>ROUNDDOWN(AE54/30,1)</f>
        <v>0</v>
      </c>
      <c r="AS54" s="893"/>
      <c r="AT54" s="893"/>
      <c r="AU54" s="893"/>
      <c r="AV54" s="852" t="s">
        <v>26</v>
      </c>
      <c r="AW54" s="852"/>
      <c r="AX54" s="204"/>
      <c r="AY54" s="2"/>
      <c r="AZ54" s="2"/>
      <c r="BA54" s="2"/>
      <c r="BB54" s="2"/>
      <c r="BC54" s="2"/>
      <c r="BD54" s="2"/>
      <c r="BE54" s="2"/>
      <c r="BF54" s="2"/>
      <c r="BG54" s="2"/>
    </row>
    <row r="55" spans="1:71" ht="11.25" customHeight="1" thickBot="1">
      <c r="A55" s="2"/>
      <c r="B55" s="967"/>
      <c r="C55" s="968"/>
      <c r="D55" s="898"/>
      <c r="E55" s="899"/>
      <c r="F55" s="899"/>
      <c r="G55" s="899"/>
      <c r="H55" s="899"/>
      <c r="I55" s="900"/>
      <c r="J55" s="915"/>
      <c r="K55" s="916"/>
      <c r="L55" s="916"/>
      <c r="M55" s="916"/>
      <c r="N55" s="916"/>
      <c r="O55" s="916"/>
      <c r="P55" s="853"/>
      <c r="Q55" s="904"/>
      <c r="R55" s="840"/>
      <c r="S55" s="841"/>
      <c r="T55" s="841"/>
      <c r="U55" s="841"/>
      <c r="V55" s="841"/>
      <c r="W55" s="853"/>
      <c r="X55" s="904"/>
      <c r="Y55" s="840"/>
      <c r="Z55" s="841"/>
      <c r="AA55" s="841"/>
      <c r="AB55" s="841"/>
      <c r="AC55" s="853"/>
      <c r="AD55" s="906"/>
      <c r="AE55" s="909"/>
      <c r="AF55" s="894"/>
      <c r="AG55" s="894"/>
      <c r="AH55" s="894"/>
      <c r="AI55" s="894"/>
      <c r="AJ55" s="910"/>
      <c r="AK55" s="920"/>
      <c r="AL55" s="883"/>
      <c r="AM55" s="883"/>
      <c r="AN55" s="883"/>
      <c r="AO55" s="883"/>
      <c r="AP55" s="883"/>
      <c r="AQ55" s="883"/>
      <c r="AR55" s="894"/>
      <c r="AS55" s="894"/>
      <c r="AT55" s="894"/>
      <c r="AU55" s="894"/>
      <c r="AV55" s="853"/>
      <c r="AW55" s="853"/>
      <c r="AX55" s="202"/>
      <c r="AY55" s="2"/>
      <c r="AZ55" s="2"/>
      <c r="BA55" s="2"/>
      <c r="BB55" s="2"/>
      <c r="BC55" s="2"/>
      <c r="BD55" s="2"/>
      <c r="BE55" s="2"/>
      <c r="BF55" s="2"/>
      <c r="BG55" s="2"/>
    </row>
    <row r="56" spans="1:71" ht="12.75" customHeight="1">
      <c r="A56" s="2"/>
      <c r="B56" s="967"/>
      <c r="C56" s="968"/>
      <c r="D56" s="895" t="s">
        <v>64</v>
      </c>
      <c r="E56" s="896"/>
      <c r="F56" s="896"/>
      <c r="G56" s="896"/>
      <c r="H56" s="896"/>
      <c r="I56" s="897"/>
      <c r="J56" s="901">
        <f>J32</f>
        <v>0</v>
      </c>
      <c r="K56" s="893"/>
      <c r="L56" s="893"/>
      <c r="M56" s="893"/>
      <c r="N56" s="893"/>
      <c r="O56" s="893"/>
      <c r="P56" s="852" t="s">
        <v>26</v>
      </c>
      <c r="Q56" s="903"/>
      <c r="R56" s="901">
        <f>SUM(R35+R37+R40+R42+R45+R47+R50+R52+R54)</f>
        <v>0</v>
      </c>
      <c r="S56" s="893"/>
      <c r="T56" s="893"/>
      <c r="U56" s="893"/>
      <c r="V56" s="893"/>
      <c r="W56" s="852" t="s">
        <v>26</v>
      </c>
      <c r="X56" s="903"/>
      <c r="Y56" s="893">
        <f>Y35+Y37+Y40+Y42+Y45+Y47+Y50+Y52+Y54</f>
        <v>0</v>
      </c>
      <c r="Z56" s="893"/>
      <c r="AA56" s="893"/>
      <c r="AB56" s="893"/>
      <c r="AC56" s="852" t="s">
        <v>26</v>
      </c>
      <c r="AD56" s="905"/>
      <c r="AE56" s="907">
        <f>R56+Y56</f>
        <v>0</v>
      </c>
      <c r="AF56" s="893"/>
      <c r="AG56" s="893"/>
      <c r="AH56" s="893"/>
      <c r="AI56" s="893"/>
      <c r="AJ56" s="908"/>
      <c r="AK56" s="911"/>
      <c r="AL56" s="843"/>
      <c r="AM56" s="843"/>
      <c r="AN56" s="843"/>
      <c r="AO56" s="843"/>
      <c r="AP56" s="843"/>
      <c r="AQ56" s="843"/>
      <c r="AR56" s="893">
        <f>ROUND(AR35+AR37+AR40+AR45+AR47+AR50+AR54,0)</f>
        <v>0</v>
      </c>
      <c r="AS56" s="893"/>
      <c r="AT56" s="893"/>
      <c r="AU56" s="893"/>
      <c r="AV56" s="852" t="s">
        <v>26</v>
      </c>
      <c r="AW56" s="852"/>
      <c r="AX56" s="854" t="s">
        <v>65</v>
      </c>
      <c r="AY56" s="877" t="s">
        <v>66</v>
      </c>
      <c r="AZ56" s="878"/>
      <c r="BA56" s="878"/>
      <c r="BB56" s="878"/>
      <c r="BC56" s="878"/>
      <c r="BD56" s="878"/>
      <c r="BE56" s="878"/>
      <c r="BF56" s="878"/>
      <c r="BG56" s="2"/>
    </row>
    <row r="57" spans="1:71" ht="12.75" customHeight="1" thickBot="1">
      <c r="A57" s="2"/>
      <c r="B57" s="967"/>
      <c r="C57" s="968"/>
      <c r="D57" s="898"/>
      <c r="E57" s="899"/>
      <c r="F57" s="899"/>
      <c r="G57" s="899"/>
      <c r="H57" s="899"/>
      <c r="I57" s="900"/>
      <c r="J57" s="902"/>
      <c r="K57" s="894"/>
      <c r="L57" s="894"/>
      <c r="M57" s="894"/>
      <c r="N57" s="894"/>
      <c r="O57" s="894"/>
      <c r="P57" s="853"/>
      <c r="Q57" s="904"/>
      <c r="R57" s="902"/>
      <c r="S57" s="894"/>
      <c r="T57" s="894"/>
      <c r="U57" s="894"/>
      <c r="V57" s="894"/>
      <c r="W57" s="853"/>
      <c r="X57" s="904"/>
      <c r="Y57" s="894"/>
      <c r="Z57" s="894"/>
      <c r="AA57" s="894"/>
      <c r="AB57" s="894"/>
      <c r="AC57" s="853"/>
      <c r="AD57" s="906"/>
      <c r="AE57" s="909"/>
      <c r="AF57" s="894"/>
      <c r="AG57" s="894"/>
      <c r="AH57" s="894"/>
      <c r="AI57" s="894"/>
      <c r="AJ57" s="910"/>
      <c r="AK57" s="912"/>
      <c r="AL57" s="846"/>
      <c r="AM57" s="846"/>
      <c r="AN57" s="846"/>
      <c r="AO57" s="846"/>
      <c r="AP57" s="846"/>
      <c r="AQ57" s="846"/>
      <c r="AR57" s="894"/>
      <c r="AS57" s="894"/>
      <c r="AT57" s="894"/>
      <c r="AU57" s="894"/>
      <c r="AV57" s="853"/>
      <c r="AW57" s="853"/>
      <c r="AX57" s="855"/>
      <c r="AY57" s="877"/>
      <c r="AZ57" s="878"/>
      <c r="BA57" s="878"/>
      <c r="BB57" s="878"/>
      <c r="BC57" s="878"/>
      <c r="BD57" s="878"/>
      <c r="BE57" s="878"/>
      <c r="BF57" s="878"/>
      <c r="BG57" s="2"/>
    </row>
    <row r="58" spans="1:71" ht="11.25" customHeight="1">
      <c r="A58" s="2"/>
      <c r="B58" s="967"/>
      <c r="C58" s="968"/>
      <c r="D58" s="879" t="s">
        <v>67</v>
      </c>
      <c r="E58" s="880"/>
      <c r="F58" s="880"/>
      <c r="G58" s="880"/>
      <c r="H58" s="880"/>
      <c r="I58" s="880"/>
      <c r="J58" s="880"/>
      <c r="K58" s="880"/>
      <c r="L58" s="880"/>
      <c r="M58" s="880"/>
      <c r="N58" s="880"/>
      <c r="O58" s="880"/>
      <c r="P58" s="880"/>
      <c r="Q58" s="880"/>
      <c r="R58" s="880"/>
      <c r="S58" s="880"/>
      <c r="T58" s="880"/>
      <c r="U58" s="880"/>
      <c r="V58" s="880"/>
      <c r="W58" s="880"/>
      <c r="X58" s="880"/>
      <c r="Y58" s="880"/>
      <c r="Z58" s="880"/>
      <c r="AA58" s="880"/>
      <c r="AB58" s="880"/>
      <c r="AC58" s="880"/>
      <c r="AD58" s="880"/>
      <c r="AE58" s="880"/>
      <c r="AF58" s="880"/>
      <c r="AG58" s="880"/>
      <c r="AH58" s="880"/>
      <c r="AI58" s="880"/>
      <c r="AJ58" s="881"/>
      <c r="AK58" s="35">
        <v>4</v>
      </c>
      <c r="AL58" s="35"/>
      <c r="AM58" s="35"/>
      <c r="AN58" s="35"/>
      <c r="AO58" s="35"/>
      <c r="AP58" s="35"/>
      <c r="AQ58" s="35"/>
      <c r="AR58" s="860">
        <f>IF(AND(36&lt;=J32,J32&lt;=300),1,0)</f>
        <v>0</v>
      </c>
      <c r="AS58" s="860"/>
      <c r="AT58" s="860"/>
      <c r="AU58" s="860"/>
      <c r="AV58" s="852" t="s">
        <v>26</v>
      </c>
      <c r="AW58" s="852"/>
      <c r="AX58" s="844" t="s">
        <v>68</v>
      </c>
      <c r="AY58" s="2"/>
      <c r="AZ58" s="2"/>
      <c r="BA58" s="2"/>
      <c r="BB58" s="2"/>
      <c r="BC58" s="2"/>
      <c r="BD58" s="2"/>
      <c r="BE58" s="2"/>
      <c r="BF58" s="2"/>
      <c r="BG58" s="2"/>
    </row>
    <row r="59" spans="1:71" ht="11.25" customHeight="1" thickBot="1">
      <c r="A59" s="2"/>
      <c r="B59" s="967"/>
      <c r="C59" s="968"/>
      <c r="D59" s="882"/>
      <c r="E59" s="883"/>
      <c r="F59" s="883"/>
      <c r="G59" s="883"/>
      <c r="H59" s="883"/>
      <c r="I59" s="883"/>
      <c r="J59" s="883"/>
      <c r="K59" s="883"/>
      <c r="L59" s="883"/>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4"/>
      <c r="AK59" s="37"/>
      <c r="AL59" s="37"/>
      <c r="AM59" s="37"/>
      <c r="AN59" s="37"/>
      <c r="AO59" s="37"/>
      <c r="AP59" s="37"/>
      <c r="AQ59" s="37"/>
      <c r="AR59" s="885"/>
      <c r="AS59" s="885"/>
      <c r="AT59" s="885"/>
      <c r="AU59" s="885"/>
      <c r="AV59" s="853"/>
      <c r="AW59" s="853"/>
      <c r="AX59" s="847"/>
      <c r="AY59" s="2"/>
      <c r="AZ59" s="38"/>
      <c r="BA59" s="38"/>
      <c r="BB59" s="38"/>
      <c r="BC59" s="38"/>
      <c r="BD59" s="38"/>
      <c r="BE59" s="38"/>
      <c r="BF59" s="38"/>
      <c r="BG59" s="2"/>
    </row>
    <row r="60" spans="1:71" ht="12.75" customHeight="1">
      <c r="A60" s="2"/>
      <c r="B60" s="967"/>
      <c r="C60" s="968"/>
      <c r="D60" s="842" t="s">
        <v>69</v>
      </c>
      <c r="E60" s="888"/>
      <c r="F60" s="888"/>
      <c r="G60" s="888"/>
      <c r="H60" s="888"/>
      <c r="I60" s="888"/>
      <c r="J60" s="888"/>
      <c r="K60" s="888"/>
      <c r="L60" s="888"/>
      <c r="M60" s="888"/>
      <c r="N60" s="888"/>
      <c r="O60" s="888"/>
      <c r="P60" s="888"/>
      <c r="Q60" s="888"/>
      <c r="R60" s="888"/>
      <c r="S60" s="888"/>
      <c r="T60" s="888"/>
      <c r="U60" s="888"/>
      <c r="V60" s="888"/>
      <c r="W60" s="888"/>
      <c r="X60" s="888"/>
      <c r="Y60" s="888"/>
      <c r="Z60" s="888"/>
      <c r="AA60" s="888"/>
      <c r="AB60" s="888"/>
      <c r="AC60" s="888"/>
      <c r="AD60" s="888"/>
      <c r="AE60" s="888"/>
      <c r="AF60" s="888"/>
      <c r="AG60" s="888"/>
      <c r="AH60" s="888"/>
      <c r="AI60" s="888"/>
      <c r="AJ60" s="889"/>
      <c r="AK60" s="888"/>
      <c r="AL60" s="843"/>
      <c r="AM60" s="843"/>
      <c r="AN60" s="843"/>
      <c r="AO60" s="843"/>
      <c r="AP60" s="843"/>
      <c r="AQ60" s="843"/>
      <c r="AR60" s="893">
        <f>AR56+AR58</f>
        <v>0</v>
      </c>
      <c r="AS60" s="893"/>
      <c r="AT60" s="893"/>
      <c r="AU60" s="893"/>
      <c r="AV60" s="852" t="s">
        <v>26</v>
      </c>
      <c r="AW60" s="852"/>
      <c r="AX60" s="854" t="s">
        <v>70</v>
      </c>
      <c r="AY60" s="39"/>
      <c r="AZ60" s="38"/>
      <c r="BA60" s="38"/>
      <c r="BB60" s="38"/>
      <c r="BC60" s="38"/>
      <c r="BD60" s="38"/>
      <c r="BE60" s="38"/>
      <c r="BF60" s="38"/>
      <c r="BG60" s="2"/>
    </row>
    <row r="61" spans="1:71" ht="12.75" customHeight="1" thickBot="1">
      <c r="A61" s="2"/>
      <c r="B61" s="969"/>
      <c r="C61" s="970"/>
      <c r="D61" s="890"/>
      <c r="E61" s="891"/>
      <c r="F61" s="891"/>
      <c r="G61" s="891"/>
      <c r="H61" s="891"/>
      <c r="I61" s="891"/>
      <c r="J61" s="891"/>
      <c r="K61" s="891"/>
      <c r="L61" s="891"/>
      <c r="M61" s="891"/>
      <c r="N61" s="891"/>
      <c r="O61" s="891"/>
      <c r="P61" s="891"/>
      <c r="Q61" s="891"/>
      <c r="R61" s="891"/>
      <c r="S61" s="891"/>
      <c r="T61" s="891"/>
      <c r="U61" s="891"/>
      <c r="V61" s="891"/>
      <c r="W61" s="891"/>
      <c r="X61" s="891"/>
      <c r="Y61" s="891"/>
      <c r="Z61" s="891"/>
      <c r="AA61" s="891"/>
      <c r="AB61" s="891"/>
      <c r="AC61" s="891"/>
      <c r="AD61" s="891"/>
      <c r="AE61" s="891"/>
      <c r="AF61" s="891"/>
      <c r="AG61" s="891"/>
      <c r="AH61" s="891"/>
      <c r="AI61" s="891"/>
      <c r="AJ61" s="892"/>
      <c r="AK61" s="846"/>
      <c r="AL61" s="846"/>
      <c r="AM61" s="846"/>
      <c r="AN61" s="846"/>
      <c r="AO61" s="846"/>
      <c r="AP61" s="846"/>
      <c r="AQ61" s="846"/>
      <c r="AR61" s="894"/>
      <c r="AS61" s="894"/>
      <c r="AT61" s="894"/>
      <c r="AU61" s="894"/>
      <c r="AV61" s="853"/>
      <c r="AW61" s="853"/>
      <c r="AX61" s="855"/>
      <c r="AY61" s="40" t="s">
        <v>271</v>
      </c>
      <c r="AZ61" s="38"/>
      <c r="BA61" s="38"/>
      <c r="BB61" s="38"/>
      <c r="BC61" s="38"/>
      <c r="BD61" s="38"/>
      <c r="BE61" s="38"/>
      <c r="BF61" s="38"/>
      <c r="BG61" s="2"/>
    </row>
    <row r="62" spans="1:71" ht="11.25" customHeight="1">
      <c r="A62" s="2"/>
      <c r="B62" s="863" t="s">
        <v>71</v>
      </c>
      <c r="C62" s="864"/>
      <c r="D62" s="332"/>
      <c r="E62" s="865" t="s">
        <v>72</v>
      </c>
      <c r="F62" s="865"/>
      <c r="G62" s="865"/>
      <c r="H62" s="865"/>
      <c r="I62" s="865"/>
      <c r="J62" s="865"/>
      <c r="K62" s="865"/>
      <c r="L62" s="865"/>
      <c r="M62" s="865"/>
      <c r="N62" s="865"/>
      <c r="O62" s="865"/>
      <c r="P62" s="865"/>
      <c r="Q62" s="865"/>
      <c r="R62" s="865"/>
      <c r="S62" s="865"/>
      <c r="T62" s="858" t="s">
        <v>73</v>
      </c>
      <c r="U62" s="858"/>
      <c r="V62" s="858"/>
      <c r="W62" s="858"/>
      <c r="X62" s="858"/>
      <c r="Y62" s="858"/>
      <c r="Z62" s="860" t="e">
        <f>LOOKUP(J32,BJ64:BJ70,BK64:BK70)</f>
        <v>#N/A</v>
      </c>
      <c r="AA62" s="860"/>
      <c r="AB62" s="860"/>
      <c r="AC62" s="860"/>
      <c r="AD62" s="858" t="s">
        <v>26</v>
      </c>
      <c r="AE62" s="858"/>
      <c r="AF62" s="41"/>
      <c r="AG62" s="859" t="e">
        <f>IF(BN62&gt;=Z62,Z62,IF(BN62&lt;3,ROUND(BN62,0),
IF(MOD(BN62,1)*10&lt;=2,ROUNDDOWN(BN62,0),
IF(MOD(BN62,1)*10&gt;=5,ROUNDUP(BN62,0),
ROUNDDOWN(BN62,0)+0.5))))</f>
        <v>#DIV/0!</v>
      </c>
      <c r="AH62" s="860"/>
      <c r="AI62" s="860"/>
      <c r="AJ62" s="860"/>
      <c r="AK62" s="860"/>
      <c r="AL62" s="860"/>
      <c r="AM62" s="860"/>
      <c r="AN62" s="860"/>
      <c r="AO62" s="860"/>
      <c r="AP62" s="860"/>
      <c r="AQ62" s="860"/>
      <c r="AR62" s="860"/>
      <c r="AS62" s="860"/>
      <c r="AT62" s="860"/>
      <c r="AU62" s="860"/>
      <c r="AV62" s="658" t="s">
        <v>26</v>
      </c>
      <c r="AW62" s="658"/>
      <c r="AX62" s="671" t="s">
        <v>74</v>
      </c>
      <c r="AY62" s="42"/>
      <c r="AZ62" s="2"/>
      <c r="BA62" s="2"/>
      <c r="BB62" s="2"/>
      <c r="BC62" s="2"/>
      <c r="BD62" s="2"/>
      <c r="BE62" s="2"/>
      <c r="BF62" s="2"/>
      <c r="BG62" s="2"/>
      <c r="BH62" s="886" t="s">
        <v>75</v>
      </c>
      <c r="BI62" s="886"/>
      <c r="BJ62" s="886"/>
      <c r="BK62" s="886"/>
      <c r="BL62" s="886"/>
      <c r="BM62" s="886"/>
      <c r="BN62" s="887" t="e">
        <f>IF(AX23-AR60&lt;0,0,IF(AX23-AR60&gt;=Z62,Z62,AX23-AR60))</f>
        <v>#DIV/0!</v>
      </c>
      <c r="BO62" s="887"/>
      <c r="BP62" s="887"/>
      <c r="BQ62" s="887"/>
      <c r="BR62" s="887"/>
      <c r="BS62" s="887"/>
    </row>
    <row r="63" spans="1:71" ht="11.25" customHeight="1">
      <c r="A63" s="2"/>
      <c r="B63" s="863"/>
      <c r="C63" s="864"/>
      <c r="D63" s="450"/>
      <c r="E63" s="836"/>
      <c r="F63" s="836"/>
      <c r="G63" s="836"/>
      <c r="H63" s="836"/>
      <c r="I63" s="836"/>
      <c r="J63" s="836"/>
      <c r="K63" s="836"/>
      <c r="L63" s="836"/>
      <c r="M63" s="836"/>
      <c r="N63" s="836"/>
      <c r="O63" s="836"/>
      <c r="P63" s="836"/>
      <c r="Q63" s="836"/>
      <c r="R63" s="836"/>
      <c r="S63" s="836"/>
      <c r="T63" s="500"/>
      <c r="U63" s="500"/>
      <c r="V63" s="500"/>
      <c r="W63" s="500"/>
      <c r="X63" s="500"/>
      <c r="Y63" s="500"/>
      <c r="Z63" s="862"/>
      <c r="AA63" s="862"/>
      <c r="AB63" s="862"/>
      <c r="AC63" s="862"/>
      <c r="AD63" s="500"/>
      <c r="AE63" s="500"/>
      <c r="AF63" s="41"/>
      <c r="AG63" s="861"/>
      <c r="AH63" s="862"/>
      <c r="AI63" s="862"/>
      <c r="AJ63" s="862"/>
      <c r="AK63" s="862"/>
      <c r="AL63" s="862"/>
      <c r="AM63" s="862"/>
      <c r="AN63" s="862"/>
      <c r="AO63" s="862"/>
      <c r="AP63" s="862"/>
      <c r="AQ63" s="862"/>
      <c r="AR63" s="862"/>
      <c r="AS63" s="862"/>
      <c r="AT63" s="862"/>
      <c r="AU63" s="862"/>
      <c r="AV63" s="673"/>
      <c r="AW63" s="673"/>
      <c r="AX63" s="674"/>
      <c r="AY63" s="2"/>
      <c r="AZ63" s="2"/>
      <c r="BA63" s="2"/>
      <c r="BB63" s="2"/>
      <c r="BC63" s="2"/>
      <c r="BD63" s="2"/>
      <c r="BE63" s="2"/>
      <c r="BF63" s="2"/>
      <c r="BG63" s="2"/>
      <c r="BH63" s="886"/>
      <c r="BI63" s="886"/>
      <c r="BJ63" s="886"/>
      <c r="BK63" s="886"/>
      <c r="BL63" s="886"/>
      <c r="BM63" s="886"/>
      <c r="BN63" s="887"/>
      <c r="BO63" s="887"/>
      <c r="BP63" s="887"/>
      <c r="BQ63" s="887"/>
      <c r="BR63" s="887"/>
      <c r="BS63" s="887"/>
    </row>
    <row r="64" spans="1:71" ht="11.25" customHeight="1">
      <c r="A64" s="2"/>
      <c r="B64" s="863"/>
      <c r="C64" s="864"/>
      <c r="D64" s="329"/>
      <c r="E64" s="834" t="s">
        <v>76</v>
      </c>
      <c r="F64" s="834"/>
      <c r="G64" s="834"/>
      <c r="H64" s="834"/>
      <c r="I64" s="834"/>
      <c r="J64" s="834"/>
      <c r="K64" s="834"/>
      <c r="L64" s="834"/>
      <c r="M64" s="834"/>
      <c r="N64" s="834"/>
      <c r="O64" s="834"/>
      <c r="P64" s="834"/>
      <c r="Q64" s="834"/>
      <c r="R64" s="834"/>
      <c r="S64" s="834"/>
      <c r="T64" s="834"/>
      <c r="U64" s="834"/>
      <c r="V64" s="834"/>
      <c r="W64" s="834"/>
      <c r="X64" s="834"/>
      <c r="Y64" s="834"/>
      <c r="Z64" s="867"/>
      <c r="AA64" s="867"/>
      <c r="AB64" s="867"/>
      <c r="AC64" s="867"/>
      <c r="AD64" s="834"/>
      <c r="AE64" s="869"/>
      <c r="AF64" s="870"/>
      <c r="AG64" s="873" t="e">
        <f>-(IF(AR60-AX20&lt;0,0,AR60-AX20))</f>
        <v>#DIV/0!</v>
      </c>
      <c r="AH64" s="874"/>
      <c r="AI64" s="874"/>
      <c r="AJ64" s="874"/>
      <c r="AK64" s="874"/>
      <c r="AL64" s="874"/>
      <c r="AM64" s="874"/>
      <c r="AN64" s="874"/>
      <c r="AO64" s="874"/>
      <c r="AP64" s="874"/>
      <c r="AQ64" s="874"/>
      <c r="AR64" s="874"/>
      <c r="AS64" s="874"/>
      <c r="AT64" s="874"/>
      <c r="AU64" s="874"/>
      <c r="AV64" s="668" t="s">
        <v>26</v>
      </c>
      <c r="AW64" s="668"/>
      <c r="AX64" s="669" t="s">
        <v>77</v>
      </c>
      <c r="AY64" s="2"/>
      <c r="AZ64" s="2"/>
      <c r="BA64" s="2"/>
      <c r="BB64" s="2"/>
      <c r="BC64" s="2"/>
      <c r="BD64" s="2"/>
      <c r="BE64" s="2"/>
      <c r="BF64" s="2"/>
      <c r="BG64" s="2"/>
      <c r="BJ64" s="43">
        <v>1</v>
      </c>
      <c r="BK64" s="43">
        <v>1</v>
      </c>
    </row>
    <row r="65" spans="1:63" ht="11.25" customHeight="1" thickBot="1">
      <c r="A65" s="2"/>
      <c r="B65" s="863"/>
      <c r="C65" s="864"/>
      <c r="D65" s="866"/>
      <c r="E65" s="868"/>
      <c r="F65" s="868"/>
      <c r="G65" s="868"/>
      <c r="H65" s="868"/>
      <c r="I65" s="868"/>
      <c r="J65" s="868"/>
      <c r="K65" s="868"/>
      <c r="L65" s="868"/>
      <c r="M65" s="868"/>
      <c r="N65" s="868"/>
      <c r="O65" s="868"/>
      <c r="P65" s="868"/>
      <c r="Q65" s="868"/>
      <c r="R65" s="868"/>
      <c r="S65" s="868"/>
      <c r="T65" s="868"/>
      <c r="U65" s="868"/>
      <c r="V65" s="868"/>
      <c r="W65" s="868"/>
      <c r="X65" s="868"/>
      <c r="Y65" s="868"/>
      <c r="Z65" s="868"/>
      <c r="AA65" s="868"/>
      <c r="AB65" s="868"/>
      <c r="AC65" s="868"/>
      <c r="AD65" s="868"/>
      <c r="AE65" s="871"/>
      <c r="AF65" s="872"/>
      <c r="AG65" s="875"/>
      <c r="AH65" s="876"/>
      <c r="AI65" s="876"/>
      <c r="AJ65" s="876"/>
      <c r="AK65" s="876"/>
      <c r="AL65" s="876"/>
      <c r="AM65" s="876"/>
      <c r="AN65" s="876"/>
      <c r="AO65" s="876"/>
      <c r="AP65" s="876"/>
      <c r="AQ65" s="876"/>
      <c r="AR65" s="876"/>
      <c r="AS65" s="876"/>
      <c r="AT65" s="876"/>
      <c r="AU65" s="876"/>
      <c r="AV65" s="856"/>
      <c r="AW65" s="856"/>
      <c r="AX65" s="857"/>
      <c r="AY65" s="2"/>
      <c r="AZ65" s="2"/>
      <c r="BA65" s="2"/>
      <c r="BB65" s="2"/>
      <c r="BC65" s="2"/>
      <c r="BD65" s="2"/>
      <c r="BE65" s="2"/>
      <c r="BF65" s="2"/>
      <c r="BG65" s="2"/>
      <c r="BJ65" s="44">
        <v>46</v>
      </c>
      <c r="BK65" s="45">
        <v>2</v>
      </c>
    </row>
    <row r="66" spans="1:63" ht="11.25" customHeight="1" thickTop="1">
      <c r="A66" s="2"/>
      <c r="B66" s="863"/>
      <c r="C66" s="864"/>
      <c r="D66" s="329"/>
      <c r="E66" s="834" t="s">
        <v>78</v>
      </c>
      <c r="F66" s="834"/>
      <c r="G66" s="834"/>
      <c r="H66" s="834"/>
      <c r="I66" s="834"/>
      <c r="J66" s="834"/>
      <c r="K66" s="834"/>
      <c r="L66" s="834"/>
      <c r="M66" s="834"/>
      <c r="N66" s="834"/>
      <c r="O66" s="834"/>
      <c r="P66" s="834"/>
      <c r="Q66" s="834"/>
      <c r="R66" s="834"/>
      <c r="S66" s="834"/>
      <c r="T66" s="834"/>
      <c r="U66" s="834"/>
      <c r="V66" s="834"/>
      <c r="W66" s="834"/>
      <c r="X66" s="834"/>
      <c r="Y66" s="834"/>
      <c r="Z66" s="834"/>
      <c r="AA66" s="834"/>
      <c r="AB66" s="834"/>
      <c r="AC66" s="834"/>
      <c r="AD66" s="834"/>
      <c r="AE66" s="834"/>
      <c r="AF66" s="835"/>
      <c r="AG66" s="838"/>
      <c r="AH66" s="839"/>
      <c r="AI66" s="839"/>
      <c r="AJ66" s="839"/>
      <c r="AK66" s="839"/>
      <c r="AL66" s="839"/>
      <c r="AM66" s="839"/>
      <c r="AN66" s="839"/>
      <c r="AO66" s="839"/>
      <c r="AP66" s="839"/>
      <c r="AQ66" s="839"/>
      <c r="AR66" s="839"/>
      <c r="AS66" s="839"/>
      <c r="AT66" s="839"/>
      <c r="AU66" s="839"/>
      <c r="AV66" s="658" t="s">
        <v>26</v>
      </c>
      <c r="AW66" s="658"/>
      <c r="AX66" s="671" t="s">
        <v>79</v>
      </c>
      <c r="AY66" s="2"/>
      <c r="AZ66" s="2"/>
      <c r="BA66" s="2"/>
      <c r="BB66" s="2"/>
      <c r="BC66" s="2"/>
      <c r="BD66" s="2"/>
      <c r="BE66" s="2"/>
      <c r="BF66" s="2"/>
      <c r="BG66" s="2"/>
      <c r="BJ66" s="44">
        <v>151</v>
      </c>
      <c r="BK66" s="45">
        <v>3</v>
      </c>
    </row>
    <row r="67" spans="1:63" ht="11.25" customHeight="1" thickBot="1">
      <c r="A67" s="2"/>
      <c r="B67" s="863"/>
      <c r="C67" s="864"/>
      <c r="D67" s="453"/>
      <c r="E67" s="836"/>
      <c r="F67" s="836"/>
      <c r="G67" s="836"/>
      <c r="H67" s="836"/>
      <c r="I67" s="836"/>
      <c r="J67" s="836"/>
      <c r="K67" s="836"/>
      <c r="L67" s="836"/>
      <c r="M67" s="836"/>
      <c r="N67" s="836"/>
      <c r="O67" s="836"/>
      <c r="P67" s="836"/>
      <c r="Q67" s="836"/>
      <c r="R67" s="836"/>
      <c r="S67" s="836"/>
      <c r="T67" s="836"/>
      <c r="U67" s="836"/>
      <c r="V67" s="836"/>
      <c r="W67" s="836"/>
      <c r="X67" s="836"/>
      <c r="Y67" s="836"/>
      <c r="Z67" s="836"/>
      <c r="AA67" s="836"/>
      <c r="AB67" s="836"/>
      <c r="AC67" s="836"/>
      <c r="AD67" s="836"/>
      <c r="AE67" s="836"/>
      <c r="AF67" s="837"/>
      <c r="AG67" s="840"/>
      <c r="AH67" s="841"/>
      <c r="AI67" s="841"/>
      <c r="AJ67" s="841"/>
      <c r="AK67" s="841"/>
      <c r="AL67" s="841"/>
      <c r="AM67" s="841"/>
      <c r="AN67" s="841"/>
      <c r="AO67" s="841"/>
      <c r="AP67" s="841"/>
      <c r="AQ67" s="841"/>
      <c r="AR67" s="841"/>
      <c r="AS67" s="841"/>
      <c r="AT67" s="841"/>
      <c r="AU67" s="841"/>
      <c r="AV67" s="673"/>
      <c r="AW67" s="673"/>
      <c r="AX67" s="674"/>
      <c r="AY67" s="2"/>
      <c r="AZ67" s="2"/>
      <c r="BA67" s="2"/>
      <c r="BB67" s="2"/>
      <c r="BC67" s="2"/>
      <c r="BD67" s="2"/>
      <c r="BE67" s="2"/>
      <c r="BF67" s="2"/>
      <c r="BG67" s="2"/>
      <c r="BJ67" s="44">
        <v>241</v>
      </c>
      <c r="BK67" s="46">
        <v>3.5</v>
      </c>
    </row>
    <row r="68" spans="1:63" ht="12" customHeight="1">
      <c r="A68" s="2"/>
      <c r="B68" s="842" t="s">
        <v>80</v>
      </c>
      <c r="C68" s="843"/>
      <c r="D68" s="843"/>
      <c r="E68" s="843"/>
      <c r="F68" s="843"/>
      <c r="G68" s="843"/>
      <c r="H68" s="843"/>
      <c r="I68" s="843"/>
      <c r="J68" s="843"/>
      <c r="K68" s="843"/>
      <c r="L68" s="843"/>
      <c r="M68" s="843"/>
      <c r="N68" s="843"/>
      <c r="O68" s="843"/>
      <c r="P68" s="843"/>
      <c r="Q68" s="843"/>
      <c r="R68" s="843"/>
      <c r="S68" s="843"/>
      <c r="T68" s="843"/>
      <c r="U68" s="843"/>
      <c r="V68" s="843"/>
      <c r="W68" s="843"/>
      <c r="X68" s="843"/>
      <c r="Y68" s="843"/>
      <c r="Z68" s="843"/>
      <c r="AA68" s="843"/>
      <c r="AB68" s="843"/>
      <c r="AC68" s="843"/>
      <c r="AD68" s="843"/>
      <c r="AE68" s="843"/>
      <c r="AF68" s="844"/>
      <c r="AG68" s="848" t="e">
        <f>AR60+AG62+AG64+AG66</f>
        <v>#DIV/0!</v>
      </c>
      <c r="AH68" s="849"/>
      <c r="AI68" s="849"/>
      <c r="AJ68" s="849"/>
      <c r="AK68" s="849"/>
      <c r="AL68" s="849"/>
      <c r="AM68" s="849"/>
      <c r="AN68" s="849"/>
      <c r="AO68" s="849"/>
      <c r="AP68" s="849"/>
      <c r="AQ68" s="849"/>
      <c r="AR68" s="849"/>
      <c r="AS68" s="849"/>
      <c r="AT68" s="849"/>
      <c r="AU68" s="849"/>
      <c r="AV68" s="852" t="s">
        <v>26</v>
      </c>
      <c r="AW68" s="852"/>
      <c r="AX68" s="854" t="s">
        <v>81</v>
      </c>
      <c r="AY68" s="2"/>
      <c r="AZ68" s="2"/>
      <c r="BA68" s="2"/>
      <c r="BB68" s="2"/>
      <c r="BC68" s="2"/>
      <c r="BD68" s="2"/>
      <c r="BE68" s="2"/>
      <c r="BF68" s="2"/>
      <c r="BG68" s="2"/>
      <c r="BJ68" s="44">
        <v>271</v>
      </c>
      <c r="BK68" s="45">
        <v>5</v>
      </c>
    </row>
    <row r="69" spans="1:63" ht="12.75" customHeight="1" thickBot="1">
      <c r="A69" s="2"/>
      <c r="B69" s="845"/>
      <c r="C69" s="846"/>
      <c r="D69" s="846"/>
      <c r="E69" s="846"/>
      <c r="F69" s="846"/>
      <c r="G69" s="846"/>
      <c r="H69" s="846"/>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6"/>
      <c r="AF69" s="847"/>
      <c r="AG69" s="850"/>
      <c r="AH69" s="851"/>
      <c r="AI69" s="851"/>
      <c r="AJ69" s="851"/>
      <c r="AK69" s="851"/>
      <c r="AL69" s="851"/>
      <c r="AM69" s="851"/>
      <c r="AN69" s="851"/>
      <c r="AO69" s="851"/>
      <c r="AP69" s="851"/>
      <c r="AQ69" s="851"/>
      <c r="AR69" s="851"/>
      <c r="AS69" s="851"/>
      <c r="AT69" s="851"/>
      <c r="AU69" s="851"/>
      <c r="AV69" s="853"/>
      <c r="AW69" s="853"/>
      <c r="AX69" s="855"/>
      <c r="AY69" s="40" t="s">
        <v>272</v>
      </c>
      <c r="AZ69" s="2"/>
      <c r="BA69" s="2"/>
      <c r="BB69" s="2"/>
      <c r="BC69" s="2"/>
      <c r="BD69" s="2"/>
      <c r="BE69" s="2"/>
      <c r="BF69" s="2"/>
      <c r="BG69" s="2"/>
      <c r="BJ69" s="44">
        <v>301</v>
      </c>
      <c r="BK69" s="45">
        <v>6</v>
      </c>
    </row>
    <row r="70" spans="1:63" ht="12.75" customHeight="1">
      <c r="A70" s="2" t="s">
        <v>82</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40"/>
      <c r="AZ70" s="2"/>
      <c r="BA70" s="2"/>
      <c r="BB70" s="2"/>
      <c r="BC70" s="2"/>
      <c r="BD70" s="2"/>
      <c r="BE70" s="2"/>
      <c r="BF70" s="2"/>
      <c r="BG70" s="2"/>
      <c r="BJ70" s="44">
        <v>451</v>
      </c>
      <c r="BK70" s="45">
        <v>8</v>
      </c>
    </row>
    <row r="71" spans="1:63" ht="12.75" customHeight="1">
      <c r="A71" s="2" t="s">
        <v>83</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63" ht="12.75" customHeight="1">
      <c r="A72" s="2"/>
      <c r="B72" s="350" t="s">
        <v>84</v>
      </c>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0"/>
      <c r="BA72" s="350"/>
      <c r="BB72" s="350"/>
      <c r="BC72" s="350"/>
      <c r="BD72" s="350"/>
      <c r="BE72" s="350"/>
      <c r="BF72" s="350"/>
      <c r="BG72" s="2"/>
    </row>
    <row r="73" spans="1:63" ht="12.75" customHeight="1">
      <c r="A73" s="2"/>
      <c r="B73" s="350" t="s">
        <v>205</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0"/>
      <c r="BC73" s="350"/>
      <c r="BD73" s="350"/>
      <c r="BE73" s="350"/>
      <c r="BF73" s="350"/>
      <c r="BG73" s="2"/>
    </row>
    <row r="74" spans="1:63" ht="12.75" customHeight="1">
      <c r="A74" s="2" t="s">
        <v>85</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3" ht="12.75" customHeight="1">
      <c r="A75" s="2"/>
      <c r="B75" s="644" t="s">
        <v>206</v>
      </c>
      <c r="C75" s="644"/>
      <c r="D75" s="644"/>
      <c r="E75" s="644"/>
      <c r="F75" s="644"/>
      <c r="G75" s="644"/>
      <c r="H75" s="644"/>
      <c r="I75" s="644"/>
      <c r="J75" s="644"/>
      <c r="K75" s="644"/>
      <c r="L75" s="644"/>
      <c r="M75" s="644"/>
      <c r="N75" s="644"/>
      <c r="O75" s="644"/>
      <c r="P75" s="644"/>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c r="AN75" s="644"/>
      <c r="AO75" s="644"/>
      <c r="AP75" s="644"/>
      <c r="AQ75" s="644"/>
      <c r="AR75" s="644"/>
      <c r="AS75" s="644"/>
      <c r="AT75" s="644"/>
      <c r="AU75" s="644"/>
      <c r="AV75" s="644"/>
      <c r="AW75" s="644"/>
      <c r="AX75" s="644"/>
      <c r="AY75" s="644"/>
      <c r="AZ75" s="644"/>
      <c r="BA75" s="644"/>
      <c r="BB75" s="644"/>
      <c r="BC75" s="644"/>
      <c r="BD75" s="644"/>
      <c r="BE75" s="644"/>
      <c r="BF75" s="644"/>
      <c r="BG75" s="47"/>
      <c r="BH75" s="48"/>
    </row>
    <row r="76" spans="1:63" ht="12.75" customHeight="1">
      <c r="A76" s="2"/>
      <c r="B76" s="644"/>
      <c r="C76" s="644"/>
      <c r="D76" s="644"/>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4"/>
      <c r="BD76" s="644"/>
      <c r="BE76" s="644"/>
      <c r="BF76" s="644"/>
      <c r="BG76" s="47"/>
      <c r="BH76" s="48"/>
    </row>
    <row r="77" spans="1:63" ht="12.75" customHeight="1">
      <c r="A77" s="2"/>
      <c r="B77" s="644"/>
      <c r="C77" s="644"/>
      <c r="D77" s="644"/>
      <c r="E77" s="644"/>
      <c r="F77" s="644"/>
      <c r="G77" s="644"/>
      <c r="H77" s="644"/>
      <c r="I77" s="644"/>
      <c r="J77" s="644"/>
      <c r="K77" s="644"/>
      <c r="L77" s="644"/>
      <c r="M77" s="644"/>
      <c r="N77" s="644"/>
      <c r="O77" s="644"/>
      <c r="P77" s="644"/>
      <c r="Q77" s="644"/>
      <c r="R77" s="644"/>
      <c r="S77" s="644"/>
      <c r="T77" s="644"/>
      <c r="U77" s="644"/>
      <c r="V77" s="644"/>
      <c r="W77" s="644"/>
      <c r="X77" s="644"/>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4"/>
      <c r="BA77" s="644"/>
      <c r="BB77" s="644"/>
      <c r="BC77" s="644"/>
      <c r="BD77" s="644"/>
      <c r="BE77" s="644"/>
      <c r="BF77" s="644"/>
      <c r="BG77" s="47"/>
      <c r="BH77" s="48"/>
    </row>
    <row r="78" spans="1:63" ht="12.75" customHeight="1">
      <c r="A78" s="2"/>
      <c r="B78" s="350" t="s">
        <v>86</v>
      </c>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0"/>
      <c r="BC78" s="350"/>
      <c r="BD78" s="350"/>
      <c r="BE78" s="350"/>
      <c r="BF78" s="350"/>
      <c r="BG78" s="47"/>
      <c r="BH78" s="48"/>
    </row>
    <row r="79" spans="1:63" ht="12.75" customHeight="1">
      <c r="A79" s="2"/>
      <c r="B79" s="833" t="s">
        <v>87</v>
      </c>
      <c r="C79" s="833"/>
      <c r="D79" s="833"/>
      <c r="E79" s="833"/>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833"/>
      <c r="AD79" s="833"/>
      <c r="AE79" s="833"/>
      <c r="AF79" s="833"/>
      <c r="AG79" s="833"/>
      <c r="AH79" s="833"/>
      <c r="AI79" s="833"/>
      <c r="AJ79" s="833"/>
      <c r="AK79" s="833"/>
      <c r="AL79" s="833"/>
      <c r="AM79" s="833"/>
      <c r="AN79" s="833"/>
      <c r="AO79" s="833"/>
      <c r="AP79" s="833"/>
      <c r="AQ79" s="833"/>
      <c r="AR79" s="833"/>
      <c r="AS79" s="833"/>
      <c r="AT79" s="833"/>
      <c r="AU79" s="833"/>
      <c r="AV79" s="833"/>
      <c r="AW79" s="833"/>
      <c r="AX79" s="833"/>
      <c r="AY79" s="833"/>
      <c r="AZ79" s="833"/>
      <c r="BA79" s="833"/>
      <c r="BB79" s="833"/>
      <c r="BC79" s="833"/>
      <c r="BD79" s="833"/>
      <c r="BE79" s="833"/>
      <c r="BF79" s="833"/>
      <c r="BG79" s="49"/>
      <c r="BH79" s="50"/>
    </row>
    <row r="80" spans="1:63" ht="12.75" customHeight="1">
      <c r="A80" s="2"/>
      <c r="B80" s="833"/>
      <c r="C80" s="833"/>
      <c r="D80" s="833"/>
      <c r="E80" s="833"/>
      <c r="F80" s="833"/>
      <c r="G80" s="833"/>
      <c r="H80" s="833"/>
      <c r="I80" s="833"/>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3"/>
      <c r="AL80" s="833"/>
      <c r="AM80" s="833"/>
      <c r="AN80" s="833"/>
      <c r="AO80" s="833"/>
      <c r="AP80" s="833"/>
      <c r="AQ80" s="833"/>
      <c r="AR80" s="833"/>
      <c r="AS80" s="833"/>
      <c r="AT80" s="833"/>
      <c r="AU80" s="833"/>
      <c r="AV80" s="833"/>
      <c r="AW80" s="833"/>
      <c r="AX80" s="833"/>
      <c r="AY80" s="833"/>
      <c r="AZ80" s="833"/>
      <c r="BA80" s="833"/>
      <c r="BB80" s="833"/>
      <c r="BC80" s="833"/>
      <c r="BD80" s="833"/>
      <c r="BE80" s="833"/>
      <c r="BF80" s="833"/>
      <c r="BG80" s="49"/>
      <c r="BH80" s="50"/>
    </row>
    <row r="81" spans="1:61" ht="12.75" customHeight="1">
      <c r="A81" s="2"/>
      <c r="B81" s="833" t="s">
        <v>207</v>
      </c>
      <c r="C81" s="833"/>
      <c r="D81" s="833"/>
      <c r="E81" s="833"/>
      <c r="F81" s="833"/>
      <c r="G81" s="833"/>
      <c r="H81" s="833"/>
      <c r="I81" s="833"/>
      <c r="J81" s="833"/>
      <c r="K81" s="833"/>
      <c r="L81" s="833"/>
      <c r="M81" s="833"/>
      <c r="N81" s="833"/>
      <c r="O81" s="833"/>
      <c r="P81" s="833"/>
      <c r="Q81" s="833"/>
      <c r="R81" s="833"/>
      <c r="S81" s="833"/>
      <c r="T81" s="833"/>
      <c r="U81" s="833"/>
      <c r="V81" s="833"/>
      <c r="W81" s="833"/>
      <c r="X81" s="833"/>
      <c r="Y81" s="833"/>
      <c r="Z81" s="833"/>
      <c r="AA81" s="833"/>
      <c r="AB81" s="833"/>
      <c r="AC81" s="833"/>
      <c r="AD81" s="833"/>
      <c r="AE81" s="833"/>
      <c r="AF81" s="833"/>
      <c r="AG81" s="833"/>
      <c r="AH81" s="833"/>
      <c r="AI81" s="833"/>
      <c r="AJ81" s="833"/>
      <c r="AK81" s="833"/>
      <c r="AL81" s="833"/>
      <c r="AM81" s="833"/>
      <c r="AN81" s="833"/>
      <c r="AO81" s="833"/>
      <c r="AP81" s="833"/>
      <c r="AQ81" s="833"/>
      <c r="AR81" s="833"/>
      <c r="AS81" s="833"/>
      <c r="AT81" s="833"/>
      <c r="AU81" s="833"/>
      <c r="AV81" s="833"/>
      <c r="AW81" s="833"/>
      <c r="AX81" s="833"/>
      <c r="AY81" s="833"/>
      <c r="AZ81" s="833"/>
      <c r="BA81" s="833"/>
      <c r="BB81" s="833"/>
      <c r="BC81" s="833"/>
      <c r="BD81" s="49"/>
      <c r="BE81" s="49"/>
      <c r="BF81" s="49"/>
      <c r="BG81" s="49"/>
      <c r="BH81" s="50"/>
      <c r="BI81" s="50"/>
    </row>
    <row r="82" spans="1:61" ht="12.75" customHeight="1">
      <c r="A82" s="2"/>
      <c r="B82" s="833"/>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833"/>
      <c r="AN82" s="833"/>
      <c r="AO82" s="833"/>
      <c r="AP82" s="833"/>
      <c r="AQ82" s="833"/>
      <c r="AR82" s="833"/>
      <c r="AS82" s="833"/>
      <c r="AT82" s="833"/>
      <c r="AU82" s="833"/>
      <c r="AV82" s="833"/>
      <c r="AW82" s="833"/>
      <c r="AX82" s="833"/>
      <c r="AY82" s="833"/>
      <c r="AZ82" s="833"/>
      <c r="BA82" s="833"/>
      <c r="BB82" s="833"/>
      <c r="BC82" s="833"/>
      <c r="BD82" s="49"/>
      <c r="BE82" s="49"/>
      <c r="BF82" s="49"/>
      <c r="BG82" s="49"/>
      <c r="BH82" s="50"/>
      <c r="BI82" s="50"/>
    </row>
    <row r="83" spans="1:61" s="56" customFormat="1" ht="12.75" customHeight="1">
      <c r="A83" s="51"/>
      <c r="B83" s="52"/>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54"/>
      <c r="BE83" s="54"/>
      <c r="BF83" s="54"/>
      <c r="BG83" s="54"/>
      <c r="BH83" s="55"/>
      <c r="BI83" s="55"/>
    </row>
    <row r="84" spans="1:61" ht="15" customHeight="1">
      <c r="A84" s="2" t="s">
        <v>88</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57"/>
      <c r="AY84" s="57"/>
      <c r="AZ84" s="57"/>
      <c r="BA84" s="57"/>
      <c r="BB84" s="57"/>
      <c r="BC84" s="57"/>
      <c r="BD84" s="57"/>
      <c r="BE84" s="57"/>
      <c r="BF84" s="57"/>
      <c r="BG84" s="2"/>
    </row>
    <row r="85" spans="1:61" ht="15" customHeight="1">
      <c r="A85" s="2"/>
      <c r="B85" s="6" t="s">
        <v>89</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2"/>
      <c r="AV85" s="2"/>
      <c r="AW85" s="2"/>
      <c r="AX85" s="2"/>
      <c r="AY85" s="2"/>
      <c r="AZ85" s="2"/>
      <c r="BA85" s="2"/>
      <c r="BB85" s="2"/>
      <c r="BC85" s="2"/>
      <c r="BD85" s="2"/>
      <c r="BE85" s="2"/>
      <c r="BF85" s="2"/>
      <c r="BG85" s="2"/>
    </row>
    <row r="86" spans="1:61" ht="15" customHeight="1">
      <c r="A86" s="2"/>
      <c r="B86" s="6"/>
      <c r="C86" s="58"/>
      <c r="D86" s="347" t="s">
        <v>90</v>
      </c>
      <c r="E86" s="273"/>
      <c r="F86" s="273"/>
      <c r="G86" s="273"/>
      <c r="H86" s="273"/>
      <c r="I86" s="273"/>
      <c r="J86" s="228"/>
      <c r="K86" s="829" t="s">
        <v>91</v>
      </c>
      <c r="L86" s="273"/>
      <c r="M86" s="273"/>
      <c r="N86" s="273"/>
      <c r="O86" s="273"/>
      <c r="P86" s="273"/>
      <c r="Q86" s="273"/>
      <c r="R86" s="273"/>
      <c r="S86" s="273"/>
      <c r="T86" s="273"/>
      <c r="U86" s="273"/>
      <c r="V86" s="273"/>
      <c r="W86" s="273"/>
      <c r="X86" s="273"/>
      <c r="Y86" s="273"/>
      <c r="Z86" s="228"/>
      <c r="AA86" s="338" t="s">
        <v>92</v>
      </c>
      <c r="AB86" s="339"/>
      <c r="AC86" s="339"/>
      <c r="AD86" s="339"/>
      <c r="AE86" s="339"/>
      <c r="AF86" s="340"/>
      <c r="AG86" s="561" t="s">
        <v>93</v>
      </c>
      <c r="AH86" s="668"/>
      <c r="AI86" s="668"/>
      <c r="AJ86" s="668"/>
      <c r="AK86" s="668"/>
      <c r="AL86" s="668"/>
      <c r="AM86" s="669"/>
      <c r="AN86" s="831" t="s">
        <v>94</v>
      </c>
      <c r="AO86" s="831"/>
      <c r="AP86" s="831"/>
      <c r="AQ86" s="831"/>
      <c r="AR86" s="831"/>
      <c r="AS86" s="831"/>
      <c r="AT86" s="831"/>
      <c r="AU86" s="832" t="s">
        <v>95</v>
      </c>
      <c r="AV86" s="832"/>
      <c r="AW86" s="832"/>
      <c r="AX86" s="832"/>
      <c r="AY86" s="832"/>
      <c r="AZ86" s="832"/>
      <c r="BA86" s="297"/>
      <c r="BB86" s="298"/>
      <c r="BC86" s="298"/>
      <c r="BD86" s="298"/>
      <c r="BE86" s="298"/>
      <c r="BF86" s="298"/>
      <c r="BG86" s="2"/>
    </row>
    <row r="87" spans="1:61" ht="15" customHeight="1">
      <c r="A87" s="2"/>
      <c r="B87" s="6"/>
      <c r="C87" s="58"/>
      <c r="D87" s="825"/>
      <c r="E87" s="826"/>
      <c r="F87" s="826"/>
      <c r="G87" s="826"/>
      <c r="H87" s="826"/>
      <c r="I87" s="826"/>
      <c r="J87" s="827"/>
      <c r="K87" s="825"/>
      <c r="L87" s="826"/>
      <c r="M87" s="826"/>
      <c r="N87" s="826"/>
      <c r="O87" s="826"/>
      <c r="P87" s="826"/>
      <c r="Q87" s="826"/>
      <c r="R87" s="826"/>
      <c r="S87" s="826"/>
      <c r="T87" s="826"/>
      <c r="U87" s="826"/>
      <c r="V87" s="826"/>
      <c r="W87" s="826"/>
      <c r="X87" s="826"/>
      <c r="Y87" s="826"/>
      <c r="Z87" s="827"/>
      <c r="AA87" s="341"/>
      <c r="AB87" s="342"/>
      <c r="AC87" s="342"/>
      <c r="AD87" s="342"/>
      <c r="AE87" s="342"/>
      <c r="AF87" s="343"/>
      <c r="AG87" s="670"/>
      <c r="AH87" s="830"/>
      <c r="AI87" s="830"/>
      <c r="AJ87" s="830"/>
      <c r="AK87" s="830"/>
      <c r="AL87" s="830"/>
      <c r="AM87" s="671"/>
      <c r="AN87" s="831"/>
      <c r="AO87" s="831"/>
      <c r="AP87" s="831"/>
      <c r="AQ87" s="831"/>
      <c r="AR87" s="831"/>
      <c r="AS87" s="831"/>
      <c r="AT87" s="831"/>
      <c r="AU87" s="832"/>
      <c r="AV87" s="832"/>
      <c r="AW87" s="832"/>
      <c r="AX87" s="832"/>
      <c r="AY87" s="832"/>
      <c r="AZ87" s="832"/>
      <c r="BA87" s="297"/>
      <c r="BB87" s="298"/>
      <c r="BC87" s="298"/>
      <c r="BD87" s="298"/>
      <c r="BE87" s="298"/>
      <c r="BF87" s="298"/>
      <c r="BG87" s="2"/>
    </row>
    <row r="88" spans="1:61" ht="6" customHeight="1">
      <c r="A88" s="2"/>
      <c r="B88" s="6"/>
      <c r="C88" s="58"/>
      <c r="D88" s="828"/>
      <c r="E88" s="274"/>
      <c r="F88" s="274"/>
      <c r="G88" s="274"/>
      <c r="H88" s="274"/>
      <c r="I88" s="274"/>
      <c r="J88" s="230"/>
      <c r="K88" s="828"/>
      <c r="L88" s="274"/>
      <c r="M88" s="274"/>
      <c r="N88" s="274"/>
      <c r="O88" s="274"/>
      <c r="P88" s="274"/>
      <c r="Q88" s="274"/>
      <c r="R88" s="274"/>
      <c r="S88" s="274"/>
      <c r="T88" s="274"/>
      <c r="U88" s="274"/>
      <c r="V88" s="274"/>
      <c r="W88" s="274"/>
      <c r="X88" s="274"/>
      <c r="Y88" s="274"/>
      <c r="Z88" s="230"/>
      <c r="AA88" s="344"/>
      <c r="AB88" s="345"/>
      <c r="AC88" s="345"/>
      <c r="AD88" s="345"/>
      <c r="AE88" s="345"/>
      <c r="AF88" s="346"/>
      <c r="AG88" s="672"/>
      <c r="AH88" s="673"/>
      <c r="AI88" s="673"/>
      <c r="AJ88" s="673"/>
      <c r="AK88" s="673"/>
      <c r="AL88" s="673"/>
      <c r="AM88" s="674"/>
      <c r="AN88" s="831"/>
      <c r="AO88" s="831"/>
      <c r="AP88" s="831"/>
      <c r="AQ88" s="831"/>
      <c r="AR88" s="831"/>
      <c r="AS88" s="831"/>
      <c r="AT88" s="831"/>
      <c r="AU88" s="832"/>
      <c r="AV88" s="832"/>
      <c r="AW88" s="832"/>
      <c r="AX88" s="832"/>
      <c r="AY88" s="832"/>
      <c r="AZ88" s="832"/>
      <c r="BA88" s="297"/>
      <c r="BB88" s="298"/>
      <c r="BC88" s="298"/>
      <c r="BD88" s="298"/>
      <c r="BE88" s="298"/>
      <c r="BF88" s="298"/>
      <c r="BG88" s="2"/>
    </row>
    <row r="89" spans="1:61" ht="12" customHeight="1">
      <c r="A89" s="2"/>
      <c r="B89" s="6"/>
      <c r="C89" s="58"/>
      <c r="D89" s="796"/>
      <c r="E89" s="797"/>
      <c r="F89" s="797"/>
      <c r="G89" s="797"/>
      <c r="H89" s="797"/>
      <c r="I89" s="797"/>
      <c r="J89" s="802"/>
      <c r="K89" s="299"/>
      <c r="L89" s="300"/>
      <c r="M89" s="300"/>
      <c r="N89" s="300"/>
      <c r="O89" s="300"/>
      <c r="P89" s="300"/>
      <c r="Q89" s="300"/>
      <c r="R89" s="300"/>
      <c r="S89" s="300"/>
      <c r="T89" s="300"/>
      <c r="U89" s="300"/>
      <c r="V89" s="300"/>
      <c r="W89" s="300"/>
      <c r="X89" s="300"/>
      <c r="Y89" s="300"/>
      <c r="Z89" s="301"/>
      <c r="AA89" s="805"/>
      <c r="AB89" s="634"/>
      <c r="AC89" s="634"/>
      <c r="AD89" s="634"/>
      <c r="AE89" s="634"/>
      <c r="AF89" s="635"/>
      <c r="AG89" s="806"/>
      <c r="AH89" s="807"/>
      <c r="AI89" s="807"/>
      <c r="AJ89" s="807"/>
      <c r="AK89" s="807"/>
      <c r="AL89" s="807"/>
      <c r="AM89" s="808"/>
      <c r="AN89" s="815"/>
      <c r="AO89" s="815"/>
      <c r="AP89" s="815"/>
      <c r="AQ89" s="815"/>
      <c r="AR89" s="815"/>
      <c r="AS89" s="815"/>
      <c r="AT89" s="815"/>
      <c r="AU89" s="816">
        <f>AG89*AN89</f>
        <v>0</v>
      </c>
      <c r="AV89" s="817"/>
      <c r="AW89" s="817"/>
      <c r="AX89" s="817"/>
      <c r="AY89" s="817"/>
      <c r="AZ89" s="818"/>
      <c r="BA89" s="297"/>
      <c r="BB89" s="298"/>
      <c r="BC89" s="298"/>
      <c r="BD89" s="298"/>
      <c r="BE89" s="298"/>
      <c r="BF89" s="298"/>
      <c r="BG89" s="2"/>
    </row>
    <row r="90" spans="1:61" ht="12" customHeight="1">
      <c r="A90" s="2"/>
      <c r="B90" s="6"/>
      <c r="C90" s="58"/>
      <c r="D90" s="798"/>
      <c r="E90" s="799"/>
      <c r="F90" s="799"/>
      <c r="G90" s="799"/>
      <c r="H90" s="799"/>
      <c r="I90" s="799"/>
      <c r="J90" s="803"/>
      <c r="K90" s="457"/>
      <c r="L90" s="458"/>
      <c r="M90" s="458"/>
      <c r="N90" s="458"/>
      <c r="O90" s="458"/>
      <c r="P90" s="458"/>
      <c r="Q90" s="458"/>
      <c r="R90" s="458"/>
      <c r="S90" s="458"/>
      <c r="T90" s="458"/>
      <c r="U90" s="458"/>
      <c r="V90" s="458"/>
      <c r="W90" s="458"/>
      <c r="X90" s="458"/>
      <c r="Y90" s="458"/>
      <c r="Z90" s="459"/>
      <c r="AA90" s="521"/>
      <c r="AB90" s="636"/>
      <c r="AC90" s="636"/>
      <c r="AD90" s="636"/>
      <c r="AE90" s="636"/>
      <c r="AF90" s="637"/>
      <c r="AG90" s="809"/>
      <c r="AH90" s="810"/>
      <c r="AI90" s="810"/>
      <c r="AJ90" s="810"/>
      <c r="AK90" s="810"/>
      <c r="AL90" s="810"/>
      <c r="AM90" s="811"/>
      <c r="AN90" s="815"/>
      <c r="AO90" s="815"/>
      <c r="AP90" s="815"/>
      <c r="AQ90" s="815"/>
      <c r="AR90" s="815"/>
      <c r="AS90" s="815"/>
      <c r="AT90" s="815"/>
      <c r="AU90" s="819"/>
      <c r="AV90" s="820"/>
      <c r="AW90" s="820"/>
      <c r="AX90" s="820"/>
      <c r="AY90" s="820"/>
      <c r="AZ90" s="821"/>
      <c r="BA90" s="297"/>
      <c r="BB90" s="298"/>
      <c r="BC90" s="298"/>
      <c r="BD90" s="298"/>
      <c r="BE90" s="298"/>
      <c r="BF90" s="298"/>
      <c r="BG90" s="2"/>
    </row>
    <row r="91" spans="1:61" ht="12" customHeight="1">
      <c r="A91" s="2"/>
      <c r="B91" s="6"/>
      <c r="C91" s="58"/>
      <c r="D91" s="800"/>
      <c r="E91" s="801"/>
      <c r="F91" s="801"/>
      <c r="G91" s="801"/>
      <c r="H91" s="801"/>
      <c r="I91" s="801"/>
      <c r="J91" s="804"/>
      <c r="K91" s="641" t="s">
        <v>96</v>
      </c>
      <c r="L91" s="642"/>
      <c r="M91" s="642"/>
      <c r="N91" s="642"/>
      <c r="O91" s="642"/>
      <c r="P91" s="642"/>
      <c r="Q91" s="642"/>
      <c r="R91" s="642"/>
      <c r="S91" s="642"/>
      <c r="T91" s="642"/>
      <c r="U91" s="642"/>
      <c r="V91" s="642"/>
      <c r="W91" s="642"/>
      <c r="X91" s="642"/>
      <c r="Y91" s="642"/>
      <c r="Z91" s="643"/>
      <c r="AA91" s="638"/>
      <c r="AB91" s="639"/>
      <c r="AC91" s="639"/>
      <c r="AD91" s="639"/>
      <c r="AE91" s="639"/>
      <c r="AF91" s="640"/>
      <c r="AG91" s="812"/>
      <c r="AH91" s="813"/>
      <c r="AI91" s="813"/>
      <c r="AJ91" s="813"/>
      <c r="AK91" s="813"/>
      <c r="AL91" s="813"/>
      <c r="AM91" s="814"/>
      <c r="AN91" s="815"/>
      <c r="AO91" s="815"/>
      <c r="AP91" s="815"/>
      <c r="AQ91" s="815"/>
      <c r="AR91" s="815"/>
      <c r="AS91" s="815"/>
      <c r="AT91" s="815"/>
      <c r="AU91" s="822"/>
      <c r="AV91" s="823"/>
      <c r="AW91" s="823"/>
      <c r="AX91" s="823"/>
      <c r="AY91" s="823"/>
      <c r="AZ91" s="824"/>
      <c r="BA91" s="297"/>
      <c r="BB91" s="298"/>
      <c r="BC91" s="298"/>
      <c r="BD91" s="298"/>
      <c r="BE91" s="298"/>
      <c r="BF91" s="298"/>
      <c r="BG91" s="2"/>
    </row>
    <row r="92" spans="1:61" ht="24.75" customHeight="1" thickBot="1">
      <c r="A92" s="2"/>
      <c r="B92" s="23" t="s">
        <v>97</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6"/>
      <c r="AR92" s="2"/>
      <c r="AS92" s="2"/>
      <c r="AT92" s="2"/>
      <c r="AU92" s="2"/>
      <c r="AV92" s="2"/>
      <c r="AW92" s="767" t="s">
        <v>98</v>
      </c>
      <c r="AX92" s="767"/>
      <c r="AY92" s="767"/>
      <c r="AZ92" s="767"/>
      <c r="BA92" s="767"/>
      <c r="BB92" s="767"/>
      <c r="BC92" s="767"/>
      <c r="BD92" s="767"/>
      <c r="BE92" s="767"/>
      <c r="BF92" s="767"/>
      <c r="BG92" s="2"/>
    </row>
    <row r="93" spans="1:61" s="60" customFormat="1" ht="25.5" customHeight="1" thickTop="1" thickBot="1">
      <c r="A93" s="23"/>
      <c r="B93" s="768" t="s">
        <v>99</v>
      </c>
      <c r="C93" s="768"/>
      <c r="D93" s="768"/>
      <c r="E93" s="768"/>
      <c r="F93" s="768"/>
      <c r="G93" s="768"/>
      <c r="H93" s="768"/>
      <c r="I93" s="768"/>
      <c r="J93" s="768"/>
      <c r="K93" s="768"/>
      <c r="L93" s="768"/>
      <c r="M93" s="768"/>
      <c r="N93" s="768"/>
      <c r="O93" s="768"/>
      <c r="P93" s="768"/>
      <c r="Q93" s="768"/>
      <c r="R93" s="768"/>
      <c r="S93" s="768"/>
      <c r="T93" s="768"/>
      <c r="U93" s="768"/>
      <c r="V93" s="768"/>
      <c r="W93" s="768"/>
      <c r="X93" s="768"/>
      <c r="Y93" s="768"/>
      <c r="Z93" s="768"/>
      <c r="AA93" s="768"/>
      <c r="AB93" s="768"/>
      <c r="AC93" s="768"/>
      <c r="AD93" s="768"/>
      <c r="AE93" s="768"/>
      <c r="AF93" s="768"/>
      <c r="AG93" s="768"/>
      <c r="AH93" s="768"/>
      <c r="AI93" s="768"/>
      <c r="AJ93" s="768"/>
      <c r="AK93" s="768"/>
      <c r="AL93" s="768"/>
      <c r="AM93" s="768"/>
      <c r="AN93" s="768"/>
      <c r="AO93" s="768"/>
      <c r="AP93" s="768"/>
      <c r="AQ93" s="768"/>
      <c r="AR93" s="768"/>
      <c r="AS93" s="768"/>
      <c r="AT93" s="768"/>
      <c r="AU93" s="768"/>
      <c r="AV93" s="768"/>
      <c r="AW93" s="769" t="s">
        <v>100</v>
      </c>
      <c r="AX93" s="770"/>
      <c r="AY93" s="771"/>
      <c r="AZ93" s="772"/>
      <c r="BA93" s="773"/>
      <c r="BB93" s="773"/>
      <c r="BC93" s="773"/>
      <c r="BD93" s="773"/>
      <c r="BE93" s="774" t="s">
        <v>17</v>
      </c>
      <c r="BF93" s="775"/>
      <c r="BG93" s="23"/>
    </row>
    <row r="94" spans="1:61" s="65" customFormat="1" ht="4.5" customHeight="1" thickTop="1">
      <c r="A94" s="2"/>
      <c r="B94" s="2"/>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62"/>
      <c r="AR94" s="62"/>
      <c r="AS94" s="62"/>
      <c r="AT94" s="62"/>
      <c r="AU94" s="62"/>
      <c r="AV94" s="62"/>
      <c r="AW94" s="63"/>
      <c r="AX94" s="63"/>
      <c r="AY94" s="63"/>
      <c r="AZ94" s="63"/>
      <c r="BA94" s="63"/>
      <c r="BB94" s="63"/>
      <c r="BC94" s="63"/>
      <c r="BD94" s="6"/>
      <c r="BE94" s="6"/>
      <c r="BF94" s="6"/>
      <c r="BG94" s="64"/>
    </row>
    <row r="95" spans="1:61" ht="12" customHeight="1">
      <c r="A95" s="2"/>
      <c r="B95" s="6"/>
      <c r="C95" s="58"/>
      <c r="D95" s="622" t="s">
        <v>90</v>
      </c>
      <c r="E95" s="623"/>
      <c r="F95" s="623"/>
      <c r="G95" s="623"/>
      <c r="H95" s="623"/>
      <c r="I95" s="623"/>
      <c r="J95" s="329" t="s">
        <v>91</v>
      </c>
      <c r="K95" s="330"/>
      <c r="L95" s="330"/>
      <c r="M95" s="330"/>
      <c r="N95" s="330"/>
      <c r="O95" s="330"/>
      <c r="P95" s="330"/>
      <c r="Q95" s="330"/>
      <c r="R95" s="330"/>
      <c r="S95" s="330"/>
      <c r="T95" s="330"/>
      <c r="U95" s="330"/>
      <c r="V95" s="330"/>
      <c r="W95" s="330"/>
      <c r="X95" s="331"/>
      <c r="Y95" s="338" t="s">
        <v>101</v>
      </c>
      <c r="Z95" s="779"/>
      <c r="AA95" s="779"/>
      <c r="AB95" s="779"/>
      <c r="AC95" s="780"/>
      <c r="AD95" s="561" t="s">
        <v>102</v>
      </c>
      <c r="AE95" s="626"/>
      <c r="AF95" s="626"/>
      <c r="AG95" s="626"/>
      <c r="AH95" s="627"/>
      <c r="AI95" s="787" t="s">
        <v>103</v>
      </c>
      <c r="AJ95" s="788"/>
      <c r="AK95" s="788"/>
      <c r="AL95" s="788"/>
      <c r="AM95" s="789"/>
      <c r="AN95" s="561" t="s">
        <v>104</v>
      </c>
      <c r="AO95" s="626"/>
      <c r="AP95" s="626"/>
      <c r="AQ95" s="626"/>
      <c r="AR95" s="626"/>
      <c r="AS95" s="627"/>
      <c r="AT95" s="561" t="s">
        <v>105</v>
      </c>
      <c r="AU95" s="626"/>
      <c r="AV95" s="626"/>
      <c r="AW95" s="626"/>
      <c r="AX95" s="626"/>
      <c r="AY95" s="626"/>
      <c r="AZ95" s="626"/>
      <c r="BA95" s="626"/>
      <c r="BB95" s="626"/>
      <c r="BC95" s="626"/>
      <c r="BD95" s="626"/>
      <c r="BE95" s="627"/>
      <c r="BF95" s="6"/>
      <c r="BG95" s="2"/>
    </row>
    <row r="96" spans="1:61" ht="12" customHeight="1">
      <c r="A96" s="2"/>
      <c r="B96" s="6"/>
      <c r="C96" s="58"/>
      <c r="D96" s="624"/>
      <c r="E96" s="624"/>
      <c r="F96" s="624"/>
      <c r="G96" s="624"/>
      <c r="H96" s="624"/>
      <c r="I96" s="624"/>
      <c r="J96" s="776"/>
      <c r="K96" s="777"/>
      <c r="L96" s="777"/>
      <c r="M96" s="777"/>
      <c r="N96" s="777"/>
      <c r="O96" s="777"/>
      <c r="P96" s="777"/>
      <c r="Q96" s="777"/>
      <c r="R96" s="777"/>
      <c r="S96" s="777"/>
      <c r="T96" s="777"/>
      <c r="U96" s="777"/>
      <c r="V96" s="777"/>
      <c r="W96" s="777"/>
      <c r="X96" s="778"/>
      <c r="Y96" s="781"/>
      <c r="Z96" s="782"/>
      <c r="AA96" s="782"/>
      <c r="AB96" s="782"/>
      <c r="AC96" s="783"/>
      <c r="AD96" s="628"/>
      <c r="AE96" s="629"/>
      <c r="AF96" s="629"/>
      <c r="AG96" s="629"/>
      <c r="AH96" s="630"/>
      <c r="AI96" s="790"/>
      <c r="AJ96" s="791"/>
      <c r="AK96" s="791"/>
      <c r="AL96" s="791"/>
      <c r="AM96" s="792"/>
      <c r="AN96" s="628"/>
      <c r="AO96" s="629"/>
      <c r="AP96" s="629"/>
      <c r="AQ96" s="629"/>
      <c r="AR96" s="629"/>
      <c r="AS96" s="630"/>
      <c r="AT96" s="628"/>
      <c r="AU96" s="629"/>
      <c r="AV96" s="629"/>
      <c r="AW96" s="629"/>
      <c r="AX96" s="629"/>
      <c r="AY96" s="629"/>
      <c r="AZ96" s="629"/>
      <c r="BA96" s="629"/>
      <c r="BB96" s="629"/>
      <c r="BC96" s="629"/>
      <c r="BD96" s="629"/>
      <c r="BE96" s="630"/>
      <c r="BF96" s="2"/>
      <c r="BG96" s="2"/>
    </row>
    <row r="97" spans="1:59" ht="12" customHeight="1">
      <c r="A97" s="2"/>
      <c r="B97" s="6"/>
      <c r="C97" s="58"/>
      <c r="D97" s="625"/>
      <c r="E97" s="625"/>
      <c r="F97" s="625"/>
      <c r="G97" s="625"/>
      <c r="H97" s="625"/>
      <c r="I97" s="625"/>
      <c r="J97" s="759" t="s">
        <v>106</v>
      </c>
      <c r="K97" s="760"/>
      <c r="L97" s="760"/>
      <c r="M97" s="760"/>
      <c r="N97" s="760"/>
      <c r="O97" s="760"/>
      <c r="P97" s="760"/>
      <c r="Q97" s="760"/>
      <c r="R97" s="760"/>
      <c r="S97" s="760"/>
      <c r="T97" s="760"/>
      <c r="U97" s="760"/>
      <c r="V97" s="760"/>
      <c r="W97" s="760"/>
      <c r="X97" s="761"/>
      <c r="Y97" s="784"/>
      <c r="Z97" s="785"/>
      <c r="AA97" s="785"/>
      <c r="AB97" s="785"/>
      <c r="AC97" s="786"/>
      <c r="AD97" s="631"/>
      <c r="AE97" s="632"/>
      <c r="AF97" s="632"/>
      <c r="AG97" s="632"/>
      <c r="AH97" s="633"/>
      <c r="AI97" s="793"/>
      <c r="AJ97" s="794"/>
      <c r="AK97" s="794"/>
      <c r="AL97" s="794"/>
      <c r="AM97" s="795"/>
      <c r="AN97" s="631"/>
      <c r="AO97" s="632"/>
      <c r="AP97" s="632"/>
      <c r="AQ97" s="632"/>
      <c r="AR97" s="632"/>
      <c r="AS97" s="633"/>
      <c r="AT97" s="762" t="s">
        <v>107</v>
      </c>
      <c r="AU97" s="763"/>
      <c r="AV97" s="764"/>
      <c r="AW97" s="765" t="s">
        <v>108</v>
      </c>
      <c r="AX97" s="763"/>
      <c r="AY97" s="763"/>
      <c r="AZ97" s="763"/>
      <c r="BA97" s="763"/>
      <c r="BB97" s="763"/>
      <c r="BC97" s="763"/>
      <c r="BD97" s="763"/>
      <c r="BE97" s="766"/>
      <c r="BF97" s="2"/>
      <c r="BG97" s="2"/>
    </row>
    <row r="98" spans="1:59" ht="12" customHeight="1">
      <c r="B98" s="66"/>
      <c r="C98" s="67"/>
      <c r="D98" s="354"/>
      <c r="E98" s="355"/>
      <c r="F98" s="355"/>
      <c r="G98" s="355"/>
      <c r="H98" s="355"/>
      <c r="I98" s="356"/>
      <c r="J98" s="476"/>
      <c r="K98" s="477"/>
      <c r="L98" s="477"/>
      <c r="M98" s="477"/>
      <c r="N98" s="477"/>
      <c r="O98" s="477"/>
      <c r="P98" s="477"/>
      <c r="Q98" s="477"/>
      <c r="R98" s="477"/>
      <c r="S98" s="477"/>
      <c r="T98" s="477"/>
      <c r="U98" s="477"/>
      <c r="V98" s="477"/>
      <c r="W98" s="477"/>
      <c r="X98" s="478"/>
      <c r="Y98" s="681"/>
      <c r="Z98" s="723"/>
      <c r="AA98" s="723"/>
      <c r="AB98" s="723"/>
      <c r="AC98" s="724"/>
      <c r="AD98" s="731"/>
      <c r="AE98" s="732"/>
      <c r="AF98" s="732"/>
      <c r="AG98" s="732"/>
      <c r="AH98" s="733"/>
      <c r="AI98" s="740"/>
      <c r="AJ98" s="741"/>
      <c r="AK98" s="741"/>
      <c r="AL98" s="741"/>
      <c r="AM98" s="742"/>
      <c r="AN98" s="749">
        <f>AD98*AI98</f>
        <v>0</v>
      </c>
      <c r="AO98" s="750"/>
      <c r="AP98" s="750"/>
      <c r="AQ98" s="750"/>
      <c r="AR98" s="750"/>
      <c r="AS98" s="751"/>
      <c r="AT98" s="706"/>
      <c r="AU98" s="707"/>
      <c r="AV98" s="707"/>
      <c r="AW98" s="712"/>
      <c r="AX98" s="707"/>
      <c r="AY98" s="707"/>
      <c r="AZ98" s="707"/>
      <c r="BA98" s="707"/>
      <c r="BB98" s="707"/>
      <c r="BC98" s="707"/>
      <c r="BD98" s="707"/>
      <c r="BE98" s="713"/>
    </row>
    <row r="99" spans="1:59" ht="12" customHeight="1">
      <c r="B99" s="66"/>
      <c r="C99" s="67"/>
      <c r="D99" s="357"/>
      <c r="E99" s="358"/>
      <c r="F99" s="358"/>
      <c r="G99" s="358"/>
      <c r="H99" s="358"/>
      <c r="I99" s="359"/>
      <c r="J99" s="479"/>
      <c r="K99" s="480"/>
      <c r="L99" s="480"/>
      <c r="M99" s="480"/>
      <c r="N99" s="480"/>
      <c r="O99" s="480"/>
      <c r="P99" s="480"/>
      <c r="Q99" s="480"/>
      <c r="R99" s="480"/>
      <c r="S99" s="480"/>
      <c r="T99" s="480"/>
      <c r="U99" s="480"/>
      <c r="V99" s="480"/>
      <c r="W99" s="480"/>
      <c r="X99" s="481"/>
      <c r="Y99" s="725"/>
      <c r="Z99" s="726"/>
      <c r="AA99" s="726"/>
      <c r="AB99" s="726"/>
      <c r="AC99" s="727"/>
      <c r="AD99" s="734"/>
      <c r="AE99" s="735"/>
      <c r="AF99" s="735"/>
      <c r="AG99" s="735"/>
      <c r="AH99" s="736"/>
      <c r="AI99" s="743"/>
      <c r="AJ99" s="744"/>
      <c r="AK99" s="744"/>
      <c r="AL99" s="744"/>
      <c r="AM99" s="745"/>
      <c r="AN99" s="752"/>
      <c r="AO99" s="753"/>
      <c r="AP99" s="753"/>
      <c r="AQ99" s="753"/>
      <c r="AR99" s="753"/>
      <c r="AS99" s="754"/>
      <c r="AT99" s="708"/>
      <c r="AU99" s="709"/>
      <c r="AV99" s="709"/>
      <c r="AW99" s="714"/>
      <c r="AX99" s="709"/>
      <c r="AY99" s="709"/>
      <c r="AZ99" s="709"/>
      <c r="BA99" s="709"/>
      <c r="BB99" s="709"/>
      <c r="BC99" s="709"/>
      <c r="BD99" s="709"/>
      <c r="BE99" s="715"/>
    </row>
    <row r="100" spans="1:59" ht="12" customHeight="1">
      <c r="B100" s="66"/>
      <c r="C100" s="67"/>
      <c r="D100" s="360"/>
      <c r="E100" s="361"/>
      <c r="F100" s="361"/>
      <c r="G100" s="361"/>
      <c r="H100" s="361"/>
      <c r="I100" s="362"/>
      <c r="J100" s="471"/>
      <c r="K100" s="472"/>
      <c r="L100" s="472"/>
      <c r="M100" s="472"/>
      <c r="N100" s="472"/>
      <c r="O100" s="472"/>
      <c r="P100" s="472"/>
      <c r="Q100" s="472"/>
      <c r="R100" s="472"/>
      <c r="S100" s="472"/>
      <c r="T100" s="472"/>
      <c r="U100" s="472"/>
      <c r="V100" s="472"/>
      <c r="W100" s="472"/>
      <c r="X100" s="473"/>
      <c r="Y100" s="728"/>
      <c r="Z100" s="729"/>
      <c r="AA100" s="729"/>
      <c r="AB100" s="729"/>
      <c r="AC100" s="730"/>
      <c r="AD100" s="737"/>
      <c r="AE100" s="738"/>
      <c r="AF100" s="738"/>
      <c r="AG100" s="738"/>
      <c r="AH100" s="739"/>
      <c r="AI100" s="746"/>
      <c r="AJ100" s="747"/>
      <c r="AK100" s="747"/>
      <c r="AL100" s="747"/>
      <c r="AM100" s="748"/>
      <c r="AN100" s="755"/>
      <c r="AO100" s="756"/>
      <c r="AP100" s="756"/>
      <c r="AQ100" s="756"/>
      <c r="AR100" s="756"/>
      <c r="AS100" s="757"/>
      <c r="AT100" s="710"/>
      <c r="AU100" s="711"/>
      <c r="AV100" s="711"/>
      <c r="AW100" s="716"/>
      <c r="AX100" s="711"/>
      <c r="AY100" s="711"/>
      <c r="AZ100" s="711"/>
      <c r="BA100" s="711"/>
      <c r="BB100" s="711"/>
      <c r="BC100" s="711"/>
      <c r="BD100" s="711"/>
      <c r="BE100" s="717"/>
    </row>
    <row r="101" spans="1:59" ht="12" customHeight="1">
      <c r="B101" s="66"/>
      <c r="C101" s="67"/>
      <c r="D101" s="514"/>
      <c r="E101" s="515"/>
      <c r="F101" s="515"/>
      <c r="G101" s="515"/>
      <c r="H101" s="515"/>
      <c r="I101" s="516"/>
      <c r="J101" s="476"/>
      <c r="K101" s="477"/>
      <c r="L101" s="477"/>
      <c r="M101" s="477"/>
      <c r="N101" s="477"/>
      <c r="O101" s="477"/>
      <c r="P101" s="477"/>
      <c r="Q101" s="477"/>
      <c r="R101" s="477"/>
      <c r="S101" s="477"/>
      <c r="T101" s="477"/>
      <c r="U101" s="477"/>
      <c r="V101" s="477"/>
      <c r="W101" s="477"/>
      <c r="X101" s="478"/>
      <c r="Y101" s="681"/>
      <c r="Z101" s="723"/>
      <c r="AA101" s="723"/>
      <c r="AB101" s="723"/>
      <c r="AC101" s="724"/>
      <c r="AD101" s="731"/>
      <c r="AE101" s="732"/>
      <c r="AF101" s="732"/>
      <c r="AG101" s="732"/>
      <c r="AH101" s="733"/>
      <c r="AI101" s="740"/>
      <c r="AJ101" s="741"/>
      <c r="AK101" s="741"/>
      <c r="AL101" s="741"/>
      <c r="AM101" s="742"/>
      <c r="AN101" s="749">
        <f>AD101*AI101</f>
        <v>0</v>
      </c>
      <c r="AO101" s="750"/>
      <c r="AP101" s="750"/>
      <c r="AQ101" s="750"/>
      <c r="AR101" s="750"/>
      <c r="AS101" s="751"/>
      <c r="AT101" s="706"/>
      <c r="AU101" s="707"/>
      <c r="AV101" s="707"/>
      <c r="AW101" s="712"/>
      <c r="AX101" s="707"/>
      <c r="AY101" s="707"/>
      <c r="AZ101" s="707"/>
      <c r="BA101" s="707"/>
      <c r="BB101" s="707"/>
      <c r="BC101" s="707"/>
      <c r="BD101" s="707"/>
      <c r="BE101" s="713"/>
    </row>
    <row r="102" spans="1:59" ht="12" customHeight="1">
      <c r="B102" s="66"/>
      <c r="C102" s="67"/>
      <c r="D102" s="522"/>
      <c r="E102" s="523"/>
      <c r="F102" s="523"/>
      <c r="G102" s="523"/>
      <c r="H102" s="523"/>
      <c r="I102" s="524"/>
      <c r="J102" s="479"/>
      <c r="K102" s="480"/>
      <c r="L102" s="480"/>
      <c r="M102" s="480"/>
      <c r="N102" s="480"/>
      <c r="O102" s="480"/>
      <c r="P102" s="480"/>
      <c r="Q102" s="480"/>
      <c r="R102" s="480"/>
      <c r="S102" s="480"/>
      <c r="T102" s="480"/>
      <c r="U102" s="480"/>
      <c r="V102" s="480"/>
      <c r="W102" s="480"/>
      <c r="X102" s="481"/>
      <c r="Y102" s="725"/>
      <c r="Z102" s="726"/>
      <c r="AA102" s="726"/>
      <c r="AB102" s="726"/>
      <c r="AC102" s="727"/>
      <c r="AD102" s="734"/>
      <c r="AE102" s="735"/>
      <c r="AF102" s="735"/>
      <c r="AG102" s="735"/>
      <c r="AH102" s="736"/>
      <c r="AI102" s="743"/>
      <c r="AJ102" s="744"/>
      <c r="AK102" s="744"/>
      <c r="AL102" s="744"/>
      <c r="AM102" s="745"/>
      <c r="AN102" s="752"/>
      <c r="AO102" s="753"/>
      <c r="AP102" s="753"/>
      <c r="AQ102" s="753"/>
      <c r="AR102" s="753"/>
      <c r="AS102" s="754"/>
      <c r="AT102" s="708"/>
      <c r="AU102" s="709"/>
      <c r="AV102" s="709"/>
      <c r="AW102" s="714"/>
      <c r="AX102" s="709"/>
      <c r="AY102" s="709"/>
      <c r="AZ102" s="709"/>
      <c r="BA102" s="709"/>
      <c r="BB102" s="709"/>
      <c r="BC102" s="709"/>
      <c r="BD102" s="709"/>
      <c r="BE102" s="715"/>
    </row>
    <row r="103" spans="1:59" ht="12" customHeight="1">
      <c r="B103" s="66"/>
      <c r="C103" s="67"/>
      <c r="D103" s="525"/>
      <c r="E103" s="526"/>
      <c r="F103" s="526"/>
      <c r="G103" s="526"/>
      <c r="H103" s="526"/>
      <c r="I103" s="527"/>
      <c r="J103" s="471"/>
      <c r="K103" s="472"/>
      <c r="L103" s="472"/>
      <c r="M103" s="472"/>
      <c r="N103" s="472"/>
      <c r="O103" s="472"/>
      <c r="P103" s="472"/>
      <c r="Q103" s="472"/>
      <c r="R103" s="472"/>
      <c r="S103" s="472"/>
      <c r="T103" s="472"/>
      <c r="U103" s="472"/>
      <c r="V103" s="472"/>
      <c r="W103" s="472"/>
      <c r="X103" s="473"/>
      <c r="Y103" s="728"/>
      <c r="Z103" s="729"/>
      <c r="AA103" s="729"/>
      <c r="AB103" s="729"/>
      <c r="AC103" s="730"/>
      <c r="AD103" s="737"/>
      <c r="AE103" s="738"/>
      <c r="AF103" s="738"/>
      <c r="AG103" s="738"/>
      <c r="AH103" s="739"/>
      <c r="AI103" s="746"/>
      <c r="AJ103" s="747"/>
      <c r="AK103" s="747"/>
      <c r="AL103" s="747"/>
      <c r="AM103" s="748"/>
      <c r="AN103" s="755"/>
      <c r="AO103" s="756"/>
      <c r="AP103" s="756"/>
      <c r="AQ103" s="756"/>
      <c r="AR103" s="756"/>
      <c r="AS103" s="757"/>
      <c r="AT103" s="710"/>
      <c r="AU103" s="711"/>
      <c r="AV103" s="711"/>
      <c r="AW103" s="716"/>
      <c r="AX103" s="711"/>
      <c r="AY103" s="711"/>
      <c r="AZ103" s="711"/>
      <c r="BA103" s="711"/>
      <c r="BB103" s="711"/>
      <c r="BC103" s="711"/>
      <c r="BD103" s="711"/>
      <c r="BE103" s="717"/>
    </row>
    <row r="104" spans="1:59" ht="12" customHeight="1">
      <c r="B104" s="66"/>
      <c r="C104" s="67"/>
      <c r="D104" s="514"/>
      <c r="E104" s="515"/>
      <c r="F104" s="515"/>
      <c r="G104" s="515"/>
      <c r="H104" s="515"/>
      <c r="I104" s="516"/>
      <c r="J104" s="476"/>
      <c r="K104" s="477"/>
      <c r="L104" s="477"/>
      <c r="M104" s="477"/>
      <c r="N104" s="477"/>
      <c r="O104" s="477"/>
      <c r="P104" s="477"/>
      <c r="Q104" s="477"/>
      <c r="R104" s="477"/>
      <c r="S104" s="477"/>
      <c r="T104" s="477"/>
      <c r="U104" s="477"/>
      <c r="V104" s="477"/>
      <c r="W104" s="477"/>
      <c r="X104" s="478"/>
      <c r="Y104" s="681"/>
      <c r="Z104" s="723"/>
      <c r="AA104" s="723"/>
      <c r="AB104" s="723"/>
      <c r="AC104" s="724"/>
      <c r="AD104" s="731"/>
      <c r="AE104" s="732"/>
      <c r="AF104" s="732"/>
      <c r="AG104" s="732"/>
      <c r="AH104" s="733"/>
      <c r="AI104" s="740"/>
      <c r="AJ104" s="741"/>
      <c r="AK104" s="741"/>
      <c r="AL104" s="741"/>
      <c r="AM104" s="742"/>
      <c r="AN104" s="749">
        <f>AD104*AI104</f>
        <v>0</v>
      </c>
      <c r="AO104" s="750"/>
      <c r="AP104" s="750"/>
      <c r="AQ104" s="750"/>
      <c r="AR104" s="750"/>
      <c r="AS104" s="751"/>
      <c r="AT104" s="706"/>
      <c r="AU104" s="707"/>
      <c r="AV104" s="707"/>
      <c r="AW104" s="712"/>
      <c r="AX104" s="707"/>
      <c r="AY104" s="707"/>
      <c r="AZ104" s="707"/>
      <c r="BA104" s="707"/>
      <c r="BB104" s="707"/>
      <c r="BC104" s="707"/>
      <c r="BD104" s="707"/>
      <c r="BE104" s="713"/>
    </row>
    <row r="105" spans="1:59" ht="12" customHeight="1">
      <c r="B105" s="66"/>
      <c r="C105" s="67"/>
      <c r="D105" s="522"/>
      <c r="E105" s="523"/>
      <c r="F105" s="523"/>
      <c r="G105" s="523"/>
      <c r="H105" s="523"/>
      <c r="I105" s="524"/>
      <c r="J105" s="479"/>
      <c r="K105" s="480"/>
      <c r="L105" s="480"/>
      <c r="M105" s="480"/>
      <c r="N105" s="480"/>
      <c r="O105" s="480"/>
      <c r="P105" s="480"/>
      <c r="Q105" s="480"/>
      <c r="R105" s="480"/>
      <c r="S105" s="480"/>
      <c r="T105" s="480"/>
      <c r="U105" s="480"/>
      <c r="V105" s="480"/>
      <c r="W105" s="480"/>
      <c r="X105" s="481"/>
      <c r="Y105" s="725"/>
      <c r="Z105" s="726"/>
      <c r="AA105" s="726"/>
      <c r="AB105" s="726"/>
      <c r="AC105" s="727"/>
      <c r="AD105" s="734"/>
      <c r="AE105" s="735"/>
      <c r="AF105" s="735"/>
      <c r="AG105" s="735"/>
      <c r="AH105" s="736"/>
      <c r="AI105" s="743"/>
      <c r="AJ105" s="744"/>
      <c r="AK105" s="744"/>
      <c r="AL105" s="744"/>
      <c r="AM105" s="745"/>
      <c r="AN105" s="752"/>
      <c r="AO105" s="753"/>
      <c r="AP105" s="753"/>
      <c r="AQ105" s="753"/>
      <c r="AR105" s="753"/>
      <c r="AS105" s="754"/>
      <c r="AT105" s="708"/>
      <c r="AU105" s="709"/>
      <c r="AV105" s="709"/>
      <c r="AW105" s="714"/>
      <c r="AX105" s="709"/>
      <c r="AY105" s="709"/>
      <c r="AZ105" s="709"/>
      <c r="BA105" s="709"/>
      <c r="BB105" s="709"/>
      <c r="BC105" s="709"/>
      <c r="BD105" s="709"/>
      <c r="BE105" s="715"/>
    </row>
    <row r="106" spans="1:59" ht="12" customHeight="1">
      <c r="B106" s="66"/>
      <c r="C106" s="67"/>
      <c r="D106" s="525"/>
      <c r="E106" s="526"/>
      <c r="F106" s="526"/>
      <c r="G106" s="526"/>
      <c r="H106" s="526"/>
      <c r="I106" s="527"/>
      <c r="J106" s="471"/>
      <c r="K106" s="472"/>
      <c r="L106" s="472"/>
      <c r="M106" s="472"/>
      <c r="N106" s="472"/>
      <c r="O106" s="472"/>
      <c r="P106" s="472"/>
      <c r="Q106" s="472"/>
      <c r="R106" s="472"/>
      <c r="S106" s="472"/>
      <c r="T106" s="472"/>
      <c r="U106" s="472"/>
      <c r="V106" s="472"/>
      <c r="W106" s="472"/>
      <c r="X106" s="473"/>
      <c r="Y106" s="728"/>
      <c r="Z106" s="729"/>
      <c r="AA106" s="729"/>
      <c r="AB106" s="729"/>
      <c r="AC106" s="730"/>
      <c r="AD106" s="737"/>
      <c r="AE106" s="738"/>
      <c r="AF106" s="738"/>
      <c r="AG106" s="738"/>
      <c r="AH106" s="739"/>
      <c r="AI106" s="746"/>
      <c r="AJ106" s="747"/>
      <c r="AK106" s="747"/>
      <c r="AL106" s="747"/>
      <c r="AM106" s="748"/>
      <c r="AN106" s="755"/>
      <c r="AO106" s="756"/>
      <c r="AP106" s="756"/>
      <c r="AQ106" s="756"/>
      <c r="AR106" s="756"/>
      <c r="AS106" s="757"/>
      <c r="AT106" s="710"/>
      <c r="AU106" s="711"/>
      <c r="AV106" s="711"/>
      <c r="AW106" s="716"/>
      <c r="AX106" s="711"/>
      <c r="AY106" s="711"/>
      <c r="AZ106" s="711"/>
      <c r="BA106" s="711"/>
      <c r="BB106" s="711"/>
      <c r="BC106" s="711"/>
      <c r="BD106" s="711"/>
      <c r="BE106" s="717"/>
    </row>
    <row r="107" spans="1:59" ht="12" customHeight="1">
      <c r="B107" s="66"/>
      <c r="C107" s="67"/>
      <c r="D107" s="514"/>
      <c r="E107" s="515"/>
      <c r="F107" s="515"/>
      <c r="G107" s="515"/>
      <c r="H107" s="515"/>
      <c r="I107" s="516"/>
      <c r="J107" s="476"/>
      <c r="K107" s="477"/>
      <c r="L107" s="477"/>
      <c r="M107" s="477"/>
      <c r="N107" s="477"/>
      <c r="O107" s="477"/>
      <c r="P107" s="477"/>
      <c r="Q107" s="477"/>
      <c r="R107" s="477"/>
      <c r="S107" s="477"/>
      <c r="T107" s="477"/>
      <c r="U107" s="477"/>
      <c r="V107" s="477"/>
      <c r="W107" s="477"/>
      <c r="X107" s="478"/>
      <c r="Y107" s="681"/>
      <c r="Z107" s="723"/>
      <c r="AA107" s="723"/>
      <c r="AB107" s="723"/>
      <c r="AC107" s="724"/>
      <c r="AD107" s="731"/>
      <c r="AE107" s="732"/>
      <c r="AF107" s="732"/>
      <c r="AG107" s="732"/>
      <c r="AH107" s="733"/>
      <c r="AI107" s="740"/>
      <c r="AJ107" s="741"/>
      <c r="AK107" s="741"/>
      <c r="AL107" s="741"/>
      <c r="AM107" s="742"/>
      <c r="AN107" s="749">
        <f>AD107*AI107</f>
        <v>0</v>
      </c>
      <c r="AO107" s="750"/>
      <c r="AP107" s="750"/>
      <c r="AQ107" s="750"/>
      <c r="AR107" s="750"/>
      <c r="AS107" s="751"/>
      <c r="AT107" s="706"/>
      <c r="AU107" s="707"/>
      <c r="AV107" s="707"/>
      <c r="AW107" s="712"/>
      <c r="AX107" s="707"/>
      <c r="AY107" s="707"/>
      <c r="AZ107" s="707"/>
      <c r="BA107" s="707"/>
      <c r="BB107" s="707"/>
      <c r="BC107" s="707"/>
      <c r="BD107" s="707"/>
      <c r="BE107" s="713"/>
    </row>
    <row r="108" spans="1:59" ht="12" customHeight="1">
      <c r="B108" s="66"/>
      <c r="C108" s="67"/>
      <c r="D108" s="522"/>
      <c r="E108" s="523"/>
      <c r="F108" s="523"/>
      <c r="G108" s="523"/>
      <c r="H108" s="523"/>
      <c r="I108" s="524"/>
      <c r="J108" s="479"/>
      <c r="K108" s="480"/>
      <c r="L108" s="480"/>
      <c r="M108" s="480"/>
      <c r="N108" s="480"/>
      <c r="O108" s="480"/>
      <c r="P108" s="480"/>
      <c r="Q108" s="480"/>
      <c r="R108" s="480"/>
      <c r="S108" s="480"/>
      <c r="T108" s="480"/>
      <c r="U108" s="480"/>
      <c r="V108" s="480"/>
      <c r="W108" s="480"/>
      <c r="X108" s="481"/>
      <c r="Y108" s="725"/>
      <c r="Z108" s="726"/>
      <c r="AA108" s="726"/>
      <c r="AB108" s="726"/>
      <c r="AC108" s="727"/>
      <c r="AD108" s="734"/>
      <c r="AE108" s="735"/>
      <c r="AF108" s="735"/>
      <c r="AG108" s="735"/>
      <c r="AH108" s="736"/>
      <c r="AI108" s="743"/>
      <c r="AJ108" s="744"/>
      <c r="AK108" s="744"/>
      <c r="AL108" s="744"/>
      <c r="AM108" s="745"/>
      <c r="AN108" s="752"/>
      <c r="AO108" s="753"/>
      <c r="AP108" s="753"/>
      <c r="AQ108" s="753"/>
      <c r="AR108" s="753"/>
      <c r="AS108" s="754"/>
      <c r="AT108" s="708"/>
      <c r="AU108" s="709"/>
      <c r="AV108" s="709"/>
      <c r="AW108" s="714"/>
      <c r="AX108" s="709"/>
      <c r="AY108" s="709"/>
      <c r="AZ108" s="709"/>
      <c r="BA108" s="709"/>
      <c r="BB108" s="709"/>
      <c r="BC108" s="709"/>
      <c r="BD108" s="709"/>
      <c r="BE108" s="715"/>
    </row>
    <row r="109" spans="1:59" ht="12" customHeight="1">
      <c r="B109" s="66"/>
      <c r="C109" s="67"/>
      <c r="D109" s="525"/>
      <c r="E109" s="526"/>
      <c r="F109" s="526"/>
      <c r="G109" s="526"/>
      <c r="H109" s="526"/>
      <c r="I109" s="527"/>
      <c r="J109" s="471"/>
      <c r="K109" s="472"/>
      <c r="L109" s="472"/>
      <c r="M109" s="472"/>
      <c r="N109" s="472"/>
      <c r="O109" s="472"/>
      <c r="P109" s="472"/>
      <c r="Q109" s="472"/>
      <c r="R109" s="472"/>
      <c r="S109" s="472"/>
      <c r="T109" s="472"/>
      <c r="U109" s="472"/>
      <c r="V109" s="472"/>
      <c r="W109" s="472"/>
      <c r="X109" s="473"/>
      <c r="Y109" s="728"/>
      <c r="Z109" s="729"/>
      <c r="AA109" s="729"/>
      <c r="AB109" s="729"/>
      <c r="AC109" s="730"/>
      <c r="AD109" s="737"/>
      <c r="AE109" s="738"/>
      <c r="AF109" s="738"/>
      <c r="AG109" s="738"/>
      <c r="AH109" s="739"/>
      <c r="AI109" s="746"/>
      <c r="AJ109" s="747"/>
      <c r="AK109" s="747"/>
      <c r="AL109" s="747"/>
      <c r="AM109" s="748"/>
      <c r="AN109" s="755"/>
      <c r="AO109" s="756"/>
      <c r="AP109" s="756"/>
      <c r="AQ109" s="756"/>
      <c r="AR109" s="756"/>
      <c r="AS109" s="757"/>
      <c r="AT109" s="710"/>
      <c r="AU109" s="711"/>
      <c r="AV109" s="711"/>
      <c r="AW109" s="716"/>
      <c r="AX109" s="711"/>
      <c r="AY109" s="711"/>
      <c r="AZ109" s="711"/>
      <c r="BA109" s="711"/>
      <c r="BB109" s="711"/>
      <c r="BC109" s="711"/>
      <c r="BD109" s="711"/>
      <c r="BE109" s="717"/>
    </row>
    <row r="110" spans="1:59" ht="12" customHeight="1">
      <c r="B110" s="66"/>
      <c r="C110" s="67"/>
      <c r="D110" s="514"/>
      <c r="E110" s="515"/>
      <c r="F110" s="515"/>
      <c r="G110" s="515"/>
      <c r="H110" s="515"/>
      <c r="I110" s="516"/>
      <c r="J110" s="476"/>
      <c r="K110" s="477"/>
      <c r="L110" s="477"/>
      <c r="M110" s="477"/>
      <c r="N110" s="477"/>
      <c r="O110" s="477"/>
      <c r="P110" s="477"/>
      <c r="Q110" s="477"/>
      <c r="R110" s="477"/>
      <c r="S110" s="477"/>
      <c r="T110" s="477"/>
      <c r="U110" s="477"/>
      <c r="V110" s="477"/>
      <c r="W110" s="477"/>
      <c r="X110" s="478"/>
      <c r="Y110" s="722"/>
      <c r="Z110" s="723"/>
      <c r="AA110" s="723"/>
      <c r="AB110" s="723"/>
      <c r="AC110" s="724"/>
      <c r="AD110" s="731"/>
      <c r="AE110" s="732"/>
      <c r="AF110" s="732"/>
      <c r="AG110" s="732"/>
      <c r="AH110" s="733"/>
      <c r="AI110" s="740"/>
      <c r="AJ110" s="741"/>
      <c r="AK110" s="741"/>
      <c r="AL110" s="741"/>
      <c r="AM110" s="742"/>
      <c r="AN110" s="749">
        <f>AD110*AI110</f>
        <v>0</v>
      </c>
      <c r="AO110" s="750"/>
      <c r="AP110" s="750"/>
      <c r="AQ110" s="750"/>
      <c r="AR110" s="750"/>
      <c r="AS110" s="751"/>
      <c r="AT110" s="706"/>
      <c r="AU110" s="707"/>
      <c r="AV110" s="707"/>
      <c r="AW110" s="712"/>
      <c r="AX110" s="707"/>
      <c r="AY110" s="707"/>
      <c r="AZ110" s="707"/>
      <c r="BA110" s="707"/>
      <c r="BB110" s="707"/>
      <c r="BC110" s="707"/>
      <c r="BD110" s="707"/>
      <c r="BE110" s="713"/>
    </row>
    <row r="111" spans="1:59" ht="12" customHeight="1">
      <c r="B111" s="66"/>
      <c r="C111" s="67"/>
      <c r="D111" s="522"/>
      <c r="E111" s="523"/>
      <c r="F111" s="523"/>
      <c r="G111" s="523"/>
      <c r="H111" s="523"/>
      <c r="I111" s="524"/>
      <c r="J111" s="479"/>
      <c r="K111" s="480"/>
      <c r="L111" s="480"/>
      <c r="M111" s="480"/>
      <c r="N111" s="480"/>
      <c r="O111" s="480"/>
      <c r="P111" s="480"/>
      <c r="Q111" s="480"/>
      <c r="R111" s="480"/>
      <c r="S111" s="480"/>
      <c r="T111" s="480"/>
      <c r="U111" s="480"/>
      <c r="V111" s="480"/>
      <c r="W111" s="480"/>
      <c r="X111" s="481"/>
      <c r="Y111" s="725"/>
      <c r="Z111" s="726"/>
      <c r="AA111" s="726"/>
      <c r="AB111" s="726"/>
      <c r="AC111" s="727"/>
      <c r="AD111" s="734"/>
      <c r="AE111" s="735"/>
      <c r="AF111" s="735"/>
      <c r="AG111" s="735"/>
      <c r="AH111" s="736"/>
      <c r="AI111" s="743"/>
      <c r="AJ111" s="744"/>
      <c r="AK111" s="744"/>
      <c r="AL111" s="744"/>
      <c r="AM111" s="745"/>
      <c r="AN111" s="752"/>
      <c r="AO111" s="753"/>
      <c r="AP111" s="753"/>
      <c r="AQ111" s="753"/>
      <c r="AR111" s="753"/>
      <c r="AS111" s="754"/>
      <c r="AT111" s="708"/>
      <c r="AU111" s="709"/>
      <c r="AV111" s="709"/>
      <c r="AW111" s="714"/>
      <c r="AX111" s="709"/>
      <c r="AY111" s="709"/>
      <c r="AZ111" s="709"/>
      <c r="BA111" s="709"/>
      <c r="BB111" s="709"/>
      <c r="BC111" s="709"/>
      <c r="BD111" s="709"/>
      <c r="BE111" s="715"/>
    </row>
    <row r="112" spans="1:59" ht="12" customHeight="1">
      <c r="B112" s="66"/>
      <c r="C112" s="67"/>
      <c r="D112" s="525"/>
      <c r="E112" s="526"/>
      <c r="F112" s="526"/>
      <c r="G112" s="526"/>
      <c r="H112" s="526"/>
      <c r="I112" s="527"/>
      <c r="J112" s="614"/>
      <c r="K112" s="615"/>
      <c r="L112" s="615"/>
      <c r="M112" s="615"/>
      <c r="N112" s="615"/>
      <c r="O112" s="615"/>
      <c r="P112" s="615"/>
      <c r="Q112" s="615"/>
      <c r="R112" s="615"/>
      <c r="S112" s="615"/>
      <c r="T112" s="615"/>
      <c r="U112" s="615"/>
      <c r="V112" s="615"/>
      <c r="W112" s="615"/>
      <c r="X112" s="618"/>
      <c r="Y112" s="728"/>
      <c r="Z112" s="729"/>
      <c r="AA112" s="729"/>
      <c r="AB112" s="729"/>
      <c r="AC112" s="730"/>
      <c r="AD112" s="737"/>
      <c r="AE112" s="738"/>
      <c r="AF112" s="738"/>
      <c r="AG112" s="738"/>
      <c r="AH112" s="739"/>
      <c r="AI112" s="746"/>
      <c r="AJ112" s="747"/>
      <c r="AK112" s="747"/>
      <c r="AL112" s="747"/>
      <c r="AM112" s="748"/>
      <c r="AN112" s="755"/>
      <c r="AO112" s="756"/>
      <c r="AP112" s="756"/>
      <c r="AQ112" s="756"/>
      <c r="AR112" s="756"/>
      <c r="AS112" s="757"/>
      <c r="AT112" s="710"/>
      <c r="AU112" s="711"/>
      <c r="AV112" s="711"/>
      <c r="AW112" s="716"/>
      <c r="AX112" s="711"/>
      <c r="AY112" s="711"/>
      <c r="AZ112" s="711"/>
      <c r="BA112" s="711"/>
      <c r="BB112" s="711"/>
      <c r="BC112" s="711"/>
      <c r="BD112" s="711"/>
      <c r="BE112" s="717"/>
    </row>
    <row r="113" spans="1:59" ht="12" customHeight="1">
      <c r="B113" s="66"/>
      <c r="C113" s="67"/>
      <c r="D113" s="514"/>
      <c r="E113" s="515"/>
      <c r="F113" s="515"/>
      <c r="G113" s="515"/>
      <c r="H113" s="515"/>
      <c r="I113" s="516"/>
      <c r="J113" s="476"/>
      <c r="K113" s="477"/>
      <c r="L113" s="477"/>
      <c r="M113" s="477"/>
      <c r="N113" s="477"/>
      <c r="O113" s="477"/>
      <c r="P113" s="477"/>
      <c r="Q113" s="477"/>
      <c r="R113" s="477"/>
      <c r="S113" s="477"/>
      <c r="T113" s="477"/>
      <c r="U113" s="477"/>
      <c r="V113" s="477"/>
      <c r="W113" s="477"/>
      <c r="X113" s="478"/>
      <c r="Y113" s="722"/>
      <c r="Z113" s="723"/>
      <c r="AA113" s="723"/>
      <c r="AB113" s="723"/>
      <c r="AC113" s="724"/>
      <c r="AD113" s="731"/>
      <c r="AE113" s="732"/>
      <c r="AF113" s="732"/>
      <c r="AG113" s="732"/>
      <c r="AH113" s="733"/>
      <c r="AI113" s="740"/>
      <c r="AJ113" s="741"/>
      <c r="AK113" s="741"/>
      <c r="AL113" s="741"/>
      <c r="AM113" s="742"/>
      <c r="AN113" s="749">
        <f>AD113*AI113</f>
        <v>0</v>
      </c>
      <c r="AO113" s="750"/>
      <c r="AP113" s="750"/>
      <c r="AQ113" s="750"/>
      <c r="AR113" s="750"/>
      <c r="AS113" s="751"/>
      <c r="AT113" s="706"/>
      <c r="AU113" s="707"/>
      <c r="AV113" s="707"/>
      <c r="AW113" s="712"/>
      <c r="AX113" s="707"/>
      <c r="AY113" s="707"/>
      <c r="AZ113" s="707"/>
      <c r="BA113" s="707"/>
      <c r="BB113" s="707"/>
      <c r="BC113" s="707"/>
      <c r="BD113" s="707"/>
      <c r="BE113" s="713"/>
    </row>
    <row r="114" spans="1:59" ht="12" customHeight="1">
      <c r="B114" s="66"/>
      <c r="C114" s="67"/>
      <c r="D114" s="522"/>
      <c r="E114" s="523"/>
      <c r="F114" s="523"/>
      <c r="G114" s="523"/>
      <c r="H114" s="523"/>
      <c r="I114" s="524"/>
      <c r="J114" s="479"/>
      <c r="K114" s="480"/>
      <c r="L114" s="480"/>
      <c r="M114" s="480"/>
      <c r="N114" s="480"/>
      <c r="O114" s="480"/>
      <c r="P114" s="480"/>
      <c r="Q114" s="480"/>
      <c r="R114" s="480"/>
      <c r="S114" s="480"/>
      <c r="T114" s="480"/>
      <c r="U114" s="480"/>
      <c r="V114" s="480"/>
      <c r="W114" s="480"/>
      <c r="X114" s="481"/>
      <c r="Y114" s="725"/>
      <c r="Z114" s="726"/>
      <c r="AA114" s="726"/>
      <c r="AB114" s="726"/>
      <c r="AC114" s="727"/>
      <c r="AD114" s="734"/>
      <c r="AE114" s="735"/>
      <c r="AF114" s="735"/>
      <c r="AG114" s="735"/>
      <c r="AH114" s="736"/>
      <c r="AI114" s="743"/>
      <c r="AJ114" s="744"/>
      <c r="AK114" s="744"/>
      <c r="AL114" s="744"/>
      <c r="AM114" s="745"/>
      <c r="AN114" s="752"/>
      <c r="AO114" s="753"/>
      <c r="AP114" s="753"/>
      <c r="AQ114" s="753"/>
      <c r="AR114" s="753"/>
      <c r="AS114" s="754"/>
      <c r="AT114" s="708"/>
      <c r="AU114" s="709"/>
      <c r="AV114" s="709"/>
      <c r="AW114" s="714"/>
      <c r="AX114" s="709"/>
      <c r="AY114" s="709"/>
      <c r="AZ114" s="709"/>
      <c r="BA114" s="709"/>
      <c r="BB114" s="709"/>
      <c r="BC114" s="709"/>
      <c r="BD114" s="709"/>
      <c r="BE114" s="715"/>
    </row>
    <row r="115" spans="1:59" ht="12" customHeight="1">
      <c r="B115" s="66"/>
      <c r="C115" s="67"/>
      <c r="D115" s="525"/>
      <c r="E115" s="526"/>
      <c r="F115" s="526"/>
      <c r="G115" s="526"/>
      <c r="H115" s="526"/>
      <c r="I115" s="527"/>
      <c r="J115" s="614"/>
      <c r="K115" s="615"/>
      <c r="L115" s="615"/>
      <c r="M115" s="615"/>
      <c r="N115" s="615"/>
      <c r="O115" s="615"/>
      <c r="P115" s="615"/>
      <c r="Q115" s="615"/>
      <c r="R115" s="615"/>
      <c r="S115" s="615"/>
      <c r="T115" s="615"/>
      <c r="U115" s="615"/>
      <c r="V115" s="615"/>
      <c r="W115" s="615"/>
      <c r="X115" s="618"/>
      <c r="Y115" s="728"/>
      <c r="Z115" s="729"/>
      <c r="AA115" s="729"/>
      <c r="AB115" s="729"/>
      <c r="AC115" s="730"/>
      <c r="AD115" s="737"/>
      <c r="AE115" s="738"/>
      <c r="AF115" s="738"/>
      <c r="AG115" s="738"/>
      <c r="AH115" s="739"/>
      <c r="AI115" s="746"/>
      <c r="AJ115" s="747"/>
      <c r="AK115" s="747"/>
      <c r="AL115" s="747"/>
      <c r="AM115" s="748"/>
      <c r="AN115" s="755"/>
      <c r="AO115" s="756"/>
      <c r="AP115" s="756"/>
      <c r="AQ115" s="756"/>
      <c r="AR115" s="756"/>
      <c r="AS115" s="757"/>
      <c r="AT115" s="710"/>
      <c r="AU115" s="711"/>
      <c r="AV115" s="711"/>
      <c r="AW115" s="716"/>
      <c r="AX115" s="711"/>
      <c r="AY115" s="711"/>
      <c r="AZ115" s="711"/>
      <c r="BA115" s="711"/>
      <c r="BB115" s="711"/>
      <c r="BC115" s="711"/>
      <c r="BD115" s="711"/>
      <c r="BE115" s="717"/>
    </row>
    <row r="116" spans="1:59"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205"/>
      <c r="Y116" s="329" t="s">
        <v>109</v>
      </c>
      <c r="Z116" s="330"/>
      <c r="AA116" s="330"/>
      <c r="AB116" s="330"/>
      <c r="AC116" s="330"/>
      <c r="AD116" s="718"/>
      <c r="AE116" s="718"/>
      <c r="AF116" s="596"/>
      <c r="AG116" s="227" t="s">
        <v>26</v>
      </c>
      <c r="AH116" s="331"/>
      <c r="AI116" s="719" t="s">
        <v>110</v>
      </c>
      <c r="AJ116" s="719"/>
      <c r="AK116" s="719"/>
      <c r="AL116" s="719"/>
      <c r="AM116" s="719"/>
      <c r="AN116" s="719"/>
      <c r="AO116" s="719"/>
      <c r="AP116" s="719"/>
      <c r="AQ116" s="719"/>
      <c r="AR116" s="719"/>
      <c r="AS116" s="719"/>
      <c r="AT116" s="720">
        <f>SUM(AN98:AS115)</f>
        <v>0</v>
      </c>
      <c r="AU116" s="721"/>
      <c r="AV116" s="721"/>
      <c r="AW116" s="721"/>
      <c r="AX116" s="721"/>
      <c r="AY116" s="721"/>
      <c r="AZ116" s="721"/>
      <c r="BA116" s="721"/>
      <c r="BB116" s="721"/>
      <c r="BC116" s="721"/>
      <c r="BD116" s="721"/>
      <c r="BE116" s="721"/>
      <c r="BF116" s="2"/>
      <c r="BG116" s="2"/>
    </row>
    <row r="117" spans="1:59"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6"/>
      <c r="Y117" s="335"/>
      <c r="Z117" s="336"/>
      <c r="AA117" s="336"/>
      <c r="AB117" s="336"/>
      <c r="AC117" s="336"/>
      <c r="AD117" s="718"/>
      <c r="AE117" s="718"/>
      <c r="AF117" s="596"/>
      <c r="AG117" s="229"/>
      <c r="AH117" s="337"/>
      <c r="AI117" s="719"/>
      <c r="AJ117" s="719"/>
      <c r="AK117" s="719"/>
      <c r="AL117" s="719"/>
      <c r="AM117" s="719"/>
      <c r="AN117" s="719"/>
      <c r="AO117" s="719"/>
      <c r="AP117" s="719"/>
      <c r="AQ117" s="719"/>
      <c r="AR117" s="719"/>
      <c r="AS117" s="719"/>
      <c r="AT117" s="721"/>
      <c r="AU117" s="721"/>
      <c r="AV117" s="721"/>
      <c r="AW117" s="721"/>
      <c r="AX117" s="721"/>
      <c r="AY117" s="721"/>
      <c r="AZ117" s="721"/>
      <c r="BA117" s="721"/>
      <c r="BB117" s="721"/>
      <c r="BC117" s="721"/>
      <c r="BD117" s="721"/>
      <c r="BE117" s="721"/>
      <c r="BF117" s="2"/>
      <c r="BG117" s="2"/>
    </row>
    <row r="118" spans="1:59" ht="12" customHeight="1">
      <c r="A118" s="2"/>
      <c r="B118" s="2" t="s">
        <v>111</v>
      </c>
      <c r="C118" s="2"/>
      <c r="D118" s="64"/>
      <c r="E118" s="64"/>
      <c r="F118" s="64"/>
      <c r="G118" s="64"/>
      <c r="H118" s="64"/>
      <c r="I118" s="64"/>
      <c r="J118" s="64"/>
      <c r="K118" s="64"/>
      <c r="L118" s="64"/>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ht="12" customHeight="1">
      <c r="A119" s="2"/>
      <c r="B119" s="6"/>
      <c r="C119" s="58"/>
      <c r="D119" s="622" t="s">
        <v>90</v>
      </c>
      <c r="E119" s="623"/>
      <c r="F119" s="623"/>
      <c r="G119" s="623"/>
      <c r="H119" s="623"/>
      <c r="I119" s="623"/>
      <c r="J119" s="474" t="s">
        <v>112</v>
      </c>
      <c r="K119" s="474"/>
      <c r="L119" s="474"/>
      <c r="M119" s="474"/>
      <c r="N119" s="474"/>
      <c r="O119" s="474"/>
      <c r="P119" s="474"/>
      <c r="Q119" s="474"/>
      <c r="R119" s="474"/>
      <c r="S119" s="474"/>
      <c r="T119" s="474"/>
      <c r="U119" s="474"/>
      <c r="V119" s="474"/>
      <c r="W119" s="474"/>
      <c r="X119" s="474"/>
      <c r="Y119" s="347" t="s">
        <v>113</v>
      </c>
      <c r="Z119" s="502"/>
      <c r="AA119" s="502"/>
      <c r="AB119" s="502"/>
      <c r="AC119" s="502"/>
      <c r="AD119" s="502"/>
      <c r="AE119" s="502"/>
      <c r="AF119" s="503"/>
      <c r="AG119" s="622" t="s">
        <v>90</v>
      </c>
      <c r="AH119" s="623"/>
      <c r="AI119" s="623"/>
      <c r="AJ119" s="623"/>
      <c r="AK119" s="623"/>
      <c r="AL119" s="623"/>
      <c r="AM119" s="347" t="s">
        <v>112</v>
      </c>
      <c r="AN119" s="502"/>
      <c r="AO119" s="502"/>
      <c r="AP119" s="502"/>
      <c r="AQ119" s="502"/>
      <c r="AR119" s="502"/>
      <c r="AS119" s="502"/>
      <c r="AT119" s="502"/>
      <c r="AU119" s="502"/>
      <c r="AV119" s="502"/>
      <c r="AW119" s="502"/>
      <c r="AX119" s="502"/>
      <c r="AY119" s="503"/>
      <c r="AZ119" s="347" t="s">
        <v>114</v>
      </c>
      <c r="BA119" s="502"/>
      <c r="BB119" s="502"/>
      <c r="BC119" s="502"/>
      <c r="BD119" s="502"/>
      <c r="BE119" s="502"/>
      <c r="BF119" s="503"/>
      <c r="BG119" s="2"/>
    </row>
    <row r="120" spans="1:59" ht="12" customHeight="1">
      <c r="A120" s="2"/>
      <c r="B120" s="6"/>
      <c r="C120" s="58"/>
      <c r="D120" s="624"/>
      <c r="E120" s="624"/>
      <c r="F120" s="624"/>
      <c r="G120" s="624"/>
      <c r="H120" s="624"/>
      <c r="I120" s="624"/>
      <c r="J120" s="758"/>
      <c r="K120" s="758"/>
      <c r="L120" s="758"/>
      <c r="M120" s="758"/>
      <c r="N120" s="758"/>
      <c r="O120" s="758"/>
      <c r="P120" s="758"/>
      <c r="Q120" s="758"/>
      <c r="R120" s="758"/>
      <c r="S120" s="758"/>
      <c r="T120" s="758"/>
      <c r="U120" s="758"/>
      <c r="V120" s="758"/>
      <c r="W120" s="758"/>
      <c r="X120" s="758"/>
      <c r="Y120" s="555"/>
      <c r="Z120" s="556"/>
      <c r="AA120" s="556"/>
      <c r="AB120" s="556"/>
      <c r="AC120" s="556"/>
      <c r="AD120" s="556"/>
      <c r="AE120" s="556"/>
      <c r="AF120" s="557"/>
      <c r="AG120" s="624"/>
      <c r="AH120" s="624"/>
      <c r="AI120" s="624"/>
      <c r="AJ120" s="624"/>
      <c r="AK120" s="624"/>
      <c r="AL120" s="624"/>
      <c r="AM120" s="700"/>
      <c r="AN120" s="701"/>
      <c r="AO120" s="701"/>
      <c r="AP120" s="701"/>
      <c r="AQ120" s="701"/>
      <c r="AR120" s="701"/>
      <c r="AS120" s="701"/>
      <c r="AT120" s="701"/>
      <c r="AU120" s="701"/>
      <c r="AV120" s="701"/>
      <c r="AW120" s="701"/>
      <c r="AX120" s="701"/>
      <c r="AY120" s="702"/>
      <c r="AZ120" s="555"/>
      <c r="BA120" s="556"/>
      <c r="BB120" s="556"/>
      <c r="BC120" s="556"/>
      <c r="BD120" s="556"/>
      <c r="BE120" s="556"/>
      <c r="BF120" s="557"/>
      <c r="BG120" s="2"/>
    </row>
    <row r="121" spans="1:59" ht="12" customHeight="1">
      <c r="A121" s="2"/>
      <c r="B121" s="6"/>
      <c r="C121" s="58"/>
      <c r="D121" s="625"/>
      <c r="E121" s="625"/>
      <c r="F121" s="625"/>
      <c r="G121" s="625"/>
      <c r="H121" s="625"/>
      <c r="I121" s="625"/>
      <c r="J121" s="700" t="s">
        <v>106</v>
      </c>
      <c r="K121" s="701"/>
      <c r="L121" s="701"/>
      <c r="M121" s="701"/>
      <c r="N121" s="701"/>
      <c r="O121" s="701"/>
      <c r="P121" s="701"/>
      <c r="Q121" s="701"/>
      <c r="R121" s="701"/>
      <c r="S121" s="701"/>
      <c r="T121" s="701"/>
      <c r="U121" s="701"/>
      <c r="V121" s="701"/>
      <c r="W121" s="701"/>
      <c r="X121" s="702"/>
      <c r="Y121" s="558"/>
      <c r="Z121" s="559"/>
      <c r="AA121" s="559"/>
      <c r="AB121" s="559"/>
      <c r="AC121" s="559"/>
      <c r="AD121" s="559"/>
      <c r="AE121" s="559"/>
      <c r="AF121" s="560"/>
      <c r="AG121" s="625"/>
      <c r="AH121" s="625"/>
      <c r="AI121" s="625"/>
      <c r="AJ121" s="625"/>
      <c r="AK121" s="625"/>
      <c r="AL121" s="625"/>
      <c r="AM121" s="703" t="s">
        <v>106</v>
      </c>
      <c r="AN121" s="704"/>
      <c r="AO121" s="704"/>
      <c r="AP121" s="704"/>
      <c r="AQ121" s="704"/>
      <c r="AR121" s="704"/>
      <c r="AS121" s="704"/>
      <c r="AT121" s="704"/>
      <c r="AU121" s="704"/>
      <c r="AV121" s="704"/>
      <c r="AW121" s="704"/>
      <c r="AX121" s="704"/>
      <c r="AY121" s="705"/>
      <c r="AZ121" s="558"/>
      <c r="BA121" s="559"/>
      <c r="BB121" s="559"/>
      <c r="BC121" s="559"/>
      <c r="BD121" s="559"/>
      <c r="BE121" s="559"/>
      <c r="BF121" s="560"/>
      <c r="BG121" s="2"/>
    </row>
    <row r="122" spans="1:59" ht="12" customHeight="1">
      <c r="B122" s="66"/>
      <c r="C122" s="67"/>
      <c r="D122" s="514"/>
      <c r="E122" s="515"/>
      <c r="F122" s="515"/>
      <c r="G122" s="515"/>
      <c r="H122" s="515"/>
      <c r="I122" s="516"/>
      <c r="J122" s="675"/>
      <c r="K122" s="676"/>
      <c r="L122" s="676"/>
      <c r="M122" s="676"/>
      <c r="N122" s="676"/>
      <c r="O122" s="676"/>
      <c r="P122" s="676"/>
      <c r="Q122" s="676"/>
      <c r="R122" s="676"/>
      <c r="S122" s="676"/>
      <c r="T122" s="676"/>
      <c r="U122" s="676"/>
      <c r="V122" s="676"/>
      <c r="W122" s="676"/>
      <c r="X122" s="677"/>
      <c r="Y122" s="681"/>
      <c r="Z122" s="682"/>
      <c r="AA122" s="682"/>
      <c r="AB122" s="682"/>
      <c r="AC122" s="682"/>
      <c r="AD122" s="682"/>
      <c r="AE122" s="682"/>
      <c r="AF122" s="683"/>
      <c r="AG122" s="514"/>
      <c r="AH122" s="515"/>
      <c r="AI122" s="515"/>
      <c r="AJ122" s="515"/>
      <c r="AK122" s="515"/>
      <c r="AL122" s="516"/>
      <c r="AM122" s="476"/>
      <c r="AN122" s="477"/>
      <c r="AO122" s="477"/>
      <c r="AP122" s="477"/>
      <c r="AQ122" s="477"/>
      <c r="AR122" s="477"/>
      <c r="AS122" s="477"/>
      <c r="AT122" s="477"/>
      <c r="AU122" s="477"/>
      <c r="AV122" s="477"/>
      <c r="AW122" s="477"/>
      <c r="AX122" s="477"/>
      <c r="AY122" s="478"/>
      <c r="AZ122" s="681"/>
      <c r="BA122" s="682"/>
      <c r="BB122" s="682"/>
      <c r="BC122" s="682"/>
      <c r="BD122" s="682"/>
      <c r="BE122" s="682"/>
      <c r="BF122" s="683"/>
    </row>
    <row r="123" spans="1:59" ht="12" customHeight="1">
      <c r="B123" s="66"/>
      <c r="C123" s="67"/>
      <c r="D123" s="522"/>
      <c r="E123" s="523"/>
      <c r="F123" s="523"/>
      <c r="G123" s="523"/>
      <c r="H123" s="523"/>
      <c r="I123" s="524"/>
      <c r="J123" s="678"/>
      <c r="K123" s="679"/>
      <c r="L123" s="679"/>
      <c r="M123" s="679"/>
      <c r="N123" s="679"/>
      <c r="O123" s="679"/>
      <c r="P123" s="679"/>
      <c r="Q123" s="679"/>
      <c r="R123" s="679"/>
      <c r="S123" s="679"/>
      <c r="T123" s="679"/>
      <c r="U123" s="679"/>
      <c r="V123" s="679"/>
      <c r="W123" s="679"/>
      <c r="X123" s="680"/>
      <c r="Y123" s="684"/>
      <c r="Z123" s="685"/>
      <c r="AA123" s="685"/>
      <c r="AB123" s="685"/>
      <c r="AC123" s="685"/>
      <c r="AD123" s="685"/>
      <c r="AE123" s="685"/>
      <c r="AF123" s="686"/>
      <c r="AG123" s="522"/>
      <c r="AH123" s="523"/>
      <c r="AI123" s="523"/>
      <c r="AJ123" s="523"/>
      <c r="AK123" s="523"/>
      <c r="AL123" s="524"/>
      <c r="AM123" s="479"/>
      <c r="AN123" s="480"/>
      <c r="AO123" s="480"/>
      <c r="AP123" s="480"/>
      <c r="AQ123" s="480"/>
      <c r="AR123" s="480"/>
      <c r="AS123" s="480"/>
      <c r="AT123" s="480"/>
      <c r="AU123" s="480"/>
      <c r="AV123" s="480"/>
      <c r="AW123" s="480"/>
      <c r="AX123" s="480"/>
      <c r="AY123" s="481"/>
      <c r="AZ123" s="684"/>
      <c r="BA123" s="685"/>
      <c r="BB123" s="685"/>
      <c r="BC123" s="685"/>
      <c r="BD123" s="685"/>
      <c r="BE123" s="685"/>
      <c r="BF123" s="686"/>
    </row>
    <row r="124" spans="1:59" ht="12" customHeight="1">
      <c r="B124" s="66"/>
      <c r="C124" s="67"/>
      <c r="D124" s="525"/>
      <c r="E124" s="526"/>
      <c r="F124" s="526"/>
      <c r="G124" s="526"/>
      <c r="H124" s="526"/>
      <c r="I124" s="527"/>
      <c r="J124" s="641"/>
      <c r="K124" s="642"/>
      <c r="L124" s="642"/>
      <c r="M124" s="642"/>
      <c r="N124" s="642"/>
      <c r="O124" s="642"/>
      <c r="P124" s="642"/>
      <c r="Q124" s="642"/>
      <c r="R124" s="642"/>
      <c r="S124" s="642"/>
      <c r="T124" s="642"/>
      <c r="U124" s="642"/>
      <c r="V124" s="642"/>
      <c r="W124" s="642"/>
      <c r="X124" s="643"/>
      <c r="Y124" s="687"/>
      <c r="Z124" s="688"/>
      <c r="AA124" s="688"/>
      <c r="AB124" s="688"/>
      <c r="AC124" s="688"/>
      <c r="AD124" s="688"/>
      <c r="AE124" s="688"/>
      <c r="AF124" s="689"/>
      <c r="AG124" s="525"/>
      <c r="AH124" s="526"/>
      <c r="AI124" s="526"/>
      <c r="AJ124" s="526"/>
      <c r="AK124" s="526"/>
      <c r="AL124" s="527"/>
      <c r="AM124" s="471"/>
      <c r="AN124" s="472"/>
      <c r="AO124" s="472"/>
      <c r="AP124" s="472"/>
      <c r="AQ124" s="472"/>
      <c r="AR124" s="472"/>
      <c r="AS124" s="472"/>
      <c r="AT124" s="472"/>
      <c r="AU124" s="472"/>
      <c r="AV124" s="472"/>
      <c r="AW124" s="472"/>
      <c r="AX124" s="472"/>
      <c r="AY124" s="473"/>
      <c r="AZ124" s="687"/>
      <c r="BA124" s="688"/>
      <c r="BB124" s="688"/>
      <c r="BC124" s="688"/>
      <c r="BD124" s="688"/>
      <c r="BE124" s="688"/>
      <c r="BF124" s="689"/>
    </row>
    <row r="125" spans="1:59" ht="12" customHeight="1">
      <c r="B125" s="66"/>
      <c r="C125" s="67"/>
      <c r="D125" s="514"/>
      <c r="E125" s="515"/>
      <c r="F125" s="515"/>
      <c r="G125" s="515"/>
      <c r="H125" s="515"/>
      <c r="I125" s="516"/>
      <c r="J125" s="675"/>
      <c r="K125" s="676"/>
      <c r="L125" s="676"/>
      <c r="M125" s="676"/>
      <c r="N125" s="676"/>
      <c r="O125" s="676"/>
      <c r="P125" s="676"/>
      <c r="Q125" s="676"/>
      <c r="R125" s="676"/>
      <c r="S125" s="676"/>
      <c r="T125" s="676"/>
      <c r="U125" s="676"/>
      <c r="V125" s="676"/>
      <c r="W125" s="676"/>
      <c r="X125" s="677"/>
      <c r="Y125" s="681"/>
      <c r="Z125" s="682"/>
      <c r="AA125" s="682"/>
      <c r="AB125" s="682"/>
      <c r="AC125" s="682"/>
      <c r="AD125" s="682"/>
      <c r="AE125" s="682"/>
      <c r="AF125" s="683"/>
      <c r="AG125" s="690"/>
      <c r="AH125" s="690"/>
      <c r="AI125" s="690"/>
      <c r="AJ125" s="690"/>
      <c r="AK125" s="690"/>
      <c r="AL125" s="690"/>
      <c r="AM125" s="476"/>
      <c r="AN125" s="477"/>
      <c r="AO125" s="477"/>
      <c r="AP125" s="477"/>
      <c r="AQ125" s="477"/>
      <c r="AR125" s="477"/>
      <c r="AS125" s="477"/>
      <c r="AT125" s="477"/>
      <c r="AU125" s="477"/>
      <c r="AV125" s="477"/>
      <c r="AW125" s="477"/>
      <c r="AX125" s="477"/>
      <c r="AY125" s="478"/>
      <c r="AZ125" s="681"/>
      <c r="BA125" s="682"/>
      <c r="BB125" s="682"/>
      <c r="BC125" s="682"/>
      <c r="BD125" s="682"/>
      <c r="BE125" s="682"/>
      <c r="BF125" s="683"/>
    </row>
    <row r="126" spans="1:59" ht="12" customHeight="1">
      <c r="B126" s="66"/>
      <c r="C126" s="67"/>
      <c r="D126" s="522"/>
      <c r="E126" s="523"/>
      <c r="F126" s="523"/>
      <c r="G126" s="523"/>
      <c r="H126" s="523"/>
      <c r="I126" s="524"/>
      <c r="J126" s="678"/>
      <c r="K126" s="679"/>
      <c r="L126" s="679"/>
      <c r="M126" s="679"/>
      <c r="N126" s="679"/>
      <c r="O126" s="679"/>
      <c r="P126" s="679"/>
      <c r="Q126" s="679"/>
      <c r="R126" s="679"/>
      <c r="S126" s="679"/>
      <c r="T126" s="679"/>
      <c r="U126" s="679"/>
      <c r="V126" s="679"/>
      <c r="W126" s="679"/>
      <c r="X126" s="680"/>
      <c r="Y126" s="684"/>
      <c r="Z126" s="685"/>
      <c r="AA126" s="685"/>
      <c r="AB126" s="685"/>
      <c r="AC126" s="685"/>
      <c r="AD126" s="685"/>
      <c r="AE126" s="685"/>
      <c r="AF126" s="686"/>
      <c r="AG126" s="690"/>
      <c r="AH126" s="690"/>
      <c r="AI126" s="690"/>
      <c r="AJ126" s="690"/>
      <c r="AK126" s="690"/>
      <c r="AL126" s="690"/>
      <c r="AM126" s="479"/>
      <c r="AN126" s="480"/>
      <c r="AO126" s="480"/>
      <c r="AP126" s="480"/>
      <c r="AQ126" s="480"/>
      <c r="AR126" s="480"/>
      <c r="AS126" s="480"/>
      <c r="AT126" s="480"/>
      <c r="AU126" s="480"/>
      <c r="AV126" s="480"/>
      <c r="AW126" s="480"/>
      <c r="AX126" s="480"/>
      <c r="AY126" s="481"/>
      <c r="AZ126" s="684"/>
      <c r="BA126" s="685"/>
      <c r="BB126" s="685"/>
      <c r="BC126" s="685"/>
      <c r="BD126" s="685"/>
      <c r="BE126" s="685"/>
      <c r="BF126" s="686"/>
    </row>
    <row r="127" spans="1:59" ht="12" customHeight="1">
      <c r="B127" s="66"/>
      <c r="C127" s="67"/>
      <c r="D127" s="525"/>
      <c r="E127" s="526"/>
      <c r="F127" s="526"/>
      <c r="G127" s="526"/>
      <c r="H127" s="526"/>
      <c r="I127" s="527"/>
      <c r="J127" s="641"/>
      <c r="K127" s="642"/>
      <c r="L127" s="642"/>
      <c r="M127" s="642"/>
      <c r="N127" s="642"/>
      <c r="O127" s="642"/>
      <c r="P127" s="642"/>
      <c r="Q127" s="642"/>
      <c r="R127" s="642"/>
      <c r="S127" s="642"/>
      <c r="T127" s="642"/>
      <c r="U127" s="642"/>
      <c r="V127" s="642"/>
      <c r="W127" s="642"/>
      <c r="X127" s="643"/>
      <c r="Y127" s="687"/>
      <c r="Z127" s="688"/>
      <c r="AA127" s="688"/>
      <c r="AB127" s="688"/>
      <c r="AC127" s="688"/>
      <c r="AD127" s="688"/>
      <c r="AE127" s="688"/>
      <c r="AF127" s="689"/>
      <c r="AG127" s="690"/>
      <c r="AH127" s="690"/>
      <c r="AI127" s="690"/>
      <c r="AJ127" s="690"/>
      <c r="AK127" s="690"/>
      <c r="AL127" s="690"/>
      <c r="AM127" s="471"/>
      <c r="AN127" s="472"/>
      <c r="AO127" s="472"/>
      <c r="AP127" s="472"/>
      <c r="AQ127" s="472"/>
      <c r="AR127" s="472"/>
      <c r="AS127" s="472"/>
      <c r="AT127" s="472"/>
      <c r="AU127" s="472"/>
      <c r="AV127" s="472"/>
      <c r="AW127" s="472"/>
      <c r="AX127" s="472"/>
      <c r="AY127" s="473"/>
      <c r="AZ127" s="687"/>
      <c r="BA127" s="688"/>
      <c r="BB127" s="688"/>
      <c r="BC127" s="688"/>
      <c r="BD127" s="688"/>
      <c r="BE127" s="688"/>
      <c r="BF127" s="689"/>
    </row>
    <row r="128" spans="1:59" ht="12" customHeight="1">
      <c r="B128" s="66"/>
      <c r="C128" s="67"/>
      <c r="D128" s="514"/>
      <c r="E128" s="515"/>
      <c r="F128" s="515"/>
      <c r="G128" s="515"/>
      <c r="H128" s="515"/>
      <c r="I128" s="516"/>
      <c r="J128" s="675"/>
      <c r="K128" s="676"/>
      <c r="L128" s="676"/>
      <c r="M128" s="676"/>
      <c r="N128" s="676"/>
      <c r="O128" s="676"/>
      <c r="P128" s="676"/>
      <c r="Q128" s="676"/>
      <c r="R128" s="676"/>
      <c r="S128" s="676"/>
      <c r="T128" s="676"/>
      <c r="U128" s="676"/>
      <c r="V128" s="676"/>
      <c r="W128" s="676"/>
      <c r="X128" s="677"/>
      <c r="Y128" s="681"/>
      <c r="Z128" s="682"/>
      <c r="AA128" s="682"/>
      <c r="AB128" s="682"/>
      <c r="AC128" s="682"/>
      <c r="AD128" s="682"/>
      <c r="AE128" s="682"/>
      <c r="AF128" s="683"/>
      <c r="AG128" s="690"/>
      <c r="AH128" s="690"/>
      <c r="AI128" s="690"/>
      <c r="AJ128" s="690"/>
      <c r="AK128" s="690"/>
      <c r="AL128" s="690"/>
      <c r="AM128" s="476"/>
      <c r="AN128" s="477"/>
      <c r="AO128" s="477"/>
      <c r="AP128" s="477"/>
      <c r="AQ128" s="477"/>
      <c r="AR128" s="477"/>
      <c r="AS128" s="477"/>
      <c r="AT128" s="477"/>
      <c r="AU128" s="477"/>
      <c r="AV128" s="477"/>
      <c r="AW128" s="477"/>
      <c r="AX128" s="477"/>
      <c r="AY128" s="478"/>
      <c r="AZ128" s="691"/>
      <c r="BA128" s="692"/>
      <c r="BB128" s="692"/>
      <c r="BC128" s="692"/>
      <c r="BD128" s="692"/>
      <c r="BE128" s="692"/>
      <c r="BF128" s="693"/>
    </row>
    <row r="129" spans="2:58" ht="12" customHeight="1">
      <c r="B129" s="66"/>
      <c r="C129" s="67"/>
      <c r="D129" s="522"/>
      <c r="E129" s="523"/>
      <c r="F129" s="523"/>
      <c r="G129" s="523"/>
      <c r="H129" s="523"/>
      <c r="I129" s="524"/>
      <c r="J129" s="678"/>
      <c r="K129" s="679"/>
      <c r="L129" s="679"/>
      <c r="M129" s="679"/>
      <c r="N129" s="679"/>
      <c r="O129" s="679"/>
      <c r="P129" s="679"/>
      <c r="Q129" s="679"/>
      <c r="R129" s="679"/>
      <c r="S129" s="679"/>
      <c r="T129" s="679"/>
      <c r="U129" s="679"/>
      <c r="V129" s="679"/>
      <c r="W129" s="679"/>
      <c r="X129" s="680"/>
      <c r="Y129" s="684"/>
      <c r="Z129" s="685"/>
      <c r="AA129" s="685"/>
      <c r="AB129" s="685"/>
      <c r="AC129" s="685"/>
      <c r="AD129" s="685"/>
      <c r="AE129" s="685"/>
      <c r="AF129" s="686"/>
      <c r="AG129" s="690"/>
      <c r="AH129" s="690"/>
      <c r="AI129" s="690"/>
      <c r="AJ129" s="690"/>
      <c r="AK129" s="690"/>
      <c r="AL129" s="690"/>
      <c r="AM129" s="479"/>
      <c r="AN129" s="480"/>
      <c r="AO129" s="480"/>
      <c r="AP129" s="480"/>
      <c r="AQ129" s="480"/>
      <c r="AR129" s="480"/>
      <c r="AS129" s="480"/>
      <c r="AT129" s="480"/>
      <c r="AU129" s="480"/>
      <c r="AV129" s="480"/>
      <c r="AW129" s="480"/>
      <c r="AX129" s="480"/>
      <c r="AY129" s="481"/>
      <c r="AZ129" s="694"/>
      <c r="BA129" s="695"/>
      <c r="BB129" s="695"/>
      <c r="BC129" s="695"/>
      <c r="BD129" s="695"/>
      <c r="BE129" s="695"/>
      <c r="BF129" s="696"/>
    </row>
    <row r="130" spans="2:58" ht="12" customHeight="1">
      <c r="B130" s="66"/>
      <c r="C130" s="67"/>
      <c r="D130" s="525"/>
      <c r="E130" s="526"/>
      <c r="F130" s="526"/>
      <c r="G130" s="526"/>
      <c r="H130" s="526"/>
      <c r="I130" s="527"/>
      <c r="J130" s="641"/>
      <c r="K130" s="642"/>
      <c r="L130" s="642"/>
      <c r="M130" s="642"/>
      <c r="N130" s="642"/>
      <c r="O130" s="642"/>
      <c r="P130" s="642"/>
      <c r="Q130" s="642"/>
      <c r="R130" s="642"/>
      <c r="S130" s="642"/>
      <c r="T130" s="642"/>
      <c r="U130" s="642"/>
      <c r="V130" s="642"/>
      <c r="W130" s="642"/>
      <c r="X130" s="643"/>
      <c r="Y130" s="687"/>
      <c r="Z130" s="688"/>
      <c r="AA130" s="688"/>
      <c r="AB130" s="688"/>
      <c r="AC130" s="688"/>
      <c r="AD130" s="688"/>
      <c r="AE130" s="688"/>
      <c r="AF130" s="689"/>
      <c r="AG130" s="690"/>
      <c r="AH130" s="690"/>
      <c r="AI130" s="690"/>
      <c r="AJ130" s="690"/>
      <c r="AK130" s="690"/>
      <c r="AL130" s="690"/>
      <c r="AM130" s="614"/>
      <c r="AN130" s="615"/>
      <c r="AO130" s="615"/>
      <c r="AP130" s="615"/>
      <c r="AQ130" s="615"/>
      <c r="AR130" s="615"/>
      <c r="AS130" s="615"/>
      <c r="AT130" s="615"/>
      <c r="AU130" s="615"/>
      <c r="AV130" s="615"/>
      <c r="AW130" s="615"/>
      <c r="AX130" s="615"/>
      <c r="AY130" s="618"/>
      <c r="AZ130" s="697"/>
      <c r="BA130" s="698"/>
      <c r="BB130" s="698"/>
      <c r="BC130" s="698"/>
      <c r="BD130" s="698"/>
      <c r="BE130" s="698"/>
      <c r="BF130" s="699"/>
    </row>
    <row r="131" spans="2:58" ht="12" customHeight="1">
      <c r="B131" s="66"/>
      <c r="C131" s="67"/>
      <c r="D131" s="514"/>
      <c r="E131" s="515"/>
      <c r="F131" s="515"/>
      <c r="G131" s="515"/>
      <c r="H131" s="515"/>
      <c r="I131" s="516"/>
      <c r="J131" s="675"/>
      <c r="K131" s="676"/>
      <c r="L131" s="676"/>
      <c r="M131" s="676"/>
      <c r="N131" s="676"/>
      <c r="O131" s="676"/>
      <c r="P131" s="676"/>
      <c r="Q131" s="676"/>
      <c r="R131" s="676"/>
      <c r="S131" s="676"/>
      <c r="T131" s="676"/>
      <c r="U131" s="676"/>
      <c r="V131" s="676"/>
      <c r="W131" s="676"/>
      <c r="X131" s="677"/>
      <c r="Y131" s="681"/>
      <c r="Z131" s="682"/>
      <c r="AA131" s="682"/>
      <c r="AB131" s="682"/>
      <c r="AC131" s="682"/>
      <c r="AD131" s="682"/>
      <c r="AE131" s="682"/>
      <c r="AF131" s="683"/>
      <c r="AG131" s="690"/>
      <c r="AH131" s="690"/>
      <c r="AI131" s="690"/>
      <c r="AJ131" s="690"/>
      <c r="AK131" s="690"/>
      <c r="AL131" s="690"/>
      <c r="AM131" s="476"/>
      <c r="AN131" s="477"/>
      <c r="AO131" s="477"/>
      <c r="AP131" s="477"/>
      <c r="AQ131" s="477"/>
      <c r="AR131" s="477"/>
      <c r="AS131" s="477"/>
      <c r="AT131" s="477"/>
      <c r="AU131" s="477"/>
      <c r="AV131" s="477"/>
      <c r="AW131" s="477"/>
      <c r="AX131" s="477"/>
      <c r="AY131" s="478"/>
      <c r="AZ131" s="691"/>
      <c r="BA131" s="692"/>
      <c r="BB131" s="692"/>
      <c r="BC131" s="692"/>
      <c r="BD131" s="692"/>
      <c r="BE131" s="692"/>
      <c r="BF131" s="693"/>
    </row>
    <row r="132" spans="2:58" ht="12" customHeight="1">
      <c r="B132" s="66"/>
      <c r="C132" s="67"/>
      <c r="D132" s="522"/>
      <c r="E132" s="523"/>
      <c r="F132" s="523"/>
      <c r="G132" s="523"/>
      <c r="H132" s="523"/>
      <c r="I132" s="524"/>
      <c r="J132" s="678"/>
      <c r="K132" s="679"/>
      <c r="L132" s="679"/>
      <c r="M132" s="679"/>
      <c r="N132" s="679"/>
      <c r="O132" s="679"/>
      <c r="P132" s="679"/>
      <c r="Q132" s="679"/>
      <c r="R132" s="679"/>
      <c r="S132" s="679"/>
      <c r="T132" s="679"/>
      <c r="U132" s="679"/>
      <c r="V132" s="679"/>
      <c r="W132" s="679"/>
      <c r="X132" s="680"/>
      <c r="Y132" s="684"/>
      <c r="Z132" s="685"/>
      <c r="AA132" s="685"/>
      <c r="AB132" s="685"/>
      <c r="AC132" s="685"/>
      <c r="AD132" s="685"/>
      <c r="AE132" s="685"/>
      <c r="AF132" s="686"/>
      <c r="AG132" s="690"/>
      <c r="AH132" s="690"/>
      <c r="AI132" s="690"/>
      <c r="AJ132" s="690"/>
      <c r="AK132" s="690"/>
      <c r="AL132" s="690"/>
      <c r="AM132" s="479"/>
      <c r="AN132" s="480"/>
      <c r="AO132" s="480"/>
      <c r="AP132" s="480"/>
      <c r="AQ132" s="480"/>
      <c r="AR132" s="480"/>
      <c r="AS132" s="480"/>
      <c r="AT132" s="480"/>
      <c r="AU132" s="480"/>
      <c r="AV132" s="480"/>
      <c r="AW132" s="480"/>
      <c r="AX132" s="480"/>
      <c r="AY132" s="481"/>
      <c r="AZ132" s="694"/>
      <c r="BA132" s="695"/>
      <c r="BB132" s="695"/>
      <c r="BC132" s="695"/>
      <c r="BD132" s="695"/>
      <c r="BE132" s="695"/>
      <c r="BF132" s="696"/>
    </row>
    <row r="133" spans="2:58" ht="12" customHeight="1">
      <c r="B133" s="66"/>
      <c r="C133" s="67"/>
      <c r="D133" s="525"/>
      <c r="E133" s="526"/>
      <c r="F133" s="526"/>
      <c r="G133" s="526"/>
      <c r="H133" s="526"/>
      <c r="I133" s="527"/>
      <c r="J133" s="641"/>
      <c r="K133" s="642"/>
      <c r="L133" s="642"/>
      <c r="M133" s="642"/>
      <c r="N133" s="642"/>
      <c r="O133" s="642"/>
      <c r="P133" s="642"/>
      <c r="Q133" s="642"/>
      <c r="R133" s="642"/>
      <c r="S133" s="642"/>
      <c r="T133" s="642"/>
      <c r="U133" s="642"/>
      <c r="V133" s="642"/>
      <c r="W133" s="642"/>
      <c r="X133" s="643"/>
      <c r="Y133" s="687"/>
      <c r="Z133" s="688"/>
      <c r="AA133" s="688"/>
      <c r="AB133" s="688"/>
      <c r="AC133" s="688"/>
      <c r="AD133" s="688"/>
      <c r="AE133" s="688"/>
      <c r="AF133" s="689"/>
      <c r="AG133" s="690"/>
      <c r="AH133" s="690"/>
      <c r="AI133" s="690"/>
      <c r="AJ133" s="690"/>
      <c r="AK133" s="690"/>
      <c r="AL133" s="690"/>
      <c r="AM133" s="614"/>
      <c r="AN133" s="615"/>
      <c r="AO133" s="615"/>
      <c r="AP133" s="615"/>
      <c r="AQ133" s="615"/>
      <c r="AR133" s="615"/>
      <c r="AS133" s="615"/>
      <c r="AT133" s="615"/>
      <c r="AU133" s="615"/>
      <c r="AV133" s="615"/>
      <c r="AW133" s="615"/>
      <c r="AX133" s="615"/>
      <c r="AY133" s="618"/>
      <c r="AZ133" s="697"/>
      <c r="BA133" s="698"/>
      <c r="BB133" s="698"/>
      <c r="BC133" s="698"/>
      <c r="BD133" s="698"/>
      <c r="BE133" s="698"/>
      <c r="BF133" s="699"/>
    </row>
    <row r="134" spans="2:58" ht="12" customHeight="1">
      <c r="B134" s="66"/>
      <c r="C134" s="67"/>
      <c r="D134" s="514"/>
      <c r="E134" s="515"/>
      <c r="F134" s="515"/>
      <c r="G134" s="515"/>
      <c r="H134" s="515"/>
      <c r="I134" s="516"/>
      <c r="J134" s="675"/>
      <c r="K134" s="676"/>
      <c r="L134" s="676"/>
      <c r="M134" s="676"/>
      <c r="N134" s="676"/>
      <c r="O134" s="676"/>
      <c r="P134" s="676"/>
      <c r="Q134" s="676"/>
      <c r="R134" s="676"/>
      <c r="S134" s="676"/>
      <c r="T134" s="676"/>
      <c r="U134" s="676"/>
      <c r="V134" s="676"/>
      <c r="W134" s="676"/>
      <c r="X134" s="677"/>
      <c r="Y134" s="681"/>
      <c r="Z134" s="682"/>
      <c r="AA134" s="682"/>
      <c r="AB134" s="682"/>
      <c r="AC134" s="682"/>
      <c r="AD134" s="682"/>
      <c r="AE134" s="682"/>
      <c r="AF134" s="683"/>
      <c r="AG134" s="690"/>
      <c r="AH134" s="690"/>
      <c r="AI134" s="690"/>
      <c r="AJ134" s="690"/>
      <c r="AK134" s="690"/>
      <c r="AL134" s="690"/>
      <c r="AM134" s="476"/>
      <c r="AN134" s="477"/>
      <c r="AO134" s="477"/>
      <c r="AP134" s="477"/>
      <c r="AQ134" s="477"/>
      <c r="AR134" s="477"/>
      <c r="AS134" s="477"/>
      <c r="AT134" s="477"/>
      <c r="AU134" s="477"/>
      <c r="AV134" s="477"/>
      <c r="AW134" s="477"/>
      <c r="AX134" s="477"/>
      <c r="AY134" s="478"/>
      <c r="AZ134" s="691"/>
      <c r="BA134" s="692"/>
      <c r="BB134" s="692"/>
      <c r="BC134" s="692"/>
      <c r="BD134" s="692"/>
      <c r="BE134" s="692"/>
      <c r="BF134" s="693"/>
    </row>
    <row r="135" spans="2:58" ht="12" customHeight="1">
      <c r="B135" s="66"/>
      <c r="C135" s="67"/>
      <c r="D135" s="522"/>
      <c r="E135" s="523"/>
      <c r="F135" s="523"/>
      <c r="G135" s="523"/>
      <c r="H135" s="523"/>
      <c r="I135" s="524"/>
      <c r="J135" s="678"/>
      <c r="K135" s="679"/>
      <c r="L135" s="679"/>
      <c r="M135" s="679"/>
      <c r="N135" s="679"/>
      <c r="O135" s="679"/>
      <c r="P135" s="679"/>
      <c r="Q135" s="679"/>
      <c r="R135" s="679"/>
      <c r="S135" s="679"/>
      <c r="T135" s="679"/>
      <c r="U135" s="679"/>
      <c r="V135" s="679"/>
      <c r="W135" s="679"/>
      <c r="X135" s="680"/>
      <c r="Y135" s="684"/>
      <c r="Z135" s="685"/>
      <c r="AA135" s="685"/>
      <c r="AB135" s="685"/>
      <c r="AC135" s="685"/>
      <c r="AD135" s="685"/>
      <c r="AE135" s="685"/>
      <c r="AF135" s="686"/>
      <c r="AG135" s="690"/>
      <c r="AH135" s="690"/>
      <c r="AI135" s="690"/>
      <c r="AJ135" s="690"/>
      <c r="AK135" s="690"/>
      <c r="AL135" s="690"/>
      <c r="AM135" s="479"/>
      <c r="AN135" s="480"/>
      <c r="AO135" s="480"/>
      <c r="AP135" s="480"/>
      <c r="AQ135" s="480"/>
      <c r="AR135" s="480"/>
      <c r="AS135" s="480"/>
      <c r="AT135" s="480"/>
      <c r="AU135" s="480"/>
      <c r="AV135" s="480"/>
      <c r="AW135" s="480"/>
      <c r="AX135" s="480"/>
      <c r="AY135" s="481"/>
      <c r="AZ135" s="694"/>
      <c r="BA135" s="695"/>
      <c r="BB135" s="695"/>
      <c r="BC135" s="695"/>
      <c r="BD135" s="695"/>
      <c r="BE135" s="695"/>
      <c r="BF135" s="696"/>
    </row>
    <row r="136" spans="2:58" ht="12" customHeight="1">
      <c r="B136" s="66"/>
      <c r="C136" s="67"/>
      <c r="D136" s="525"/>
      <c r="E136" s="526"/>
      <c r="F136" s="526"/>
      <c r="G136" s="526"/>
      <c r="H136" s="526"/>
      <c r="I136" s="527"/>
      <c r="J136" s="641"/>
      <c r="K136" s="642"/>
      <c r="L136" s="642"/>
      <c r="M136" s="642"/>
      <c r="N136" s="642"/>
      <c r="O136" s="642"/>
      <c r="P136" s="642"/>
      <c r="Q136" s="642"/>
      <c r="R136" s="642"/>
      <c r="S136" s="642"/>
      <c r="T136" s="642"/>
      <c r="U136" s="642"/>
      <c r="V136" s="642"/>
      <c r="W136" s="642"/>
      <c r="X136" s="643"/>
      <c r="Y136" s="687"/>
      <c r="Z136" s="688"/>
      <c r="AA136" s="688"/>
      <c r="AB136" s="688"/>
      <c r="AC136" s="688"/>
      <c r="AD136" s="688"/>
      <c r="AE136" s="688"/>
      <c r="AF136" s="689"/>
      <c r="AG136" s="690"/>
      <c r="AH136" s="690"/>
      <c r="AI136" s="690"/>
      <c r="AJ136" s="690"/>
      <c r="AK136" s="690"/>
      <c r="AL136" s="690"/>
      <c r="AM136" s="614"/>
      <c r="AN136" s="615"/>
      <c r="AO136" s="615"/>
      <c r="AP136" s="615"/>
      <c r="AQ136" s="615"/>
      <c r="AR136" s="615"/>
      <c r="AS136" s="615"/>
      <c r="AT136" s="615"/>
      <c r="AU136" s="615"/>
      <c r="AV136" s="615"/>
      <c r="AW136" s="615"/>
      <c r="AX136" s="615"/>
      <c r="AY136" s="618"/>
      <c r="AZ136" s="697"/>
      <c r="BA136" s="698"/>
      <c r="BB136" s="698"/>
      <c r="BC136" s="698"/>
      <c r="BD136" s="698"/>
      <c r="BE136" s="698"/>
      <c r="BF136" s="699"/>
    </row>
    <row r="137" spans="2:58" ht="12" customHeight="1">
      <c r="B137" s="66"/>
      <c r="C137" s="67"/>
      <c r="D137" s="514"/>
      <c r="E137" s="515"/>
      <c r="F137" s="515"/>
      <c r="G137" s="515"/>
      <c r="H137" s="515"/>
      <c r="I137" s="516"/>
      <c r="J137" s="675"/>
      <c r="K137" s="676"/>
      <c r="L137" s="676"/>
      <c r="M137" s="676"/>
      <c r="N137" s="676"/>
      <c r="O137" s="676"/>
      <c r="P137" s="676"/>
      <c r="Q137" s="676"/>
      <c r="R137" s="676"/>
      <c r="S137" s="676"/>
      <c r="T137" s="676"/>
      <c r="U137" s="676"/>
      <c r="V137" s="676"/>
      <c r="W137" s="676"/>
      <c r="X137" s="677"/>
      <c r="Y137" s="681"/>
      <c r="Z137" s="682"/>
      <c r="AA137" s="682"/>
      <c r="AB137" s="682"/>
      <c r="AC137" s="682"/>
      <c r="AD137" s="682"/>
      <c r="AE137" s="682"/>
      <c r="AF137" s="683"/>
      <c r="AG137" s="690"/>
      <c r="AH137" s="690"/>
      <c r="AI137" s="690"/>
      <c r="AJ137" s="690"/>
      <c r="AK137" s="690"/>
      <c r="AL137" s="690"/>
      <c r="AM137" s="476"/>
      <c r="AN137" s="477"/>
      <c r="AO137" s="477"/>
      <c r="AP137" s="477"/>
      <c r="AQ137" s="477"/>
      <c r="AR137" s="477"/>
      <c r="AS137" s="477"/>
      <c r="AT137" s="477"/>
      <c r="AU137" s="477"/>
      <c r="AV137" s="477"/>
      <c r="AW137" s="477"/>
      <c r="AX137" s="477"/>
      <c r="AY137" s="478"/>
      <c r="AZ137" s="691"/>
      <c r="BA137" s="692"/>
      <c r="BB137" s="692"/>
      <c r="BC137" s="692"/>
      <c r="BD137" s="692"/>
      <c r="BE137" s="692"/>
      <c r="BF137" s="693"/>
    </row>
    <row r="138" spans="2:58" ht="12" customHeight="1">
      <c r="B138" s="66"/>
      <c r="C138" s="67"/>
      <c r="D138" s="522"/>
      <c r="E138" s="523"/>
      <c r="F138" s="523"/>
      <c r="G138" s="523"/>
      <c r="H138" s="523"/>
      <c r="I138" s="524"/>
      <c r="J138" s="678"/>
      <c r="K138" s="679"/>
      <c r="L138" s="679"/>
      <c r="M138" s="679"/>
      <c r="N138" s="679"/>
      <c r="O138" s="679"/>
      <c r="P138" s="679"/>
      <c r="Q138" s="679"/>
      <c r="R138" s="679"/>
      <c r="S138" s="679"/>
      <c r="T138" s="679"/>
      <c r="U138" s="679"/>
      <c r="V138" s="679"/>
      <c r="W138" s="679"/>
      <c r="X138" s="680"/>
      <c r="Y138" s="684"/>
      <c r="Z138" s="685"/>
      <c r="AA138" s="685"/>
      <c r="AB138" s="685"/>
      <c r="AC138" s="685"/>
      <c r="AD138" s="685"/>
      <c r="AE138" s="685"/>
      <c r="AF138" s="686"/>
      <c r="AG138" s="690"/>
      <c r="AH138" s="690"/>
      <c r="AI138" s="690"/>
      <c r="AJ138" s="690"/>
      <c r="AK138" s="690"/>
      <c r="AL138" s="690"/>
      <c r="AM138" s="479"/>
      <c r="AN138" s="480"/>
      <c r="AO138" s="480"/>
      <c r="AP138" s="480"/>
      <c r="AQ138" s="480"/>
      <c r="AR138" s="480"/>
      <c r="AS138" s="480"/>
      <c r="AT138" s="480"/>
      <c r="AU138" s="480"/>
      <c r="AV138" s="480"/>
      <c r="AW138" s="480"/>
      <c r="AX138" s="480"/>
      <c r="AY138" s="481"/>
      <c r="AZ138" s="694"/>
      <c r="BA138" s="695"/>
      <c r="BB138" s="695"/>
      <c r="BC138" s="695"/>
      <c r="BD138" s="695"/>
      <c r="BE138" s="695"/>
      <c r="BF138" s="696"/>
    </row>
    <row r="139" spans="2:58" ht="12" customHeight="1">
      <c r="B139" s="66"/>
      <c r="C139" s="67"/>
      <c r="D139" s="525"/>
      <c r="E139" s="526"/>
      <c r="F139" s="526"/>
      <c r="G139" s="526"/>
      <c r="H139" s="526"/>
      <c r="I139" s="527"/>
      <c r="J139" s="641"/>
      <c r="K139" s="642"/>
      <c r="L139" s="642"/>
      <c r="M139" s="642"/>
      <c r="N139" s="642"/>
      <c r="O139" s="642"/>
      <c r="P139" s="642"/>
      <c r="Q139" s="642"/>
      <c r="R139" s="642"/>
      <c r="S139" s="642"/>
      <c r="T139" s="642"/>
      <c r="U139" s="642"/>
      <c r="V139" s="642"/>
      <c r="W139" s="642"/>
      <c r="X139" s="643"/>
      <c r="Y139" s="687"/>
      <c r="Z139" s="688"/>
      <c r="AA139" s="688"/>
      <c r="AB139" s="688"/>
      <c r="AC139" s="688"/>
      <c r="AD139" s="688"/>
      <c r="AE139" s="688"/>
      <c r="AF139" s="689"/>
      <c r="AG139" s="690"/>
      <c r="AH139" s="690"/>
      <c r="AI139" s="690"/>
      <c r="AJ139" s="690"/>
      <c r="AK139" s="690"/>
      <c r="AL139" s="690"/>
      <c r="AM139" s="614"/>
      <c r="AN139" s="615"/>
      <c r="AO139" s="615"/>
      <c r="AP139" s="615"/>
      <c r="AQ139" s="615"/>
      <c r="AR139" s="615"/>
      <c r="AS139" s="615"/>
      <c r="AT139" s="615"/>
      <c r="AU139" s="615"/>
      <c r="AV139" s="615"/>
      <c r="AW139" s="615"/>
      <c r="AX139" s="615"/>
      <c r="AY139" s="618"/>
      <c r="AZ139" s="697"/>
      <c r="BA139" s="698"/>
      <c r="BB139" s="698"/>
      <c r="BC139" s="698"/>
      <c r="BD139" s="698"/>
      <c r="BE139" s="698"/>
      <c r="BF139" s="699"/>
    </row>
    <row r="140" spans="2:58" ht="12" customHeight="1">
      <c r="B140" s="66"/>
      <c r="C140" s="67"/>
      <c r="D140" s="514"/>
      <c r="E140" s="515"/>
      <c r="F140" s="515"/>
      <c r="G140" s="515"/>
      <c r="H140" s="515"/>
      <c r="I140" s="516"/>
      <c r="J140" s="675"/>
      <c r="K140" s="676"/>
      <c r="L140" s="676"/>
      <c r="M140" s="676"/>
      <c r="N140" s="676"/>
      <c r="O140" s="676"/>
      <c r="P140" s="676"/>
      <c r="Q140" s="676"/>
      <c r="R140" s="676"/>
      <c r="S140" s="676"/>
      <c r="T140" s="676"/>
      <c r="U140" s="676"/>
      <c r="V140" s="676"/>
      <c r="W140" s="676"/>
      <c r="X140" s="677"/>
      <c r="Y140" s="681"/>
      <c r="Z140" s="682"/>
      <c r="AA140" s="682"/>
      <c r="AB140" s="682"/>
      <c r="AC140" s="682"/>
      <c r="AD140" s="682"/>
      <c r="AE140" s="682"/>
      <c r="AF140" s="683"/>
      <c r="AG140" s="690"/>
      <c r="AH140" s="690"/>
      <c r="AI140" s="690"/>
      <c r="AJ140" s="690"/>
      <c r="AK140" s="690"/>
      <c r="AL140" s="690"/>
      <c r="AM140" s="476"/>
      <c r="AN140" s="477"/>
      <c r="AO140" s="477"/>
      <c r="AP140" s="477"/>
      <c r="AQ140" s="477"/>
      <c r="AR140" s="477"/>
      <c r="AS140" s="477"/>
      <c r="AT140" s="477"/>
      <c r="AU140" s="477"/>
      <c r="AV140" s="477"/>
      <c r="AW140" s="477"/>
      <c r="AX140" s="477"/>
      <c r="AY140" s="478"/>
      <c r="AZ140" s="691"/>
      <c r="BA140" s="692"/>
      <c r="BB140" s="692"/>
      <c r="BC140" s="692"/>
      <c r="BD140" s="692"/>
      <c r="BE140" s="692"/>
      <c r="BF140" s="693"/>
    </row>
    <row r="141" spans="2:58" ht="12" customHeight="1">
      <c r="B141" s="66"/>
      <c r="C141" s="67"/>
      <c r="D141" s="522"/>
      <c r="E141" s="523"/>
      <c r="F141" s="523"/>
      <c r="G141" s="523"/>
      <c r="H141" s="523"/>
      <c r="I141" s="524"/>
      <c r="J141" s="678"/>
      <c r="K141" s="679"/>
      <c r="L141" s="679"/>
      <c r="M141" s="679"/>
      <c r="N141" s="679"/>
      <c r="O141" s="679"/>
      <c r="P141" s="679"/>
      <c r="Q141" s="679"/>
      <c r="R141" s="679"/>
      <c r="S141" s="679"/>
      <c r="T141" s="679"/>
      <c r="U141" s="679"/>
      <c r="V141" s="679"/>
      <c r="W141" s="679"/>
      <c r="X141" s="680"/>
      <c r="Y141" s="684"/>
      <c r="Z141" s="685"/>
      <c r="AA141" s="685"/>
      <c r="AB141" s="685"/>
      <c r="AC141" s="685"/>
      <c r="AD141" s="685"/>
      <c r="AE141" s="685"/>
      <c r="AF141" s="686"/>
      <c r="AG141" s="690"/>
      <c r="AH141" s="690"/>
      <c r="AI141" s="690"/>
      <c r="AJ141" s="690"/>
      <c r="AK141" s="690"/>
      <c r="AL141" s="690"/>
      <c r="AM141" s="479"/>
      <c r="AN141" s="480"/>
      <c r="AO141" s="480"/>
      <c r="AP141" s="480"/>
      <c r="AQ141" s="480"/>
      <c r="AR141" s="480"/>
      <c r="AS141" s="480"/>
      <c r="AT141" s="480"/>
      <c r="AU141" s="480"/>
      <c r="AV141" s="480"/>
      <c r="AW141" s="480"/>
      <c r="AX141" s="480"/>
      <c r="AY141" s="481"/>
      <c r="AZ141" s="694"/>
      <c r="BA141" s="695"/>
      <c r="BB141" s="695"/>
      <c r="BC141" s="695"/>
      <c r="BD141" s="695"/>
      <c r="BE141" s="695"/>
      <c r="BF141" s="696"/>
    </row>
    <row r="142" spans="2:58" ht="12" customHeight="1">
      <c r="B142" s="66"/>
      <c r="C142" s="67"/>
      <c r="D142" s="525"/>
      <c r="E142" s="526"/>
      <c r="F142" s="526"/>
      <c r="G142" s="526"/>
      <c r="H142" s="526"/>
      <c r="I142" s="527"/>
      <c r="J142" s="641"/>
      <c r="K142" s="642"/>
      <c r="L142" s="642"/>
      <c r="M142" s="642"/>
      <c r="N142" s="642"/>
      <c r="O142" s="642"/>
      <c r="P142" s="642"/>
      <c r="Q142" s="642"/>
      <c r="R142" s="642"/>
      <c r="S142" s="642"/>
      <c r="T142" s="642"/>
      <c r="U142" s="642"/>
      <c r="V142" s="642"/>
      <c r="W142" s="642"/>
      <c r="X142" s="643"/>
      <c r="Y142" s="687"/>
      <c r="Z142" s="688"/>
      <c r="AA142" s="688"/>
      <c r="AB142" s="688"/>
      <c r="AC142" s="688"/>
      <c r="AD142" s="688"/>
      <c r="AE142" s="688"/>
      <c r="AF142" s="689"/>
      <c r="AG142" s="690"/>
      <c r="AH142" s="690"/>
      <c r="AI142" s="690"/>
      <c r="AJ142" s="690"/>
      <c r="AK142" s="690"/>
      <c r="AL142" s="690"/>
      <c r="AM142" s="614"/>
      <c r="AN142" s="615"/>
      <c r="AO142" s="615"/>
      <c r="AP142" s="615"/>
      <c r="AQ142" s="615"/>
      <c r="AR142" s="615"/>
      <c r="AS142" s="615"/>
      <c r="AT142" s="615"/>
      <c r="AU142" s="615"/>
      <c r="AV142" s="615"/>
      <c r="AW142" s="615"/>
      <c r="AX142" s="615"/>
      <c r="AY142" s="618"/>
      <c r="AZ142" s="697"/>
      <c r="BA142" s="698"/>
      <c r="BB142" s="698"/>
      <c r="BC142" s="698"/>
      <c r="BD142" s="698"/>
      <c r="BE142" s="698"/>
      <c r="BF142" s="699"/>
    </row>
    <row r="143" spans="2:58" ht="12" customHeight="1">
      <c r="B143" s="66"/>
      <c r="C143" s="67"/>
      <c r="D143" s="514"/>
      <c r="E143" s="515"/>
      <c r="F143" s="515"/>
      <c r="G143" s="515"/>
      <c r="H143" s="515"/>
      <c r="I143" s="516"/>
      <c r="J143" s="675"/>
      <c r="K143" s="676"/>
      <c r="L143" s="676"/>
      <c r="M143" s="676"/>
      <c r="N143" s="676"/>
      <c r="O143" s="676"/>
      <c r="P143" s="676"/>
      <c r="Q143" s="676"/>
      <c r="R143" s="676"/>
      <c r="S143" s="676"/>
      <c r="T143" s="676"/>
      <c r="U143" s="676"/>
      <c r="V143" s="676"/>
      <c r="W143" s="676"/>
      <c r="X143" s="677"/>
      <c r="Y143" s="681"/>
      <c r="Z143" s="682"/>
      <c r="AA143" s="682"/>
      <c r="AB143" s="682"/>
      <c r="AC143" s="682"/>
      <c r="AD143" s="682"/>
      <c r="AE143" s="682"/>
      <c r="AF143" s="683"/>
      <c r="AG143" s="690"/>
      <c r="AH143" s="690"/>
      <c r="AI143" s="690"/>
      <c r="AJ143" s="690"/>
      <c r="AK143" s="690"/>
      <c r="AL143" s="690"/>
      <c r="AM143" s="476"/>
      <c r="AN143" s="477"/>
      <c r="AO143" s="477"/>
      <c r="AP143" s="477"/>
      <c r="AQ143" s="477"/>
      <c r="AR143" s="477"/>
      <c r="AS143" s="477"/>
      <c r="AT143" s="477"/>
      <c r="AU143" s="477"/>
      <c r="AV143" s="477"/>
      <c r="AW143" s="477"/>
      <c r="AX143" s="477"/>
      <c r="AY143" s="478"/>
      <c r="AZ143" s="691"/>
      <c r="BA143" s="692"/>
      <c r="BB143" s="692"/>
      <c r="BC143" s="692"/>
      <c r="BD143" s="692"/>
      <c r="BE143" s="692"/>
      <c r="BF143" s="693"/>
    </row>
    <row r="144" spans="2:58" ht="12" customHeight="1">
      <c r="B144" s="66"/>
      <c r="C144" s="67"/>
      <c r="D144" s="522"/>
      <c r="E144" s="523"/>
      <c r="F144" s="523"/>
      <c r="G144" s="523"/>
      <c r="H144" s="523"/>
      <c r="I144" s="524"/>
      <c r="J144" s="678"/>
      <c r="K144" s="679"/>
      <c r="L144" s="679"/>
      <c r="M144" s="679"/>
      <c r="N144" s="679"/>
      <c r="O144" s="679"/>
      <c r="P144" s="679"/>
      <c r="Q144" s="679"/>
      <c r="R144" s="679"/>
      <c r="S144" s="679"/>
      <c r="T144" s="679"/>
      <c r="U144" s="679"/>
      <c r="V144" s="679"/>
      <c r="W144" s="679"/>
      <c r="X144" s="680"/>
      <c r="Y144" s="684"/>
      <c r="Z144" s="685"/>
      <c r="AA144" s="685"/>
      <c r="AB144" s="685"/>
      <c r="AC144" s="685"/>
      <c r="AD144" s="685"/>
      <c r="AE144" s="685"/>
      <c r="AF144" s="686"/>
      <c r="AG144" s="690"/>
      <c r="AH144" s="690"/>
      <c r="AI144" s="690"/>
      <c r="AJ144" s="690"/>
      <c r="AK144" s="690"/>
      <c r="AL144" s="690"/>
      <c r="AM144" s="479"/>
      <c r="AN144" s="480"/>
      <c r="AO144" s="480"/>
      <c r="AP144" s="480"/>
      <c r="AQ144" s="480"/>
      <c r="AR144" s="480"/>
      <c r="AS144" s="480"/>
      <c r="AT144" s="480"/>
      <c r="AU144" s="480"/>
      <c r="AV144" s="480"/>
      <c r="AW144" s="480"/>
      <c r="AX144" s="480"/>
      <c r="AY144" s="481"/>
      <c r="AZ144" s="694"/>
      <c r="BA144" s="695"/>
      <c r="BB144" s="695"/>
      <c r="BC144" s="695"/>
      <c r="BD144" s="695"/>
      <c r="BE144" s="695"/>
      <c r="BF144" s="696"/>
    </row>
    <row r="145" spans="1:59" ht="12" customHeight="1">
      <c r="B145" s="66"/>
      <c r="C145" s="67"/>
      <c r="D145" s="525"/>
      <c r="E145" s="526"/>
      <c r="F145" s="526"/>
      <c r="G145" s="526"/>
      <c r="H145" s="526"/>
      <c r="I145" s="527"/>
      <c r="J145" s="641"/>
      <c r="K145" s="642"/>
      <c r="L145" s="642"/>
      <c r="M145" s="642"/>
      <c r="N145" s="642"/>
      <c r="O145" s="642"/>
      <c r="P145" s="642"/>
      <c r="Q145" s="642"/>
      <c r="R145" s="642"/>
      <c r="S145" s="642"/>
      <c r="T145" s="642"/>
      <c r="U145" s="642"/>
      <c r="V145" s="642"/>
      <c r="W145" s="642"/>
      <c r="X145" s="643"/>
      <c r="Y145" s="687"/>
      <c r="Z145" s="688"/>
      <c r="AA145" s="688"/>
      <c r="AB145" s="688"/>
      <c r="AC145" s="688"/>
      <c r="AD145" s="688"/>
      <c r="AE145" s="688"/>
      <c r="AF145" s="689"/>
      <c r="AG145" s="690"/>
      <c r="AH145" s="690"/>
      <c r="AI145" s="690"/>
      <c r="AJ145" s="690"/>
      <c r="AK145" s="690"/>
      <c r="AL145" s="690"/>
      <c r="AM145" s="614"/>
      <c r="AN145" s="615"/>
      <c r="AO145" s="615"/>
      <c r="AP145" s="615"/>
      <c r="AQ145" s="615"/>
      <c r="AR145" s="615"/>
      <c r="AS145" s="615"/>
      <c r="AT145" s="615"/>
      <c r="AU145" s="615"/>
      <c r="AV145" s="615"/>
      <c r="AW145" s="615"/>
      <c r="AX145" s="615"/>
      <c r="AY145" s="618"/>
      <c r="AZ145" s="697"/>
      <c r="BA145" s="698"/>
      <c r="BB145" s="698"/>
      <c r="BC145" s="698"/>
      <c r="BD145" s="698"/>
      <c r="BE145" s="698"/>
      <c r="BF145" s="699"/>
    </row>
    <row r="146" spans="1:59" ht="12" customHeight="1">
      <c r="B146" s="66"/>
      <c r="C146" s="67"/>
      <c r="D146" s="514"/>
      <c r="E146" s="515"/>
      <c r="F146" s="515"/>
      <c r="G146" s="515"/>
      <c r="H146" s="515"/>
      <c r="I146" s="516"/>
      <c r="J146" s="675"/>
      <c r="K146" s="676"/>
      <c r="L146" s="676"/>
      <c r="M146" s="676"/>
      <c r="N146" s="676"/>
      <c r="O146" s="676"/>
      <c r="P146" s="676"/>
      <c r="Q146" s="676"/>
      <c r="R146" s="676"/>
      <c r="S146" s="676"/>
      <c r="T146" s="676"/>
      <c r="U146" s="676"/>
      <c r="V146" s="676"/>
      <c r="W146" s="676"/>
      <c r="X146" s="677"/>
      <c r="Y146" s="681"/>
      <c r="Z146" s="682"/>
      <c r="AA146" s="682"/>
      <c r="AB146" s="682"/>
      <c r="AC146" s="682"/>
      <c r="AD146" s="682"/>
      <c r="AE146" s="682"/>
      <c r="AF146" s="683"/>
      <c r="AG146" s="690"/>
      <c r="AH146" s="690"/>
      <c r="AI146" s="690"/>
      <c r="AJ146" s="690"/>
      <c r="AK146" s="690"/>
      <c r="AL146" s="690"/>
      <c r="AM146" s="476"/>
      <c r="AN146" s="477"/>
      <c r="AO146" s="477"/>
      <c r="AP146" s="477"/>
      <c r="AQ146" s="477"/>
      <c r="AR146" s="477"/>
      <c r="AS146" s="477"/>
      <c r="AT146" s="477"/>
      <c r="AU146" s="477"/>
      <c r="AV146" s="477"/>
      <c r="AW146" s="477"/>
      <c r="AX146" s="477"/>
      <c r="AY146" s="478"/>
      <c r="AZ146" s="691"/>
      <c r="BA146" s="692"/>
      <c r="BB146" s="692"/>
      <c r="BC146" s="692"/>
      <c r="BD146" s="692"/>
      <c r="BE146" s="692"/>
      <c r="BF146" s="693"/>
    </row>
    <row r="147" spans="1:59" ht="12" customHeight="1">
      <c r="B147" s="66"/>
      <c r="C147" s="67"/>
      <c r="D147" s="522"/>
      <c r="E147" s="523"/>
      <c r="F147" s="523"/>
      <c r="G147" s="523"/>
      <c r="H147" s="523"/>
      <c r="I147" s="524"/>
      <c r="J147" s="678"/>
      <c r="K147" s="679"/>
      <c r="L147" s="679"/>
      <c r="M147" s="679"/>
      <c r="N147" s="679"/>
      <c r="O147" s="679"/>
      <c r="P147" s="679"/>
      <c r="Q147" s="679"/>
      <c r="R147" s="679"/>
      <c r="S147" s="679"/>
      <c r="T147" s="679"/>
      <c r="U147" s="679"/>
      <c r="V147" s="679"/>
      <c r="W147" s="679"/>
      <c r="X147" s="680"/>
      <c r="Y147" s="684"/>
      <c r="Z147" s="685"/>
      <c r="AA147" s="685"/>
      <c r="AB147" s="685"/>
      <c r="AC147" s="685"/>
      <c r="AD147" s="685"/>
      <c r="AE147" s="685"/>
      <c r="AF147" s="686"/>
      <c r="AG147" s="690"/>
      <c r="AH147" s="690"/>
      <c r="AI147" s="690"/>
      <c r="AJ147" s="690"/>
      <c r="AK147" s="690"/>
      <c r="AL147" s="690"/>
      <c r="AM147" s="479"/>
      <c r="AN147" s="480"/>
      <c r="AO147" s="480"/>
      <c r="AP147" s="480"/>
      <c r="AQ147" s="480"/>
      <c r="AR147" s="480"/>
      <c r="AS147" s="480"/>
      <c r="AT147" s="480"/>
      <c r="AU147" s="480"/>
      <c r="AV147" s="480"/>
      <c r="AW147" s="480"/>
      <c r="AX147" s="480"/>
      <c r="AY147" s="481"/>
      <c r="AZ147" s="694"/>
      <c r="BA147" s="695"/>
      <c r="BB147" s="695"/>
      <c r="BC147" s="695"/>
      <c r="BD147" s="695"/>
      <c r="BE147" s="695"/>
      <c r="BF147" s="696"/>
    </row>
    <row r="148" spans="1:59" ht="12" customHeight="1">
      <c r="B148" s="66"/>
      <c r="C148" s="67"/>
      <c r="D148" s="525"/>
      <c r="E148" s="526"/>
      <c r="F148" s="526"/>
      <c r="G148" s="526"/>
      <c r="H148" s="526"/>
      <c r="I148" s="527"/>
      <c r="J148" s="641"/>
      <c r="K148" s="642"/>
      <c r="L148" s="642"/>
      <c r="M148" s="642"/>
      <c r="N148" s="642"/>
      <c r="O148" s="642"/>
      <c r="P148" s="642"/>
      <c r="Q148" s="642"/>
      <c r="R148" s="642"/>
      <c r="S148" s="642"/>
      <c r="T148" s="642"/>
      <c r="U148" s="642"/>
      <c r="V148" s="642"/>
      <c r="W148" s="642"/>
      <c r="X148" s="643"/>
      <c r="Y148" s="687"/>
      <c r="Z148" s="688"/>
      <c r="AA148" s="688"/>
      <c r="AB148" s="688"/>
      <c r="AC148" s="688"/>
      <c r="AD148" s="688"/>
      <c r="AE148" s="688"/>
      <c r="AF148" s="689"/>
      <c r="AG148" s="690"/>
      <c r="AH148" s="690"/>
      <c r="AI148" s="690"/>
      <c r="AJ148" s="690"/>
      <c r="AK148" s="690"/>
      <c r="AL148" s="690"/>
      <c r="AM148" s="614"/>
      <c r="AN148" s="615"/>
      <c r="AO148" s="615"/>
      <c r="AP148" s="615"/>
      <c r="AQ148" s="615"/>
      <c r="AR148" s="615"/>
      <c r="AS148" s="615"/>
      <c r="AT148" s="615"/>
      <c r="AU148" s="615"/>
      <c r="AV148" s="615"/>
      <c r="AW148" s="615"/>
      <c r="AX148" s="615"/>
      <c r="AY148" s="618"/>
      <c r="AZ148" s="697"/>
      <c r="BA148" s="698"/>
      <c r="BB148" s="698"/>
      <c r="BC148" s="698"/>
      <c r="BD148" s="698"/>
      <c r="BE148" s="698"/>
      <c r="BF148" s="699"/>
    </row>
    <row r="149" spans="1:59" ht="12" customHeight="1">
      <c r="B149" s="66"/>
      <c r="C149" s="67"/>
      <c r="D149" s="514"/>
      <c r="E149" s="515"/>
      <c r="F149" s="515"/>
      <c r="G149" s="515"/>
      <c r="H149" s="515"/>
      <c r="I149" s="516"/>
      <c r="J149" s="675"/>
      <c r="K149" s="676"/>
      <c r="L149" s="676"/>
      <c r="M149" s="676"/>
      <c r="N149" s="676"/>
      <c r="O149" s="676"/>
      <c r="P149" s="676"/>
      <c r="Q149" s="676"/>
      <c r="R149" s="676"/>
      <c r="S149" s="676"/>
      <c r="T149" s="676"/>
      <c r="U149" s="676"/>
      <c r="V149" s="676"/>
      <c r="W149" s="676"/>
      <c r="X149" s="677"/>
      <c r="Y149" s="681"/>
      <c r="Z149" s="682"/>
      <c r="AA149" s="682"/>
      <c r="AB149" s="682"/>
      <c r="AC149" s="682"/>
      <c r="AD149" s="682"/>
      <c r="AE149" s="682"/>
      <c r="AF149" s="683"/>
      <c r="AG149" s="690"/>
      <c r="AH149" s="690"/>
      <c r="AI149" s="690"/>
      <c r="AJ149" s="690"/>
      <c r="AK149" s="690"/>
      <c r="AL149" s="690"/>
      <c r="AM149" s="476"/>
      <c r="AN149" s="477"/>
      <c r="AO149" s="477"/>
      <c r="AP149" s="477"/>
      <c r="AQ149" s="477"/>
      <c r="AR149" s="477"/>
      <c r="AS149" s="477"/>
      <c r="AT149" s="477"/>
      <c r="AU149" s="477"/>
      <c r="AV149" s="477"/>
      <c r="AW149" s="477"/>
      <c r="AX149" s="477"/>
      <c r="AY149" s="478"/>
      <c r="AZ149" s="691"/>
      <c r="BA149" s="692"/>
      <c r="BB149" s="692"/>
      <c r="BC149" s="692"/>
      <c r="BD149" s="692"/>
      <c r="BE149" s="692"/>
      <c r="BF149" s="693"/>
    </row>
    <row r="150" spans="1:59" ht="12" customHeight="1">
      <c r="B150" s="66"/>
      <c r="C150" s="67"/>
      <c r="D150" s="522"/>
      <c r="E150" s="523"/>
      <c r="F150" s="523"/>
      <c r="G150" s="523"/>
      <c r="H150" s="523"/>
      <c r="I150" s="524"/>
      <c r="J150" s="678"/>
      <c r="K150" s="679"/>
      <c r="L150" s="679"/>
      <c r="M150" s="679"/>
      <c r="N150" s="679"/>
      <c r="O150" s="679"/>
      <c r="P150" s="679"/>
      <c r="Q150" s="679"/>
      <c r="R150" s="679"/>
      <c r="S150" s="679"/>
      <c r="T150" s="679"/>
      <c r="U150" s="679"/>
      <c r="V150" s="679"/>
      <c r="W150" s="679"/>
      <c r="X150" s="680"/>
      <c r="Y150" s="684"/>
      <c r="Z150" s="685"/>
      <c r="AA150" s="685"/>
      <c r="AB150" s="685"/>
      <c r="AC150" s="685"/>
      <c r="AD150" s="685"/>
      <c r="AE150" s="685"/>
      <c r="AF150" s="686"/>
      <c r="AG150" s="690"/>
      <c r="AH150" s="690"/>
      <c r="AI150" s="690"/>
      <c r="AJ150" s="690"/>
      <c r="AK150" s="690"/>
      <c r="AL150" s="690"/>
      <c r="AM150" s="479"/>
      <c r="AN150" s="480"/>
      <c r="AO150" s="480"/>
      <c r="AP150" s="480"/>
      <c r="AQ150" s="480"/>
      <c r="AR150" s="480"/>
      <c r="AS150" s="480"/>
      <c r="AT150" s="480"/>
      <c r="AU150" s="480"/>
      <c r="AV150" s="480"/>
      <c r="AW150" s="480"/>
      <c r="AX150" s="480"/>
      <c r="AY150" s="481"/>
      <c r="AZ150" s="694"/>
      <c r="BA150" s="695"/>
      <c r="BB150" s="695"/>
      <c r="BC150" s="695"/>
      <c r="BD150" s="695"/>
      <c r="BE150" s="695"/>
      <c r="BF150" s="696"/>
    </row>
    <row r="151" spans="1:59" ht="12" customHeight="1">
      <c r="B151" s="66"/>
      <c r="C151" s="67"/>
      <c r="D151" s="525"/>
      <c r="E151" s="526"/>
      <c r="F151" s="526"/>
      <c r="G151" s="526"/>
      <c r="H151" s="526"/>
      <c r="I151" s="527"/>
      <c r="J151" s="641"/>
      <c r="K151" s="642"/>
      <c r="L151" s="642"/>
      <c r="M151" s="642"/>
      <c r="N151" s="642"/>
      <c r="O151" s="642"/>
      <c r="P151" s="642"/>
      <c r="Q151" s="642"/>
      <c r="R151" s="642"/>
      <c r="S151" s="642"/>
      <c r="T151" s="642"/>
      <c r="U151" s="642"/>
      <c r="V151" s="642"/>
      <c r="W151" s="642"/>
      <c r="X151" s="643"/>
      <c r="Y151" s="687"/>
      <c r="Z151" s="688"/>
      <c r="AA151" s="688"/>
      <c r="AB151" s="688"/>
      <c r="AC151" s="688"/>
      <c r="AD151" s="688"/>
      <c r="AE151" s="688"/>
      <c r="AF151" s="689"/>
      <c r="AG151" s="690"/>
      <c r="AH151" s="690"/>
      <c r="AI151" s="690"/>
      <c r="AJ151" s="690"/>
      <c r="AK151" s="690"/>
      <c r="AL151" s="690"/>
      <c r="AM151" s="614"/>
      <c r="AN151" s="615"/>
      <c r="AO151" s="615"/>
      <c r="AP151" s="615"/>
      <c r="AQ151" s="615"/>
      <c r="AR151" s="615"/>
      <c r="AS151" s="615"/>
      <c r="AT151" s="615"/>
      <c r="AU151" s="615"/>
      <c r="AV151" s="615"/>
      <c r="AW151" s="615"/>
      <c r="AX151" s="615"/>
      <c r="AY151" s="618"/>
      <c r="AZ151" s="697"/>
      <c r="BA151" s="698"/>
      <c r="BB151" s="698"/>
      <c r="BC151" s="698"/>
      <c r="BD151" s="698"/>
      <c r="BE151" s="698"/>
      <c r="BF151" s="699"/>
    </row>
    <row r="152" spans="1:59"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69"/>
      <c r="AD152" s="69"/>
      <c r="AE152" s="69"/>
      <c r="AF152" s="2"/>
      <c r="AG152" s="2"/>
      <c r="AH152" s="2"/>
      <c r="AI152" s="2"/>
      <c r="AJ152" s="2"/>
      <c r="AK152" s="2"/>
      <c r="AL152" s="2"/>
      <c r="AM152" s="2"/>
      <c r="AN152" s="2"/>
      <c r="AO152" s="2"/>
      <c r="AP152" s="2"/>
      <c r="AQ152" s="2"/>
      <c r="AR152" s="2"/>
      <c r="AS152" s="2"/>
      <c r="AT152" s="660"/>
      <c r="AU152" s="329" t="s">
        <v>109</v>
      </c>
      <c r="AV152" s="330"/>
      <c r="AW152" s="330"/>
      <c r="AX152" s="330"/>
      <c r="AY152" s="331"/>
      <c r="AZ152" s="662"/>
      <c r="BA152" s="663"/>
      <c r="BB152" s="663"/>
      <c r="BC152" s="663"/>
      <c r="BD152" s="664"/>
      <c r="BE152" s="227" t="s">
        <v>26</v>
      </c>
      <c r="BF152" s="331"/>
      <c r="BG152" s="2"/>
    </row>
    <row r="153" spans="1:59"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69"/>
      <c r="AD153" s="69"/>
      <c r="AE153" s="69"/>
      <c r="AF153" s="2"/>
      <c r="AG153" s="2"/>
      <c r="AH153" s="2"/>
      <c r="AI153" s="2"/>
      <c r="AJ153" s="2"/>
      <c r="AK153" s="2"/>
      <c r="AL153" s="2"/>
      <c r="AM153" s="2"/>
      <c r="AN153" s="2"/>
      <c r="AO153" s="2"/>
      <c r="AP153" s="2"/>
      <c r="AQ153" s="2"/>
      <c r="AR153" s="2"/>
      <c r="AS153" s="2"/>
      <c r="AT153" s="661"/>
      <c r="AU153" s="335"/>
      <c r="AV153" s="336"/>
      <c r="AW153" s="336"/>
      <c r="AX153" s="336"/>
      <c r="AY153" s="337"/>
      <c r="AZ153" s="665"/>
      <c r="BA153" s="666"/>
      <c r="BB153" s="666"/>
      <c r="BC153" s="666"/>
      <c r="BD153" s="667"/>
      <c r="BE153" s="229"/>
      <c r="BF153" s="337"/>
      <c r="BG153" s="2"/>
    </row>
    <row r="154" spans="1:59" ht="15" customHeight="1">
      <c r="A154" s="2"/>
      <c r="B154" s="2" t="s">
        <v>115</v>
      </c>
      <c r="C154" s="2"/>
      <c r="D154" s="64"/>
      <c r="E154" s="64"/>
      <c r="F154" s="64"/>
      <c r="G154" s="64"/>
      <c r="H154" s="64"/>
      <c r="I154" s="64"/>
      <c r="J154" s="64"/>
      <c r="K154" s="64"/>
      <c r="L154" s="64"/>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70"/>
      <c r="AU154" s="2"/>
      <c r="AV154" s="2"/>
      <c r="AW154" s="2"/>
      <c r="AX154" s="2"/>
      <c r="AY154" s="2"/>
      <c r="AZ154" s="2"/>
      <c r="BA154" s="2"/>
      <c r="BB154" s="2"/>
      <c r="BC154" s="2"/>
      <c r="BD154" s="2"/>
      <c r="BE154" s="2"/>
      <c r="BF154" s="2"/>
      <c r="BG154" s="2"/>
    </row>
    <row r="155" spans="1:59" ht="15" customHeight="1">
      <c r="A155" s="2"/>
      <c r="B155" s="6"/>
      <c r="C155" s="58"/>
      <c r="D155" s="347" t="s">
        <v>90</v>
      </c>
      <c r="E155" s="330"/>
      <c r="F155" s="330"/>
      <c r="G155" s="330"/>
      <c r="H155" s="330"/>
      <c r="I155" s="330"/>
      <c r="J155" s="331"/>
      <c r="K155" s="329" t="s">
        <v>91</v>
      </c>
      <c r="L155" s="330"/>
      <c r="M155" s="330"/>
      <c r="N155" s="330"/>
      <c r="O155" s="330"/>
      <c r="P155" s="330"/>
      <c r="Q155" s="330"/>
      <c r="R155" s="330"/>
      <c r="S155" s="330"/>
      <c r="T155" s="330"/>
      <c r="U155" s="330"/>
      <c r="V155" s="330"/>
      <c r="W155" s="330"/>
      <c r="X155" s="330"/>
      <c r="Y155" s="330"/>
      <c r="Z155" s="331"/>
      <c r="AA155" s="338" t="s">
        <v>92</v>
      </c>
      <c r="AB155" s="339"/>
      <c r="AC155" s="339"/>
      <c r="AD155" s="339"/>
      <c r="AE155" s="339"/>
      <c r="AF155" s="340"/>
      <c r="AG155" s="561" t="s">
        <v>116</v>
      </c>
      <c r="AH155" s="668"/>
      <c r="AI155" s="668"/>
      <c r="AJ155" s="668"/>
      <c r="AK155" s="668"/>
      <c r="AL155" s="668"/>
      <c r="AM155" s="669"/>
      <c r="AN155" s="456" t="s">
        <v>94</v>
      </c>
      <c r="AO155" s="456"/>
      <c r="AP155" s="456"/>
      <c r="AQ155" s="456"/>
      <c r="AR155" s="456"/>
      <c r="AS155" s="456"/>
      <c r="AT155" s="456"/>
      <c r="AU155" s="349" t="s">
        <v>117</v>
      </c>
      <c r="AV155" s="349"/>
      <c r="AW155" s="349"/>
      <c r="AX155" s="349"/>
      <c r="AY155" s="349"/>
      <c r="AZ155" s="349"/>
      <c r="BA155" s="71"/>
      <c r="BB155" s="72"/>
      <c r="BC155" s="72"/>
      <c r="BD155" s="72"/>
      <c r="BE155" s="72"/>
      <c r="BF155" s="72"/>
      <c r="BG155" s="2"/>
    </row>
    <row r="156" spans="1:59" ht="15" customHeight="1">
      <c r="A156" s="2"/>
      <c r="B156" s="6"/>
      <c r="C156" s="58"/>
      <c r="D156" s="332"/>
      <c r="E156" s="333"/>
      <c r="F156" s="333"/>
      <c r="G156" s="333"/>
      <c r="H156" s="333"/>
      <c r="I156" s="333"/>
      <c r="J156" s="334"/>
      <c r="K156" s="332"/>
      <c r="L156" s="333"/>
      <c r="M156" s="333"/>
      <c r="N156" s="333"/>
      <c r="O156" s="333"/>
      <c r="P156" s="333"/>
      <c r="Q156" s="333"/>
      <c r="R156" s="333"/>
      <c r="S156" s="333"/>
      <c r="T156" s="333"/>
      <c r="U156" s="333"/>
      <c r="V156" s="333"/>
      <c r="W156" s="333"/>
      <c r="X156" s="333"/>
      <c r="Y156" s="333"/>
      <c r="Z156" s="334"/>
      <c r="AA156" s="341"/>
      <c r="AB156" s="342"/>
      <c r="AC156" s="342"/>
      <c r="AD156" s="342"/>
      <c r="AE156" s="342"/>
      <c r="AF156" s="343"/>
      <c r="AG156" s="670"/>
      <c r="AH156" s="658"/>
      <c r="AI156" s="658"/>
      <c r="AJ156" s="658"/>
      <c r="AK156" s="658"/>
      <c r="AL156" s="658"/>
      <c r="AM156" s="671"/>
      <c r="AN156" s="456"/>
      <c r="AO156" s="456"/>
      <c r="AP156" s="456"/>
      <c r="AQ156" s="456"/>
      <c r="AR156" s="456"/>
      <c r="AS156" s="456"/>
      <c r="AT156" s="456"/>
      <c r="AU156" s="349"/>
      <c r="AV156" s="349"/>
      <c r="AW156" s="349"/>
      <c r="AX156" s="349"/>
      <c r="AY156" s="349"/>
      <c r="AZ156" s="349"/>
      <c r="BA156" s="71"/>
      <c r="BB156" s="72"/>
      <c r="BC156" s="72"/>
      <c r="BD156" s="72"/>
      <c r="BE156" s="72"/>
      <c r="BF156" s="72"/>
      <c r="BG156" s="2"/>
    </row>
    <row r="157" spans="1:59" ht="6" customHeight="1">
      <c r="A157" s="2"/>
      <c r="B157" s="6"/>
      <c r="C157" s="58"/>
      <c r="D157" s="335"/>
      <c r="E157" s="336"/>
      <c r="F157" s="336"/>
      <c r="G157" s="336"/>
      <c r="H157" s="336"/>
      <c r="I157" s="336"/>
      <c r="J157" s="337"/>
      <c r="K157" s="335"/>
      <c r="L157" s="336"/>
      <c r="M157" s="336"/>
      <c r="N157" s="336"/>
      <c r="O157" s="336"/>
      <c r="P157" s="336"/>
      <c r="Q157" s="336"/>
      <c r="R157" s="336"/>
      <c r="S157" s="336"/>
      <c r="T157" s="336"/>
      <c r="U157" s="336"/>
      <c r="V157" s="336"/>
      <c r="W157" s="336"/>
      <c r="X157" s="336"/>
      <c r="Y157" s="336"/>
      <c r="Z157" s="337"/>
      <c r="AA157" s="344"/>
      <c r="AB157" s="345"/>
      <c r="AC157" s="345"/>
      <c r="AD157" s="345"/>
      <c r="AE157" s="345"/>
      <c r="AF157" s="346"/>
      <c r="AG157" s="672"/>
      <c r="AH157" s="673"/>
      <c r="AI157" s="673"/>
      <c r="AJ157" s="673"/>
      <c r="AK157" s="673"/>
      <c r="AL157" s="673"/>
      <c r="AM157" s="674"/>
      <c r="AN157" s="456"/>
      <c r="AO157" s="456"/>
      <c r="AP157" s="456"/>
      <c r="AQ157" s="456"/>
      <c r="AR157" s="456"/>
      <c r="AS157" s="456"/>
      <c r="AT157" s="456"/>
      <c r="AU157" s="349"/>
      <c r="AV157" s="349"/>
      <c r="AW157" s="349"/>
      <c r="AX157" s="349"/>
      <c r="AY157" s="349"/>
      <c r="AZ157" s="349"/>
      <c r="BA157" s="71"/>
      <c r="BB157" s="72"/>
      <c r="BC157" s="72"/>
      <c r="BD157" s="72"/>
      <c r="BE157" s="72"/>
      <c r="BF157" s="72"/>
      <c r="BG157" s="2"/>
    </row>
    <row r="158" spans="1:59" ht="12" customHeight="1">
      <c r="B158" s="66"/>
      <c r="C158" s="67"/>
      <c r="D158" s="514"/>
      <c r="E158" s="515"/>
      <c r="F158" s="515"/>
      <c r="G158" s="515"/>
      <c r="H158" s="515"/>
      <c r="I158" s="515"/>
      <c r="J158" s="516"/>
      <c r="K158" s="299"/>
      <c r="L158" s="300"/>
      <c r="M158" s="300"/>
      <c r="N158" s="300"/>
      <c r="O158" s="300"/>
      <c r="P158" s="300"/>
      <c r="Q158" s="300"/>
      <c r="R158" s="300"/>
      <c r="S158" s="300"/>
      <c r="T158" s="300"/>
      <c r="U158" s="300"/>
      <c r="V158" s="300"/>
      <c r="W158" s="300"/>
      <c r="X158" s="300"/>
      <c r="Y158" s="300"/>
      <c r="Z158" s="301"/>
      <c r="AA158" s="305"/>
      <c r="AB158" s="634"/>
      <c r="AC158" s="634"/>
      <c r="AD158" s="634"/>
      <c r="AE158" s="634"/>
      <c r="AF158" s="635"/>
      <c r="AG158" s="311"/>
      <c r="AH158" s="312"/>
      <c r="AI158" s="312"/>
      <c r="AJ158" s="312"/>
      <c r="AK158" s="312"/>
      <c r="AL158" s="312"/>
      <c r="AM158" s="313"/>
      <c r="AN158" s="491"/>
      <c r="AO158" s="491"/>
      <c r="AP158" s="491"/>
      <c r="AQ158" s="491"/>
      <c r="AR158" s="491"/>
      <c r="AS158" s="491"/>
      <c r="AT158" s="491"/>
      <c r="AU158" s="323">
        <f>AG158*AN158</f>
        <v>0</v>
      </c>
      <c r="AV158" s="324"/>
      <c r="AW158" s="324"/>
      <c r="AX158" s="324"/>
      <c r="AY158" s="324"/>
      <c r="AZ158" s="325"/>
      <c r="BA158" s="73"/>
      <c r="BB158" s="74"/>
      <c r="BC158" s="74"/>
      <c r="BD158" s="74"/>
      <c r="BE158" s="74"/>
      <c r="BF158" s="74"/>
    </row>
    <row r="159" spans="1:59" ht="12" customHeight="1">
      <c r="B159" s="66"/>
      <c r="C159" s="67"/>
      <c r="D159" s="522"/>
      <c r="E159" s="523"/>
      <c r="F159" s="523"/>
      <c r="G159" s="523"/>
      <c r="H159" s="523"/>
      <c r="I159" s="523"/>
      <c r="J159" s="524"/>
      <c r="K159" s="457"/>
      <c r="L159" s="458"/>
      <c r="M159" s="458"/>
      <c r="N159" s="458"/>
      <c r="O159" s="458"/>
      <c r="P159" s="458"/>
      <c r="Q159" s="458"/>
      <c r="R159" s="458"/>
      <c r="S159" s="458"/>
      <c r="T159" s="458"/>
      <c r="U159" s="458"/>
      <c r="V159" s="458"/>
      <c r="W159" s="458"/>
      <c r="X159" s="458"/>
      <c r="Y159" s="458"/>
      <c r="Z159" s="459"/>
      <c r="AA159" s="521"/>
      <c r="AB159" s="636"/>
      <c r="AC159" s="636"/>
      <c r="AD159" s="636"/>
      <c r="AE159" s="636"/>
      <c r="AF159" s="637"/>
      <c r="AG159" s="465"/>
      <c r="AH159" s="466"/>
      <c r="AI159" s="466"/>
      <c r="AJ159" s="466"/>
      <c r="AK159" s="466"/>
      <c r="AL159" s="466"/>
      <c r="AM159" s="467"/>
      <c r="AN159" s="491"/>
      <c r="AO159" s="491"/>
      <c r="AP159" s="491"/>
      <c r="AQ159" s="491"/>
      <c r="AR159" s="491"/>
      <c r="AS159" s="491"/>
      <c r="AT159" s="491"/>
      <c r="AU159" s="396"/>
      <c r="AV159" s="397"/>
      <c r="AW159" s="397"/>
      <c r="AX159" s="397"/>
      <c r="AY159" s="397"/>
      <c r="AZ159" s="398"/>
      <c r="BA159" s="73"/>
      <c r="BB159" s="74"/>
      <c r="BC159" s="74"/>
      <c r="BD159" s="74"/>
      <c r="BE159" s="74"/>
      <c r="BF159" s="74"/>
    </row>
    <row r="160" spans="1:59" ht="12" customHeight="1">
      <c r="B160" s="66"/>
      <c r="C160" s="67"/>
      <c r="D160" s="525"/>
      <c r="E160" s="526"/>
      <c r="F160" s="526"/>
      <c r="G160" s="526"/>
      <c r="H160" s="526"/>
      <c r="I160" s="526"/>
      <c r="J160" s="527"/>
      <c r="K160" s="641" t="s">
        <v>118</v>
      </c>
      <c r="L160" s="642"/>
      <c r="M160" s="642"/>
      <c r="N160" s="642"/>
      <c r="O160" s="642"/>
      <c r="P160" s="642"/>
      <c r="Q160" s="642"/>
      <c r="R160" s="642"/>
      <c r="S160" s="642"/>
      <c r="T160" s="642"/>
      <c r="U160" s="642"/>
      <c r="V160" s="642"/>
      <c r="W160" s="642"/>
      <c r="X160" s="642"/>
      <c r="Y160" s="642"/>
      <c r="Z160" s="643"/>
      <c r="AA160" s="638"/>
      <c r="AB160" s="639"/>
      <c r="AC160" s="639"/>
      <c r="AD160" s="639"/>
      <c r="AE160" s="639"/>
      <c r="AF160" s="640"/>
      <c r="AG160" s="314"/>
      <c r="AH160" s="315"/>
      <c r="AI160" s="315"/>
      <c r="AJ160" s="315"/>
      <c r="AK160" s="315"/>
      <c r="AL160" s="315"/>
      <c r="AM160" s="316"/>
      <c r="AN160" s="491"/>
      <c r="AO160" s="491"/>
      <c r="AP160" s="491"/>
      <c r="AQ160" s="491"/>
      <c r="AR160" s="491"/>
      <c r="AS160" s="491"/>
      <c r="AT160" s="491"/>
      <c r="AU160" s="326"/>
      <c r="AV160" s="327"/>
      <c r="AW160" s="327"/>
      <c r="AX160" s="327"/>
      <c r="AY160" s="327"/>
      <c r="AZ160" s="328"/>
      <c r="BA160" s="73"/>
      <c r="BB160" s="74"/>
      <c r="BC160" s="74"/>
      <c r="BD160" s="74"/>
      <c r="BE160" s="74"/>
      <c r="BF160" s="74"/>
    </row>
    <row r="161" spans="1:59" ht="19.5" customHeight="1">
      <c r="A161" s="2"/>
      <c r="B161" s="2"/>
      <c r="C161" s="2"/>
      <c r="D161" s="2"/>
      <c r="E161" s="2"/>
      <c r="F161" s="2"/>
      <c r="G161" s="2"/>
      <c r="H161" s="2"/>
      <c r="I161" s="2"/>
      <c r="J161" s="2"/>
      <c r="K161" s="2"/>
      <c r="L161" s="2"/>
      <c r="M161" s="2"/>
      <c r="N161" s="2"/>
      <c r="O161" s="2"/>
      <c r="P161" s="2"/>
      <c r="Q161" s="2"/>
      <c r="R161" s="2"/>
      <c r="S161" s="2"/>
      <c r="T161" s="2"/>
      <c r="U161" s="2"/>
      <c r="V161" s="2"/>
      <c r="W161" s="205"/>
      <c r="X161" s="205"/>
      <c r="Y161" s="205"/>
      <c r="Z161" s="205"/>
      <c r="AA161" s="205"/>
      <c r="AB161" s="205"/>
      <c r="AC161" s="205"/>
      <c r="AD161" s="651" t="s">
        <v>119</v>
      </c>
      <c r="AE161" s="651"/>
      <c r="AF161" s="651"/>
      <c r="AG161" s="651"/>
      <c r="AH161" s="651"/>
      <c r="AI161" s="651"/>
      <c r="AJ161" s="651"/>
      <c r="AK161" s="651"/>
      <c r="AL161" s="651"/>
      <c r="AM161" s="651"/>
      <c r="AN161" s="651"/>
      <c r="AO161" s="651"/>
      <c r="AP161" s="651"/>
      <c r="AQ161" s="651"/>
      <c r="AR161" s="651"/>
      <c r="AS161" s="651"/>
      <c r="AT161" s="652"/>
      <c r="AU161" s="653" t="e">
        <f>ROUNDDOWN(AU158/AZ93,1)</f>
        <v>#DIV/0!</v>
      </c>
      <c r="AV161" s="654"/>
      <c r="AW161" s="654"/>
      <c r="AX161" s="654"/>
      <c r="AY161" s="654"/>
      <c r="AZ161" s="654"/>
      <c r="BA161" s="655" t="s">
        <v>26</v>
      </c>
      <c r="BB161" s="656"/>
      <c r="BC161" s="657"/>
      <c r="BD161" s="2"/>
      <c r="BE161" s="2"/>
      <c r="BF161" s="2"/>
      <c r="BG161" s="2"/>
    </row>
    <row r="162" spans="1:59" s="56" customFormat="1" ht="14.25">
      <c r="A162" s="51"/>
      <c r="B162" s="51"/>
      <c r="C162" s="51"/>
      <c r="D162" s="51"/>
      <c r="E162" s="51"/>
      <c r="F162" s="51"/>
      <c r="G162" s="51"/>
      <c r="H162" s="51"/>
      <c r="I162" s="51"/>
      <c r="J162" s="51"/>
      <c r="K162" s="51"/>
      <c r="L162" s="51"/>
      <c r="M162" s="51"/>
      <c r="N162" s="51"/>
      <c r="O162" s="51"/>
      <c r="P162" s="51"/>
      <c r="Q162" s="51"/>
      <c r="R162" s="51"/>
      <c r="S162" s="51"/>
      <c r="T162" s="51"/>
      <c r="U162" s="51"/>
      <c r="V162" s="51"/>
      <c r="W162" s="75"/>
      <c r="X162" s="75"/>
      <c r="Y162" s="75"/>
      <c r="Z162" s="75"/>
      <c r="AA162" s="75"/>
      <c r="AB162" s="75"/>
      <c r="AC162" s="75"/>
      <c r="AD162" s="658"/>
      <c r="AE162" s="658"/>
      <c r="AF162" s="658"/>
      <c r="AG162" s="658"/>
      <c r="AH162" s="658"/>
      <c r="AI162" s="658"/>
      <c r="AJ162" s="658"/>
      <c r="AK162" s="658"/>
      <c r="AL162" s="658"/>
      <c r="AM162" s="658"/>
      <c r="AN162" s="658"/>
      <c r="AO162" s="658"/>
      <c r="AP162" s="658"/>
      <c r="AQ162" s="658"/>
      <c r="AR162" s="659"/>
      <c r="AS162" s="659"/>
      <c r="AT162" s="659"/>
      <c r="AU162" s="659"/>
      <c r="AV162" s="659"/>
      <c r="AW162" s="659"/>
      <c r="AX162" s="659"/>
      <c r="AY162" s="659"/>
      <c r="AZ162" s="659"/>
      <c r="BA162" s="659"/>
      <c r="BB162" s="659"/>
      <c r="BC162" s="658"/>
      <c r="BD162" s="658"/>
      <c r="BE162" s="658"/>
      <c r="BF162" s="51"/>
      <c r="BG162" s="51"/>
    </row>
    <row r="163" spans="1:59" ht="15" customHeight="1">
      <c r="A163" s="2" t="s">
        <v>120</v>
      </c>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ht="15" customHeight="1">
      <c r="A164" s="2"/>
      <c r="B164" s="2" t="s">
        <v>121</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6"/>
      <c r="BB164" s="6"/>
      <c r="BC164" s="6"/>
      <c r="BD164" s="6"/>
      <c r="BE164" s="6"/>
      <c r="BF164" s="6"/>
      <c r="BG164" s="2"/>
    </row>
    <row r="165" spans="1:59" ht="15" customHeight="1">
      <c r="A165" s="2"/>
      <c r="B165" s="6"/>
      <c r="C165" s="58"/>
      <c r="D165" s="347" t="s">
        <v>90</v>
      </c>
      <c r="E165" s="330"/>
      <c r="F165" s="330"/>
      <c r="G165" s="330"/>
      <c r="H165" s="330"/>
      <c r="I165" s="330"/>
      <c r="J165" s="331"/>
      <c r="K165" s="329" t="s">
        <v>91</v>
      </c>
      <c r="L165" s="330"/>
      <c r="M165" s="330"/>
      <c r="N165" s="330"/>
      <c r="O165" s="330"/>
      <c r="P165" s="330"/>
      <c r="Q165" s="330"/>
      <c r="R165" s="330"/>
      <c r="S165" s="330"/>
      <c r="T165" s="330"/>
      <c r="U165" s="330"/>
      <c r="V165" s="330"/>
      <c r="W165" s="330"/>
      <c r="X165" s="330"/>
      <c r="Y165" s="330"/>
      <c r="Z165" s="331"/>
      <c r="AA165" s="338" t="s">
        <v>92</v>
      </c>
      <c r="AB165" s="339"/>
      <c r="AC165" s="339"/>
      <c r="AD165" s="339"/>
      <c r="AE165" s="339"/>
      <c r="AF165" s="340"/>
      <c r="AG165" s="447" t="s">
        <v>116</v>
      </c>
      <c r="AH165" s="448"/>
      <c r="AI165" s="448"/>
      <c r="AJ165" s="448"/>
      <c r="AK165" s="448"/>
      <c r="AL165" s="448"/>
      <c r="AM165" s="449"/>
      <c r="AN165" s="456" t="s">
        <v>94</v>
      </c>
      <c r="AO165" s="456"/>
      <c r="AP165" s="456"/>
      <c r="AQ165" s="456"/>
      <c r="AR165" s="456"/>
      <c r="AS165" s="456"/>
      <c r="AT165" s="456"/>
      <c r="AU165" s="349" t="s">
        <v>122</v>
      </c>
      <c r="AV165" s="349"/>
      <c r="AW165" s="349"/>
      <c r="AX165" s="349"/>
      <c r="AY165" s="349"/>
      <c r="AZ165" s="349"/>
      <c r="BA165" s="297"/>
      <c r="BB165" s="298"/>
      <c r="BC165" s="298"/>
      <c r="BD165" s="298"/>
      <c r="BE165" s="298"/>
      <c r="BF165" s="298"/>
      <c r="BG165" s="2"/>
    </row>
    <row r="166" spans="1:59" ht="15" customHeight="1">
      <c r="A166" s="2"/>
      <c r="B166" s="6"/>
      <c r="C166" s="58"/>
      <c r="D166" s="332"/>
      <c r="E166" s="333"/>
      <c r="F166" s="333"/>
      <c r="G166" s="333"/>
      <c r="H166" s="333"/>
      <c r="I166" s="333"/>
      <c r="J166" s="334"/>
      <c r="K166" s="332"/>
      <c r="L166" s="333"/>
      <c r="M166" s="333"/>
      <c r="N166" s="333"/>
      <c r="O166" s="333"/>
      <c r="P166" s="333"/>
      <c r="Q166" s="333"/>
      <c r="R166" s="333"/>
      <c r="S166" s="333"/>
      <c r="T166" s="333"/>
      <c r="U166" s="333"/>
      <c r="V166" s="333"/>
      <c r="W166" s="333"/>
      <c r="X166" s="333"/>
      <c r="Y166" s="333"/>
      <c r="Z166" s="334"/>
      <c r="AA166" s="341"/>
      <c r="AB166" s="342"/>
      <c r="AC166" s="342"/>
      <c r="AD166" s="342"/>
      <c r="AE166" s="342"/>
      <c r="AF166" s="343"/>
      <c r="AG166" s="450"/>
      <c r="AH166" s="451"/>
      <c r="AI166" s="451"/>
      <c r="AJ166" s="451"/>
      <c r="AK166" s="451"/>
      <c r="AL166" s="451"/>
      <c r="AM166" s="452"/>
      <c r="AN166" s="456"/>
      <c r="AO166" s="456"/>
      <c r="AP166" s="456"/>
      <c r="AQ166" s="456"/>
      <c r="AR166" s="456"/>
      <c r="AS166" s="456"/>
      <c r="AT166" s="456"/>
      <c r="AU166" s="349"/>
      <c r="AV166" s="349"/>
      <c r="AW166" s="349"/>
      <c r="AX166" s="349"/>
      <c r="AY166" s="349"/>
      <c r="AZ166" s="349"/>
      <c r="BA166" s="297"/>
      <c r="BB166" s="298"/>
      <c r="BC166" s="298"/>
      <c r="BD166" s="298"/>
      <c r="BE166" s="298"/>
      <c r="BF166" s="298"/>
      <c r="BG166" s="2"/>
    </row>
    <row r="167" spans="1:59" ht="15" customHeight="1">
      <c r="A167" s="2"/>
      <c r="B167" s="6"/>
      <c r="C167" s="58"/>
      <c r="D167" s="335"/>
      <c r="E167" s="336"/>
      <c r="F167" s="336"/>
      <c r="G167" s="336"/>
      <c r="H167" s="336"/>
      <c r="I167" s="336"/>
      <c r="J167" s="337"/>
      <c r="K167" s="335"/>
      <c r="L167" s="336"/>
      <c r="M167" s="336"/>
      <c r="N167" s="336"/>
      <c r="O167" s="336"/>
      <c r="P167" s="336"/>
      <c r="Q167" s="336"/>
      <c r="R167" s="336"/>
      <c r="S167" s="336"/>
      <c r="T167" s="336"/>
      <c r="U167" s="336"/>
      <c r="V167" s="336"/>
      <c r="W167" s="336"/>
      <c r="X167" s="336"/>
      <c r="Y167" s="336"/>
      <c r="Z167" s="337"/>
      <c r="AA167" s="344"/>
      <c r="AB167" s="345"/>
      <c r="AC167" s="345"/>
      <c r="AD167" s="345"/>
      <c r="AE167" s="345"/>
      <c r="AF167" s="346"/>
      <c r="AG167" s="453"/>
      <c r="AH167" s="454"/>
      <c r="AI167" s="454"/>
      <c r="AJ167" s="454"/>
      <c r="AK167" s="454"/>
      <c r="AL167" s="454"/>
      <c r="AM167" s="455"/>
      <c r="AN167" s="456"/>
      <c r="AO167" s="456"/>
      <c r="AP167" s="456"/>
      <c r="AQ167" s="456"/>
      <c r="AR167" s="456"/>
      <c r="AS167" s="456"/>
      <c r="AT167" s="456"/>
      <c r="AU167" s="349"/>
      <c r="AV167" s="349"/>
      <c r="AW167" s="349"/>
      <c r="AX167" s="349"/>
      <c r="AY167" s="349"/>
      <c r="AZ167" s="349"/>
      <c r="BA167" s="297"/>
      <c r="BB167" s="298"/>
      <c r="BC167" s="298"/>
      <c r="BD167" s="298"/>
      <c r="BE167" s="298"/>
      <c r="BF167" s="298"/>
      <c r="BG167" s="2"/>
    </row>
    <row r="168" spans="1:59" ht="15" customHeight="1">
      <c r="A168" s="2"/>
      <c r="B168" s="6"/>
      <c r="C168" s="58"/>
      <c r="D168" s="645"/>
      <c r="E168" s="646"/>
      <c r="F168" s="355" t="s">
        <v>123</v>
      </c>
      <c r="G168" s="355"/>
      <c r="H168" s="355"/>
      <c r="I168" s="355"/>
      <c r="J168" s="356"/>
      <c r="K168" s="299"/>
      <c r="L168" s="300"/>
      <c r="M168" s="300"/>
      <c r="N168" s="300"/>
      <c r="O168" s="300"/>
      <c r="P168" s="300"/>
      <c r="Q168" s="300"/>
      <c r="R168" s="300"/>
      <c r="S168" s="300"/>
      <c r="T168" s="300"/>
      <c r="U168" s="300"/>
      <c r="V168" s="300"/>
      <c r="W168" s="300"/>
      <c r="X168" s="300"/>
      <c r="Y168" s="300"/>
      <c r="Z168" s="301"/>
      <c r="AA168" s="305"/>
      <c r="AB168" s="634"/>
      <c r="AC168" s="634"/>
      <c r="AD168" s="634"/>
      <c r="AE168" s="634"/>
      <c r="AF168" s="635"/>
      <c r="AG168" s="612"/>
      <c r="AH168" s="612"/>
      <c r="AI168" s="612"/>
      <c r="AJ168" s="612"/>
      <c r="AK168" s="612"/>
      <c r="AL168" s="612"/>
      <c r="AM168" s="612"/>
      <c r="AN168" s="613"/>
      <c r="AO168" s="613"/>
      <c r="AP168" s="613"/>
      <c r="AQ168" s="613"/>
      <c r="AR168" s="613"/>
      <c r="AS168" s="613"/>
      <c r="AT168" s="613"/>
      <c r="AU168" s="323">
        <f>AN168*AG168</f>
        <v>0</v>
      </c>
      <c r="AV168" s="324"/>
      <c r="AW168" s="324"/>
      <c r="AX168" s="324"/>
      <c r="AY168" s="324"/>
      <c r="AZ168" s="325"/>
      <c r="BA168" s="297"/>
      <c r="BB168" s="298"/>
      <c r="BC168" s="298"/>
      <c r="BD168" s="298"/>
      <c r="BE168" s="298"/>
      <c r="BF168" s="298"/>
      <c r="BG168" s="2"/>
    </row>
    <row r="169" spans="1:59" ht="15" customHeight="1">
      <c r="A169" s="2"/>
      <c r="B169" s="6"/>
      <c r="C169" s="58"/>
      <c r="D169" s="647"/>
      <c r="E169" s="648"/>
      <c r="F169" s="358"/>
      <c r="G169" s="358"/>
      <c r="H169" s="358"/>
      <c r="I169" s="358"/>
      <c r="J169" s="359"/>
      <c r="K169" s="457"/>
      <c r="L169" s="458"/>
      <c r="M169" s="458"/>
      <c r="N169" s="458"/>
      <c r="O169" s="458"/>
      <c r="P169" s="458"/>
      <c r="Q169" s="458"/>
      <c r="R169" s="458"/>
      <c r="S169" s="458"/>
      <c r="T169" s="458"/>
      <c r="U169" s="458"/>
      <c r="V169" s="458"/>
      <c r="W169" s="458"/>
      <c r="X169" s="458"/>
      <c r="Y169" s="458"/>
      <c r="Z169" s="459"/>
      <c r="AA169" s="521"/>
      <c r="AB169" s="636"/>
      <c r="AC169" s="636"/>
      <c r="AD169" s="636"/>
      <c r="AE169" s="636"/>
      <c r="AF169" s="637"/>
      <c r="AG169" s="612"/>
      <c r="AH169" s="612"/>
      <c r="AI169" s="612"/>
      <c r="AJ169" s="612"/>
      <c r="AK169" s="612"/>
      <c r="AL169" s="612"/>
      <c r="AM169" s="612"/>
      <c r="AN169" s="613"/>
      <c r="AO169" s="613"/>
      <c r="AP169" s="613"/>
      <c r="AQ169" s="613"/>
      <c r="AR169" s="613"/>
      <c r="AS169" s="613"/>
      <c r="AT169" s="613"/>
      <c r="AU169" s="396"/>
      <c r="AV169" s="397"/>
      <c r="AW169" s="397"/>
      <c r="AX169" s="397"/>
      <c r="AY169" s="397"/>
      <c r="AZ169" s="398"/>
      <c r="BA169" s="297"/>
      <c r="BB169" s="298"/>
      <c r="BC169" s="298"/>
      <c r="BD169" s="298"/>
      <c r="BE169" s="298"/>
      <c r="BF169" s="298"/>
      <c r="BG169" s="2"/>
    </row>
    <row r="170" spans="1:59" ht="15" customHeight="1">
      <c r="A170" s="2"/>
      <c r="B170" s="6"/>
      <c r="C170" s="58"/>
      <c r="D170" s="649"/>
      <c r="E170" s="650"/>
      <c r="F170" s="361"/>
      <c r="G170" s="361"/>
      <c r="H170" s="361"/>
      <c r="I170" s="361"/>
      <c r="J170" s="362"/>
      <c r="K170" s="641" t="s">
        <v>118</v>
      </c>
      <c r="L170" s="642"/>
      <c r="M170" s="642"/>
      <c r="N170" s="642"/>
      <c r="O170" s="642"/>
      <c r="P170" s="642"/>
      <c r="Q170" s="642"/>
      <c r="R170" s="642"/>
      <c r="S170" s="642"/>
      <c r="T170" s="642"/>
      <c r="U170" s="642"/>
      <c r="V170" s="642"/>
      <c r="W170" s="642"/>
      <c r="X170" s="642"/>
      <c r="Y170" s="642"/>
      <c r="Z170" s="643"/>
      <c r="AA170" s="638"/>
      <c r="AB170" s="639"/>
      <c r="AC170" s="639"/>
      <c r="AD170" s="639"/>
      <c r="AE170" s="639"/>
      <c r="AF170" s="640"/>
      <c r="AG170" s="612"/>
      <c r="AH170" s="612"/>
      <c r="AI170" s="612"/>
      <c r="AJ170" s="612"/>
      <c r="AK170" s="612"/>
      <c r="AL170" s="612"/>
      <c r="AM170" s="612"/>
      <c r="AN170" s="613"/>
      <c r="AO170" s="613"/>
      <c r="AP170" s="613"/>
      <c r="AQ170" s="613"/>
      <c r="AR170" s="613"/>
      <c r="AS170" s="613"/>
      <c r="AT170" s="613"/>
      <c r="AU170" s="326"/>
      <c r="AV170" s="327"/>
      <c r="AW170" s="327"/>
      <c r="AX170" s="327"/>
      <c r="AY170" s="327"/>
      <c r="AZ170" s="328"/>
      <c r="BA170" s="297"/>
      <c r="BB170" s="298"/>
      <c r="BC170" s="298"/>
      <c r="BD170" s="298"/>
      <c r="BE170" s="298"/>
      <c r="BF170" s="298"/>
      <c r="BG170" s="2"/>
    </row>
    <row r="171" spans="1:59" ht="15" customHeight="1">
      <c r="A171" s="2"/>
      <c r="B171" s="6"/>
      <c r="C171" s="6"/>
      <c r="D171" s="23" t="s">
        <v>124</v>
      </c>
      <c r="E171" s="208"/>
      <c r="F171" s="208"/>
      <c r="G171" s="208"/>
      <c r="H171" s="208"/>
      <c r="I171" s="208"/>
      <c r="J171" s="208"/>
      <c r="K171" s="78"/>
      <c r="L171" s="78"/>
      <c r="M171" s="78"/>
      <c r="N171" s="78"/>
      <c r="O171" s="78"/>
      <c r="P171" s="78"/>
      <c r="Q171" s="78"/>
      <c r="R171" s="78"/>
      <c r="S171" s="78"/>
      <c r="T171" s="78"/>
      <c r="U171" s="78"/>
      <c r="V171" s="78"/>
      <c r="W171" s="78"/>
      <c r="X171" s="78"/>
      <c r="Y171" s="78"/>
      <c r="Z171" s="78"/>
      <c r="AA171" s="217"/>
      <c r="AB171" s="217"/>
      <c r="AC171" s="217"/>
      <c r="AD171" s="217"/>
      <c r="AE171" s="217"/>
      <c r="AF171" s="217"/>
      <c r="AG171" s="25"/>
      <c r="AH171" s="25"/>
      <c r="AI171" s="25"/>
      <c r="AJ171" s="25"/>
      <c r="AK171" s="25"/>
      <c r="AL171" s="25"/>
      <c r="AM171" s="25"/>
      <c r="AN171" s="80"/>
      <c r="AO171" s="80"/>
      <c r="AP171" s="80"/>
      <c r="AQ171" s="80"/>
      <c r="AR171" s="80"/>
      <c r="AS171" s="80"/>
      <c r="AT171" s="80"/>
      <c r="AU171" s="80"/>
      <c r="AV171" s="80"/>
      <c r="AW171" s="80"/>
      <c r="AX171" s="80"/>
      <c r="AY171" s="80"/>
      <c r="AZ171" s="80"/>
      <c r="BA171" s="80"/>
      <c r="BB171" s="80"/>
      <c r="BC171" s="80"/>
      <c r="BD171" s="80"/>
      <c r="BE171" s="80"/>
      <c r="BF171" s="2"/>
      <c r="BG171" s="2"/>
    </row>
    <row r="172" spans="1:59" s="82" customFormat="1" ht="15.75" customHeight="1">
      <c r="A172" s="81"/>
      <c r="B172" s="81"/>
      <c r="C172" s="81"/>
      <c r="D172" s="644" t="s">
        <v>125</v>
      </c>
      <c r="E172" s="644"/>
      <c r="F172" s="644"/>
      <c r="G172" s="644"/>
      <c r="H172" s="644"/>
      <c r="I172" s="644"/>
      <c r="J172" s="644"/>
      <c r="K172" s="644"/>
      <c r="L172" s="644"/>
      <c r="M172" s="644"/>
      <c r="N172" s="644"/>
      <c r="O172" s="644"/>
      <c r="P172" s="644"/>
      <c r="Q172" s="644"/>
      <c r="R172" s="644"/>
      <c r="S172" s="644"/>
      <c r="T172" s="644"/>
      <c r="U172" s="644"/>
      <c r="V172" s="644"/>
      <c r="W172" s="644"/>
      <c r="X172" s="644"/>
      <c r="Y172" s="644"/>
      <c r="Z172" s="644"/>
      <c r="AA172" s="644"/>
      <c r="AB172" s="644"/>
      <c r="AC172" s="644"/>
      <c r="AD172" s="644"/>
      <c r="AE172" s="644"/>
      <c r="AF172" s="644"/>
      <c r="AG172" s="644"/>
      <c r="AH172" s="644"/>
      <c r="AI172" s="644"/>
      <c r="AJ172" s="644"/>
      <c r="AK172" s="644"/>
      <c r="AL172" s="644"/>
      <c r="AM172" s="644"/>
      <c r="AN172" s="644"/>
      <c r="AO172" s="644"/>
      <c r="AP172" s="644"/>
      <c r="AQ172" s="644"/>
      <c r="AR172" s="644"/>
      <c r="AS172" s="644"/>
      <c r="AT172" s="644"/>
      <c r="AU172" s="644"/>
      <c r="AV172" s="644"/>
      <c r="AW172" s="644"/>
      <c r="AX172" s="644"/>
      <c r="AY172" s="644"/>
      <c r="AZ172" s="644"/>
      <c r="BA172" s="644"/>
      <c r="BB172" s="644"/>
      <c r="BC172" s="644"/>
      <c r="BD172" s="644"/>
      <c r="BE172" s="644"/>
      <c r="BF172" s="644"/>
      <c r="BG172" s="81"/>
    </row>
    <row r="173" spans="1:59" s="82" customFormat="1" ht="15" customHeight="1">
      <c r="A173" s="81"/>
      <c r="B173" s="81"/>
      <c r="C173" s="81"/>
      <c r="D173" s="644"/>
      <c r="E173" s="644"/>
      <c r="F173" s="644"/>
      <c r="G173" s="644"/>
      <c r="H173" s="644"/>
      <c r="I173" s="644"/>
      <c r="J173" s="644"/>
      <c r="K173" s="644"/>
      <c r="L173" s="644"/>
      <c r="M173" s="644"/>
      <c r="N173" s="644"/>
      <c r="O173" s="644"/>
      <c r="P173" s="644"/>
      <c r="Q173" s="644"/>
      <c r="R173" s="644"/>
      <c r="S173" s="644"/>
      <c r="T173" s="644"/>
      <c r="U173" s="644"/>
      <c r="V173" s="644"/>
      <c r="W173" s="644"/>
      <c r="X173" s="644"/>
      <c r="Y173" s="644"/>
      <c r="Z173" s="644"/>
      <c r="AA173" s="644"/>
      <c r="AB173" s="644"/>
      <c r="AC173" s="644"/>
      <c r="AD173" s="644"/>
      <c r="AE173" s="644"/>
      <c r="AF173" s="644"/>
      <c r="AG173" s="644"/>
      <c r="AH173" s="644"/>
      <c r="AI173" s="644"/>
      <c r="AJ173" s="644"/>
      <c r="AK173" s="644"/>
      <c r="AL173" s="644"/>
      <c r="AM173" s="644"/>
      <c r="AN173" s="644"/>
      <c r="AO173" s="644"/>
      <c r="AP173" s="644"/>
      <c r="AQ173" s="644"/>
      <c r="AR173" s="644"/>
      <c r="AS173" s="644"/>
      <c r="AT173" s="644"/>
      <c r="AU173" s="644"/>
      <c r="AV173" s="644"/>
      <c r="AW173" s="644"/>
      <c r="AX173" s="644"/>
      <c r="AY173" s="644"/>
      <c r="AZ173" s="644"/>
      <c r="BA173" s="644"/>
      <c r="BB173" s="644"/>
      <c r="BC173" s="644"/>
      <c r="BD173" s="644"/>
      <c r="BE173" s="644"/>
      <c r="BF173" s="644"/>
      <c r="BG173" s="81"/>
    </row>
    <row r="174" spans="1:59" ht="3" customHeight="1">
      <c r="A174" s="2"/>
      <c r="B174" s="6"/>
      <c r="C174" s="6"/>
      <c r="D174" s="208"/>
      <c r="E174" s="208"/>
      <c r="F174" s="208"/>
      <c r="G174" s="208"/>
      <c r="H174" s="208"/>
      <c r="I174" s="208"/>
      <c r="J174" s="208"/>
      <c r="K174" s="208"/>
      <c r="L174" s="208"/>
      <c r="M174" s="78"/>
      <c r="N174" s="78"/>
      <c r="O174" s="78"/>
      <c r="P174" s="78"/>
      <c r="Q174" s="78"/>
      <c r="R174" s="78"/>
      <c r="S174" s="78"/>
      <c r="T174" s="78"/>
      <c r="U174" s="78"/>
      <c r="V174" s="78"/>
      <c r="W174" s="78"/>
      <c r="X174" s="78"/>
      <c r="Y174" s="78"/>
      <c r="Z174" s="78"/>
      <c r="AA174" s="78"/>
      <c r="AB174" s="78"/>
      <c r="AC174" s="78"/>
      <c r="AD174" s="78"/>
      <c r="AE174" s="78"/>
      <c r="AF174" s="78"/>
      <c r="AG174" s="25"/>
      <c r="AH174" s="25"/>
      <c r="AI174" s="25"/>
      <c r="AJ174" s="25"/>
      <c r="AK174" s="25"/>
      <c r="AL174" s="25"/>
      <c r="AM174" s="25"/>
      <c r="AN174" s="80"/>
      <c r="AO174" s="80"/>
      <c r="AP174" s="80"/>
      <c r="AQ174" s="80"/>
      <c r="AR174" s="80"/>
      <c r="AS174" s="80"/>
      <c r="AT174" s="80"/>
      <c r="AU174" s="80"/>
      <c r="AV174" s="80"/>
      <c r="AW174" s="80"/>
      <c r="AX174" s="80"/>
      <c r="AY174" s="80"/>
      <c r="AZ174" s="80"/>
      <c r="BA174" s="80"/>
      <c r="BB174" s="80"/>
      <c r="BC174" s="80"/>
      <c r="BD174" s="80"/>
      <c r="BE174" s="80"/>
      <c r="BF174" s="2"/>
      <c r="BG174" s="2"/>
    </row>
    <row r="175" spans="1:59" ht="15" customHeight="1">
      <c r="A175" s="2" t="s">
        <v>126</v>
      </c>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ht="16.5" customHeight="1">
      <c r="A176" s="2"/>
      <c r="B176" s="2" t="s">
        <v>127</v>
      </c>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63" ht="14.25" customHeight="1">
      <c r="A177" s="2"/>
      <c r="B177" s="6"/>
      <c r="C177" s="2"/>
      <c r="D177" s="347" t="s">
        <v>90</v>
      </c>
      <c r="E177" s="330"/>
      <c r="F177" s="330"/>
      <c r="G177" s="330"/>
      <c r="H177" s="330"/>
      <c r="I177" s="330"/>
      <c r="J177" s="331"/>
      <c r="K177" s="329" t="s">
        <v>91</v>
      </c>
      <c r="L177" s="330"/>
      <c r="M177" s="330"/>
      <c r="N177" s="330"/>
      <c r="O177" s="330"/>
      <c r="P177" s="330"/>
      <c r="Q177" s="330"/>
      <c r="R177" s="330"/>
      <c r="S177" s="330"/>
      <c r="T177" s="330"/>
      <c r="U177" s="330"/>
      <c r="V177" s="330"/>
      <c r="W177" s="330"/>
      <c r="X177" s="330"/>
      <c r="Y177" s="330"/>
      <c r="Z177" s="331"/>
      <c r="AA177" s="338" t="s">
        <v>92</v>
      </c>
      <c r="AB177" s="339"/>
      <c r="AC177" s="339"/>
      <c r="AD177" s="339"/>
      <c r="AE177" s="339"/>
      <c r="AF177" s="340"/>
      <c r="AG177" s="447" t="s">
        <v>116</v>
      </c>
      <c r="AH177" s="448"/>
      <c r="AI177" s="448"/>
      <c r="AJ177" s="448"/>
      <c r="AK177" s="448"/>
      <c r="AL177" s="448"/>
      <c r="AM177" s="449"/>
      <c r="AN177" s="456" t="s">
        <v>94</v>
      </c>
      <c r="AO177" s="456"/>
      <c r="AP177" s="456"/>
      <c r="AQ177" s="456"/>
      <c r="AR177" s="456"/>
      <c r="AS177" s="456"/>
      <c r="AT177" s="456"/>
      <c r="AU177" s="349" t="s">
        <v>122</v>
      </c>
      <c r="AV177" s="349"/>
      <c r="AW177" s="349"/>
      <c r="AX177" s="349"/>
      <c r="AY177" s="349"/>
      <c r="AZ177" s="349"/>
      <c r="BA177" s="297"/>
      <c r="BB177" s="298"/>
      <c r="BC177" s="298"/>
      <c r="BD177" s="298"/>
      <c r="BE177" s="298"/>
      <c r="BF177" s="298"/>
      <c r="BG177" s="2"/>
    </row>
    <row r="178" spans="1:63" ht="14.25" customHeight="1">
      <c r="A178" s="2"/>
      <c r="B178" s="6"/>
      <c r="C178" s="58"/>
      <c r="D178" s="332"/>
      <c r="E178" s="333"/>
      <c r="F178" s="333"/>
      <c r="G178" s="333"/>
      <c r="H178" s="333"/>
      <c r="I178" s="333"/>
      <c r="J178" s="334"/>
      <c r="K178" s="332"/>
      <c r="L178" s="333"/>
      <c r="M178" s="333"/>
      <c r="N178" s="333"/>
      <c r="O178" s="333"/>
      <c r="P178" s="333"/>
      <c r="Q178" s="333"/>
      <c r="R178" s="333"/>
      <c r="S178" s="333"/>
      <c r="T178" s="333"/>
      <c r="U178" s="333"/>
      <c r="V178" s="333"/>
      <c r="W178" s="333"/>
      <c r="X178" s="333"/>
      <c r="Y178" s="333"/>
      <c r="Z178" s="334"/>
      <c r="AA178" s="341"/>
      <c r="AB178" s="342"/>
      <c r="AC178" s="342"/>
      <c r="AD178" s="342"/>
      <c r="AE178" s="342"/>
      <c r="AF178" s="343"/>
      <c r="AG178" s="450"/>
      <c r="AH178" s="451"/>
      <c r="AI178" s="451"/>
      <c r="AJ178" s="451"/>
      <c r="AK178" s="451"/>
      <c r="AL178" s="451"/>
      <c r="AM178" s="452"/>
      <c r="AN178" s="456"/>
      <c r="AO178" s="456"/>
      <c r="AP178" s="456"/>
      <c r="AQ178" s="456"/>
      <c r="AR178" s="456"/>
      <c r="AS178" s="456"/>
      <c r="AT178" s="456"/>
      <c r="AU178" s="349"/>
      <c r="AV178" s="349"/>
      <c r="AW178" s="349"/>
      <c r="AX178" s="349"/>
      <c r="AY178" s="349"/>
      <c r="AZ178" s="349"/>
      <c r="BA178" s="297"/>
      <c r="BB178" s="298"/>
      <c r="BC178" s="298"/>
      <c r="BD178" s="298"/>
      <c r="BE178" s="298"/>
      <c r="BF178" s="298"/>
      <c r="BG178" s="2"/>
    </row>
    <row r="179" spans="1:63" ht="14.25" customHeight="1">
      <c r="A179" s="2"/>
      <c r="B179" s="6"/>
      <c r="C179" s="58"/>
      <c r="D179" s="335"/>
      <c r="E179" s="336"/>
      <c r="F179" s="336"/>
      <c r="G179" s="336"/>
      <c r="H179" s="336"/>
      <c r="I179" s="336"/>
      <c r="J179" s="337"/>
      <c r="K179" s="335"/>
      <c r="L179" s="336"/>
      <c r="M179" s="336"/>
      <c r="N179" s="336"/>
      <c r="O179" s="336"/>
      <c r="P179" s="336"/>
      <c r="Q179" s="336"/>
      <c r="R179" s="336"/>
      <c r="S179" s="336"/>
      <c r="T179" s="336"/>
      <c r="U179" s="336"/>
      <c r="V179" s="336"/>
      <c r="W179" s="336"/>
      <c r="X179" s="336"/>
      <c r="Y179" s="336"/>
      <c r="Z179" s="337"/>
      <c r="AA179" s="344"/>
      <c r="AB179" s="345"/>
      <c r="AC179" s="345"/>
      <c r="AD179" s="345"/>
      <c r="AE179" s="345"/>
      <c r="AF179" s="346"/>
      <c r="AG179" s="453"/>
      <c r="AH179" s="454"/>
      <c r="AI179" s="454"/>
      <c r="AJ179" s="454"/>
      <c r="AK179" s="454"/>
      <c r="AL179" s="454"/>
      <c r="AM179" s="455"/>
      <c r="AN179" s="456"/>
      <c r="AO179" s="456"/>
      <c r="AP179" s="456"/>
      <c r="AQ179" s="456"/>
      <c r="AR179" s="456"/>
      <c r="AS179" s="456"/>
      <c r="AT179" s="456"/>
      <c r="AU179" s="349"/>
      <c r="AV179" s="349"/>
      <c r="AW179" s="349"/>
      <c r="AX179" s="349"/>
      <c r="AY179" s="349"/>
      <c r="AZ179" s="349"/>
      <c r="BA179" s="297"/>
      <c r="BB179" s="298"/>
      <c r="BC179" s="298"/>
      <c r="BD179" s="298"/>
      <c r="BE179" s="298"/>
      <c r="BF179" s="298"/>
      <c r="BG179" s="2"/>
    </row>
    <row r="180" spans="1:63" ht="14.25" customHeight="1">
      <c r="A180" s="2"/>
      <c r="B180" s="6"/>
      <c r="C180" s="58"/>
      <c r="D180" s="514"/>
      <c r="E180" s="515"/>
      <c r="F180" s="515"/>
      <c r="G180" s="515"/>
      <c r="H180" s="515"/>
      <c r="I180" s="515"/>
      <c r="J180" s="516"/>
      <c r="K180" s="299"/>
      <c r="L180" s="300"/>
      <c r="M180" s="300"/>
      <c r="N180" s="300"/>
      <c r="O180" s="300"/>
      <c r="P180" s="300"/>
      <c r="Q180" s="300"/>
      <c r="R180" s="300"/>
      <c r="S180" s="300"/>
      <c r="T180" s="300"/>
      <c r="U180" s="300"/>
      <c r="V180" s="300"/>
      <c r="W180" s="300"/>
      <c r="X180" s="300"/>
      <c r="Y180" s="300"/>
      <c r="Z180" s="301"/>
      <c r="AA180" s="305"/>
      <c r="AB180" s="634"/>
      <c r="AC180" s="634"/>
      <c r="AD180" s="634"/>
      <c r="AE180" s="634"/>
      <c r="AF180" s="635"/>
      <c r="AG180" s="612"/>
      <c r="AH180" s="612"/>
      <c r="AI180" s="612"/>
      <c r="AJ180" s="612"/>
      <c r="AK180" s="612"/>
      <c r="AL180" s="612"/>
      <c r="AM180" s="612"/>
      <c r="AN180" s="613"/>
      <c r="AO180" s="613"/>
      <c r="AP180" s="613"/>
      <c r="AQ180" s="613"/>
      <c r="AR180" s="613"/>
      <c r="AS180" s="613"/>
      <c r="AT180" s="613"/>
      <c r="AU180" s="323">
        <f>AG180*AN180</f>
        <v>0</v>
      </c>
      <c r="AV180" s="324"/>
      <c r="AW180" s="324"/>
      <c r="AX180" s="324"/>
      <c r="AY180" s="324"/>
      <c r="AZ180" s="325"/>
      <c r="BA180" s="297"/>
      <c r="BB180" s="298"/>
      <c r="BC180" s="298"/>
      <c r="BD180" s="298"/>
      <c r="BE180" s="298"/>
      <c r="BF180" s="298"/>
      <c r="BG180" s="2"/>
    </row>
    <row r="181" spans="1:63" ht="14.25" customHeight="1">
      <c r="A181" s="2"/>
      <c r="B181" s="6"/>
      <c r="C181" s="58"/>
      <c r="D181" s="522"/>
      <c r="E181" s="523"/>
      <c r="F181" s="523"/>
      <c r="G181" s="523"/>
      <c r="H181" s="523"/>
      <c r="I181" s="523"/>
      <c r="J181" s="524"/>
      <c r="K181" s="457"/>
      <c r="L181" s="458"/>
      <c r="M181" s="458"/>
      <c r="N181" s="458"/>
      <c r="O181" s="458"/>
      <c r="P181" s="458"/>
      <c r="Q181" s="458"/>
      <c r="R181" s="458"/>
      <c r="S181" s="458"/>
      <c r="T181" s="458"/>
      <c r="U181" s="458"/>
      <c r="V181" s="458"/>
      <c r="W181" s="458"/>
      <c r="X181" s="458"/>
      <c r="Y181" s="458"/>
      <c r="Z181" s="459"/>
      <c r="AA181" s="521"/>
      <c r="AB181" s="636"/>
      <c r="AC181" s="636"/>
      <c r="AD181" s="636"/>
      <c r="AE181" s="636"/>
      <c r="AF181" s="637"/>
      <c r="AG181" s="612"/>
      <c r="AH181" s="612"/>
      <c r="AI181" s="612"/>
      <c r="AJ181" s="612"/>
      <c r="AK181" s="612"/>
      <c r="AL181" s="612"/>
      <c r="AM181" s="612"/>
      <c r="AN181" s="613"/>
      <c r="AO181" s="613"/>
      <c r="AP181" s="613"/>
      <c r="AQ181" s="613"/>
      <c r="AR181" s="613"/>
      <c r="AS181" s="613"/>
      <c r="AT181" s="613"/>
      <c r="AU181" s="396"/>
      <c r="AV181" s="397"/>
      <c r="AW181" s="397"/>
      <c r="AX181" s="397"/>
      <c r="AY181" s="397"/>
      <c r="AZ181" s="398"/>
      <c r="BA181" s="297"/>
      <c r="BB181" s="298"/>
      <c r="BC181" s="298"/>
      <c r="BD181" s="298"/>
      <c r="BE181" s="298"/>
      <c r="BF181" s="298"/>
      <c r="BG181" s="2"/>
    </row>
    <row r="182" spans="1:63" ht="14.25" customHeight="1">
      <c r="A182" s="2"/>
      <c r="B182" s="6"/>
      <c r="C182" s="58"/>
      <c r="D182" s="525"/>
      <c r="E182" s="526"/>
      <c r="F182" s="526"/>
      <c r="G182" s="526"/>
      <c r="H182" s="526"/>
      <c r="I182" s="526"/>
      <c r="J182" s="527"/>
      <c r="K182" s="641" t="s">
        <v>118</v>
      </c>
      <c r="L182" s="642"/>
      <c r="M182" s="642"/>
      <c r="N182" s="642"/>
      <c r="O182" s="642"/>
      <c r="P182" s="642"/>
      <c r="Q182" s="642"/>
      <c r="R182" s="642"/>
      <c r="S182" s="642"/>
      <c r="T182" s="642"/>
      <c r="U182" s="642"/>
      <c r="V182" s="642"/>
      <c r="W182" s="642"/>
      <c r="X182" s="642"/>
      <c r="Y182" s="642"/>
      <c r="Z182" s="643"/>
      <c r="AA182" s="638"/>
      <c r="AB182" s="639"/>
      <c r="AC182" s="639"/>
      <c r="AD182" s="639"/>
      <c r="AE182" s="639"/>
      <c r="AF182" s="640"/>
      <c r="AG182" s="612"/>
      <c r="AH182" s="612"/>
      <c r="AI182" s="612"/>
      <c r="AJ182" s="612"/>
      <c r="AK182" s="612"/>
      <c r="AL182" s="612"/>
      <c r="AM182" s="612"/>
      <c r="AN182" s="613"/>
      <c r="AO182" s="613"/>
      <c r="AP182" s="613"/>
      <c r="AQ182" s="613"/>
      <c r="AR182" s="613"/>
      <c r="AS182" s="613"/>
      <c r="AT182" s="613"/>
      <c r="AU182" s="326"/>
      <c r="AV182" s="327"/>
      <c r="AW182" s="327"/>
      <c r="AX182" s="327"/>
      <c r="AY182" s="327"/>
      <c r="AZ182" s="328"/>
      <c r="BA182" s="297"/>
      <c r="BB182" s="298"/>
      <c r="BC182" s="298"/>
      <c r="BD182" s="298"/>
      <c r="BE182" s="298"/>
      <c r="BF182" s="298"/>
      <c r="BG182" s="2"/>
    </row>
    <row r="183" spans="1:63" ht="14.25" customHeight="1">
      <c r="A183" s="2"/>
      <c r="B183" s="6"/>
      <c r="C183" s="6"/>
      <c r="D183" s="23" t="s">
        <v>128</v>
      </c>
      <c r="E183" s="208"/>
      <c r="F183" s="208"/>
      <c r="G183" s="208"/>
      <c r="H183" s="208"/>
      <c r="I183" s="208"/>
      <c r="J183" s="208"/>
      <c r="K183" s="78"/>
      <c r="L183" s="78"/>
      <c r="M183" s="78"/>
      <c r="N183" s="78"/>
      <c r="O183" s="78"/>
      <c r="P183" s="78"/>
      <c r="Q183" s="78"/>
      <c r="R183" s="78"/>
      <c r="S183" s="78"/>
      <c r="T183" s="78"/>
      <c r="U183" s="78"/>
      <c r="V183" s="78"/>
      <c r="W183" s="78"/>
      <c r="X183" s="78"/>
      <c r="Y183" s="78"/>
      <c r="Z183" s="78"/>
      <c r="AA183" s="217"/>
      <c r="AB183" s="217"/>
      <c r="AC183" s="217"/>
      <c r="AD183" s="217"/>
      <c r="AE183" s="217"/>
      <c r="AF183" s="217"/>
      <c r="AG183" s="25"/>
      <c r="AH183" s="25"/>
      <c r="AI183" s="25"/>
      <c r="AJ183" s="25"/>
      <c r="AK183" s="25"/>
      <c r="AL183" s="25"/>
      <c r="AM183" s="25"/>
      <c r="AN183" s="80"/>
      <c r="AO183" s="80"/>
      <c r="AP183" s="80"/>
      <c r="AQ183" s="80"/>
      <c r="AR183" s="80"/>
      <c r="AS183" s="80"/>
      <c r="AT183" s="80"/>
      <c r="AU183" s="80"/>
      <c r="AV183" s="80"/>
      <c r="AW183" s="80"/>
      <c r="AX183" s="80"/>
      <c r="AY183" s="80"/>
      <c r="AZ183" s="80"/>
      <c r="BA183" s="80"/>
      <c r="BB183" s="80"/>
      <c r="BC183" s="80"/>
      <c r="BD183" s="80"/>
      <c r="BE183" s="80"/>
      <c r="BF183" s="2"/>
      <c r="BG183" s="2"/>
    </row>
    <row r="184" spans="1:63" ht="3" customHeight="1">
      <c r="A184" s="2"/>
      <c r="B184" s="6"/>
      <c r="C184" s="6"/>
      <c r="D184" s="208"/>
      <c r="E184" s="208"/>
      <c r="F184" s="208"/>
      <c r="G184" s="208"/>
      <c r="H184" s="208"/>
      <c r="I184" s="208"/>
      <c r="J184" s="208"/>
      <c r="K184" s="208"/>
      <c r="L184" s="208"/>
      <c r="M184" s="78"/>
      <c r="N184" s="78"/>
      <c r="O184" s="78"/>
      <c r="P184" s="78"/>
      <c r="Q184" s="78"/>
      <c r="R184" s="78"/>
      <c r="S184" s="78"/>
      <c r="T184" s="78"/>
      <c r="U184" s="78"/>
      <c r="V184" s="78"/>
      <c r="W184" s="78"/>
      <c r="X184" s="78"/>
      <c r="Y184" s="78"/>
      <c r="Z184" s="78"/>
      <c r="AA184" s="78"/>
      <c r="AB184" s="78"/>
      <c r="AC184" s="78"/>
      <c r="AD184" s="78"/>
      <c r="AE184" s="78"/>
      <c r="AF184" s="78"/>
      <c r="AG184" s="25"/>
      <c r="AH184" s="25"/>
      <c r="AI184" s="25"/>
      <c r="AJ184" s="25"/>
      <c r="AK184" s="25"/>
      <c r="AL184" s="25"/>
      <c r="AM184" s="25"/>
      <c r="AN184" s="80"/>
      <c r="AO184" s="80"/>
      <c r="AP184" s="80"/>
      <c r="AQ184" s="80"/>
      <c r="AR184" s="80"/>
      <c r="AS184" s="80"/>
      <c r="AT184" s="80"/>
      <c r="AU184" s="80"/>
      <c r="AV184" s="80"/>
      <c r="AW184" s="80"/>
      <c r="AX184" s="80"/>
      <c r="AY184" s="80"/>
      <c r="AZ184" s="80"/>
      <c r="BA184" s="80"/>
      <c r="BB184" s="80"/>
      <c r="BC184" s="80"/>
      <c r="BD184" s="80"/>
      <c r="BE184" s="80"/>
      <c r="BF184" s="2"/>
      <c r="BG184" s="2"/>
    </row>
    <row r="186" spans="1:63" ht="15" customHeight="1">
      <c r="A186" s="2" t="s">
        <v>129</v>
      </c>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3" s="2" customFormat="1" ht="15" customHeight="1" thickBot="1">
      <c r="C187" s="2" t="s">
        <v>130</v>
      </c>
      <c r="N187" s="6"/>
    </row>
    <row r="188" spans="1:63" s="23" customFormat="1" ht="18" customHeight="1" thickBot="1">
      <c r="D188" s="23" t="s">
        <v>131</v>
      </c>
      <c r="M188" s="83"/>
      <c r="N188" s="619"/>
      <c r="O188" s="620"/>
      <c r="P188" s="621"/>
      <c r="Q188" s="84" t="s">
        <v>132</v>
      </c>
      <c r="R188" s="84"/>
      <c r="S188" s="84"/>
      <c r="V188" s="23" t="s">
        <v>133</v>
      </c>
    </row>
    <row r="189" spans="1:63" s="23" customFormat="1" ht="6" customHeight="1" thickBot="1">
      <c r="M189" s="83"/>
      <c r="N189" s="83"/>
      <c r="O189" s="83"/>
      <c r="P189" s="83"/>
      <c r="Q189" s="84"/>
      <c r="R189" s="84"/>
      <c r="S189" s="84"/>
    </row>
    <row r="190" spans="1:63" s="23" customFormat="1" ht="18" customHeight="1" thickBot="1">
      <c r="C190" s="23" t="s">
        <v>134</v>
      </c>
      <c r="T190" s="619"/>
      <c r="U190" s="620"/>
      <c r="V190" s="621"/>
      <c r="W190" s="84" t="s">
        <v>135</v>
      </c>
      <c r="X190" s="84"/>
      <c r="Y190" s="84"/>
      <c r="Z190" s="23" t="s">
        <v>136</v>
      </c>
    </row>
    <row r="191" spans="1:63" s="23" customFormat="1" ht="8.25" customHeight="1">
      <c r="T191" s="85"/>
      <c r="U191" s="85"/>
      <c r="V191" s="85"/>
      <c r="W191" s="84"/>
      <c r="X191" s="84"/>
      <c r="Y191" s="84"/>
    </row>
    <row r="192" spans="1:63" ht="9"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row>
    <row r="193" spans="1:66" ht="15" customHeight="1">
      <c r="A193" s="218" t="s">
        <v>137</v>
      </c>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row>
    <row r="194" spans="1:66" ht="15" customHeight="1">
      <c r="A194" s="218"/>
      <c r="B194" s="219" t="s">
        <v>138</v>
      </c>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row>
    <row r="195" spans="1:66" ht="10.5" customHeight="1">
      <c r="A195" s="218"/>
      <c r="B195" s="219"/>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row>
    <row r="196" spans="1:66" ht="14.25" customHeight="1">
      <c r="A196" s="2"/>
      <c r="B196" s="6"/>
      <c r="C196" s="58"/>
      <c r="D196" s="622" t="s">
        <v>90</v>
      </c>
      <c r="E196" s="623"/>
      <c r="F196" s="623"/>
      <c r="G196" s="623"/>
      <c r="H196" s="623"/>
      <c r="I196" s="623"/>
      <c r="J196" s="329" t="s">
        <v>91</v>
      </c>
      <c r="K196" s="330"/>
      <c r="L196" s="330"/>
      <c r="M196" s="330"/>
      <c r="N196" s="330"/>
      <c r="O196" s="330"/>
      <c r="P196" s="330"/>
      <c r="Q196" s="330"/>
      <c r="R196" s="330"/>
      <c r="S196" s="330"/>
      <c r="T196" s="330"/>
      <c r="U196" s="330"/>
      <c r="V196" s="330"/>
      <c r="W196" s="330"/>
      <c r="X196" s="330"/>
      <c r="Y196" s="330"/>
      <c r="Z196" s="331"/>
      <c r="AA196" s="338" t="s">
        <v>92</v>
      </c>
      <c r="AB196" s="339"/>
      <c r="AC196" s="339"/>
      <c r="AD196" s="339"/>
      <c r="AE196" s="339"/>
      <c r="AF196" s="340"/>
      <c r="AG196" s="347" t="s">
        <v>116</v>
      </c>
      <c r="AH196" s="502"/>
      <c r="AI196" s="502"/>
      <c r="AJ196" s="502"/>
      <c r="AK196" s="502"/>
      <c r="AL196" s="502"/>
      <c r="AM196" s="503"/>
      <c r="AN196" s="561" t="s">
        <v>94</v>
      </c>
      <c r="AO196" s="626"/>
      <c r="AP196" s="626"/>
      <c r="AQ196" s="626"/>
      <c r="AR196" s="626"/>
      <c r="AS196" s="626"/>
      <c r="AT196" s="627"/>
      <c r="AU196" s="349" t="s">
        <v>122</v>
      </c>
      <c r="AV196" s="349"/>
      <c r="AW196" s="349"/>
      <c r="AX196" s="349"/>
      <c r="AY196" s="349"/>
      <c r="AZ196" s="349"/>
      <c r="BA196" s="2"/>
      <c r="BB196" s="2"/>
      <c r="BC196" s="2"/>
      <c r="BD196" s="2"/>
      <c r="BE196" s="2"/>
      <c r="BF196" s="2"/>
      <c r="BG196" s="2"/>
    </row>
    <row r="197" spans="1:66" ht="14.25" customHeight="1">
      <c r="A197" s="2"/>
      <c r="B197" s="6"/>
      <c r="C197" s="58"/>
      <c r="D197" s="624"/>
      <c r="E197" s="624"/>
      <c r="F197" s="624"/>
      <c r="G197" s="624"/>
      <c r="H197" s="624"/>
      <c r="I197" s="624"/>
      <c r="J197" s="332"/>
      <c r="K197" s="333"/>
      <c r="L197" s="333"/>
      <c r="M197" s="333"/>
      <c r="N197" s="333"/>
      <c r="O197" s="333"/>
      <c r="P197" s="333"/>
      <c r="Q197" s="333"/>
      <c r="R197" s="333"/>
      <c r="S197" s="333"/>
      <c r="T197" s="333"/>
      <c r="U197" s="333"/>
      <c r="V197" s="333"/>
      <c r="W197" s="333"/>
      <c r="X197" s="333"/>
      <c r="Y197" s="333"/>
      <c r="Z197" s="334"/>
      <c r="AA197" s="341"/>
      <c r="AB197" s="342"/>
      <c r="AC197" s="342"/>
      <c r="AD197" s="342"/>
      <c r="AE197" s="342"/>
      <c r="AF197" s="343"/>
      <c r="AG197" s="555"/>
      <c r="AH197" s="556"/>
      <c r="AI197" s="556"/>
      <c r="AJ197" s="556"/>
      <c r="AK197" s="556"/>
      <c r="AL197" s="556"/>
      <c r="AM197" s="557"/>
      <c r="AN197" s="628"/>
      <c r="AO197" s="629"/>
      <c r="AP197" s="629"/>
      <c r="AQ197" s="629"/>
      <c r="AR197" s="629"/>
      <c r="AS197" s="629"/>
      <c r="AT197" s="630"/>
      <c r="AU197" s="349"/>
      <c r="AV197" s="349"/>
      <c r="AW197" s="349"/>
      <c r="AX197" s="349"/>
      <c r="AY197" s="349"/>
      <c r="AZ197" s="349"/>
      <c r="BA197" s="2"/>
      <c r="BB197" s="2"/>
      <c r="BC197" s="2"/>
      <c r="BD197" s="2"/>
      <c r="BE197" s="2"/>
      <c r="BF197" s="2"/>
      <c r="BG197" s="2"/>
    </row>
    <row r="198" spans="1:66" ht="14.25" customHeight="1">
      <c r="A198" s="2"/>
      <c r="B198" s="6"/>
      <c r="C198" s="58"/>
      <c r="D198" s="625"/>
      <c r="E198" s="625"/>
      <c r="F198" s="625"/>
      <c r="G198" s="625"/>
      <c r="H198" s="625"/>
      <c r="I198" s="625"/>
      <c r="J198" s="335"/>
      <c r="K198" s="336"/>
      <c r="L198" s="336"/>
      <c r="M198" s="336"/>
      <c r="N198" s="336"/>
      <c r="O198" s="336"/>
      <c r="P198" s="336"/>
      <c r="Q198" s="336"/>
      <c r="R198" s="336"/>
      <c r="S198" s="336"/>
      <c r="T198" s="336"/>
      <c r="U198" s="336"/>
      <c r="V198" s="336"/>
      <c r="W198" s="336"/>
      <c r="X198" s="336"/>
      <c r="Y198" s="336"/>
      <c r="Z198" s="337"/>
      <c r="AA198" s="344"/>
      <c r="AB198" s="345"/>
      <c r="AC198" s="345"/>
      <c r="AD198" s="345"/>
      <c r="AE198" s="345"/>
      <c r="AF198" s="346"/>
      <c r="AG198" s="558"/>
      <c r="AH198" s="559"/>
      <c r="AI198" s="559"/>
      <c r="AJ198" s="559"/>
      <c r="AK198" s="559"/>
      <c r="AL198" s="559"/>
      <c r="AM198" s="560"/>
      <c r="AN198" s="631"/>
      <c r="AO198" s="632"/>
      <c r="AP198" s="632"/>
      <c r="AQ198" s="632"/>
      <c r="AR198" s="632"/>
      <c r="AS198" s="632"/>
      <c r="AT198" s="633"/>
      <c r="AU198" s="349"/>
      <c r="AV198" s="349"/>
      <c r="AW198" s="349"/>
      <c r="AX198" s="349"/>
      <c r="AY198" s="349"/>
      <c r="AZ198" s="349"/>
      <c r="BA198" s="2"/>
      <c r="BB198" s="2"/>
      <c r="BC198" s="2"/>
      <c r="BD198" s="2"/>
      <c r="BE198" s="2"/>
      <c r="BF198" s="2"/>
      <c r="BG198" s="2"/>
    </row>
    <row r="199" spans="1:66" ht="14.25" customHeight="1">
      <c r="B199" s="66"/>
      <c r="C199" s="67"/>
      <c r="D199" s="354"/>
      <c r="E199" s="355"/>
      <c r="F199" s="355"/>
      <c r="G199" s="355"/>
      <c r="H199" s="355"/>
      <c r="I199" s="356"/>
      <c r="J199" s="476"/>
      <c r="K199" s="477"/>
      <c r="L199" s="477"/>
      <c r="M199" s="477"/>
      <c r="N199" s="477"/>
      <c r="O199" s="477"/>
      <c r="P199" s="477"/>
      <c r="Q199" s="477"/>
      <c r="R199" s="477"/>
      <c r="S199" s="477"/>
      <c r="T199" s="477"/>
      <c r="U199" s="477"/>
      <c r="V199" s="477"/>
      <c r="W199" s="477"/>
      <c r="X199" s="477"/>
      <c r="Y199" s="477"/>
      <c r="Z199" s="478"/>
      <c r="AA199" s="611"/>
      <c r="AB199" s="483"/>
      <c r="AC199" s="483"/>
      <c r="AD199" s="483"/>
      <c r="AE199" s="483"/>
      <c r="AF199" s="484"/>
      <c r="AG199" s="612"/>
      <c r="AH199" s="612"/>
      <c r="AI199" s="612"/>
      <c r="AJ199" s="612"/>
      <c r="AK199" s="612"/>
      <c r="AL199" s="612"/>
      <c r="AM199" s="612"/>
      <c r="AN199" s="613"/>
      <c r="AO199" s="613"/>
      <c r="AP199" s="613"/>
      <c r="AQ199" s="613"/>
      <c r="AR199" s="613"/>
      <c r="AS199" s="613"/>
      <c r="AT199" s="613"/>
      <c r="AU199" s="323">
        <f>AG199*AN199</f>
        <v>0</v>
      </c>
      <c r="AV199" s="324"/>
      <c r="AW199" s="324"/>
      <c r="AX199" s="324"/>
      <c r="AY199" s="324"/>
      <c r="AZ199" s="325"/>
    </row>
    <row r="200" spans="1:66" ht="14.25" customHeight="1">
      <c r="B200" s="66"/>
      <c r="C200" s="67"/>
      <c r="D200" s="357"/>
      <c r="E200" s="358"/>
      <c r="F200" s="358"/>
      <c r="G200" s="358"/>
      <c r="H200" s="358"/>
      <c r="I200" s="359"/>
      <c r="J200" s="479"/>
      <c r="K200" s="480"/>
      <c r="L200" s="480"/>
      <c r="M200" s="480"/>
      <c r="N200" s="480"/>
      <c r="O200" s="480"/>
      <c r="P200" s="480"/>
      <c r="Q200" s="480"/>
      <c r="R200" s="480"/>
      <c r="S200" s="480"/>
      <c r="T200" s="480"/>
      <c r="U200" s="480"/>
      <c r="V200" s="480"/>
      <c r="W200" s="480"/>
      <c r="X200" s="480"/>
      <c r="Y200" s="480"/>
      <c r="Z200" s="481"/>
      <c r="AA200" s="485"/>
      <c r="AB200" s="486"/>
      <c r="AC200" s="486"/>
      <c r="AD200" s="486"/>
      <c r="AE200" s="486"/>
      <c r="AF200" s="487"/>
      <c r="AG200" s="612"/>
      <c r="AH200" s="612"/>
      <c r="AI200" s="612"/>
      <c r="AJ200" s="612"/>
      <c r="AK200" s="612"/>
      <c r="AL200" s="612"/>
      <c r="AM200" s="612"/>
      <c r="AN200" s="613"/>
      <c r="AO200" s="613"/>
      <c r="AP200" s="613"/>
      <c r="AQ200" s="613"/>
      <c r="AR200" s="613"/>
      <c r="AS200" s="613"/>
      <c r="AT200" s="613"/>
      <c r="AU200" s="396"/>
      <c r="AV200" s="397"/>
      <c r="AW200" s="397"/>
      <c r="AX200" s="397"/>
      <c r="AY200" s="397"/>
      <c r="AZ200" s="398"/>
    </row>
    <row r="201" spans="1:66" ht="14.25" customHeight="1">
      <c r="B201" s="66"/>
      <c r="C201" s="67"/>
      <c r="D201" s="360"/>
      <c r="E201" s="361"/>
      <c r="F201" s="361"/>
      <c r="G201" s="361"/>
      <c r="H201" s="361"/>
      <c r="I201" s="362"/>
      <c r="J201" s="614" t="s">
        <v>139</v>
      </c>
      <c r="K201" s="615"/>
      <c r="L201" s="615"/>
      <c r="M201" s="615"/>
      <c r="N201" s="615"/>
      <c r="O201" s="615"/>
      <c r="P201" s="615"/>
      <c r="Q201" s="615"/>
      <c r="R201" s="615"/>
      <c r="S201" s="615"/>
      <c r="T201" s="615"/>
      <c r="U201" s="615"/>
      <c r="V201" s="615"/>
      <c r="W201" s="615"/>
      <c r="X201" s="615"/>
      <c r="Y201" s="615"/>
      <c r="Z201" s="618"/>
      <c r="AA201" s="488"/>
      <c r="AB201" s="489"/>
      <c r="AC201" s="489"/>
      <c r="AD201" s="489"/>
      <c r="AE201" s="489"/>
      <c r="AF201" s="490"/>
      <c r="AG201" s="612"/>
      <c r="AH201" s="612"/>
      <c r="AI201" s="612"/>
      <c r="AJ201" s="612"/>
      <c r="AK201" s="612"/>
      <c r="AL201" s="612"/>
      <c r="AM201" s="612"/>
      <c r="AN201" s="613"/>
      <c r="AO201" s="613"/>
      <c r="AP201" s="613"/>
      <c r="AQ201" s="613"/>
      <c r="AR201" s="613"/>
      <c r="AS201" s="613"/>
      <c r="AT201" s="613"/>
      <c r="AU201" s="396"/>
      <c r="AV201" s="397"/>
      <c r="AW201" s="397"/>
      <c r="AX201" s="397"/>
      <c r="AY201" s="397"/>
      <c r="AZ201" s="398"/>
    </row>
    <row r="202" spans="1:66" ht="14.25" customHeight="1">
      <c r="B202" s="66"/>
      <c r="C202" s="67"/>
      <c r="D202" s="354"/>
      <c r="E202" s="355"/>
      <c r="F202" s="355"/>
      <c r="G202" s="355"/>
      <c r="H202" s="355"/>
      <c r="I202" s="356"/>
      <c r="J202" s="476"/>
      <c r="K202" s="477"/>
      <c r="L202" s="477"/>
      <c r="M202" s="477"/>
      <c r="N202" s="477"/>
      <c r="O202" s="477"/>
      <c r="P202" s="477"/>
      <c r="Q202" s="477"/>
      <c r="R202" s="477"/>
      <c r="S202" s="477"/>
      <c r="T202" s="477"/>
      <c r="U202" s="477"/>
      <c r="V202" s="477"/>
      <c r="W202" s="477"/>
      <c r="X202" s="477"/>
      <c r="Y202" s="477"/>
      <c r="Z202" s="478"/>
      <c r="AA202" s="611"/>
      <c r="AB202" s="483"/>
      <c r="AC202" s="483"/>
      <c r="AD202" s="483"/>
      <c r="AE202" s="483"/>
      <c r="AF202" s="484"/>
      <c r="AG202" s="612"/>
      <c r="AH202" s="612"/>
      <c r="AI202" s="612"/>
      <c r="AJ202" s="612"/>
      <c r="AK202" s="612"/>
      <c r="AL202" s="612"/>
      <c r="AM202" s="612"/>
      <c r="AN202" s="613"/>
      <c r="AO202" s="613"/>
      <c r="AP202" s="613"/>
      <c r="AQ202" s="613"/>
      <c r="AR202" s="613"/>
      <c r="AS202" s="613"/>
      <c r="AT202" s="613"/>
      <c r="AU202" s="323">
        <f>AG202*AN202</f>
        <v>0</v>
      </c>
      <c r="AV202" s="324"/>
      <c r="AW202" s="324"/>
      <c r="AX202" s="324"/>
      <c r="AY202" s="324"/>
      <c r="AZ202" s="325"/>
    </row>
    <row r="203" spans="1:66" ht="14.25" customHeight="1">
      <c r="B203" s="66"/>
      <c r="C203" s="67"/>
      <c r="D203" s="357"/>
      <c r="E203" s="358"/>
      <c r="F203" s="358"/>
      <c r="G203" s="358"/>
      <c r="H203" s="358"/>
      <c r="I203" s="359"/>
      <c r="J203" s="479"/>
      <c r="K203" s="480"/>
      <c r="L203" s="480"/>
      <c r="M203" s="480"/>
      <c r="N203" s="480"/>
      <c r="O203" s="480"/>
      <c r="P203" s="480"/>
      <c r="Q203" s="480"/>
      <c r="R203" s="480"/>
      <c r="S203" s="480"/>
      <c r="T203" s="480"/>
      <c r="U203" s="480"/>
      <c r="V203" s="480"/>
      <c r="W203" s="480"/>
      <c r="X203" s="480"/>
      <c r="Y203" s="480"/>
      <c r="Z203" s="481"/>
      <c r="AA203" s="485"/>
      <c r="AB203" s="486"/>
      <c r="AC203" s="486"/>
      <c r="AD203" s="486"/>
      <c r="AE203" s="486"/>
      <c r="AF203" s="487"/>
      <c r="AG203" s="612"/>
      <c r="AH203" s="612"/>
      <c r="AI203" s="612"/>
      <c r="AJ203" s="612"/>
      <c r="AK203" s="612"/>
      <c r="AL203" s="612"/>
      <c r="AM203" s="612"/>
      <c r="AN203" s="613"/>
      <c r="AO203" s="613"/>
      <c r="AP203" s="613"/>
      <c r="AQ203" s="613"/>
      <c r="AR203" s="613"/>
      <c r="AS203" s="613"/>
      <c r="AT203" s="613"/>
      <c r="AU203" s="396"/>
      <c r="AV203" s="397"/>
      <c r="AW203" s="397"/>
      <c r="AX203" s="397"/>
      <c r="AY203" s="397"/>
      <c r="AZ203" s="398"/>
    </row>
    <row r="204" spans="1:66" ht="14.25" customHeight="1">
      <c r="B204" s="66"/>
      <c r="C204" s="67"/>
      <c r="D204" s="360"/>
      <c r="E204" s="361"/>
      <c r="F204" s="361"/>
      <c r="G204" s="361"/>
      <c r="H204" s="361"/>
      <c r="I204" s="362"/>
      <c r="J204" s="614" t="s">
        <v>140</v>
      </c>
      <c r="K204" s="615"/>
      <c r="L204" s="615"/>
      <c r="M204" s="615"/>
      <c r="N204" s="615"/>
      <c r="O204" s="615"/>
      <c r="P204" s="615"/>
      <c r="Q204" s="615"/>
      <c r="R204" s="615"/>
      <c r="S204" s="615"/>
      <c r="T204" s="615"/>
      <c r="U204" s="615"/>
      <c r="V204" s="615"/>
      <c r="W204" s="615"/>
      <c r="X204" s="615"/>
      <c r="Y204" s="615"/>
      <c r="Z204" s="618"/>
      <c r="AA204" s="488"/>
      <c r="AB204" s="489"/>
      <c r="AC204" s="489"/>
      <c r="AD204" s="489"/>
      <c r="AE204" s="489"/>
      <c r="AF204" s="490"/>
      <c r="AG204" s="612"/>
      <c r="AH204" s="612"/>
      <c r="AI204" s="612"/>
      <c r="AJ204" s="612"/>
      <c r="AK204" s="612"/>
      <c r="AL204" s="612"/>
      <c r="AM204" s="612"/>
      <c r="AN204" s="613"/>
      <c r="AO204" s="613"/>
      <c r="AP204" s="613"/>
      <c r="AQ204" s="613"/>
      <c r="AR204" s="613"/>
      <c r="AS204" s="613"/>
      <c r="AT204" s="613"/>
      <c r="AU204" s="396"/>
      <c r="AV204" s="397"/>
      <c r="AW204" s="397"/>
      <c r="AX204" s="397"/>
      <c r="AY204" s="397"/>
      <c r="AZ204" s="398"/>
    </row>
    <row r="205" spans="1:66" ht="14.25" customHeight="1">
      <c r="D205" s="354"/>
      <c r="E205" s="355"/>
      <c r="F205" s="355"/>
      <c r="G205" s="355"/>
      <c r="H205" s="355"/>
      <c r="I205" s="356"/>
      <c r="J205" s="476"/>
      <c r="K205" s="477"/>
      <c r="L205" s="477"/>
      <c r="M205" s="477"/>
      <c r="N205" s="477"/>
      <c r="O205" s="477"/>
      <c r="P205" s="477"/>
      <c r="Q205" s="477"/>
      <c r="R205" s="477"/>
      <c r="S205" s="477"/>
      <c r="T205" s="477"/>
      <c r="U205" s="477"/>
      <c r="V205" s="477"/>
      <c r="W205" s="477"/>
      <c r="X205" s="477"/>
      <c r="Y205" s="477"/>
      <c r="Z205" s="478"/>
      <c r="AA205" s="611"/>
      <c r="AB205" s="483"/>
      <c r="AC205" s="483"/>
      <c r="AD205" s="483"/>
      <c r="AE205" s="483"/>
      <c r="AF205" s="484"/>
      <c r="AG205" s="612"/>
      <c r="AH205" s="612"/>
      <c r="AI205" s="612"/>
      <c r="AJ205" s="612"/>
      <c r="AK205" s="612"/>
      <c r="AL205" s="612"/>
      <c r="AM205" s="612"/>
      <c r="AN205" s="613"/>
      <c r="AO205" s="613"/>
      <c r="AP205" s="613"/>
      <c r="AQ205" s="613"/>
      <c r="AR205" s="613"/>
      <c r="AS205" s="613"/>
      <c r="AT205" s="613"/>
      <c r="AU205" s="323">
        <f>AG205*AN205</f>
        <v>0</v>
      </c>
      <c r="AV205" s="324"/>
      <c r="AW205" s="324"/>
      <c r="AX205" s="324"/>
      <c r="AY205" s="324"/>
      <c r="AZ205" s="325"/>
    </row>
    <row r="206" spans="1:66" ht="14.25" customHeight="1">
      <c r="D206" s="357"/>
      <c r="E206" s="358"/>
      <c r="F206" s="358"/>
      <c r="G206" s="358"/>
      <c r="H206" s="358"/>
      <c r="I206" s="359"/>
      <c r="J206" s="479"/>
      <c r="K206" s="480"/>
      <c r="L206" s="480"/>
      <c r="M206" s="480"/>
      <c r="N206" s="480"/>
      <c r="O206" s="480"/>
      <c r="P206" s="480"/>
      <c r="Q206" s="480"/>
      <c r="R206" s="480"/>
      <c r="S206" s="480"/>
      <c r="T206" s="480"/>
      <c r="U206" s="480"/>
      <c r="V206" s="480"/>
      <c r="W206" s="480"/>
      <c r="X206" s="480"/>
      <c r="Y206" s="480"/>
      <c r="Z206" s="481"/>
      <c r="AA206" s="485"/>
      <c r="AB206" s="486"/>
      <c r="AC206" s="486"/>
      <c r="AD206" s="486"/>
      <c r="AE206" s="486"/>
      <c r="AF206" s="487"/>
      <c r="AG206" s="612"/>
      <c r="AH206" s="612"/>
      <c r="AI206" s="612"/>
      <c r="AJ206" s="612"/>
      <c r="AK206" s="612"/>
      <c r="AL206" s="612"/>
      <c r="AM206" s="612"/>
      <c r="AN206" s="613"/>
      <c r="AO206" s="613"/>
      <c r="AP206" s="613"/>
      <c r="AQ206" s="613"/>
      <c r="AR206" s="613"/>
      <c r="AS206" s="613"/>
      <c r="AT206" s="613"/>
      <c r="AU206" s="396"/>
      <c r="AV206" s="397"/>
      <c r="AW206" s="397"/>
      <c r="AX206" s="397"/>
      <c r="AY206" s="397"/>
      <c r="AZ206" s="398"/>
    </row>
    <row r="207" spans="1:66" ht="14.25" customHeight="1">
      <c r="D207" s="360"/>
      <c r="E207" s="361"/>
      <c r="F207" s="361"/>
      <c r="G207" s="361"/>
      <c r="H207" s="361"/>
      <c r="I207" s="362"/>
      <c r="J207" s="614" t="s">
        <v>139</v>
      </c>
      <c r="K207" s="615"/>
      <c r="L207" s="615"/>
      <c r="M207" s="615"/>
      <c r="N207" s="615"/>
      <c r="O207" s="615"/>
      <c r="P207" s="615"/>
      <c r="Q207" s="615"/>
      <c r="R207" s="615"/>
      <c r="S207" s="615"/>
      <c r="T207" s="615"/>
      <c r="U207" s="615"/>
      <c r="V207" s="615"/>
      <c r="W207" s="615"/>
      <c r="X207" s="615"/>
      <c r="Y207" s="615"/>
      <c r="Z207" s="618"/>
      <c r="AA207" s="488"/>
      <c r="AB207" s="489"/>
      <c r="AC207" s="489"/>
      <c r="AD207" s="489"/>
      <c r="AE207" s="489"/>
      <c r="AF207" s="490"/>
      <c r="AG207" s="612"/>
      <c r="AH207" s="612"/>
      <c r="AI207" s="612"/>
      <c r="AJ207" s="612"/>
      <c r="AK207" s="612"/>
      <c r="AL207" s="612"/>
      <c r="AM207" s="612"/>
      <c r="AN207" s="613"/>
      <c r="AO207" s="613"/>
      <c r="AP207" s="613"/>
      <c r="AQ207" s="613"/>
      <c r="AR207" s="613"/>
      <c r="AS207" s="613"/>
      <c r="AT207" s="613"/>
      <c r="AU207" s="396"/>
      <c r="AV207" s="397"/>
      <c r="AW207" s="397"/>
      <c r="AX207" s="397"/>
      <c r="AY207" s="397"/>
      <c r="AZ207" s="398"/>
    </row>
    <row r="208" spans="1:66" ht="14.25" customHeight="1">
      <c r="D208" s="354"/>
      <c r="E208" s="355"/>
      <c r="F208" s="355"/>
      <c r="G208" s="355"/>
      <c r="H208" s="355"/>
      <c r="I208" s="356"/>
      <c r="J208" s="476"/>
      <c r="K208" s="477"/>
      <c r="L208" s="477"/>
      <c r="M208" s="477"/>
      <c r="N208" s="477"/>
      <c r="O208" s="477"/>
      <c r="P208" s="477"/>
      <c r="Q208" s="477"/>
      <c r="R208" s="477"/>
      <c r="S208" s="477"/>
      <c r="T208" s="477"/>
      <c r="U208" s="477"/>
      <c r="V208" s="477"/>
      <c r="W208" s="477"/>
      <c r="X208" s="477"/>
      <c r="Y208" s="477"/>
      <c r="Z208" s="478"/>
      <c r="AA208" s="611"/>
      <c r="AB208" s="483"/>
      <c r="AC208" s="483"/>
      <c r="AD208" s="483"/>
      <c r="AE208" s="483"/>
      <c r="AF208" s="484"/>
      <c r="AG208" s="612"/>
      <c r="AH208" s="612"/>
      <c r="AI208" s="612"/>
      <c r="AJ208" s="612"/>
      <c r="AK208" s="612"/>
      <c r="AL208" s="612"/>
      <c r="AM208" s="612"/>
      <c r="AN208" s="613"/>
      <c r="AO208" s="613"/>
      <c r="AP208" s="613"/>
      <c r="AQ208" s="613"/>
      <c r="AR208" s="613"/>
      <c r="AS208" s="613"/>
      <c r="AT208" s="613"/>
      <c r="AU208" s="323">
        <f>AG208*AN208</f>
        <v>0</v>
      </c>
      <c r="AV208" s="324"/>
      <c r="AW208" s="324"/>
      <c r="AX208" s="324"/>
      <c r="AY208" s="324"/>
      <c r="AZ208" s="325"/>
    </row>
    <row r="209" spans="1:64" ht="14.25" customHeight="1">
      <c r="D209" s="357"/>
      <c r="E209" s="358"/>
      <c r="F209" s="358"/>
      <c r="G209" s="358"/>
      <c r="H209" s="358"/>
      <c r="I209" s="359"/>
      <c r="J209" s="479"/>
      <c r="K209" s="480"/>
      <c r="L209" s="480"/>
      <c r="M209" s="480"/>
      <c r="N209" s="480"/>
      <c r="O209" s="480"/>
      <c r="P209" s="480"/>
      <c r="Q209" s="480"/>
      <c r="R209" s="480"/>
      <c r="S209" s="480"/>
      <c r="T209" s="480"/>
      <c r="U209" s="480"/>
      <c r="V209" s="480"/>
      <c r="W209" s="480"/>
      <c r="X209" s="480"/>
      <c r="Y209" s="480"/>
      <c r="Z209" s="481"/>
      <c r="AA209" s="485"/>
      <c r="AB209" s="486"/>
      <c r="AC209" s="486"/>
      <c r="AD209" s="486"/>
      <c r="AE209" s="486"/>
      <c r="AF209" s="487"/>
      <c r="AG209" s="612"/>
      <c r="AH209" s="612"/>
      <c r="AI209" s="612"/>
      <c r="AJ209" s="612"/>
      <c r="AK209" s="612"/>
      <c r="AL209" s="612"/>
      <c r="AM209" s="612"/>
      <c r="AN209" s="613"/>
      <c r="AO209" s="613"/>
      <c r="AP209" s="613"/>
      <c r="AQ209" s="613"/>
      <c r="AR209" s="613"/>
      <c r="AS209" s="613"/>
      <c r="AT209" s="613"/>
      <c r="AU209" s="396"/>
      <c r="AV209" s="397"/>
      <c r="AW209" s="397"/>
      <c r="AX209" s="397"/>
      <c r="AY209" s="397"/>
      <c r="AZ209" s="398"/>
    </row>
    <row r="210" spans="1:64" ht="14.25" customHeight="1">
      <c r="D210" s="360"/>
      <c r="E210" s="361"/>
      <c r="F210" s="361"/>
      <c r="G210" s="361"/>
      <c r="H210" s="361"/>
      <c r="I210" s="362"/>
      <c r="J210" s="614" t="s">
        <v>139</v>
      </c>
      <c r="K210" s="615"/>
      <c r="L210" s="615"/>
      <c r="M210" s="615"/>
      <c r="N210" s="615"/>
      <c r="O210" s="615"/>
      <c r="P210" s="615"/>
      <c r="Q210" s="615"/>
      <c r="R210" s="615"/>
      <c r="S210" s="615"/>
      <c r="T210" s="615"/>
      <c r="U210" s="615"/>
      <c r="V210" s="615"/>
      <c r="W210" s="615"/>
      <c r="X210" s="615"/>
      <c r="Y210" s="615"/>
      <c r="Z210" s="618"/>
      <c r="AA210" s="488"/>
      <c r="AB210" s="489"/>
      <c r="AC210" s="489"/>
      <c r="AD210" s="489"/>
      <c r="AE210" s="489"/>
      <c r="AF210" s="490"/>
      <c r="AG210" s="612"/>
      <c r="AH210" s="612"/>
      <c r="AI210" s="612"/>
      <c r="AJ210" s="612"/>
      <c r="AK210" s="612"/>
      <c r="AL210" s="612"/>
      <c r="AM210" s="612"/>
      <c r="AN210" s="613"/>
      <c r="AO210" s="613"/>
      <c r="AP210" s="613"/>
      <c r="AQ210" s="613"/>
      <c r="AR210" s="613"/>
      <c r="AS210" s="613"/>
      <c r="AT210" s="613"/>
      <c r="AU210" s="396"/>
      <c r="AV210" s="397"/>
      <c r="AW210" s="397"/>
      <c r="AX210" s="397"/>
      <c r="AY210" s="397"/>
      <c r="AZ210" s="398"/>
    </row>
    <row r="211" spans="1:64" ht="14.25" customHeight="1">
      <c r="D211" s="354"/>
      <c r="E211" s="355"/>
      <c r="F211" s="355"/>
      <c r="G211" s="355"/>
      <c r="H211" s="355"/>
      <c r="I211" s="356"/>
      <c r="J211" s="476"/>
      <c r="K211" s="477"/>
      <c r="L211" s="477"/>
      <c r="M211" s="477"/>
      <c r="N211" s="477"/>
      <c r="O211" s="477"/>
      <c r="P211" s="477"/>
      <c r="Q211" s="477"/>
      <c r="R211" s="477"/>
      <c r="S211" s="477"/>
      <c r="T211" s="477"/>
      <c r="U211" s="477"/>
      <c r="V211" s="477"/>
      <c r="W211" s="477"/>
      <c r="X211" s="477"/>
      <c r="Y211" s="477"/>
      <c r="Z211" s="478"/>
      <c r="AA211" s="611"/>
      <c r="AB211" s="483"/>
      <c r="AC211" s="483"/>
      <c r="AD211" s="483"/>
      <c r="AE211" s="483"/>
      <c r="AF211" s="484"/>
      <c r="AG211" s="612"/>
      <c r="AH211" s="612"/>
      <c r="AI211" s="612"/>
      <c r="AJ211" s="612"/>
      <c r="AK211" s="612"/>
      <c r="AL211" s="612"/>
      <c r="AM211" s="612"/>
      <c r="AN211" s="613"/>
      <c r="AO211" s="613"/>
      <c r="AP211" s="613"/>
      <c r="AQ211" s="613"/>
      <c r="AR211" s="613"/>
      <c r="AS211" s="613"/>
      <c r="AT211" s="613"/>
      <c r="AU211" s="323">
        <f>AG211*AN211</f>
        <v>0</v>
      </c>
      <c r="AV211" s="324"/>
      <c r="AW211" s="324"/>
      <c r="AX211" s="324"/>
      <c r="AY211" s="324"/>
      <c r="AZ211" s="325"/>
    </row>
    <row r="212" spans="1:64" ht="14.25" customHeight="1">
      <c r="D212" s="357"/>
      <c r="E212" s="358"/>
      <c r="F212" s="358"/>
      <c r="G212" s="358"/>
      <c r="H212" s="358"/>
      <c r="I212" s="359"/>
      <c r="J212" s="479"/>
      <c r="K212" s="480"/>
      <c r="L212" s="480"/>
      <c r="M212" s="480"/>
      <c r="N212" s="480"/>
      <c r="O212" s="480"/>
      <c r="P212" s="480"/>
      <c r="Q212" s="480"/>
      <c r="R212" s="480"/>
      <c r="S212" s="480"/>
      <c r="T212" s="480"/>
      <c r="U212" s="480"/>
      <c r="V212" s="480"/>
      <c r="W212" s="480"/>
      <c r="X212" s="480"/>
      <c r="Y212" s="480"/>
      <c r="Z212" s="481"/>
      <c r="AA212" s="485"/>
      <c r="AB212" s="486"/>
      <c r="AC212" s="486"/>
      <c r="AD212" s="486"/>
      <c r="AE212" s="486"/>
      <c r="AF212" s="487"/>
      <c r="AG212" s="612"/>
      <c r="AH212" s="612"/>
      <c r="AI212" s="612"/>
      <c r="AJ212" s="612"/>
      <c r="AK212" s="612"/>
      <c r="AL212" s="612"/>
      <c r="AM212" s="612"/>
      <c r="AN212" s="613"/>
      <c r="AO212" s="613"/>
      <c r="AP212" s="613"/>
      <c r="AQ212" s="613"/>
      <c r="AR212" s="613"/>
      <c r="AS212" s="613"/>
      <c r="AT212" s="613"/>
      <c r="AU212" s="396"/>
      <c r="AV212" s="397"/>
      <c r="AW212" s="397"/>
      <c r="AX212" s="397"/>
      <c r="AY212" s="397"/>
      <c r="AZ212" s="398"/>
    </row>
    <row r="213" spans="1:64" ht="14.25" customHeight="1">
      <c r="D213" s="360"/>
      <c r="E213" s="361"/>
      <c r="F213" s="361"/>
      <c r="G213" s="361"/>
      <c r="H213" s="361"/>
      <c r="I213" s="362"/>
      <c r="J213" s="614" t="s">
        <v>139</v>
      </c>
      <c r="K213" s="615"/>
      <c r="L213" s="615"/>
      <c r="M213" s="615"/>
      <c r="N213" s="615"/>
      <c r="O213" s="615"/>
      <c r="P213" s="615"/>
      <c r="Q213" s="615"/>
      <c r="R213" s="615"/>
      <c r="S213" s="615"/>
      <c r="T213" s="615"/>
      <c r="U213" s="616"/>
      <c r="V213" s="616"/>
      <c r="W213" s="616"/>
      <c r="X213" s="616"/>
      <c r="Y213" s="616"/>
      <c r="Z213" s="617"/>
      <c r="AA213" s="485"/>
      <c r="AB213" s="489"/>
      <c r="AC213" s="489"/>
      <c r="AD213" s="489"/>
      <c r="AE213" s="489"/>
      <c r="AF213" s="490"/>
      <c r="AG213" s="612"/>
      <c r="AH213" s="612"/>
      <c r="AI213" s="612"/>
      <c r="AJ213" s="612"/>
      <c r="AK213" s="612"/>
      <c r="AL213" s="612"/>
      <c r="AM213" s="612"/>
      <c r="AN213" s="613"/>
      <c r="AO213" s="613"/>
      <c r="AP213" s="613"/>
      <c r="AQ213" s="613"/>
      <c r="AR213" s="613"/>
      <c r="AS213" s="613"/>
      <c r="AT213" s="613"/>
      <c r="AU213" s="396"/>
      <c r="AV213" s="397"/>
      <c r="AW213" s="397"/>
      <c r="AX213" s="397"/>
      <c r="AY213" s="397"/>
      <c r="AZ213" s="398"/>
      <c r="BA213" s="66"/>
      <c r="BB213" s="66"/>
      <c r="BC213" s="66"/>
      <c r="BD213" s="66"/>
      <c r="BE213" s="66"/>
      <c r="BF213" s="66"/>
    </row>
    <row r="214" spans="1:64" ht="24">
      <c r="U214" s="87"/>
      <c r="V214" s="87"/>
      <c r="W214" s="87"/>
      <c r="X214" s="87"/>
      <c r="Y214" s="87"/>
      <c r="Z214" s="87"/>
      <c r="AA214" s="87"/>
      <c r="AP214" s="593" t="s">
        <v>141</v>
      </c>
      <c r="AQ214" s="594"/>
      <c r="AR214" s="594"/>
      <c r="AS214" s="594"/>
      <c r="AT214" s="595"/>
      <c r="AU214" s="596"/>
      <c r="AV214" s="597"/>
      <c r="AW214" s="597"/>
      <c r="AX214" s="598"/>
      <c r="AY214" s="149" t="s">
        <v>26</v>
      </c>
      <c r="AZ214" s="150"/>
    </row>
    <row r="216" spans="1:64" s="86" customFormat="1" ht="14.25" customHeight="1">
      <c r="A216" s="220" t="s">
        <v>142</v>
      </c>
    </row>
    <row r="217" spans="1:64" ht="14.25" customHeight="1">
      <c r="B217" s="203" t="s">
        <v>143</v>
      </c>
      <c r="D217" s="197"/>
      <c r="E217" s="197"/>
      <c r="F217" s="197"/>
      <c r="G217" s="197"/>
      <c r="H217" s="197"/>
      <c r="I217" s="197"/>
      <c r="J217" s="197"/>
      <c r="K217" s="197"/>
      <c r="L217" s="197"/>
      <c r="M217" s="197"/>
      <c r="N217" s="197"/>
      <c r="O217" s="209"/>
      <c r="P217" s="197"/>
      <c r="Q217" s="197"/>
      <c r="R217" s="197"/>
      <c r="S217" s="197"/>
      <c r="T217" s="197"/>
      <c r="U217" s="197"/>
      <c r="V217" s="197"/>
      <c r="W217" s="197"/>
      <c r="X217" s="197"/>
      <c r="Y217" s="197"/>
      <c r="Z217" s="197"/>
      <c r="AA217" s="197"/>
      <c r="AB217" s="197"/>
      <c r="AC217" s="197"/>
      <c r="AD217" s="197"/>
      <c r="AE217" s="197"/>
      <c r="AF217" s="197"/>
      <c r="AG217" s="197"/>
      <c r="AH217" s="197"/>
      <c r="AI217" s="197"/>
      <c r="AJ217" s="197"/>
      <c r="AK217" s="197"/>
      <c r="AL217" s="197"/>
      <c r="AM217" s="197"/>
      <c r="AN217" s="11"/>
      <c r="AO217" s="11"/>
      <c r="AP217" s="11"/>
      <c r="AQ217" s="11"/>
      <c r="AR217" s="11"/>
      <c r="AS217" s="599"/>
      <c r="AT217" s="599"/>
      <c r="AU217" s="599"/>
      <c r="AV217" s="599"/>
      <c r="AW217" s="599"/>
      <c r="AX217" s="599"/>
      <c r="AY217" s="599"/>
      <c r="AZ217" s="599"/>
      <c r="BA217" s="599"/>
      <c r="BB217" s="600"/>
      <c r="BC217" s="600"/>
      <c r="BD217" s="600"/>
      <c r="BE217" s="600"/>
      <c r="BF217" s="600"/>
      <c r="BG217" s="600"/>
      <c r="BH217" s="600"/>
      <c r="BI217" s="601"/>
      <c r="BJ217" s="601"/>
      <c r="BK217" s="601"/>
      <c r="BL217" s="66"/>
    </row>
    <row r="218" spans="1:64" s="86" customFormat="1" ht="15" customHeight="1">
      <c r="C218" s="219" t="s">
        <v>144</v>
      </c>
    </row>
    <row r="219" spans="1:64" s="86" customFormat="1" ht="15" customHeight="1">
      <c r="C219" s="219" t="s">
        <v>145</v>
      </c>
      <c r="BA219" s="88"/>
      <c r="BB219" s="88"/>
      <c r="BC219" s="88"/>
      <c r="BD219" s="88"/>
      <c r="BE219" s="88"/>
      <c r="BF219" s="88"/>
      <c r="BG219" s="88"/>
      <c r="BH219" s="88"/>
      <c r="BI219" s="88"/>
      <c r="BJ219" s="88"/>
      <c r="BK219" s="88"/>
      <c r="BL219" s="88"/>
    </row>
    <row r="220" spans="1:64" s="86" customFormat="1" ht="15" customHeight="1">
      <c r="C220" s="219"/>
      <c r="AS220" s="213"/>
      <c r="AT220" s="213"/>
      <c r="AU220" s="213"/>
      <c r="AV220" s="213"/>
      <c r="AW220" s="213"/>
      <c r="AX220" s="213"/>
      <c r="AY220" s="213"/>
      <c r="AZ220" s="213"/>
      <c r="BA220" s="221"/>
      <c r="BB220" s="222"/>
      <c r="BC220" s="222"/>
      <c r="BD220" s="222"/>
      <c r="BE220" s="222"/>
      <c r="BF220" s="222"/>
      <c r="BG220" s="222"/>
      <c r="BH220" s="222"/>
      <c r="BI220" s="209"/>
      <c r="BJ220" s="209"/>
      <c r="BK220" s="209"/>
      <c r="BL220" s="88"/>
    </row>
    <row r="221" spans="1:64" s="86" customFormat="1" ht="15" customHeight="1">
      <c r="B221" s="2" t="s">
        <v>208</v>
      </c>
      <c r="C221" s="2"/>
      <c r="BF221" s="88"/>
    </row>
    <row r="222" spans="1:64" s="86" customFormat="1" ht="14.25" customHeight="1">
      <c r="D222" s="296" t="s">
        <v>90</v>
      </c>
      <c r="E222" s="296"/>
      <c r="F222" s="296"/>
      <c r="G222" s="296"/>
      <c r="H222" s="296"/>
      <c r="I222" s="296"/>
      <c r="J222" s="296" t="s">
        <v>91</v>
      </c>
      <c r="K222" s="296"/>
      <c r="L222" s="296"/>
      <c r="M222" s="296"/>
      <c r="N222" s="296"/>
      <c r="O222" s="296"/>
      <c r="P222" s="296"/>
      <c r="Q222" s="296"/>
      <c r="R222" s="296"/>
      <c r="S222" s="296"/>
      <c r="T222" s="296"/>
      <c r="U222" s="296"/>
      <c r="V222" s="296"/>
      <c r="W222" s="296"/>
      <c r="X222" s="296"/>
      <c r="Y222" s="296"/>
      <c r="Z222" s="296"/>
      <c r="AA222" s="296"/>
      <c r="AB222" s="296"/>
      <c r="AC222" s="296"/>
      <c r="AD222" s="296"/>
      <c r="AE222" s="296"/>
      <c r="AF222" s="296"/>
      <c r="AG222" s="296" t="s">
        <v>92</v>
      </c>
      <c r="AH222" s="296"/>
      <c r="AI222" s="296"/>
      <c r="AJ222" s="296"/>
      <c r="AK222" s="296"/>
      <c r="AL222" s="296"/>
      <c r="AM222" s="296" t="s">
        <v>146</v>
      </c>
      <c r="AN222" s="296"/>
      <c r="AO222" s="296"/>
      <c r="AP222" s="296"/>
      <c r="AQ222" s="296"/>
      <c r="AR222" s="296"/>
      <c r="AS222" s="602" t="s">
        <v>103</v>
      </c>
      <c r="AT222" s="603"/>
      <c r="AU222" s="603"/>
      <c r="AV222" s="603"/>
      <c r="AW222" s="603"/>
      <c r="AX222" s="604"/>
      <c r="AY222" s="275" t="s">
        <v>104</v>
      </c>
      <c r="AZ222" s="276"/>
      <c r="BA222" s="276"/>
      <c r="BB222" s="276"/>
      <c r="BC222" s="276"/>
      <c r="BD222" s="277"/>
      <c r="BE222" s="89"/>
      <c r="BF222" s="89"/>
      <c r="BG222" s="89"/>
      <c r="BH222" s="89"/>
      <c r="BI222" s="89"/>
      <c r="BJ222" s="89"/>
    </row>
    <row r="223" spans="1:64" s="86" customFormat="1" ht="14.25" customHeight="1">
      <c r="D223" s="296"/>
      <c r="E223" s="296"/>
      <c r="F223" s="296"/>
      <c r="G223" s="296"/>
      <c r="H223" s="296"/>
      <c r="I223" s="296"/>
      <c r="J223" s="296"/>
      <c r="K223" s="296"/>
      <c r="L223" s="296"/>
      <c r="M223" s="296"/>
      <c r="N223" s="296"/>
      <c r="O223" s="296"/>
      <c r="P223" s="296"/>
      <c r="Q223" s="296"/>
      <c r="R223" s="296"/>
      <c r="S223" s="296"/>
      <c r="T223" s="296"/>
      <c r="U223" s="296"/>
      <c r="V223" s="296"/>
      <c r="W223" s="296"/>
      <c r="X223" s="296"/>
      <c r="Y223" s="296"/>
      <c r="Z223" s="296"/>
      <c r="AA223" s="296"/>
      <c r="AB223" s="296"/>
      <c r="AC223" s="296"/>
      <c r="AD223" s="296"/>
      <c r="AE223" s="296"/>
      <c r="AF223" s="296"/>
      <c r="AG223" s="296"/>
      <c r="AH223" s="296"/>
      <c r="AI223" s="296"/>
      <c r="AJ223" s="296"/>
      <c r="AK223" s="296"/>
      <c r="AL223" s="296"/>
      <c r="AM223" s="296"/>
      <c r="AN223" s="296"/>
      <c r="AO223" s="296"/>
      <c r="AP223" s="296"/>
      <c r="AQ223" s="296"/>
      <c r="AR223" s="296"/>
      <c r="AS223" s="605"/>
      <c r="AT223" s="606"/>
      <c r="AU223" s="606"/>
      <c r="AV223" s="606"/>
      <c r="AW223" s="606"/>
      <c r="AX223" s="607"/>
      <c r="AY223" s="278"/>
      <c r="AZ223" s="279"/>
      <c r="BA223" s="279"/>
      <c r="BB223" s="279"/>
      <c r="BC223" s="279"/>
      <c r="BD223" s="280"/>
      <c r="BE223" s="89"/>
      <c r="BF223" s="89"/>
      <c r="BG223" s="89"/>
      <c r="BH223" s="89"/>
      <c r="BI223" s="89"/>
      <c r="BJ223" s="89"/>
    </row>
    <row r="224" spans="1:64" s="86" customFormat="1" ht="14.25" customHeight="1">
      <c r="D224" s="296"/>
      <c r="E224" s="296"/>
      <c r="F224" s="296"/>
      <c r="G224" s="296"/>
      <c r="H224" s="296"/>
      <c r="I224" s="296"/>
      <c r="J224" s="296"/>
      <c r="K224" s="296"/>
      <c r="L224" s="296"/>
      <c r="M224" s="296"/>
      <c r="N224" s="296"/>
      <c r="O224" s="296"/>
      <c r="P224" s="296"/>
      <c r="Q224" s="296"/>
      <c r="R224" s="296"/>
      <c r="S224" s="296"/>
      <c r="T224" s="296"/>
      <c r="U224" s="296"/>
      <c r="V224" s="296"/>
      <c r="W224" s="296"/>
      <c r="X224" s="296"/>
      <c r="Y224" s="296"/>
      <c r="Z224" s="296"/>
      <c r="AA224" s="296"/>
      <c r="AB224" s="296"/>
      <c r="AC224" s="296"/>
      <c r="AD224" s="296"/>
      <c r="AE224" s="296"/>
      <c r="AF224" s="296"/>
      <c r="AG224" s="296"/>
      <c r="AH224" s="296"/>
      <c r="AI224" s="296"/>
      <c r="AJ224" s="296"/>
      <c r="AK224" s="296"/>
      <c r="AL224" s="296"/>
      <c r="AM224" s="296"/>
      <c r="AN224" s="296"/>
      <c r="AO224" s="296"/>
      <c r="AP224" s="296"/>
      <c r="AQ224" s="296"/>
      <c r="AR224" s="296"/>
      <c r="AS224" s="608"/>
      <c r="AT224" s="609"/>
      <c r="AU224" s="609"/>
      <c r="AV224" s="609"/>
      <c r="AW224" s="609"/>
      <c r="AX224" s="610"/>
      <c r="AY224" s="281"/>
      <c r="AZ224" s="282"/>
      <c r="BA224" s="282"/>
      <c r="BB224" s="282"/>
      <c r="BC224" s="282"/>
      <c r="BD224" s="283"/>
      <c r="BE224" s="89"/>
      <c r="BF224" s="89"/>
      <c r="BG224" s="89"/>
      <c r="BH224" s="89"/>
      <c r="BI224" s="89"/>
      <c r="BJ224" s="89"/>
    </row>
    <row r="225" spans="2:63" s="90" customFormat="1" ht="14.25" customHeight="1">
      <c r="D225" s="579"/>
      <c r="E225" s="579"/>
      <c r="F225" s="579"/>
      <c r="G225" s="579"/>
      <c r="H225" s="579"/>
      <c r="I225" s="579"/>
      <c r="J225" s="580"/>
      <c r="K225" s="580"/>
      <c r="L225" s="580"/>
      <c r="M225" s="580"/>
      <c r="N225" s="580"/>
      <c r="O225" s="580"/>
      <c r="P225" s="580"/>
      <c r="Q225" s="580"/>
      <c r="R225" s="580"/>
      <c r="S225" s="580"/>
      <c r="T225" s="580"/>
      <c r="U225" s="580"/>
      <c r="V225" s="580"/>
      <c r="W225" s="580"/>
      <c r="X225" s="580"/>
      <c r="Y225" s="580"/>
      <c r="Z225" s="580"/>
      <c r="AA225" s="580"/>
      <c r="AB225" s="580"/>
      <c r="AC225" s="580"/>
      <c r="AD225" s="580"/>
      <c r="AE225" s="580"/>
      <c r="AF225" s="580"/>
      <c r="AG225" s="582"/>
      <c r="AH225" s="583"/>
      <c r="AI225" s="583"/>
      <c r="AJ225" s="583"/>
      <c r="AK225" s="583"/>
      <c r="AL225" s="583"/>
      <c r="AM225" s="584"/>
      <c r="AN225" s="584"/>
      <c r="AO225" s="584"/>
      <c r="AP225" s="584"/>
      <c r="AQ225" s="584"/>
      <c r="AR225" s="584"/>
      <c r="AS225" s="585"/>
      <c r="AT225" s="585"/>
      <c r="AU225" s="585"/>
      <c r="AV225" s="585"/>
      <c r="AW225" s="585"/>
      <c r="AX225" s="585"/>
      <c r="AY225" s="586">
        <f>AM225*AS225</f>
        <v>0</v>
      </c>
      <c r="AZ225" s="586"/>
      <c r="BA225" s="586"/>
      <c r="BB225" s="586"/>
      <c r="BC225" s="586"/>
      <c r="BD225" s="586"/>
      <c r="BE225" s="91"/>
      <c r="BF225" s="91"/>
      <c r="BG225" s="91"/>
      <c r="BH225" s="91"/>
      <c r="BI225" s="92"/>
      <c r="BJ225" s="92"/>
    </row>
    <row r="226" spans="2:63" s="90" customFormat="1" ht="14.25" customHeight="1">
      <c r="D226" s="579"/>
      <c r="E226" s="579"/>
      <c r="F226" s="579"/>
      <c r="G226" s="579"/>
      <c r="H226" s="579"/>
      <c r="I226" s="579"/>
      <c r="J226" s="581"/>
      <c r="K226" s="581"/>
      <c r="L226" s="581"/>
      <c r="M226" s="581"/>
      <c r="N226" s="581"/>
      <c r="O226" s="581"/>
      <c r="P226" s="581"/>
      <c r="Q226" s="581"/>
      <c r="R226" s="581"/>
      <c r="S226" s="581"/>
      <c r="T226" s="581"/>
      <c r="U226" s="581"/>
      <c r="V226" s="581"/>
      <c r="W226" s="581"/>
      <c r="X226" s="581"/>
      <c r="Y226" s="581"/>
      <c r="Z226" s="581"/>
      <c r="AA226" s="581"/>
      <c r="AB226" s="581"/>
      <c r="AC226" s="581"/>
      <c r="AD226" s="581"/>
      <c r="AE226" s="581"/>
      <c r="AF226" s="581"/>
      <c r="AG226" s="583"/>
      <c r="AH226" s="583"/>
      <c r="AI226" s="583"/>
      <c r="AJ226" s="583"/>
      <c r="AK226" s="583"/>
      <c r="AL226" s="583"/>
      <c r="AM226" s="584"/>
      <c r="AN226" s="584"/>
      <c r="AO226" s="584"/>
      <c r="AP226" s="584"/>
      <c r="AQ226" s="584"/>
      <c r="AR226" s="584"/>
      <c r="AS226" s="585"/>
      <c r="AT226" s="585"/>
      <c r="AU226" s="585"/>
      <c r="AV226" s="585"/>
      <c r="AW226" s="585"/>
      <c r="AX226" s="585"/>
      <c r="AY226" s="586"/>
      <c r="AZ226" s="586"/>
      <c r="BA226" s="586"/>
      <c r="BB226" s="586"/>
      <c r="BC226" s="586"/>
      <c r="BD226" s="586"/>
      <c r="BE226" s="91"/>
      <c r="BF226" s="91"/>
      <c r="BG226" s="91"/>
      <c r="BH226" s="91"/>
      <c r="BI226" s="92"/>
      <c r="BJ226" s="92"/>
    </row>
    <row r="227" spans="2:63" s="90" customFormat="1" ht="14.25" customHeight="1">
      <c r="D227" s="579"/>
      <c r="E227" s="579"/>
      <c r="F227" s="579"/>
      <c r="G227" s="579"/>
      <c r="H227" s="579"/>
      <c r="I227" s="579"/>
      <c r="J227" s="587" t="s">
        <v>147</v>
      </c>
      <c r="K227" s="587"/>
      <c r="L227" s="587"/>
      <c r="M227" s="587"/>
      <c r="N227" s="587"/>
      <c r="O227" s="587"/>
      <c r="P227" s="587"/>
      <c r="Q227" s="587"/>
      <c r="R227" s="587"/>
      <c r="S227" s="587"/>
      <c r="T227" s="587"/>
      <c r="U227" s="587"/>
      <c r="V227" s="587"/>
      <c r="W227" s="587"/>
      <c r="X227" s="587"/>
      <c r="Y227" s="587"/>
      <c r="Z227" s="587"/>
      <c r="AA227" s="587"/>
      <c r="AB227" s="587"/>
      <c r="AC227" s="587"/>
      <c r="AD227" s="587"/>
      <c r="AE227" s="587"/>
      <c r="AF227" s="587"/>
      <c r="AG227" s="583"/>
      <c r="AH227" s="583"/>
      <c r="AI227" s="583"/>
      <c r="AJ227" s="583"/>
      <c r="AK227" s="583"/>
      <c r="AL227" s="583"/>
      <c r="AM227" s="584"/>
      <c r="AN227" s="584"/>
      <c r="AO227" s="584"/>
      <c r="AP227" s="584"/>
      <c r="AQ227" s="584"/>
      <c r="AR227" s="584"/>
      <c r="AS227" s="585"/>
      <c r="AT227" s="585"/>
      <c r="AU227" s="585"/>
      <c r="AV227" s="585"/>
      <c r="AW227" s="585"/>
      <c r="AX227" s="585"/>
      <c r="AY227" s="586"/>
      <c r="AZ227" s="586"/>
      <c r="BA227" s="586"/>
      <c r="BB227" s="586"/>
      <c r="BC227" s="586"/>
      <c r="BD227" s="586"/>
      <c r="BE227" s="91"/>
      <c r="BF227" s="91"/>
      <c r="BG227" s="91"/>
      <c r="BH227" s="91"/>
      <c r="BI227" s="92"/>
      <c r="BJ227" s="92"/>
      <c r="BK227" s="93"/>
    </row>
    <row r="228" spans="2:63" s="94" customFormat="1" ht="4.5" customHeight="1">
      <c r="D228" s="95"/>
      <c r="E228" s="95"/>
      <c r="F228" s="95"/>
      <c r="G228" s="95"/>
      <c r="H228" s="95"/>
      <c r="I228" s="95"/>
      <c r="J228" s="223"/>
      <c r="K228" s="223"/>
      <c r="L228" s="223"/>
      <c r="M228" s="223"/>
      <c r="N228" s="223"/>
      <c r="O228" s="223"/>
      <c r="P228" s="223"/>
      <c r="Q228" s="223"/>
      <c r="R228" s="223"/>
      <c r="S228" s="223"/>
      <c r="T228" s="223"/>
      <c r="U228" s="223"/>
      <c r="V228" s="135"/>
      <c r="W228" s="135"/>
      <c r="X228" s="135"/>
      <c r="Y228" s="135"/>
      <c r="Z228" s="135"/>
      <c r="AA228" s="135"/>
      <c r="AB228" s="224"/>
      <c r="AC228" s="224"/>
      <c r="AD228" s="224"/>
      <c r="AE228" s="224"/>
      <c r="AF228" s="135"/>
      <c r="AG228" s="135"/>
      <c r="AH228" s="135"/>
      <c r="AI228" s="135"/>
      <c r="AJ228" s="135"/>
      <c r="AK228" s="135"/>
      <c r="AL228" s="135"/>
      <c r="AM228" s="135"/>
      <c r="AN228" s="135"/>
      <c r="AO228" s="135"/>
      <c r="AP228" s="135"/>
      <c r="AQ228" s="135"/>
      <c r="AR228" s="135"/>
      <c r="AS228" s="135"/>
      <c r="AT228" s="225"/>
      <c r="AU228" s="225"/>
      <c r="AV228" s="225"/>
      <c r="AW228" s="225"/>
      <c r="AX228" s="225"/>
      <c r="AY228" s="225"/>
      <c r="AZ228" s="225"/>
      <c r="BA228" s="225"/>
      <c r="BB228" s="225"/>
      <c r="BC228" s="225"/>
      <c r="BD228" s="225"/>
      <c r="BE228" s="91"/>
      <c r="BF228" s="91"/>
      <c r="BG228" s="91"/>
      <c r="BH228" s="91"/>
      <c r="BI228" s="92"/>
      <c r="BJ228" s="92"/>
      <c r="BK228" s="96"/>
    </row>
    <row r="229" spans="2:63" s="94" customFormat="1" ht="4.5" customHeight="1">
      <c r="D229" s="95"/>
      <c r="E229" s="95"/>
      <c r="F229" s="95"/>
      <c r="G229" s="95"/>
      <c r="H229" s="95"/>
      <c r="I229" s="95"/>
      <c r="J229" s="223"/>
      <c r="K229" s="223"/>
      <c r="L229" s="223"/>
      <c r="M229" s="223"/>
      <c r="N229" s="223"/>
      <c r="O229" s="223"/>
      <c r="P229" s="223"/>
      <c r="Q229" s="223"/>
      <c r="R229" s="223"/>
      <c r="S229" s="223"/>
      <c r="T229" s="223"/>
      <c r="U229" s="223"/>
      <c r="V229" s="135"/>
      <c r="W229" s="135"/>
      <c r="X229" s="135"/>
      <c r="Y229" s="135"/>
      <c r="Z229" s="135"/>
      <c r="AA229" s="135"/>
      <c r="AB229" s="224"/>
      <c r="AC229" s="224"/>
      <c r="AD229" s="224"/>
      <c r="AE229" s="224"/>
      <c r="AF229" s="135"/>
      <c r="AG229" s="135"/>
      <c r="AH229" s="135"/>
      <c r="AI229" s="135"/>
      <c r="AJ229" s="135"/>
      <c r="AK229" s="135"/>
      <c r="AL229" s="135"/>
      <c r="AM229" s="135"/>
      <c r="AN229" s="135"/>
      <c r="AO229" s="135"/>
      <c r="AP229" s="135"/>
      <c r="AQ229" s="135"/>
      <c r="AR229" s="135"/>
      <c r="AS229" s="135"/>
      <c r="AT229" s="225"/>
      <c r="AU229" s="225"/>
      <c r="AV229" s="225"/>
      <c r="AW229" s="225"/>
      <c r="AX229" s="225"/>
      <c r="AY229" s="225"/>
      <c r="AZ229" s="225"/>
      <c r="BA229" s="225"/>
      <c r="BB229" s="225"/>
      <c r="BC229" s="225"/>
      <c r="BD229" s="225"/>
      <c r="BE229" s="91"/>
      <c r="BF229" s="91"/>
      <c r="BG229" s="91"/>
      <c r="BH229" s="91"/>
      <c r="BI229" s="92"/>
      <c r="BJ229" s="92"/>
      <c r="BK229" s="96"/>
    </row>
    <row r="230" spans="2:63" s="94" customFormat="1" ht="15" customHeight="1">
      <c r="D230" s="591" t="s">
        <v>148</v>
      </c>
      <c r="E230" s="591"/>
      <c r="F230" s="591"/>
      <c r="G230" s="591"/>
      <c r="H230" s="591"/>
      <c r="I230" s="591"/>
      <c r="J230" s="591"/>
      <c r="K230" s="591"/>
      <c r="L230" s="591"/>
      <c r="M230" s="591"/>
      <c r="N230" s="591"/>
      <c r="O230" s="591"/>
      <c r="P230" s="591"/>
      <c r="Q230" s="591"/>
      <c r="R230" s="591"/>
      <c r="S230" s="591"/>
      <c r="T230" s="591"/>
      <c r="U230" s="591"/>
      <c r="V230" s="591"/>
      <c r="W230" s="591"/>
      <c r="X230" s="591"/>
      <c r="Y230" s="591"/>
      <c r="Z230" s="591"/>
      <c r="AA230" s="591"/>
      <c r="AB230" s="591"/>
      <c r="AC230" s="591"/>
      <c r="AD230" s="591"/>
      <c r="AE230" s="591"/>
      <c r="AF230" s="591"/>
      <c r="AG230" s="591"/>
      <c r="AH230" s="591"/>
      <c r="AI230" s="591"/>
      <c r="AJ230" s="591"/>
      <c r="AK230" s="591"/>
      <c r="AL230" s="591"/>
      <c r="AM230" s="591"/>
      <c r="AN230" s="591"/>
      <c r="AO230" s="591"/>
      <c r="AP230" s="591"/>
      <c r="AQ230" s="591"/>
      <c r="AR230" s="591"/>
      <c r="AS230" s="591"/>
      <c r="AT230" s="591"/>
      <c r="AU230" s="591"/>
      <c r="AV230" s="591"/>
      <c r="AW230" s="591"/>
      <c r="AX230" s="591"/>
      <c r="AY230" s="591"/>
      <c r="AZ230" s="591"/>
      <c r="BA230" s="591"/>
      <c r="BB230" s="591"/>
      <c r="BC230" s="591"/>
      <c r="BD230" s="591"/>
      <c r="BE230" s="91"/>
      <c r="BF230" s="91"/>
      <c r="BG230" s="91"/>
      <c r="BH230" s="91"/>
      <c r="BI230" s="92"/>
      <c r="BJ230" s="92"/>
      <c r="BK230" s="96"/>
    </row>
    <row r="231" spans="2:63" s="97" customFormat="1" ht="14.25" customHeight="1">
      <c r="D231" s="98"/>
      <c r="E231" s="98"/>
      <c r="F231" s="589" t="s">
        <v>149</v>
      </c>
      <c r="G231" s="589"/>
      <c r="H231" s="589"/>
      <c r="I231" s="589"/>
      <c r="J231" s="589"/>
      <c r="K231" s="589"/>
      <c r="L231" s="589"/>
      <c r="M231" s="589"/>
      <c r="N231" s="589"/>
      <c r="O231" s="589"/>
      <c r="P231" s="589"/>
      <c r="Q231" s="589"/>
      <c r="R231" s="589"/>
      <c r="S231" s="589"/>
      <c r="T231" s="589"/>
      <c r="U231" s="589"/>
      <c r="V231" s="589"/>
      <c r="W231" s="589"/>
      <c r="X231" s="589"/>
      <c r="Y231" s="589"/>
      <c r="Z231" s="589"/>
      <c r="AA231" s="589"/>
      <c r="AB231" s="589"/>
      <c r="AC231" s="589"/>
      <c r="AD231" s="589"/>
      <c r="AE231" s="589"/>
      <c r="AF231" s="589"/>
      <c r="AG231" s="589"/>
      <c r="AH231" s="589"/>
      <c r="AI231" s="589"/>
      <c r="AJ231" s="589"/>
      <c r="AK231" s="589"/>
      <c r="AL231" s="589"/>
      <c r="AM231" s="589"/>
      <c r="AN231" s="589"/>
      <c r="AO231" s="589"/>
      <c r="AP231" s="589"/>
      <c r="AQ231" s="589"/>
      <c r="AR231" s="589"/>
      <c r="AS231" s="589"/>
      <c r="AT231" s="589"/>
      <c r="AU231" s="589"/>
      <c r="AV231" s="589"/>
      <c r="AW231" s="589"/>
      <c r="AX231" s="589"/>
      <c r="AY231" s="589"/>
      <c r="AZ231" s="589"/>
      <c r="BA231" s="589"/>
      <c r="BB231" s="589"/>
      <c r="BC231" s="589"/>
      <c r="BD231" s="589"/>
      <c r="BE231" s="589"/>
      <c r="BF231" s="589"/>
      <c r="BG231" s="589"/>
      <c r="BH231" s="98"/>
      <c r="BI231" s="98"/>
      <c r="BJ231" s="98"/>
      <c r="BK231" s="98"/>
    </row>
    <row r="232" spans="2:63" s="97" customFormat="1" ht="17.25" customHeight="1">
      <c r="D232" s="98"/>
      <c r="E232" s="98"/>
      <c r="F232" s="589"/>
      <c r="G232" s="589"/>
      <c r="H232" s="589"/>
      <c r="I232" s="589"/>
      <c r="J232" s="589"/>
      <c r="K232" s="589"/>
      <c r="L232" s="589"/>
      <c r="M232" s="589"/>
      <c r="N232" s="589"/>
      <c r="O232" s="589"/>
      <c r="P232" s="589"/>
      <c r="Q232" s="589"/>
      <c r="R232" s="589"/>
      <c r="S232" s="589"/>
      <c r="T232" s="589"/>
      <c r="U232" s="589"/>
      <c r="V232" s="589"/>
      <c r="W232" s="589"/>
      <c r="X232" s="589"/>
      <c r="Y232" s="589"/>
      <c r="Z232" s="589"/>
      <c r="AA232" s="589"/>
      <c r="AB232" s="589"/>
      <c r="AC232" s="589"/>
      <c r="AD232" s="589"/>
      <c r="AE232" s="589"/>
      <c r="AF232" s="589"/>
      <c r="AG232" s="589"/>
      <c r="AH232" s="589"/>
      <c r="AI232" s="589"/>
      <c r="AJ232" s="589"/>
      <c r="AK232" s="589"/>
      <c r="AL232" s="589"/>
      <c r="AM232" s="589"/>
      <c r="AN232" s="589"/>
      <c r="AO232" s="589"/>
      <c r="AP232" s="589"/>
      <c r="AQ232" s="589"/>
      <c r="AR232" s="589"/>
      <c r="AS232" s="589"/>
      <c r="AT232" s="589"/>
      <c r="AU232" s="589"/>
      <c r="AV232" s="589"/>
      <c r="AW232" s="589"/>
      <c r="AX232" s="589"/>
      <c r="AY232" s="589"/>
      <c r="AZ232" s="589"/>
      <c r="BA232" s="589"/>
      <c r="BB232" s="589"/>
      <c r="BC232" s="589"/>
      <c r="BD232" s="589"/>
      <c r="BE232" s="589"/>
      <c r="BF232" s="589"/>
      <c r="BG232" s="589"/>
      <c r="BH232" s="98"/>
      <c r="BI232" s="98"/>
      <c r="BJ232" s="98"/>
      <c r="BK232" s="98"/>
    </row>
    <row r="233" spans="2:63" s="97" customFormat="1" ht="14.25" customHeight="1">
      <c r="D233" s="98"/>
      <c r="E233" s="98"/>
      <c r="F233" s="589" t="s">
        <v>273</v>
      </c>
      <c r="G233" s="589"/>
      <c r="H233" s="589"/>
      <c r="I233" s="589"/>
      <c r="J233" s="589"/>
      <c r="K233" s="589"/>
      <c r="L233" s="589"/>
      <c r="M233" s="589"/>
      <c r="N233" s="589"/>
      <c r="O233" s="589"/>
      <c r="P233" s="589"/>
      <c r="Q233" s="589"/>
      <c r="R233" s="589"/>
      <c r="S233" s="589"/>
      <c r="T233" s="589"/>
      <c r="U233" s="589"/>
      <c r="V233" s="589"/>
      <c r="W233" s="589"/>
      <c r="X233" s="589"/>
      <c r="Y233" s="589"/>
      <c r="Z233" s="589"/>
      <c r="AA233" s="589"/>
      <c r="AB233" s="589"/>
      <c r="AC233" s="589"/>
      <c r="AD233" s="589"/>
      <c r="AE233" s="589"/>
      <c r="AF233" s="589"/>
      <c r="AG233" s="589"/>
      <c r="AH233" s="589"/>
      <c r="AI233" s="589"/>
      <c r="AJ233" s="589"/>
      <c r="AK233" s="589"/>
      <c r="AL233" s="589"/>
      <c r="AM233" s="589"/>
      <c r="AN233" s="589"/>
      <c r="AO233" s="589"/>
      <c r="AP233" s="589"/>
      <c r="AQ233" s="589"/>
      <c r="AR233" s="589"/>
      <c r="AS233" s="589"/>
      <c r="AT233" s="589"/>
      <c r="AU233" s="589"/>
      <c r="AV233" s="589"/>
      <c r="AW233" s="589"/>
      <c r="AX233" s="589"/>
      <c r="AY233" s="589"/>
      <c r="AZ233" s="589"/>
      <c r="BA233" s="589"/>
      <c r="BB233" s="589"/>
      <c r="BC233" s="589"/>
      <c r="BD233" s="589"/>
      <c r="BE233" s="589"/>
      <c r="BF233" s="589"/>
      <c r="BG233" s="226"/>
      <c r="BH233" s="98"/>
      <c r="BI233" s="98"/>
      <c r="BJ233" s="98"/>
      <c r="BK233" s="98"/>
    </row>
    <row r="234" spans="2:63" s="97" customFormat="1" ht="14.25" customHeight="1">
      <c r="D234" s="98"/>
      <c r="E234" s="98"/>
      <c r="F234" s="589"/>
      <c r="G234" s="589"/>
      <c r="H234" s="589"/>
      <c r="I234" s="589"/>
      <c r="J234" s="589"/>
      <c r="K234" s="589"/>
      <c r="L234" s="589"/>
      <c r="M234" s="589"/>
      <c r="N234" s="589"/>
      <c r="O234" s="589"/>
      <c r="P234" s="589"/>
      <c r="Q234" s="589"/>
      <c r="R234" s="589"/>
      <c r="S234" s="589"/>
      <c r="T234" s="589"/>
      <c r="U234" s="589"/>
      <c r="V234" s="589"/>
      <c r="W234" s="589"/>
      <c r="X234" s="589"/>
      <c r="Y234" s="589"/>
      <c r="Z234" s="589"/>
      <c r="AA234" s="589"/>
      <c r="AB234" s="589"/>
      <c r="AC234" s="589"/>
      <c r="AD234" s="589"/>
      <c r="AE234" s="589"/>
      <c r="AF234" s="589"/>
      <c r="AG234" s="589"/>
      <c r="AH234" s="589"/>
      <c r="AI234" s="589"/>
      <c r="AJ234" s="589"/>
      <c r="AK234" s="589"/>
      <c r="AL234" s="589"/>
      <c r="AM234" s="589"/>
      <c r="AN234" s="589"/>
      <c r="AO234" s="589"/>
      <c r="AP234" s="589"/>
      <c r="AQ234" s="589"/>
      <c r="AR234" s="589"/>
      <c r="AS234" s="589"/>
      <c r="AT234" s="589"/>
      <c r="AU234" s="589"/>
      <c r="AV234" s="589"/>
      <c r="AW234" s="589"/>
      <c r="AX234" s="589"/>
      <c r="AY234" s="589"/>
      <c r="AZ234" s="589"/>
      <c r="BA234" s="589"/>
      <c r="BB234" s="589"/>
      <c r="BC234" s="589"/>
      <c r="BD234" s="589"/>
      <c r="BE234" s="589"/>
      <c r="BF234" s="589"/>
      <c r="BG234" s="226"/>
      <c r="BH234" s="98"/>
      <c r="BI234" s="98"/>
      <c r="BJ234" s="98"/>
      <c r="BK234" s="98"/>
    </row>
    <row r="235" spans="2:63" s="86" customFormat="1" ht="58.5" customHeight="1">
      <c r="D235" s="592" t="s">
        <v>150</v>
      </c>
      <c r="E235" s="592"/>
      <c r="F235" s="592"/>
      <c r="G235" s="592"/>
      <c r="H235" s="592"/>
      <c r="I235" s="592"/>
      <c r="J235" s="592"/>
      <c r="K235" s="592"/>
      <c r="L235" s="592"/>
      <c r="M235" s="592"/>
      <c r="N235" s="592"/>
      <c r="O235" s="592"/>
      <c r="P235" s="592"/>
      <c r="Q235" s="592"/>
      <c r="R235" s="592"/>
      <c r="S235" s="592"/>
      <c r="T235" s="592"/>
      <c r="U235" s="592"/>
      <c r="V235" s="592"/>
      <c r="W235" s="592"/>
      <c r="X235" s="592"/>
      <c r="Y235" s="592"/>
      <c r="Z235" s="592"/>
      <c r="AA235" s="592"/>
      <c r="AB235" s="592"/>
      <c r="AC235" s="592"/>
      <c r="AD235" s="592"/>
      <c r="AE235" s="592"/>
      <c r="AF235" s="592"/>
      <c r="AG235" s="592"/>
      <c r="AH235" s="592"/>
      <c r="AI235" s="592"/>
      <c r="AJ235" s="592"/>
      <c r="AK235" s="592"/>
      <c r="AL235" s="592"/>
      <c r="AM235" s="592"/>
      <c r="AN235" s="592"/>
      <c r="AO235" s="592"/>
      <c r="AP235" s="592"/>
      <c r="AQ235" s="592"/>
      <c r="AR235" s="592"/>
      <c r="AS235" s="592"/>
      <c r="AT235" s="592"/>
      <c r="AU235" s="592"/>
      <c r="AV235" s="592"/>
      <c r="AW235" s="592"/>
      <c r="AX235" s="592"/>
      <c r="AY235" s="592"/>
      <c r="AZ235" s="592"/>
      <c r="BA235" s="592"/>
      <c r="BB235" s="592"/>
      <c r="BC235" s="592"/>
      <c r="BD235" s="592"/>
      <c r="BE235" s="592"/>
      <c r="BF235" s="592"/>
      <c r="BG235" s="151"/>
      <c r="BH235" s="151"/>
      <c r="BI235" s="151"/>
      <c r="BJ235" s="151"/>
      <c r="BK235" s="151"/>
    </row>
    <row r="236" spans="2:63" s="86" customFormat="1" ht="10.5" customHeight="1"/>
    <row r="237" spans="2:63" s="86" customFormat="1" ht="15" customHeight="1">
      <c r="B237" s="51" t="s">
        <v>151</v>
      </c>
    </row>
    <row r="238" spans="2:63" s="86" customFormat="1" ht="14.25" customHeight="1">
      <c r="D238" s="296" t="s">
        <v>90</v>
      </c>
      <c r="E238" s="296"/>
      <c r="F238" s="296"/>
      <c r="G238" s="296"/>
      <c r="H238" s="296"/>
      <c r="I238" s="296"/>
      <c r="J238" s="296" t="s">
        <v>91</v>
      </c>
      <c r="K238" s="296"/>
      <c r="L238" s="296"/>
      <c r="M238" s="296"/>
      <c r="N238" s="296"/>
      <c r="O238" s="296"/>
      <c r="P238" s="296"/>
      <c r="Q238" s="296"/>
      <c r="R238" s="296"/>
      <c r="S238" s="296"/>
      <c r="T238" s="296"/>
      <c r="U238" s="296"/>
      <c r="V238" s="296"/>
      <c r="W238" s="296"/>
      <c r="X238" s="296"/>
      <c r="Y238" s="296"/>
      <c r="Z238" s="296"/>
      <c r="AA238" s="296"/>
      <c r="AB238" s="296"/>
      <c r="AC238" s="296"/>
      <c r="AD238" s="296"/>
      <c r="AE238" s="296"/>
      <c r="AF238" s="296"/>
      <c r="AG238" s="296" t="s">
        <v>92</v>
      </c>
      <c r="AH238" s="296"/>
      <c r="AI238" s="296"/>
      <c r="AJ238" s="296"/>
      <c r="AK238" s="296"/>
      <c r="AL238" s="296"/>
      <c r="AM238" s="296" t="s">
        <v>146</v>
      </c>
      <c r="AN238" s="296"/>
      <c r="AO238" s="296"/>
      <c r="AP238" s="296"/>
      <c r="AQ238" s="296"/>
      <c r="AR238" s="296"/>
      <c r="AS238" s="590" t="s">
        <v>103</v>
      </c>
      <c r="AT238" s="590"/>
      <c r="AU238" s="590"/>
      <c r="AV238" s="590"/>
      <c r="AW238" s="590"/>
      <c r="AX238" s="590"/>
      <c r="AY238" s="296" t="s">
        <v>104</v>
      </c>
      <c r="AZ238" s="296"/>
      <c r="BA238" s="296"/>
      <c r="BB238" s="296"/>
      <c r="BC238" s="296"/>
      <c r="BD238" s="296"/>
      <c r="BE238" s="89"/>
      <c r="BF238" s="89"/>
      <c r="BG238" s="89"/>
      <c r="BH238" s="89"/>
      <c r="BI238" s="89"/>
      <c r="BJ238" s="89"/>
    </row>
    <row r="239" spans="2:63" s="86" customFormat="1" ht="14.25" customHeight="1">
      <c r="D239" s="296"/>
      <c r="E239" s="296"/>
      <c r="F239" s="296"/>
      <c r="G239" s="296"/>
      <c r="H239" s="296"/>
      <c r="I239" s="296"/>
      <c r="J239" s="296"/>
      <c r="K239" s="296"/>
      <c r="L239" s="296"/>
      <c r="M239" s="296"/>
      <c r="N239" s="296"/>
      <c r="O239" s="296"/>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296"/>
      <c r="AP239" s="296"/>
      <c r="AQ239" s="296"/>
      <c r="AR239" s="296"/>
      <c r="AS239" s="590"/>
      <c r="AT239" s="590"/>
      <c r="AU239" s="590"/>
      <c r="AV239" s="590"/>
      <c r="AW239" s="590"/>
      <c r="AX239" s="590"/>
      <c r="AY239" s="296"/>
      <c r="AZ239" s="296"/>
      <c r="BA239" s="296"/>
      <c r="BB239" s="296"/>
      <c r="BC239" s="296"/>
      <c r="BD239" s="296"/>
      <c r="BE239" s="89"/>
      <c r="BF239" s="89"/>
      <c r="BG239" s="89"/>
      <c r="BH239" s="89"/>
      <c r="BI239" s="89"/>
      <c r="BJ239" s="89"/>
    </row>
    <row r="240" spans="2:63" s="86" customFormat="1" ht="14.25" customHeight="1">
      <c r="D240" s="296"/>
      <c r="E240" s="296"/>
      <c r="F240" s="296"/>
      <c r="G240" s="296"/>
      <c r="H240" s="296"/>
      <c r="I240" s="296"/>
      <c r="J240" s="296"/>
      <c r="K240" s="296"/>
      <c r="L240" s="296"/>
      <c r="M240" s="296"/>
      <c r="N240" s="296"/>
      <c r="O240" s="296"/>
      <c r="P240" s="296"/>
      <c r="Q240" s="296"/>
      <c r="R240" s="296"/>
      <c r="S240" s="296"/>
      <c r="T240" s="296"/>
      <c r="U240" s="296"/>
      <c r="V240" s="296"/>
      <c r="W240" s="296"/>
      <c r="X240" s="296"/>
      <c r="Y240" s="296"/>
      <c r="Z240" s="296"/>
      <c r="AA240" s="296"/>
      <c r="AB240" s="296"/>
      <c r="AC240" s="296"/>
      <c r="AD240" s="296"/>
      <c r="AE240" s="296"/>
      <c r="AF240" s="296"/>
      <c r="AG240" s="296"/>
      <c r="AH240" s="296"/>
      <c r="AI240" s="296"/>
      <c r="AJ240" s="296"/>
      <c r="AK240" s="296"/>
      <c r="AL240" s="296"/>
      <c r="AM240" s="296"/>
      <c r="AN240" s="296"/>
      <c r="AO240" s="296"/>
      <c r="AP240" s="296"/>
      <c r="AQ240" s="296"/>
      <c r="AR240" s="296"/>
      <c r="AS240" s="590"/>
      <c r="AT240" s="590"/>
      <c r="AU240" s="590"/>
      <c r="AV240" s="590"/>
      <c r="AW240" s="590"/>
      <c r="AX240" s="590"/>
      <c r="AY240" s="296"/>
      <c r="AZ240" s="296"/>
      <c r="BA240" s="296"/>
      <c r="BB240" s="296"/>
      <c r="BC240" s="296"/>
      <c r="BD240" s="296"/>
      <c r="BE240" s="89"/>
      <c r="BF240" s="89"/>
      <c r="BG240" s="89"/>
      <c r="BH240" s="89"/>
      <c r="BI240" s="89"/>
      <c r="BJ240" s="89"/>
    </row>
    <row r="241" spans="2:63" s="90" customFormat="1" ht="14.25" customHeight="1">
      <c r="D241" s="579"/>
      <c r="E241" s="579"/>
      <c r="F241" s="579"/>
      <c r="G241" s="579"/>
      <c r="H241" s="579"/>
      <c r="I241" s="579"/>
      <c r="J241" s="580"/>
      <c r="K241" s="580"/>
      <c r="L241" s="580"/>
      <c r="M241" s="580"/>
      <c r="N241" s="580"/>
      <c r="O241" s="580"/>
      <c r="P241" s="580"/>
      <c r="Q241" s="580"/>
      <c r="R241" s="580"/>
      <c r="S241" s="580"/>
      <c r="T241" s="580"/>
      <c r="U241" s="580"/>
      <c r="V241" s="580"/>
      <c r="W241" s="580"/>
      <c r="X241" s="580"/>
      <c r="Y241" s="580"/>
      <c r="Z241" s="580"/>
      <c r="AA241" s="580"/>
      <c r="AB241" s="580"/>
      <c r="AC241" s="580"/>
      <c r="AD241" s="580"/>
      <c r="AE241" s="580"/>
      <c r="AF241" s="580"/>
      <c r="AG241" s="582"/>
      <c r="AH241" s="583"/>
      <c r="AI241" s="583"/>
      <c r="AJ241" s="583"/>
      <c r="AK241" s="583"/>
      <c r="AL241" s="583"/>
      <c r="AM241" s="584"/>
      <c r="AN241" s="584"/>
      <c r="AO241" s="584"/>
      <c r="AP241" s="584"/>
      <c r="AQ241" s="584"/>
      <c r="AR241" s="584"/>
      <c r="AS241" s="585"/>
      <c r="AT241" s="585"/>
      <c r="AU241" s="585"/>
      <c r="AV241" s="585"/>
      <c r="AW241" s="585"/>
      <c r="AX241" s="585"/>
      <c r="AY241" s="586">
        <f>AM241*AS241</f>
        <v>0</v>
      </c>
      <c r="AZ241" s="586"/>
      <c r="BA241" s="586"/>
      <c r="BB241" s="586"/>
      <c r="BC241" s="586"/>
      <c r="BD241" s="586"/>
      <c r="BE241" s="91"/>
      <c r="BF241" s="91"/>
      <c r="BG241" s="91"/>
      <c r="BH241" s="91"/>
      <c r="BI241" s="92"/>
      <c r="BJ241" s="92"/>
    </row>
    <row r="242" spans="2:63" s="90" customFormat="1" ht="14.25" customHeight="1">
      <c r="D242" s="579"/>
      <c r="E242" s="579"/>
      <c r="F242" s="579"/>
      <c r="G242" s="579"/>
      <c r="H242" s="579"/>
      <c r="I242" s="579"/>
      <c r="J242" s="581"/>
      <c r="K242" s="581"/>
      <c r="L242" s="581"/>
      <c r="M242" s="581"/>
      <c r="N242" s="581"/>
      <c r="O242" s="581"/>
      <c r="P242" s="581"/>
      <c r="Q242" s="581"/>
      <c r="R242" s="581"/>
      <c r="S242" s="581"/>
      <c r="T242" s="581"/>
      <c r="U242" s="581"/>
      <c r="V242" s="581"/>
      <c r="W242" s="581"/>
      <c r="X242" s="581"/>
      <c r="Y242" s="581"/>
      <c r="Z242" s="581"/>
      <c r="AA242" s="581"/>
      <c r="AB242" s="581"/>
      <c r="AC242" s="581"/>
      <c r="AD242" s="581"/>
      <c r="AE242" s="581"/>
      <c r="AF242" s="581"/>
      <c r="AG242" s="583"/>
      <c r="AH242" s="583"/>
      <c r="AI242" s="583"/>
      <c r="AJ242" s="583"/>
      <c r="AK242" s="583"/>
      <c r="AL242" s="583"/>
      <c r="AM242" s="584"/>
      <c r="AN242" s="584"/>
      <c r="AO242" s="584"/>
      <c r="AP242" s="584"/>
      <c r="AQ242" s="584"/>
      <c r="AR242" s="584"/>
      <c r="AS242" s="585"/>
      <c r="AT242" s="585"/>
      <c r="AU242" s="585"/>
      <c r="AV242" s="585"/>
      <c r="AW242" s="585"/>
      <c r="AX242" s="585"/>
      <c r="AY242" s="586"/>
      <c r="AZ242" s="586"/>
      <c r="BA242" s="586"/>
      <c r="BB242" s="586"/>
      <c r="BC242" s="586"/>
      <c r="BD242" s="586"/>
      <c r="BE242" s="91"/>
      <c r="BF242" s="91"/>
      <c r="BG242" s="91"/>
      <c r="BH242" s="91"/>
      <c r="BI242" s="92"/>
      <c r="BJ242" s="92"/>
    </row>
    <row r="243" spans="2:63" s="90" customFormat="1" ht="14.25" customHeight="1">
      <c r="D243" s="579"/>
      <c r="E243" s="579"/>
      <c r="F243" s="579"/>
      <c r="G243" s="579"/>
      <c r="H243" s="579"/>
      <c r="I243" s="579"/>
      <c r="J243" s="587" t="s">
        <v>147</v>
      </c>
      <c r="K243" s="587"/>
      <c r="L243" s="587"/>
      <c r="M243" s="587"/>
      <c r="N243" s="587"/>
      <c r="O243" s="587"/>
      <c r="P243" s="587"/>
      <c r="Q243" s="587"/>
      <c r="R243" s="587"/>
      <c r="S243" s="587"/>
      <c r="T243" s="587"/>
      <c r="U243" s="587"/>
      <c r="V243" s="587"/>
      <c r="W243" s="587"/>
      <c r="X243" s="587"/>
      <c r="Y243" s="587"/>
      <c r="Z243" s="587"/>
      <c r="AA243" s="587"/>
      <c r="AB243" s="587"/>
      <c r="AC243" s="587"/>
      <c r="AD243" s="587"/>
      <c r="AE243" s="587"/>
      <c r="AF243" s="587"/>
      <c r="AG243" s="583"/>
      <c r="AH243" s="583"/>
      <c r="AI243" s="583"/>
      <c r="AJ243" s="583"/>
      <c r="AK243" s="583"/>
      <c r="AL243" s="583"/>
      <c r="AM243" s="584"/>
      <c r="AN243" s="584"/>
      <c r="AO243" s="584"/>
      <c r="AP243" s="584"/>
      <c r="AQ243" s="584"/>
      <c r="AR243" s="584"/>
      <c r="AS243" s="585"/>
      <c r="AT243" s="585"/>
      <c r="AU243" s="585"/>
      <c r="AV243" s="585"/>
      <c r="AW243" s="585"/>
      <c r="AX243" s="585"/>
      <c r="AY243" s="586"/>
      <c r="AZ243" s="586"/>
      <c r="BA243" s="586"/>
      <c r="BB243" s="586"/>
      <c r="BC243" s="586"/>
      <c r="BD243" s="586"/>
      <c r="BE243" s="91"/>
      <c r="BF243" s="91"/>
      <c r="BG243" s="91"/>
      <c r="BH243" s="91"/>
      <c r="BI243" s="92"/>
      <c r="BJ243" s="92"/>
      <c r="BK243" s="93"/>
    </row>
    <row r="244" spans="2:63" s="90" customFormat="1" ht="14.25" customHeight="1">
      <c r="D244" s="588" t="s">
        <v>276</v>
      </c>
      <c r="E244" s="588"/>
      <c r="F244" s="588"/>
      <c r="G244" s="588"/>
      <c r="H244" s="588"/>
      <c r="I244" s="588"/>
      <c r="J244" s="588"/>
      <c r="K244" s="588"/>
      <c r="L244" s="588"/>
      <c r="M244" s="588"/>
      <c r="N244" s="588"/>
      <c r="O244" s="588"/>
      <c r="P244" s="588"/>
      <c r="Q244" s="588"/>
      <c r="R244" s="588"/>
      <c r="S244" s="588"/>
      <c r="T244" s="588"/>
      <c r="U244" s="588"/>
      <c r="V244" s="588"/>
      <c r="W244" s="588"/>
      <c r="X244" s="588"/>
      <c r="Y244" s="588"/>
      <c r="Z244" s="588"/>
      <c r="AA244" s="588"/>
      <c r="AB244" s="588"/>
      <c r="AC244" s="588"/>
      <c r="AD244" s="588"/>
      <c r="AE244" s="588"/>
      <c r="AF244" s="588"/>
      <c r="AG244" s="588"/>
      <c r="AH244" s="588"/>
      <c r="AI244" s="588"/>
      <c r="AJ244" s="588"/>
      <c r="AK244" s="588"/>
      <c r="AL244" s="588"/>
      <c r="AM244" s="588"/>
      <c r="AN244" s="588"/>
      <c r="AO244" s="588"/>
      <c r="AP244" s="588"/>
      <c r="AQ244" s="588"/>
      <c r="AR244" s="588"/>
      <c r="AS244" s="588"/>
      <c r="AT244" s="588"/>
      <c r="AU244" s="588"/>
      <c r="AV244" s="588"/>
      <c r="AW244" s="588"/>
      <c r="AX244" s="588"/>
      <c r="AY244" s="588"/>
      <c r="AZ244" s="588"/>
      <c r="BA244" s="588"/>
      <c r="BB244" s="588"/>
      <c r="BC244" s="588"/>
      <c r="BD244" s="588"/>
      <c r="BE244" s="91"/>
      <c r="BF244" s="91"/>
      <c r="BG244" s="91"/>
      <c r="BH244" s="91"/>
      <c r="BI244" s="92"/>
      <c r="BJ244" s="92"/>
      <c r="BK244" s="93"/>
    </row>
    <row r="245" spans="2:63" s="97" customFormat="1" ht="14.25" customHeight="1">
      <c r="D245" s="98"/>
      <c r="E245" s="98"/>
      <c r="F245" s="589" t="s">
        <v>152</v>
      </c>
      <c r="G245" s="589"/>
      <c r="H245" s="589"/>
      <c r="I245" s="589"/>
      <c r="J245" s="589"/>
      <c r="K245" s="589"/>
      <c r="L245" s="589"/>
      <c r="M245" s="589"/>
      <c r="N245" s="589"/>
      <c r="O245" s="589"/>
      <c r="P245" s="589"/>
      <c r="Q245" s="589"/>
      <c r="R245" s="589"/>
      <c r="S245" s="589"/>
      <c r="T245" s="589"/>
      <c r="U245" s="589"/>
      <c r="V245" s="589"/>
      <c r="W245" s="589"/>
      <c r="X245" s="589"/>
      <c r="Y245" s="589"/>
      <c r="Z245" s="589"/>
      <c r="AA245" s="589"/>
      <c r="AB245" s="589"/>
      <c r="AC245" s="589"/>
      <c r="AD245" s="589"/>
      <c r="AE245" s="589"/>
      <c r="AF245" s="589"/>
      <c r="AG245" s="589"/>
      <c r="AH245" s="589"/>
      <c r="AI245" s="589"/>
      <c r="AJ245" s="589"/>
      <c r="AK245" s="589"/>
      <c r="AL245" s="589"/>
      <c r="AM245" s="589"/>
      <c r="AN245" s="589"/>
      <c r="AO245" s="589"/>
      <c r="AP245" s="589"/>
      <c r="AQ245" s="589"/>
      <c r="AR245" s="589"/>
      <c r="AS245" s="589"/>
      <c r="AT245" s="589"/>
      <c r="AU245" s="589"/>
      <c r="AV245" s="589"/>
      <c r="AW245" s="589"/>
      <c r="AX245" s="589"/>
      <c r="AY245" s="589"/>
      <c r="AZ245" s="589"/>
      <c r="BA245" s="589"/>
      <c r="BB245" s="589"/>
      <c r="BC245" s="589"/>
      <c r="BD245" s="589"/>
      <c r="BE245" s="589"/>
      <c r="BF245" s="589"/>
      <c r="BG245" s="589"/>
      <c r="BH245" s="98"/>
      <c r="BI245" s="98"/>
      <c r="BJ245" s="98"/>
      <c r="BK245" s="98"/>
    </row>
    <row r="246" spans="2:63" s="97" customFormat="1" ht="17.25" customHeight="1">
      <c r="D246" s="98"/>
      <c r="E246" s="98"/>
      <c r="F246" s="589"/>
      <c r="G246" s="589"/>
      <c r="H246" s="589"/>
      <c r="I246" s="589"/>
      <c r="J246" s="589"/>
      <c r="K246" s="589"/>
      <c r="L246" s="589"/>
      <c r="M246" s="589"/>
      <c r="N246" s="589"/>
      <c r="O246" s="589"/>
      <c r="P246" s="589"/>
      <c r="Q246" s="589"/>
      <c r="R246" s="589"/>
      <c r="S246" s="589"/>
      <c r="T246" s="589"/>
      <c r="U246" s="589"/>
      <c r="V246" s="589"/>
      <c r="W246" s="589"/>
      <c r="X246" s="589"/>
      <c r="Y246" s="589"/>
      <c r="Z246" s="589"/>
      <c r="AA246" s="589"/>
      <c r="AB246" s="589"/>
      <c r="AC246" s="589"/>
      <c r="AD246" s="589"/>
      <c r="AE246" s="589"/>
      <c r="AF246" s="589"/>
      <c r="AG246" s="589"/>
      <c r="AH246" s="589"/>
      <c r="AI246" s="589"/>
      <c r="AJ246" s="589"/>
      <c r="AK246" s="589"/>
      <c r="AL246" s="589"/>
      <c r="AM246" s="589"/>
      <c r="AN246" s="589"/>
      <c r="AO246" s="589"/>
      <c r="AP246" s="589"/>
      <c r="AQ246" s="589"/>
      <c r="AR246" s="589"/>
      <c r="AS246" s="589"/>
      <c r="AT246" s="589"/>
      <c r="AU246" s="589"/>
      <c r="AV246" s="589"/>
      <c r="AW246" s="589"/>
      <c r="AX246" s="589"/>
      <c r="AY246" s="589"/>
      <c r="AZ246" s="589"/>
      <c r="BA246" s="589"/>
      <c r="BB246" s="589"/>
      <c r="BC246" s="589"/>
      <c r="BD246" s="589"/>
      <c r="BE246" s="589"/>
      <c r="BF246" s="589"/>
      <c r="BG246" s="589"/>
      <c r="BH246" s="98"/>
      <c r="BI246" s="98"/>
      <c r="BJ246" s="98"/>
      <c r="BK246" s="98"/>
    </row>
    <row r="247" spans="2:63" s="97" customFormat="1" ht="14.25" customHeight="1">
      <c r="D247" s="98"/>
      <c r="E247" s="98"/>
      <c r="F247" s="589" t="s">
        <v>153</v>
      </c>
      <c r="G247" s="589"/>
      <c r="H247" s="589"/>
      <c r="I247" s="589"/>
      <c r="J247" s="589"/>
      <c r="K247" s="589"/>
      <c r="L247" s="589"/>
      <c r="M247" s="589"/>
      <c r="N247" s="589"/>
      <c r="O247" s="589"/>
      <c r="P247" s="589"/>
      <c r="Q247" s="589"/>
      <c r="R247" s="589"/>
      <c r="S247" s="589"/>
      <c r="T247" s="589"/>
      <c r="U247" s="589"/>
      <c r="V247" s="589"/>
      <c r="W247" s="589"/>
      <c r="X247" s="589"/>
      <c r="Y247" s="589"/>
      <c r="Z247" s="589"/>
      <c r="AA247" s="589"/>
      <c r="AB247" s="589"/>
      <c r="AC247" s="589"/>
      <c r="AD247" s="589"/>
      <c r="AE247" s="589"/>
      <c r="AF247" s="589"/>
      <c r="AG247" s="589"/>
      <c r="AH247" s="589"/>
      <c r="AI247" s="589"/>
      <c r="AJ247" s="589"/>
      <c r="AK247" s="589"/>
      <c r="AL247" s="589"/>
      <c r="AM247" s="589"/>
      <c r="AN247" s="589"/>
      <c r="AO247" s="589"/>
      <c r="AP247" s="589"/>
      <c r="AQ247" s="589"/>
      <c r="AR247" s="589"/>
      <c r="AS247" s="589"/>
      <c r="AT247" s="589"/>
      <c r="AU247" s="589"/>
      <c r="AV247" s="589"/>
      <c r="AW247" s="589"/>
      <c r="AX247" s="589"/>
      <c r="AY247" s="589"/>
      <c r="AZ247" s="589"/>
      <c r="BA247" s="589"/>
      <c r="BB247" s="589"/>
      <c r="BC247" s="589"/>
      <c r="BD247" s="589"/>
      <c r="BE247" s="589"/>
      <c r="BF247" s="589"/>
      <c r="BG247" s="226"/>
      <c r="BH247" s="98"/>
      <c r="BI247" s="98"/>
      <c r="BJ247" s="98"/>
      <c r="BK247" s="98"/>
    </row>
    <row r="248" spans="2:63" s="97" customFormat="1">
      <c r="D248" s="98"/>
      <c r="E248" s="98"/>
      <c r="F248" s="589"/>
      <c r="G248" s="589"/>
      <c r="H248" s="589"/>
      <c r="I248" s="589"/>
      <c r="J248" s="589"/>
      <c r="K248" s="589"/>
      <c r="L248" s="589"/>
      <c r="M248" s="589"/>
      <c r="N248" s="589"/>
      <c r="O248" s="589"/>
      <c r="P248" s="589"/>
      <c r="Q248" s="589"/>
      <c r="R248" s="589"/>
      <c r="S248" s="589"/>
      <c r="T248" s="589"/>
      <c r="U248" s="589"/>
      <c r="V248" s="589"/>
      <c r="W248" s="589"/>
      <c r="X248" s="589"/>
      <c r="Y248" s="589"/>
      <c r="Z248" s="589"/>
      <c r="AA248" s="589"/>
      <c r="AB248" s="589"/>
      <c r="AC248" s="589"/>
      <c r="AD248" s="589"/>
      <c r="AE248" s="589"/>
      <c r="AF248" s="589"/>
      <c r="AG248" s="589"/>
      <c r="AH248" s="589"/>
      <c r="AI248" s="589"/>
      <c r="AJ248" s="589"/>
      <c r="AK248" s="589"/>
      <c r="AL248" s="589"/>
      <c r="AM248" s="589"/>
      <c r="AN248" s="589"/>
      <c r="AO248" s="589"/>
      <c r="AP248" s="589"/>
      <c r="AQ248" s="589"/>
      <c r="AR248" s="589"/>
      <c r="AS248" s="589"/>
      <c r="AT248" s="589"/>
      <c r="AU248" s="589"/>
      <c r="AV248" s="589"/>
      <c r="AW248" s="589"/>
      <c r="AX248" s="589"/>
      <c r="AY248" s="589"/>
      <c r="AZ248" s="589"/>
      <c r="BA248" s="589"/>
      <c r="BB248" s="589"/>
      <c r="BC248" s="589"/>
      <c r="BD248" s="589"/>
      <c r="BE248" s="589"/>
      <c r="BF248" s="589"/>
      <c r="BG248" s="226"/>
      <c r="BH248" s="98"/>
      <c r="BI248" s="98"/>
      <c r="BJ248" s="98"/>
      <c r="BK248" s="98"/>
    </row>
    <row r="249" spans="2:63" ht="12" customHeight="1"/>
    <row r="250" spans="2:63" s="86" customFormat="1" ht="15" customHeight="1">
      <c r="B250" s="2" t="s">
        <v>154</v>
      </c>
      <c r="C250" s="2"/>
    </row>
    <row r="251" spans="2:63" s="86" customFormat="1" ht="14.25" customHeight="1">
      <c r="D251" s="296" t="s">
        <v>90</v>
      </c>
      <c r="E251" s="296"/>
      <c r="F251" s="296"/>
      <c r="G251" s="296"/>
      <c r="H251" s="296"/>
      <c r="I251" s="296"/>
      <c r="J251" s="296" t="s">
        <v>91</v>
      </c>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t="s">
        <v>92</v>
      </c>
      <c r="AH251" s="296"/>
      <c r="AI251" s="296"/>
      <c r="AJ251" s="296"/>
      <c r="AK251" s="296"/>
      <c r="AL251" s="296"/>
      <c r="AM251" s="296" t="s">
        <v>146</v>
      </c>
      <c r="AN251" s="296"/>
      <c r="AO251" s="296"/>
      <c r="AP251" s="296"/>
      <c r="AQ251" s="296"/>
      <c r="AR251" s="296"/>
      <c r="AS251" s="590" t="s">
        <v>103</v>
      </c>
      <c r="AT251" s="590"/>
      <c r="AU251" s="590"/>
      <c r="AV251" s="590"/>
      <c r="AW251" s="590"/>
      <c r="AX251" s="590"/>
      <c r="AY251" s="296" t="s">
        <v>104</v>
      </c>
      <c r="AZ251" s="296"/>
      <c r="BA251" s="296"/>
      <c r="BB251" s="296"/>
      <c r="BC251" s="296"/>
      <c r="BD251" s="296"/>
      <c r="BE251" s="89"/>
      <c r="BF251" s="89"/>
      <c r="BG251" s="89"/>
      <c r="BH251" s="89"/>
      <c r="BI251" s="89"/>
      <c r="BJ251" s="89"/>
    </row>
    <row r="252" spans="2:63" s="86" customFormat="1" ht="14.25" customHeight="1">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6"/>
      <c r="AI252" s="296"/>
      <c r="AJ252" s="296"/>
      <c r="AK252" s="296"/>
      <c r="AL252" s="296"/>
      <c r="AM252" s="296"/>
      <c r="AN252" s="296"/>
      <c r="AO252" s="296"/>
      <c r="AP252" s="296"/>
      <c r="AQ252" s="296"/>
      <c r="AR252" s="296"/>
      <c r="AS252" s="590"/>
      <c r="AT252" s="590"/>
      <c r="AU252" s="590"/>
      <c r="AV252" s="590"/>
      <c r="AW252" s="590"/>
      <c r="AX252" s="590"/>
      <c r="AY252" s="296"/>
      <c r="AZ252" s="296"/>
      <c r="BA252" s="296"/>
      <c r="BB252" s="296"/>
      <c r="BC252" s="296"/>
      <c r="BD252" s="296"/>
      <c r="BE252" s="89"/>
      <c r="BF252" s="89"/>
      <c r="BG252" s="89"/>
      <c r="BH252" s="89"/>
      <c r="BI252" s="89"/>
      <c r="BJ252" s="89"/>
    </row>
    <row r="253" spans="2:63" s="86" customFormat="1" ht="14.25" customHeight="1">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590"/>
      <c r="AT253" s="590"/>
      <c r="AU253" s="590"/>
      <c r="AV253" s="590"/>
      <c r="AW253" s="590"/>
      <c r="AX253" s="590"/>
      <c r="AY253" s="296"/>
      <c r="AZ253" s="296"/>
      <c r="BA253" s="296"/>
      <c r="BB253" s="296"/>
      <c r="BC253" s="296"/>
      <c r="BD253" s="296"/>
      <c r="BE253" s="89"/>
      <c r="BF253" s="89"/>
      <c r="BG253" s="89"/>
      <c r="BH253" s="89"/>
      <c r="BI253" s="89"/>
      <c r="BJ253" s="89"/>
    </row>
    <row r="254" spans="2:63" s="90" customFormat="1" ht="14.25" customHeight="1">
      <c r="D254" s="579"/>
      <c r="E254" s="579"/>
      <c r="F254" s="579"/>
      <c r="G254" s="579"/>
      <c r="H254" s="579"/>
      <c r="I254" s="579"/>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2"/>
      <c r="AH254" s="583"/>
      <c r="AI254" s="583"/>
      <c r="AJ254" s="583"/>
      <c r="AK254" s="583"/>
      <c r="AL254" s="583"/>
      <c r="AM254" s="584"/>
      <c r="AN254" s="584"/>
      <c r="AO254" s="584"/>
      <c r="AP254" s="584"/>
      <c r="AQ254" s="584"/>
      <c r="AR254" s="584"/>
      <c r="AS254" s="585"/>
      <c r="AT254" s="585"/>
      <c r="AU254" s="585"/>
      <c r="AV254" s="585"/>
      <c r="AW254" s="585"/>
      <c r="AX254" s="585"/>
      <c r="AY254" s="586">
        <f>AM254*AS254</f>
        <v>0</v>
      </c>
      <c r="AZ254" s="586"/>
      <c r="BA254" s="586"/>
      <c r="BB254" s="586"/>
      <c r="BC254" s="586"/>
      <c r="BD254" s="586"/>
      <c r="BE254" s="91"/>
      <c r="BF254" s="91"/>
      <c r="BG254" s="91"/>
      <c r="BH254" s="91"/>
      <c r="BI254" s="92"/>
      <c r="BJ254" s="92"/>
    </row>
    <row r="255" spans="2:63" s="90" customFormat="1" ht="14.25" customHeight="1">
      <c r="D255" s="579"/>
      <c r="E255" s="579"/>
      <c r="F255" s="579"/>
      <c r="G255" s="579"/>
      <c r="H255" s="579"/>
      <c r="I255" s="579"/>
      <c r="J255" s="581"/>
      <c r="K255" s="581"/>
      <c r="L255" s="581"/>
      <c r="M255" s="581"/>
      <c r="N255" s="581"/>
      <c r="O255" s="581"/>
      <c r="P255" s="581"/>
      <c r="Q255" s="581"/>
      <c r="R255" s="581"/>
      <c r="S255" s="581"/>
      <c r="T255" s="581"/>
      <c r="U255" s="581"/>
      <c r="V255" s="581"/>
      <c r="W255" s="581"/>
      <c r="X255" s="581"/>
      <c r="Y255" s="581"/>
      <c r="Z255" s="581"/>
      <c r="AA255" s="581"/>
      <c r="AB255" s="581"/>
      <c r="AC255" s="581"/>
      <c r="AD255" s="581"/>
      <c r="AE255" s="581"/>
      <c r="AF255" s="581"/>
      <c r="AG255" s="583"/>
      <c r="AH255" s="583"/>
      <c r="AI255" s="583"/>
      <c r="AJ255" s="583"/>
      <c r="AK255" s="583"/>
      <c r="AL255" s="583"/>
      <c r="AM255" s="584"/>
      <c r="AN255" s="584"/>
      <c r="AO255" s="584"/>
      <c r="AP255" s="584"/>
      <c r="AQ255" s="584"/>
      <c r="AR255" s="584"/>
      <c r="AS255" s="585"/>
      <c r="AT255" s="585"/>
      <c r="AU255" s="585"/>
      <c r="AV255" s="585"/>
      <c r="AW255" s="585"/>
      <c r="AX255" s="585"/>
      <c r="AY255" s="586"/>
      <c r="AZ255" s="586"/>
      <c r="BA255" s="586"/>
      <c r="BB255" s="586"/>
      <c r="BC255" s="586"/>
      <c r="BD255" s="586"/>
      <c r="BE255" s="91"/>
      <c r="BF255" s="91"/>
      <c r="BG255" s="91"/>
      <c r="BH255" s="91"/>
      <c r="BI255" s="92"/>
      <c r="BJ255" s="92"/>
    </row>
    <row r="256" spans="2:63" s="90" customFormat="1" ht="14.25" customHeight="1">
      <c r="D256" s="579"/>
      <c r="E256" s="579"/>
      <c r="F256" s="579"/>
      <c r="G256" s="579"/>
      <c r="H256" s="579"/>
      <c r="I256" s="579"/>
      <c r="J256" s="587" t="s">
        <v>147</v>
      </c>
      <c r="K256" s="587"/>
      <c r="L256" s="587"/>
      <c r="M256" s="587"/>
      <c r="N256" s="587"/>
      <c r="O256" s="587"/>
      <c r="P256" s="587"/>
      <c r="Q256" s="587"/>
      <c r="R256" s="587"/>
      <c r="S256" s="587"/>
      <c r="T256" s="587"/>
      <c r="U256" s="587"/>
      <c r="V256" s="587"/>
      <c r="W256" s="587"/>
      <c r="X256" s="587"/>
      <c r="Y256" s="587"/>
      <c r="Z256" s="587"/>
      <c r="AA256" s="587"/>
      <c r="AB256" s="587"/>
      <c r="AC256" s="587"/>
      <c r="AD256" s="587"/>
      <c r="AE256" s="587"/>
      <c r="AF256" s="587"/>
      <c r="AG256" s="583"/>
      <c r="AH256" s="583"/>
      <c r="AI256" s="583"/>
      <c r="AJ256" s="583"/>
      <c r="AK256" s="583"/>
      <c r="AL256" s="583"/>
      <c r="AM256" s="584"/>
      <c r="AN256" s="584"/>
      <c r="AO256" s="584"/>
      <c r="AP256" s="584"/>
      <c r="AQ256" s="584"/>
      <c r="AR256" s="584"/>
      <c r="AS256" s="585"/>
      <c r="AT256" s="585"/>
      <c r="AU256" s="585"/>
      <c r="AV256" s="585"/>
      <c r="AW256" s="585"/>
      <c r="AX256" s="585"/>
      <c r="AY256" s="586"/>
      <c r="AZ256" s="586"/>
      <c r="BA256" s="586"/>
      <c r="BB256" s="586"/>
      <c r="BC256" s="586"/>
      <c r="BD256" s="586"/>
      <c r="BE256" s="91"/>
      <c r="BF256" s="91"/>
      <c r="BG256" s="91"/>
      <c r="BH256" s="91"/>
      <c r="BI256" s="92"/>
      <c r="BJ256" s="92"/>
      <c r="BK256" s="93"/>
    </row>
    <row r="259" spans="1:63" ht="14.25" customHeight="1">
      <c r="A259" s="2" t="s">
        <v>209</v>
      </c>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row>
    <row r="260" spans="1:63" ht="14.25" customHeight="1">
      <c r="B260" s="86" t="s">
        <v>155</v>
      </c>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row>
    <row r="261" spans="1:63" ht="14.25" customHeight="1">
      <c r="A261" s="2"/>
      <c r="B261" s="6"/>
      <c r="C261" s="58"/>
      <c r="D261" s="347" t="s">
        <v>90</v>
      </c>
      <c r="E261" s="502"/>
      <c r="F261" s="502"/>
      <c r="G261" s="502"/>
      <c r="H261" s="502"/>
      <c r="I261" s="503"/>
      <c r="J261" s="329" t="s">
        <v>91</v>
      </c>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1"/>
      <c r="AG261" s="338" t="s">
        <v>92</v>
      </c>
      <c r="AH261" s="339"/>
      <c r="AI261" s="339"/>
      <c r="AJ261" s="339"/>
      <c r="AK261" s="339"/>
      <c r="AL261" s="340"/>
      <c r="AM261" s="561" t="s">
        <v>146</v>
      </c>
      <c r="AN261" s="562"/>
      <c r="AO261" s="562"/>
      <c r="AP261" s="562"/>
      <c r="AQ261" s="562"/>
      <c r="AR261" s="563"/>
      <c r="AS261" s="570" t="s">
        <v>103</v>
      </c>
      <c r="AT261" s="571"/>
      <c r="AU261" s="571"/>
      <c r="AV261" s="571"/>
      <c r="AW261" s="571"/>
      <c r="AX261" s="572"/>
      <c r="AY261" s="561" t="s">
        <v>104</v>
      </c>
      <c r="AZ261" s="562"/>
      <c r="BA261" s="562"/>
      <c r="BB261" s="562"/>
      <c r="BC261" s="562"/>
      <c r="BD261" s="563"/>
      <c r="BE261" s="2"/>
      <c r="BF261" s="2"/>
      <c r="BG261" s="2"/>
      <c r="BH261" s="2"/>
      <c r="BI261" s="2"/>
      <c r="BJ261" s="2"/>
      <c r="BK261" s="2"/>
    </row>
    <row r="262" spans="1:63" ht="14.25" customHeight="1">
      <c r="A262" s="2"/>
      <c r="B262" s="6"/>
      <c r="C262" s="58"/>
      <c r="D262" s="555"/>
      <c r="E262" s="556"/>
      <c r="F262" s="556"/>
      <c r="G262" s="556"/>
      <c r="H262" s="556"/>
      <c r="I262" s="557"/>
      <c r="J262" s="332"/>
      <c r="K262" s="333"/>
      <c r="L262" s="333"/>
      <c r="M262" s="333"/>
      <c r="N262" s="333"/>
      <c r="O262" s="333"/>
      <c r="P262" s="333"/>
      <c r="Q262" s="333"/>
      <c r="R262" s="333"/>
      <c r="S262" s="333"/>
      <c r="T262" s="333"/>
      <c r="U262" s="333"/>
      <c r="V262" s="333"/>
      <c r="W262" s="333"/>
      <c r="X262" s="333"/>
      <c r="Y262" s="333"/>
      <c r="Z262" s="333"/>
      <c r="AA262" s="333"/>
      <c r="AB262" s="333"/>
      <c r="AC262" s="333"/>
      <c r="AD262" s="333"/>
      <c r="AE262" s="333"/>
      <c r="AF262" s="334"/>
      <c r="AG262" s="341"/>
      <c r="AH262" s="342"/>
      <c r="AI262" s="342"/>
      <c r="AJ262" s="342"/>
      <c r="AK262" s="342"/>
      <c r="AL262" s="343"/>
      <c r="AM262" s="564"/>
      <c r="AN262" s="565"/>
      <c r="AO262" s="565"/>
      <c r="AP262" s="565"/>
      <c r="AQ262" s="565"/>
      <c r="AR262" s="566"/>
      <c r="AS262" s="573"/>
      <c r="AT262" s="574"/>
      <c r="AU262" s="574"/>
      <c r="AV262" s="574"/>
      <c r="AW262" s="574"/>
      <c r="AX262" s="575"/>
      <c r="AY262" s="564"/>
      <c r="AZ262" s="565"/>
      <c r="BA262" s="565"/>
      <c r="BB262" s="565"/>
      <c r="BC262" s="565"/>
      <c r="BD262" s="566"/>
      <c r="BE262" s="2"/>
      <c r="BF262" s="2"/>
      <c r="BG262" s="2"/>
      <c r="BH262" s="2"/>
      <c r="BI262" s="2"/>
      <c r="BJ262" s="2"/>
      <c r="BK262" s="2"/>
    </row>
    <row r="263" spans="1:63" ht="14.25" customHeight="1">
      <c r="A263" s="2"/>
      <c r="B263" s="6"/>
      <c r="C263" s="58"/>
      <c r="D263" s="558"/>
      <c r="E263" s="559"/>
      <c r="F263" s="559"/>
      <c r="G263" s="559"/>
      <c r="H263" s="559"/>
      <c r="I263" s="560"/>
      <c r="J263" s="335"/>
      <c r="K263" s="336"/>
      <c r="L263" s="336"/>
      <c r="M263" s="336"/>
      <c r="N263" s="336"/>
      <c r="O263" s="336"/>
      <c r="P263" s="336"/>
      <c r="Q263" s="336"/>
      <c r="R263" s="336"/>
      <c r="S263" s="336"/>
      <c r="T263" s="336"/>
      <c r="U263" s="336"/>
      <c r="V263" s="336"/>
      <c r="W263" s="336"/>
      <c r="X263" s="336"/>
      <c r="Y263" s="336"/>
      <c r="Z263" s="336"/>
      <c r="AA263" s="336"/>
      <c r="AB263" s="336"/>
      <c r="AC263" s="336"/>
      <c r="AD263" s="336"/>
      <c r="AE263" s="336"/>
      <c r="AF263" s="337"/>
      <c r="AG263" s="344"/>
      <c r="AH263" s="345"/>
      <c r="AI263" s="345"/>
      <c r="AJ263" s="345"/>
      <c r="AK263" s="345"/>
      <c r="AL263" s="346"/>
      <c r="AM263" s="567"/>
      <c r="AN263" s="568"/>
      <c r="AO263" s="568"/>
      <c r="AP263" s="568"/>
      <c r="AQ263" s="568"/>
      <c r="AR263" s="569"/>
      <c r="AS263" s="576"/>
      <c r="AT263" s="577"/>
      <c r="AU263" s="577"/>
      <c r="AV263" s="577"/>
      <c r="AW263" s="577"/>
      <c r="AX263" s="578"/>
      <c r="AY263" s="567"/>
      <c r="AZ263" s="568"/>
      <c r="BA263" s="568"/>
      <c r="BB263" s="568"/>
      <c r="BC263" s="568"/>
      <c r="BD263" s="569"/>
      <c r="BE263" s="2"/>
      <c r="BF263" s="2"/>
      <c r="BG263" s="2"/>
      <c r="BH263" s="2"/>
      <c r="BI263" s="2"/>
      <c r="BJ263" s="2"/>
      <c r="BK263" s="2"/>
    </row>
    <row r="264" spans="1:63" ht="14.25" customHeight="1">
      <c r="B264" s="66"/>
      <c r="C264" s="67"/>
      <c r="D264" s="354"/>
      <c r="E264" s="355"/>
      <c r="F264" s="355"/>
      <c r="G264" s="355"/>
      <c r="H264" s="355"/>
      <c r="I264" s="356"/>
      <c r="J264" s="528"/>
      <c r="K264" s="529"/>
      <c r="L264" s="529"/>
      <c r="M264" s="529"/>
      <c r="N264" s="529"/>
      <c r="O264" s="529"/>
      <c r="P264" s="529"/>
      <c r="Q264" s="529"/>
      <c r="R264" s="529"/>
      <c r="S264" s="529"/>
      <c r="T264" s="529"/>
      <c r="U264" s="529"/>
      <c r="V264" s="529"/>
      <c r="W264" s="529"/>
      <c r="X264" s="529"/>
      <c r="Y264" s="529"/>
      <c r="Z264" s="529"/>
      <c r="AA264" s="529"/>
      <c r="AB264" s="529"/>
      <c r="AC264" s="529"/>
      <c r="AD264" s="529"/>
      <c r="AE264" s="529"/>
      <c r="AF264" s="530"/>
      <c r="AG264" s="534"/>
      <c r="AH264" s="535"/>
      <c r="AI264" s="535"/>
      <c r="AJ264" s="535"/>
      <c r="AK264" s="535"/>
      <c r="AL264" s="536"/>
      <c r="AM264" s="311"/>
      <c r="AN264" s="312"/>
      <c r="AO264" s="312"/>
      <c r="AP264" s="312"/>
      <c r="AQ264" s="312"/>
      <c r="AR264" s="313"/>
      <c r="AS264" s="317"/>
      <c r="AT264" s="318"/>
      <c r="AU264" s="318"/>
      <c r="AV264" s="318"/>
      <c r="AW264" s="318"/>
      <c r="AX264" s="319"/>
      <c r="AY264" s="543">
        <f>AM264*AS264</f>
        <v>0</v>
      </c>
      <c r="AZ264" s="544"/>
      <c r="BA264" s="544"/>
      <c r="BB264" s="544"/>
      <c r="BC264" s="544"/>
      <c r="BD264" s="545"/>
    </row>
    <row r="265" spans="1:63" ht="14.25" customHeight="1">
      <c r="B265" s="66"/>
      <c r="C265" s="67"/>
      <c r="D265" s="357"/>
      <c r="E265" s="358"/>
      <c r="F265" s="358"/>
      <c r="G265" s="358"/>
      <c r="H265" s="358"/>
      <c r="I265" s="359"/>
      <c r="J265" s="531"/>
      <c r="K265" s="532"/>
      <c r="L265" s="532"/>
      <c r="M265" s="532"/>
      <c r="N265" s="532"/>
      <c r="O265" s="532"/>
      <c r="P265" s="532"/>
      <c r="Q265" s="532"/>
      <c r="R265" s="532"/>
      <c r="S265" s="532"/>
      <c r="T265" s="532"/>
      <c r="U265" s="532"/>
      <c r="V265" s="532"/>
      <c r="W265" s="532"/>
      <c r="X265" s="532"/>
      <c r="Y265" s="532"/>
      <c r="Z265" s="532"/>
      <c r="AA265" s="532"/>
      <c r="AB265" s="532"/>
      <c r="AC265" s="532"/>
      <c r="AD265" s="532"/>
      <c r="AE265" s="532"/>
      <c r="AF265" s="533"/>
      <c r="AG265" s="537"/>
      <c r="AH265" s="538"/>
      <c r="AI265" s="538"/>
      <c r="AJ265" s="538"/>
      <c r="AK265" s="538"/>
      <c r="AL265" s="539"/>
      <c r="AM265" s="465"/>
      <c r="AN265" s="466"/>
      <c r="AO265" s="466"/>
      <c r="AP265" s="466"/>
      <c r="AQ265" s="466"/>
      <c r="AR265" s="467"/>
      <c r="AS265" s="468"/>
      <c r="AT265" s="469"/>
      <c r="AU265" s="469"/>
      <c r="AV265" s="469"/>
      <c r="AW265" s="469"/>
      <c r="AX265" s="470"/>
      <c r="AY265" s="546"/>
      <c r="AZ265" s="547"/>
      <c r="BA265" s="547"/>
      <c r="BB265" s="547"/>
      <c r="BC265" s="547"/>
      <c r="BD265" s="548"/>
    </row>
    <row r="266" spans="1:63" ht="14.25" customHeight="1">
      <c r="B266" s="66"/>
      <c r="C266" s="67"/>
      <c r="D266" s="360"/>
      <c r="E266" s="361"/>
      <c r="F266" s="361"/>
      <c r="G266" s="361"/>
      <c r="H266" s="361"/>
      <c r="I266" s="362"/>
      <c r="J266" s="552" t="s">
        <v>147</v>
      </c>
      <c r="K266" s="553"/>
      <c r="L266" s="553"/>
      <c r="M266" s="553"/>
      <c r="N266" s="553"/>
      <c r="O266" s="553"/>
      <c r="P266" s="553"/>
      <c r="Q266" s="553"/>
      <c r="R266" s="553"/>
      <c r="S266" s="553"/>
      <c r="T266" s="553"/>
      <c r="U266" s="553"/>
      <c r="V266" s="553"/>
      <c r="W266" s="553"/>
      <c r="X266" s="553"/>
      <c r="Y266" s="553"/>
      <c r="Z266" s="553"/>
      <c r="AA266" s="553"/>
      <c r="AB266" s="553"/>
      <c r="AC266" s="553"/>
      <c r="AD266" s="553"/>
      <c r="AE266" s="553"/>
      <c r="AF266" s="554"/>
      <c r="AG266" s="540"/>
      <c r="AH266" s="541"/>
      <c r="AI266" s="541"/>
      <c r="AJ266" s="541"/>
      <c r="AK266" s="541"/>
      <c r="AL266" s="542"/>
      <c r="AM266" s="314"/>
      <c r="AN266" s="315"/>
      <c r="AO266" s="315"/>
      <c r="AP266" s="315"/>
      <c r="AQ266" s="315"/>
      <c r="AR266" s="316"/>
      <c r="AS266" s="320"/>
      <c r="AT266" s="321"/>
      <c r="AU266" s="321"/>
      <c r="AV266" s="321"/>
      <c r="AW266" s="321"/>
      <c r="AX266" s="322"/>
      <c r="AY266" s="549"/>
      <c r="AZ266" s="550"/>
      <c r="BA266" s="550"/>
      <c r="BB266" s="550"/>
      <c r="BC266" s="550"/>
      <c r="BD266" s="551"/>
    </row>
    <row r="267" spans="1:63" ht="14.25" customHeight="1">
      <c r="B267" s="66"/>
      <c r="C267" s="67"/>
      <c r="D267" s="354"/>
      <c r="E267" s="355"/>
      <c r="F267" s="355"/>
      <c r="G267" s="355"/>
      <c r="H267" s="355"/>
      <c r="I267" s="356"/>
      <c r="J267" s="528"/>
      <c r="K267" s="529"/>
      <c r="L267" s="529"/>
      <c r="M267" s="529"/>
      <c r="N267" s="529"/>
      <c r="O267" s="529"/>
      <c r="P267" s="529"/>
      <c r="Q267" s="529"/>
      <c r="R267" s="529"/>
      <c r="S267" s="529"/>
      <c r="T267" s="529"/>
      <c r="U267" s="529"/>
      <c r="V267" s="529"/>
      <c r="W267" s="529"/>
      <c r="X267" s="529"/>
      <c r="Y267" s="529"/>
      <c r="Z267" s="529"/>
      <c r="AA267" s="529"/>
      <c r="AB267" s="529"/>
      <c r="AC267" s="529"/>
      <c r="AD267" s="529"/>
      <c r="AE267" s="529"/>
      <c r="AF267" s="530"/>
      <c r="AG267" s="534"/>
      <c r="AH267" s="535"/>
      <c r="AI267" s="535"/>
      <c r="AJ267" s="535"/>
      <c r="AK267" s="535"/>
      <c r="AL267" s="536"/>
      <c r="AM267" s="311"/>
      <c r="AN267" s="312"/>
      <c r="AO267" s="312"/>
      <c r="AP267" s="312"/>
      <c r="AQ267" s="312"/>
      <c r="AR267" s="313"/>
      <c r="AS267" s="317"/>
      <c r="AT267" s="318"/>
      <c r="AU267" s="318"/>
      <c r="AV267" s="318"/>
      <c r="AW267" s="318"/>
      <c r="AX267" s="319"/>
      <c r="AY267" s="543">
        <f>AM267*AS267</f>
        <v>0</v>
      </c>
      <c r="AZ267" s="544"/>
      <c r="BA267" s="544"/>
      <c r="BB267" s="544"/>
      <c r="BC267" s="544"/>
      <c r="BD267" s="545"/>
    </row>
    <row r="268" spans="1:63" ht="14.25" customHeight="1">
      <c r="B268" s="66"/>
      <c r="C268" s="67"/>
      <c r="D268" s="357"/>
      <c r="E268" s="358"/>
      <c r="F268" s="358"/>
      <c r="G268" s="358"/>
      <c r="H268" s="358"/>
      <c r="I268" s="359"/>
      <c r="J268" s="531"/>
      <c r="K268" s="532"/>
      <c r="L268" s="532"/>
      <c r="M268" s="532"/>
      <c r="N268" s="532"/>
      <c r="O268" s="532"/>
      <c r="P268" s="532"/>
      <c r="Q268" s="532"/>
      <c r="R268" s="532"/>
      <c r="S268" s="532"/>
      <c r="T268" s="532"/>
      <c r="U268" s="532"/>
      <c r="V268" s="532"/>
      <c r="W268" s="532"/>
      <c r="X268" s="532"/>
      <c r="Y268" s="532"/>
      <c r="Z268" s="532"/>
      <c r="AA268" s="532"/>
      <c r="AB268" s="532"/>
      <c r="AC268" s="532"/>
      <c r="AD268" s="532"/>
      <c r="AE268" s="532"/>
      <c r="AF268" s="533"/>
      <c r="AG268" s="537"/>
      <c r="AH268" s="538"/>
      <c r="AI268" s="538"/>
      <c r="AJ268" s="538"/>
      <c r="AK268" s="538"/>
      <c r="AL268" s="539"/>
      <c r="AM268" s="465"/>
      <c r="AN268" s="466"/>
      <c r="AO268" s="466"/>
      <c r="AP268" s="466"/>
      <c r="AQ268" s="466"/>
      <c r="AR268" s="467"/>
      <c r="AS268" s="468"/>
      <c r="AT268" s="469"/>
      <c r="AU268" s="469"/>
      <c r="AV268" s="469"/>
      <c r="AW268" s="469"/>
      <c r="AX268" s="470"/>
      <c r="AY268" s="546"/>
      <c r="AZ268" s="547"/>
      <c r="BA268" s="547"/>
      <c r="BB268" s="547"/>
      <c r="BC268" s="547"/>
      <c r="BD268" s="548"/>
    </row>
    <row r="269" spans="1:63" ht="14.25" customHeight="1">
      <c r="B269" s="66"/>
      <c r="C269" s="67"/>
      <c r="D269" s="360"/>
      <c r="E269" s="361"/>
      <c r="F269" s="361"/>
      <c r="G269" s="361"/>
      <c r="H269" s="361"/>
      <c r="I269" s="362"/>
      <c r="J269" s="552" t="s">
        <v>147</v>
      </c>
      <c r="K269" s="553"/>
      <c r="L269" s="553"/>
      <c r="M269" s="553"/>
      <c r="N269" s="553"/>
      <c r="O269" s="553"/>
      <c r="P269" s="553"/>
      <c r="Q269" s="553"/>
      <c r="R269" s="553"/>
      <c r="S269" s="553"/>
      <c r="T269" s="553"/>
      <c r="U269" s="553"/>
      <c r="V269" s="553"/>
      <c r="W269" s="553"/>
      <c r="X269" s="553"/>
      <c r="Y269" s="553"/>
      <c r="Z269" s="553"/>
      <c r="AA269" s="553"/>
      <c r="AB269" s="553"/>
      <c r="AC269" s="553"/>
      <c r="AD269" s="553"/>
      <c r="AE269" s="553"/>
      <c r="AF269" s="554"/>
      <c r="AG269" s="540"/>
      <c r="AH269" s="541"/>
      <c r="AI269" s="541"/>
      <c r="AJ269" s="541"/>
      <c r="AK269" s="541"/>
      <c r="AL269" s="542"/>
      <c r="AM269" s="314"/>
      <c r="AN269" s="315"/>
      <c r="AO269" s="315"/>
      <c r="AP269" s="315"/>
      <c r="AQ269" s="315"/>
      <c r="AR269" s="316"/>
      <c r="AS269" s="320"/>
      <c r="AT269" s="321"/>
      <c r="AU269" s="321"/>
      <c r="AV269" s="321"/>
      <c r="AW269" s="321"/>
      <c r="AX269" s="322"/>
      <c r="AY269" s="549"/>
      <c r="AZ269" s="550"/>
      <c r="BA269" s="550"/>
      <c r="BB269" s="550"/>
      <c r="BC269" s="550"/>
      <c r="BD269" s="551"/>
    </row>
    <row r="270" spans="1:63" ht="22.5" customHeight="1">
      <c r="A270" s="2"/>
      <c r="B270" s="2"/>
      <c r="C270" s="2"/>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N270" s="502" t="s">
        <v>156</v>
      </c>
      <c r="AO270" s="502"/>
      <c r="AP270" s="502"/>
      <c r="AQ270" s="502"/>
      <c r="AR270" s="502"/>
      <c r="AS270" s="502"/>
      <c r="AT270" s="502"/>
      <c r="AU270" s="502"/>
      <c r="AV270" s="502"/>
      <c r="AW270" s="502"/>
      <c r="AX270" s="503"/>
      <c r="AY270" s="504" t="str">
        <f>IF(J32&gt;=151,2,IF(J32&lt;=40,"-",1))</f>
        <v>-</v>
      </c>
      <c r="AZ270" s="505"/>
      <c r="BA270" s="505"/>
      <c r="BB270" s="506"/>
      <c r="BC270" s="507" t="s">
        <v>26</v>
      </c>
      <c r="BD270" s="508"/>
      <c r="BE270" s="2"/>
      <c r="BF270" s="2"/>
      <c r="BG270" s="2"/>
      <c r="BH270" s="2"/>
      <c r="BI270" s="2"/>
      <c r="BJ270" s="2"/>
      <c r="BK270" s="2"/>
    </row>
    <row r="271" spans="1:63" s="100" customFormat="1" ht="38.25" customHeight="1">
      <c r="A271" s="194"/>
      <c r="B271" s="194"/>
      <c r="C271" s="194"/>
      <c r="D271" s="509" t="s">
        <v>274</v>
      </c>
      <c r="E271" s="509"/>
      <c r="F271" s="509"/>
      <c r="G271" s="509"/>
      <c r="H271" s="509"/>
      <c r="I271" s="509"/>
      <c r="J271" s="509"/>
      <c r="K271" s="509"/>
      <c r="L271" s="509"/>
      <c r="M271" s="509"/>
      <c r="N271" s="509"/>
      <c r="O271" s="509"/>
      <c r="P271" s="509"/>
      <c r="Q271" s="509"/>
      <c r="R271" s="509"/>
      <c r="S271" s="509"/>
      <c r="T271" s="509"/>
      <c r="U271" s="509"/>
      <c r="V271" s="509"/>
      <c r="W271" s="509"/>
      <c r="X271" s="509"/>
      <c r="Y271" s="509"/>
      <c r="Z271" s="509"/>
      <c r="AA271" s="509"/>
      <c r="AB271" s="509"/>
      <c r="AC271" s="509"/>
      <c r="AD271" s="509"/>
      <c r="AE271" s="509"/>
      <c r="AF271" s="509"/>
      <c r="AG271" s="509"/>
      <c r="AH271" s="509"/>
      <c r="AI271" s="509"/>
      <c r="AJ271" s="509"/>
      <c r="AK271" s="509"/>
      <c r="AL271" s="509"/>
      <c r="AM271" s="509"/>
      <c r="AN271" s="509"/>
      <c r="AO271" s="509"/>
      <c r="AP271" s="509"/>
      <c r="AQ271" s="509"/>
      <c r="AR271" s="509"/>
      <c r="AS271" s="509"/>
      <c r="AT271" s="509"/>
      <c r="AU271" s="509"/>
      <c r="AV271" s="509"/>
      <c r="AW271" s="509"/>
      <c r="AX271" s="509"/>
      <c r="AY271" s="510"/>
      <c r="AZ271" s="510"/>
      <c r="BA271" s="510"/>
      <c r="BB271" s="510"/>
      <c r="BC271" s="510"/>
      <c r="BD271" s="510"/>
      <c r="BE271" s="194"/>
      <c r="BF271" s="194"/>
      <c r="BG271" s="194"/>
      <c r="BH271" s="194"/>
      <c r="BI271" s="194"/>
      <c r="BJ271" s="194"/>
      <c r="BK271" s="194"/>
    </row>
    <row r="272" spans="1:63" s="101" customFormat="1" ht="18" customHeight="1">
      <c r="A272" s="195"/>
      <c r="B272" s="195"/>
      <c r="C272" s="195"/>
      <c r="D272" s="511" t="s">
        <v>157</v>
      </c>
      <c r="E272" s="511"/>
      <c r="F272" s="511"/>
      <c r="G272" s="511"/>
      <c r="H272" s="511"/>
      <c r="I272" s="511"/>
      <c r="J272" s="511"/>
      <c r="K272" s="511"/>
      <c r="L272" s="511"/>
      <c r="M272" s="511"/>
      <c r="N272" s="511"/>
      <c r="O272" s="511"/>
      <c r="P272" s="511"/>
      <c r="Q272" s="511"/>
      <c r="R272" s="511"/>
      <c r="S272" s="511"/>
      <c r="T272" s="511"/>
      <c r="U272" s="511"/>
      <c r="V272" s="511"/>
      <c r="W272" s="511"/>
      <c r="X272" s="511"/>
      <c r="Y272" s="511"/>
      <c r="Z272" s="511"/>
      <c r="AA272" s="511"/>
      <c r="AB272" s="511"/>
      <c r="AC272" s="511"/>
      <c r="AD272" s="511"/>
      <c r="AE272" s="511"/>
      <c r="AF272" s="511"/>
      <c r="AG272" s="511"/>
      <c r="AH272" s="511"/>
      <c r="AI272" s="511"/>
      <c r="AJ272" s="511"/>
      <c r="AK272" s="511"/>
      <c r="AL272" s="511"/>
      <c r="AM272" s="511"/>
      <c r="AN272" s="511"/>
      <c r="AO272" s="511"/>
      <c r="AP272" s="511"/>
      <c r="AQ272" s="511"/>
      <c r="AR272" s="511"/>
      <c r="AS272" s="511"/>
      <c r="AT272" s="511"/>
      <c r="AU272" s="511"/>
      <c r="AV272" s="511"/>
      <c r="AW272" s="511"/>
      <c r="AX272" s="511"/>
      <c r="AY272" s="511"/>
      <c r="AZ272" s="511"/>
      <c r="BA272" s="511"/>
      <c r="BB272" s="511"/>
      <c r="BC272" s="511"/>
      <c r="BD272" s="511"/>
      <c r="BE272" s="195"/>
      <c r="BF272" s="195"/>
      <c r="BG272" s="195"/>
      <c r="BH272" s="195"/>
      <c r="BI272" s="195"/>
      <c r="BJ272" s="195"/>
      <c r="BK272" s="195"/>
    </row>
    <row r="274" spans="1:59" ht="15" customHeight="1">
      <c r="A274" s="2" t="s">
        <v>211</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5" customHeight="1">
      <c r="A275" s="2"/>
      <c r="B275" s="2" t="s">
        <v>158</v>
      </c>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row>
    <row r="276" spans="1:59" ht="15" customHeight="1">
      <c r="A276" s="2"/>
      <c r="B276" s="6"/>
      <c r="C276" s="58"/>
      <c r="D276" s="474" t="s">
        <v>90</v>
      </c>
      <c r="E276" s="475"/>
      <c r="F276" s="475"/>
      <c r="G276" s="475"/>
      <c r="H276" s="475"/>
      <c r="I276" s="475"/>
      <c r="J276" s="475"/>
      <c r="K276" s="475"/>
      <c r="L276" s="475"/>
      <c r="M276" s="329" t="s">
        <v>91</v>
      </c>
      <c r="N276" s="330"/>
      <c r="O276" s="330"/>
      <c r="P276" s="330"/>
      <c r="Q276" s="330"/>
      <c r="R276" s="330"/>
      <c r="S276" s="330"/>
      <c r="T276" s="330"/>
      <c r="U276" s="330"/>
      <c r="V276" s="330"/>
      <c r="W276" s="330"/>
      <c r="X276" s="330"/>
      <c r="Y276" s="330"/>
      <c r="Z276" s="331"/>
      <c r="AA276" s="338" t="s">
        <v>159</v>
      </c>
      <c r="AB276" s="339"/>
      <c r="AC276" s="339"/>
      <c r="AD276" s="339"/>
      <c r="AE276" s="339"/>
      <c r="AF276" s="340"/>
      <c r="AG276" s="447" t="s">
        <v>93</v>
      </c>
      <c r="AH276" s="448"/>
      <c r="AI276" s="448"/>
      <c r="AJ276" s="448"/>
      <c r="AK276" s="448"/>
      <c r="AL276" s="448"/>
      <c r="AM276" s="449"/>
      <c r="AN276" s="456" t="s">
        <v>160</v>
      </c>
      <c r="AO276" s="456"/>
      <c r="AP276" s="456"/>
      <c r="AQ276" s="456"/>
      <c r="AR276" s="456"/>
      <c r="AS276" s="456"/>
      <c r="AT276" s="456"/>
      <c r="AU276" s="349" t="s">
        <v>95</v>
      </c>
      <c r="AV276" s="349"/>
      <c r="AW276" s="349"/>
      <c r="AX276" s="349"/>
      <c r="AY276" s="349"/>
      <c r="AZ276" s="349"/>
      <c r="BA276" s="102"/>
      <c r="BB276" s="102"/>
      <c r="BC276" s="102"/>
      <c r="BD276" s="102"/>
      <c r="BE276" s="102"/>
      <c r="BF276" s="2"/>
      <c r="BG276" s="2"/>
    </row>
    <row r="277" spans="1:59" ht="15" customHeight="1">
      <c r="A277" s="2"/>
      <c r="B277" s="6"/>
      <c r="C277" s="58"/>
      <c r="D277" s="475"/>
      <c r="E277" s="475"/>
      <c r="F277" s="475"/>
      <c r="G277" s="475"/>
      <c r="H277" s="475"/>
      <c r="I277" s="475"/>
      <c r="J277" s="475"/>
      <c r="K277" s="475"/>
      <c r="L277" s="475"/>
      <c r="M277" s="332"/>
      <c r="N277" s="333"/>
      <c r="O277" s="333"/>
      <c r="P277" s="333"/>
      <c r="Q277" s="333"/>
      <c r="R277" s="333"/>
      <c r="S277" s="333"/>
      <c r="T277" s="333"/>
      <c r="U277" s="333"/>
      <c r="V277" s="333"/>
      <c r="W277" s="333"/>
      <c r="X277" s="333"/>
      <c r="Y277" s="333"/>
      <c r="Z277" s="334"/>
      <c r="AA277" s="341"/>
      <c r="AB277" s="342"/>
      <c r="AC277" s="342"/>
      <c r="AD277" s="342"/>
      <c r="AE277" s="342"/>
      <c r="AF277" s="343"/>
      <c r="AG277" s="450"/>
      <c r="AH277" s="451"/>
      <c r="AI277" s="451"/>
      <c r="AJ277" s="451"/>
      <c r="AK277" s="451"/>
      <c r="AL277" s="451"/>
      <c r="AM277" s="452"/>
      <c r="AN277" s="456"/>
      <c r="AO277" s="456"/>
      <c r="AP277" s="456"/>
      <c r="AQ277" s="456"/>
      <c r="AR277" s="456"/>
      <c r="AS277" s="456"/>
      <c r="AT277" s="456"/>
      <c r="AU277" s="349"/>
      <c r="AV277" s="349"/>
      <c r="AW277" s="349"/>
      <c r="AX277" s="349"/>
      <c r="AY277" s="349"/>
      <c r="AZ277" s="349"/>
      <c r="BA277" s="103"/>
      <c r="BB277" s="103"/>
      <c r="BC277" s="103"/>
      <c r="BD277" s="103"/>
      <c r="BE277" s="102"/>
      <c r="BF277" s="2"/>
      <c r="BG277" s="2"/>
    </row>
    <row r="278" spans="1:59" ht="15" customHeight="1">
      <c r="A278" s="2"/>
      <c r="B278" s="6"/>
      <c r="C278" s="58"/>
      <c r="D278" s="475"/>
      <c r="E278" s="475"/>
      <c r="F278" s="475"/>
      <c r="G278" s="475"/>
      <c r="H278" s="475"/>
      <c r="I278" s="475"/>
      <c r="J278" s="475"/>
      <c r="K278" s="475"/>
      <c r="L278" s="475"/>
      <c r="M278" s="335"/>
      <c r="N278" s="336"/>
      <c r="O278" s="336"/>
      <c r="P278" s="336"/>
      <c r="Q278" s="336"/>
      <c r="R278" s="336"/>
      <c r="S278" s="336"/>
      <c r="T278" s="336"/>
      <c r="U278" s="336"/>
      <c r="V278" s="336"/>
      <c r="W278" s="336"/>
      <c r="X278" s="336"/>
      <c r="Y278" s="336"/>
      <c r="Z278" s="337"/>
      <c r="AA278" s="344"/>
      <c r="AB278" s="345"/>
      <c r="AC278" s="345"/>
      <c r="AD278" s="345"/>
      <c r="AE278" s="345"/>
      <c r="AF278" s="346"/>
      <c r="AG278" s="453"/>
      <c r="AH278" s="454"/>
      <c r="AI278" s="454"/>
      <c r="AJ278" s="454"/>
      <c r="AK278" s="454"/>
      <c r="AL278" s="454"/>
      <c r="AM278" s="455"/>
      <c r="AN278" s="456"/>
      <c r="AO278" s="456"/>
      <c r="AP278" s="456"/>
      <c r="AQ278" s="456"/>
      <c r="AR278" s="456"/>
      <c r="AS278" s="456"/>
      <c r="AT278" s="456"/>
      <c r="AU278" s="349"/>
      <c r="AV278" s="349"/>
      <c r="AW278" s="349"/>
      <c r="AX278" s="349"/>
      <c r="AY278" s="349"/>
      <c r="AZ278" s="349"/>
      <c r="BA278" s="512"/>
      <c r="BB278" s="513"/>
      <c r="BC278" s="513"/>
      <c r="BD278" s="513"/>
      <c r="BE278" s="513"/>
      <c r="BF278" s="513"/>
      <c r="BG278" s="2"/>
    </row>
    <row r="279" spans="1:59" ht="15" customHeight="1">
      <c r="A279" s="2"/>
      <c r="B279" s="6"/>
      <c r="C279" s="58"/>
      <c r="D279" s="514"/>
      <c r="E279" s="515"/>
      <c r="F279" s="515"/>
      <c r="G279" s="515"/>
      <c r="H279" s="515"/>
      <c r="I279" s="515"/>
      <c r="J279" s="515"/>
      <c r="K279" s="515"/>
      <c r="L279" s="516"/>
      <c r="M279" s="476"/>
      <c r="N279" s="477"/>
      <c r="O279" s="477"/>
      <c r="P279" s="477"/>
      <c r="Q279" s="477"/>
      <c r="R279" s="477"/>
      <c r="S279" s="477"/>
      <c r="T279" s="477"/>
      <c r="U279" s="477"/>
      <c r="V279" s="477"/>
      <c r="W279" s="477"/>
      <c r="X279" s="477"/>
      <c r="Y279" s="477"/>
      <c r="Z279" s="478"/>
      <c r="AA279" s="520"/>
      <c r="AB279" s="483"/>
      <c r="AC279" s="483"/>
      <c r="AD279" s="483"/>
      <c r="AE279" s="483"/>
      <c r="AF279" s="484"/>
      <c r="AG279" s="311"/>
      <c r="AH279" s="312"/>
      <c r="AI279" s="312"/>
      <c r="AJ279" s="312"/>
      <c r="AK279" s="312"/>
      <c r="AL279" s="312"/>
      <c r="AM279" s="313"/>
      <c r="AN279" s="317"/>
      <c r="AO279" s="318"/>
      <c r="AP279" s="318"/>
      <c r="AQ279" s="318"/>
      <c r="AR279" s="318"/>
      <c r="AS279" s="318"/>
      <c r="AT279" s="319"/>
      <c r="AU279" s="323">
        <f>AN279*AG279</f>
        <v>0</v>
      </c>
      <c r="AV279" s="324"/>
      <c r="AW279" s="324"/>
      <c r="AX279" s="324"/>
      <c r="AY279" s="324"/>
      <c r="AZ279" s="325"/>
      <c r="BA279" s="512"/>
      <c r="BB279" s="513"/>
      <c r="BC279" s="513"/>
      <c r="BD279" s="513"/>
      <c r="BE279" s="513"/>
      <c r="BF279" s="513"/>
      <c r="BG279" s="2"/>
    </row>
    <row r="280" spans="1:59" ht="15" customHeight="1">
      <c r="A280" s="2"/>
      <c r="B280" s="6"/>
      <c r="C280" s="58"/>
      <c r="D280" s="210"/>
      <c r="E280" s="211"/>
      <c r="F280" s="211"/>
      <c r="G280" s="211"/>
      <c r="H280" s="211"/>
      <c r="I280" s="211"/>
      <c r="J280" s="211"/>
      <c r="K280" s="211"/>
      <c r="L280" s="212"/>
      <c r="M280" s="517"/>
      <c r="N280" s="518"/>
      <c r="O280" s="518"/>
      <c r="P280" s="518"/>
      <c r="Q280" s="518"/>
      <c r="R280" s="518"/>
      <c r="S280" s="518"/>
      <c r="T280" s="518"/>
      <c r="U280" s="518"/>
      <c r="V280" s="518"/>
      <c r="W280" s="518"/>
      <c r="X280" s="518"/>
      <c r="Y280" s="518"/>
      <c r="Z280" s="519"/>
      <c r="AA280" s="521"/>
      <c r="AB280" s="486"/>
      <c r="AC280" s="486"/>
      <c r="AD280" s="486"/>
      <c r="AE280" s="486"/>
      <c r="AF280" s="487"/>
      <c r="AG280" s="465"/>
      <c r="AH280" s="466"/>
      <c r="AI280" s="466"/>
      <c r="AJ280" s="466"/>
      <c r="AK280" s="466"/>
      <c r="AL280" s="466"/>
      <c r="AM280" s="467"/>
      <c r="AN280" s="468"/>
      <c r="AO280" s="469"/>
      <c r="AP280" s="469"/>
      <c r="AQ280" s="469"/>
      <c r="AR280" s="469"/>
      <c r="AS280" s="469"/>
      <c r="AT280" s="470"/>
      <c r="AU280" s="396"/>
      <c r="AV280" s="397"/>
      <c r="AW280" s="397"/>
      <c r="AX280" s="397"/>
      <c r="AY280" s="397"/>
      <c r="AZ280" s="398"/>
      <c r="BA280" s="512"/>
      <c r="BB280" s="513"/>
      <c r="BC280" s="513"/>
      <c r="BD280" s="513"/>
      <c r="BE280" s="513"/>
      <c r="BF280" s="513"/>
      <c r="BG280" s="2"/>
    </row>
    <row r="281" spans="1:59" ht="15" customHeight="1">
      <c r="A281" s="2"/>
      <c r="B281" s="6"/>
      <c r="C281" s="58"/>
      <c r="D281" s="210"/>
      <c r="E281" s="211"/>
      <c r="F281" s="211"/>
      <c r="G281" s="211"/>
      <c r="H281" s="211"/>
      <c r="I281" s="211"/>
      <c r="J281" s="211"/>
      <c r="K281" s="211"/>
      <c r="L281" s="212"/>
      <c r="M281" s="517"/>
      <c r="N281" s="518"/>
      <c r="O281" s="518"/>
      <c r="P281" s="518"/>
      <c r="Q281" s="518"/>
      <c r="R281" s="518"/>
      <c r="S281" s="518"/>
      <c r="T281" s="518"/>
      <c r="U281" s="518"/>
      <c r="V281" s="518"/>
      <c r="W281" s="518"/>
      <c r="X281" s="518"/>
      <c r="Y281" s="518"/>
      <c r="Z281" s="519"/>
      <c r="AA281" s="521"/>
      <c r="AB281" s="486"/>
      <c r="AC281" s="486"/>
      <c r="AD281" s="486"/>
      <c r="AE281" s="486"/>
      <c r="AF281" s="487"/>
      <c r="AG281" s="465"/>
      <c r="AH281" s="466"/>
      <c r="AI281" s="466"/>
      <c r="AJ281" s="466"/>
      <c r="AK281" s="466"/>
      <c r="AL281" s="466"/>
      <c r="AM281" s="467"/>
      <c r="AN281" s="468"/>
      <c r="AO281" s="469"/>
      <c r="AP281" s="469"/>
      <c r="AQ281" s="469"/>
      <c r="AR281" s="469"/>
      <c r="AS281" s="469"/>
      <c r="AT281" s="470"/>
      <c r="AU281" s="396"/>
      <c r="AV281" s="397"/>
      <c r="AW281" s="397"/>
      <c r="AX281" s="397"/>
      <c r="AY281" s="397"/>
      <c r="AZ281" s="398"/>
      <c r="BA281" s="512"/>
      <c r="BB281" s="513"/>
      <c r="BC281" s="513"/>
      <c r="BD281" s="513"/>
      <c r="BE281" s="513"/>
      <c r="BF281" s="513"/>
      <c r="BG281" s="2"/>
    </row>
    <row r="282" spans="1:59" ht="15" customHeight="1">
      <c r="A282" s="2"/>
      <c r="B282" s="6"/>
      <c r="C282" s="58"/>
      <c r="D282" s="210"/>
      <c r="E282" s="211"/>
      <c r="F282" s="211"/>
      <c r="G282" s="211"/>
      <c r="H282" s="211"/>
      <c r="I282" s="211"/>
      <c r="J282" s="211"/>
      <c r="K282" s="211"/>
      <c r="L282" s="212"/>
      <c r="M282" s="517"/>
      <c r="N282" s="518"/>
      <c r="O282" s="518"/>
      <c r="P282" s="518"/>
      <c r="Q282" s="518"/>
      <c r="R282" s="518"/>
      <c r="S282" s="518"/>
      <c r="T282" s="518"/>
      <c r="U282" s="518"/>
      <c r="V282" s="518"/>
      <c r="W282" s="518"/>
      <c r="X282" s="518"/>
      <c r="Y282" s="518"/>
      <c r="Z282" s="519"/>
      <c r="AA282" s="521"/>
      <c r="AB282" s="486"/>
      <c r="AC282" s="486"/>
      <c r="AD282" s="486"/>
      <c r="AE282" s="486"/>
      <c r="AF282" s="487"/>
      <c r="AG282" s="465"/>
      <c r="AH282" s="466"/>
      <c r="AI282" s="466"/>
      <c r="AJ282" s="466"/>
      <c r="AK282" s="466"/>
      <c r="AL282" s="466"/>
      <c r="AM282" s="467"/>
      <c r="AN282" s="468"/>
      <c r="AO282" s="469"/>
      <c r="AP282" s="469"/>
      <c r="AQ282" s="469"/>
      <c r="AR282" s="469"/>
      <c r="AS282" s="469"/>
      <c r="AT282" s="470"/>
      <c r="AU282" s="396"/>
      <c r="AV282" s="397"/>
      <c r="AW282" s="397"/>
      <c r="AX282" s="397"/>
      <c r="AY282" s="397"/>
      <c r="AZ282" s="398"/>
      <c r="BA282" s="512"/>
      <c r="BB282" s="513"/>
      <c r="BC282" s="513"/>
      <c r="BD282" s="513"/>
      <c r="BE282" s="513"/>
      <c r="BF282" s="513"/>
      <c r="BG282" s="2"/>
    </row>
    <row r="283" spans="1:59" ht="15" customHeight="1">
      <c r="A283" s="2"/>
      <c r="B283" s="6"/>
      <c r="C283" s="58"/>
      <c r="D283" s="210"/>
      <c r="E283" s="211"/>
      <c r="F283" s="211"/>
      <c r="G283" s="211"/>
      <c r="H283" s="211"/>
      <c r="I283" s="211"/>
      <c r="J283" s="211"/>
      <c r="K283" s="211"/>
      <c r="L283" s="212"/>
      <c r="M283" s="517"/>
      <c r="N283" s="518"/>
      <c r="O283" s="518"/>
      <c r="P283" s="518"/>
      <c r="Q283" s="518"/>
      <c r="R283" s="518"/>
      <c r="S283" s="518"/>
      <c r="T283" s="518"/>
      <c r="U283" s="518"/>
      <c r="V283" s="518"/>
      <c r="W283" s="518"/>
      <c r="X283" s="518"/>
      <c r="Y283" s="518"/>
      <c r="Z283" s="519"/>
      <c r="AA283" s="521"/>
      <c r="AB283" s="486"/>
      <c r="AC283" s="486"/>
      <c r="AD283" s="486"/>
      <c r="AE283" s="486"/>
      <c r="AF283" s="487"/>
      <c r="AG283" s="465"/>
      <c r="AH283" s="466"/>
      <c r="AI283" s="466"/>
      <c r="AJ283" s="466"/>
      <c r="AK283" s="466"/>
      <c r="AL283" s="466"/>
      <c r="AM283" s="467"/>
      <c r="AN283" s="468"/>
      <c r="AO283" s="469"/>
      <c r="AP283" s="469"/>
      <c r="AQ283" s="469"/>
      <c r="AR283" s="469"/>
      <c r="AS283" s="469"/>
      <c r="AT283" s="470"/>
      <c r="AU283" s="396"/>
      <c r="AV283" s="397"/>
      <c r="AW283" s="397"/>
      <c r="AX283" s="397"/>
      <c r="AY283" s="397"/>
      <c r="AZ283" s="398"/>
      <c r="BA283" s="512"/>
      <c r="BB283" s="513"/>
      <c r="BC283" s="513"/>
      <c r="BD283" s="513"/>
      <c r="BE283" s="513"/>
      <c r="BF283" s="513"/>
      <c r="BG283" s="2"/>
    </row>
    <row r="284" spans="1:59" ht="15" customHeight="1">
      <c r="A284" s="2"/>
      <c r="B284" s="6"/>
      <c r="C284" s="58"/>
      <c r="D284" s="522"/>
      <c r="E284" s="523"/>
      <c r="F284" s="523"/>
      <c r="G284" s="523"/>
      <c r="H284" s="523"/>
      <c r="I284" s="523"/>
      <c r="J284" s="523"/>
      <c r="K284" s="523"/>
      <c r="L284" s="524"/>
      <c r="M284" s="479"/>
      <c r="N284" s="480"/>
      <c r="O284" s="480"/>
      <c r="P284" s="480"/>
      <c r="Q284" s="480"/>
      <c r="R284" s="480"/>
      <c r="S284" s="480"/>
      <c r="T284" s="480"/>
      <c r="U284" s="480"/>
      <c r="V284" s="480"/>
      <c r="W284" s="480"/>
      <c r="X284" s="480"/>
      <c r="Y284" s="480"/>
      <c r="Z284" s="481"/>
      <c r="AA284" s="485"/>
      <c r="AB284" s="486"/>
      <c r="AC284" s="486"/>
      <c r="AD284" s="486"/>
      <c r="AE284" s="486"/>
      <c r="AF284" s="487"/>
      <c r="AG284" s="465"/>
      <c r="AH284" s="466"/>
      <c r="AI284" s="466"/>
      <c r="AJ284" s="466"/>
      <c r="AK284" s="466"/>
      <c r="AL284" s="466"/>
      <c r="AM284" s="467"/>
      <c r="AN284" s="468"/>
      <c r="AO284" s="469"/>
      <c r="AP284" s="469"/>
      <c r="AQ284" s="469"/>
      <c r="AR284" s="469"/>
      <c r="AS284" s="469"/>
      <c r="AT284" s="470"/>
      <c r="AU284" s="396"/>
      <c r="AV284" s="397"/>
      <c r="AW284" s="397"/>
      <c r="AX284" s="397"/>
      <c r="AY284" s="397"/>
      <c r="AZ284" s="398"/>
      <c r="BA284" s="512"/>
      <c r="BB284" s="513"/>
      <c r="BC284" s="513"/>
      <c r="BD284" s="513"/>
      <c r="BE284" s="513"/>
      <c r="BF284" s="513"/>
      <c r="BG284" s="2"/>
    </row>
    <row r="285" spans="1:59" ht="15" customHeight="1">
      <c r="A285" s="2"/>
      <c r="B285" s="6"/>
      <c r="C285" s="58"/>
      <c r="D285" s="525"/>
      <c r="E285" s="526"/>
      <c r="F285" s="526"/>
      <c r="G285" s="526"/>
      <c r="H285" s="526"/>
      <c r="I285" s="526"/>
      <c r="J285" s="526"/>
      <c r="K285" s="526"/>
      <c r="L285" s="527"/>
      <c r="M285" s="471" t="s">
        <v>161</v>
      </c>
      <c r="N285" s="472"/>
      <c r="O285" s="472"/>
      <c r="P285" s="472"/>
      <c r="Q285" s="472"/>
      <c r="R285" s="472"/>
      <c r="S285" s="472"/>
      <c r="T285" s="472"/>
      <c r="U285" s="472"/>
      <c r="V285" s="472"/>
      <c r="W285" s="472"/>
      <c r="X285" s="472"/>
      <c r="Y285" s="472"/>
      <c r="Z285" s="473"/>
      <c r="AA285" s="488"/>
      <c r="AB285" s="489"/>
      <c r="AC285" s="489"/>
      <c r="AD285" s="489"/>
      <c r="AE285" s="489"/>
      <c r="AF285" s="490"/>
      <c r="AG285" s="314"/>
      <c r="AH285" s="315"/>
      <c r="AI285" s="315"/>
      <c r="AJ285" s="315"/>
      <c r="AK285" s="315"/>
      <c r="AL285" s="315"/>
      <c r="AM285" s="316"/>
      <c r="AN285" s="320"/>
      <c r="AO285" s="321"/>
      <c r="AP285" s="321"/>
      <c r="AQ285" s="321"/>
      <c r="AR285" s="321"/>
      <c r="AS285" s="321"/>
      <c r="AT285" s="322"/>
      <c r="AU285" s="326"/>
      <c r="AV285" s="327"/>
      <c r="AW285" s="327"/>
      <c r="AX285" s="327"/>
      <c r="AY285" s="327"/>
      <c r="AZ285" s="328"/>
      <c r="BA285" s="512"/>
      <c r="BB285" s="513"/>
      <c r="BC285" s="513"/>
      <c r="BD285" s="513"/>
      <c r="BE285" s="513"/>
      <c r="BF285" s="513"/>
      <c r="BG285" s="2"/>
    </row>
    <row r="286" spans="1:59" s="82" customFormat="1" ht="15" customHeight="1">
      <c r="A286" s="81"/>
      <c r="B286" s="81"/>
      <c r="C286" s="81"/>
      <c r="D286" s="492" t="s">
        <v>162</v>
      </c>
      <c r="E286" s="492"/>
      <c r="F286" s="492"/>
      <c r="G286" s="492"/>
      <c r="H286" s="492"/>
      <c r="I286" s="492"/>
      <c r="J286" s="492"/>
      <c r="K286" s="492"/>
      <c r="L286" s="492"/>
      <c r="M286" s="492"/>
      <c r="N286" s="492"/>
      <c r="O286" s="492"/>
      <c r="P286" s="492"/>
      <c r="Q286" s="492"/>
      <c r="R286" s="492"/>
      <c r="S286" s="492"/>
      <c r="T286" s="492"/>
      <c r="U286" s="492"/>
      <c r="V286" s="492"/>
      <c r="W286" s="492"/>
      <c r="X286" s="492"/>
      <c r="Y286" s="492"/>
      <c r="Z286" s="492"/>
      <c r="AA286" s="492"/>
      <c r="AB286" s="492"/>
      <c r="AC286" s="492"/>
      <c r="AD286" s="492"/>
      <c r="AE286" s="492"/>
      <c r="AF286" s="492"/>
      <c r="AG286" s="492"/>
      <c r="AH286" s="492"/>
      <c r="AI286" s="492"/>
      <c r="AJ286" s="492"/>
      <c r="AK286" s="492"/>
      <c r="AL286" s="492"/>
      <c r="AM286" s="492"/>
      <c r="AN286" s="492"/>
      <c r="AO286" s="492"/>
      <c r="AP286" s="492"/>
      <c r="AQ286" s="492"/>
      <c r="AR286" s="492"/>
      <c r="AS286" s="492"/>
      <c r="AT286" s="492"/>
      <c r="AU286" s="492"/>
      <c r="AV286" s="492"/>
      <c r="AW286" s="492"/>
      <c r="AX286" s="492"/>
      <c r="AY286" s="492"/>
      <c r="AZ286" s="492"/>
      <c r="BA286" s="492"/>
      <c r="BB286" s="492"/>
      <c r="BC286" s="492"/>
      <c r="BD286" s="492"/>
      <c r="BE286" s="492"/>
      <c r="BF286" s="107"/>
      <c r="BG286" s="81"/>
    </row>
    <row r="287" spans="1:59" ht="15" customHeight="1">
      <c r="A287" s="2" t="s">
        <v>212</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row>
    <row r="288" spans="1:59" ht="15" customHeight="1">
      <c r="A288" s="2"/>
      <c r="B288" s="2" t="s">
        <v>163</v>
      </c>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row>
    <row r="289" spans="1:59" ht="15" customHeight="1">
      <c r="A289" s="2"/>
      <c r="B289" s="2"/>
      <c r="C289" s="2" t="s">
        <v>213</v>
      </c>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row>
    <row r="290" spans="1:59" ht="15" customHeight="1">
      <c r="A290" s="2"/>
      <c r="B290" s="6"/>
      <c r="C290" s="58"/>
      <c r="D290" s="474" t="s">
        <v>90</v>
      </c>
      <c r="E290" s="475"/>
      <c r="F290" s="475"/>
      <c r="G290" s="475"/>
      <c r="H290" s="475"/>
      <c r="I290" s="475"/>
      <c r="J290" s="475"/>
      <c r="K290" s="475"/>
      <c r="L290" s="475"/>
      <c r="M290" s="329" t="s">
        <v>91</v>
      </c>
      <c r="N290" s="330"/>
      <c r="O290" s="330"/>
      <c r="P290" s="330"/>
      <c r="Q290" s="330"/>
      <c r="R290" s="330"/>
      <c r="S290" s="330"/>
      <c r="T290" s="330"/>
      <c r="U290" s="330"/>
      <c r="V290" s="330"/>
      <c r="W290" s="330"/>
      <c r="X290" s="330"/>
      <c r="Y290" s="330"/>
      <c r="Z290" s="331"/>
      <c r="AA290" s="493" t="s">
        <v>164</v>
      </c>
      <c r="AB290" s="494"/>
      <c r="AC290" s="494"/>
      <c r="AD290" s="494"/>
      <c r="AE290" s="494"/>
      <c r="AF290" s="495"/>
      <c r="AG290" s="447" t="s">
        <v>93</v>
      </c>
      <c r="AH290" s="448"/>
      <c r="AI290" s="448"/>
      <c r="AJ290" s="448"/>
      <c r="AK290" s="448"/>
      <c r="AL290" s="448"/>
      <c r="AM290" s="449"/>
      <c r="AN290" s="456" t="s">
        <v>165</v>
      </c>
      <c r="AO290" s="456"/>
      <c r="AP290" s="456"/>
      <c r="AQ290" s="456"/>
      <c r="AR290" s="456"/>
      <c r="AS290" s="456"/>
      <c r="AT290" s="456"/>
      <c r="AU290" s="349" t="s">
        <v>166</v>
      </c>
      <c r="AV290" s="349"/>
      <c r="AW290" s="349"/>
      <c r="AX290" s="349"/>
      <c r="AY290" s="349"/>
      <c r="AZ290" s="349"/>
      <c r="BA290" s="297"/>
      <c r="BB290" s="298"/>
      <c r="BC290" s="298"/>
      <c r="BD290" s="298"/>
      <c r="BE290" s="298"/>
      <c r="BF290" s="298"/>
      <c r="BG290" s="2"/>
    </row>
    <row r="291" spans="1:59" ht="15" customHeight="1">
      <c r="A291" s="2"/>
      <c r="B291" s="6"/>
      <c r="C291" s="58"/>
      <c r="D291" s="475"/>
      <c r="E291" s="475"/>
      <c r="F291" s="475"/>
      <c r="G291" s="475"/>
      <c r="H291" s="475"/>
      <c r="I291" s="475"/>
      <c r="J291" s="475"/>
      <c r="K291" s="475"/>
      <c r="L291" s="475"/>
      <c r="M291" s="332"/>
      <c r="N291" s="333"/>
      <c r="O291" s="333"/>
      <c r="P291" s="333"/>
      <c r="Q291" s="333"/>
      <c r="R291" s="333"/>
      <c r="S291" s="333"/>
      <c r="T291" s="333"/>
      <c r="U291" s="333"/>
      <c r="V291" s="333"/>
      <c r="W291" s="333"/>
      <c r="X291" s="333"/>
      <c r="Y291" s="333"/>
      <c r="Z291" s="334"/>
      <c r="AA291" s="496"/>
      <c r="AB291" s="497"/>
      <c r="AC291" s="497"/>
      <c r="AD291" s="497"/>
      <c r="AE291" s="497"/>
      <c r="AF291" s="498"/>
      <c r="AG291" s="450"/>
      <c r="AH291" s="451"/>
      <c r="AI291" s="451"/>
      <c r="AJ291" s="451"/>
      <c r="AK291" s="451"/>
      <c r="AL291" s="451"/>
      <c r="AM291" s="452"/>
      <c r="AN291" s="456"/>
      <c r="AO291" s="456"/>
      <c r="AP291" s="456"/>
      <c r="AQ291" s="456"/>
      <c r="AR291" s="456"/>
      <c r="AS291" s="456"/>
      <c r="AT291" s="456"/>
      <c r="AU291" s="349"/>
      <c r="AV291" s="349"/>
      <c r="AW291" s="349"/>
      <c r="AX291" s="349"/>
      <c r="AY291" s="349"/>
      <c r="AZ291" s="349"/>
      <c r="BA291" s="297"/>
      <c r="BB291" s="298"/>
      <c r="BC291" s="298"/>
      <c r="BD291" s="298"/>
      <c r="BE291" s="298"/>
      <c r="BF291" s="298"/>
      <c r="BG291" s="2"/>
    </row>
    <row r="292" spans="1:59" ht="15" customHeight="1">
      <c r="A292" s="2"/>
      <c r="B292" s="6"/>
      <c r="C292" s="58"/>
      <c r="D292" s="475"/>
      <c r="E292" s="475"/>
      <c r="F292" s="475"/>
      <c r="G292" s="475"/>
      <c r="H292" s="475"/>
      <c r="I292" s="475"/>
      <c r="J292" s="475"/>
      <c r="K292" s="475"/>
      <c r="L292" s="475"/>
      <c r="M292" s="335"/>
      <c r="N292" s="336"/>
      <c r="O292" s="336"/>
      <c r="P292" s="336"/>
      <c r="Q292" s="336"/>
      <c r="R292" s="336"/>
      <c r="S292" s="336"/>
      <c r="T292" s="336"/>
      <c r="U292" s="336"/>
      <c r="V292" s="336"/>
      <c r="W292" s="336"/>
      <c r="X292" s="336"/>
      <c r="Y292" s="336"/>
      <c r="Z292" s="337"/>
      <c r="AA292" s="499"/>
      <c r="AB292" s="500"/>
      <c r="AC292" s="500"/>
      <c r="AD292" s="500"/>
      <c r="AE292" s="500"/>
      <c r="AF292" s="501"/>
      <c r="AG292" s="453"/>
      <c r="AH292" s="454"/>
      <c r="AI292" s="454"/>
      <c r="AJ292" s="454"/>
      <c r="AK292" s="454"/>
      <c r="AL292" s="454"/>
      <c r="AM292" s="455"/>
      <c r="AN292" s="456"/>
      <c r="AO292" s="456"/>
      <c r="AP292" s="456"/>
      <c r="AQ292" s="456"/>
      <c r="AR292" s="456"/>
      <c r="AS292" s="456"/>
      <c r="AT292" s="456"/>
      <c r="AU292" s="349"/>
      <c r="AV292" s="349"/>
      <c r="AW292" s="349"/>
      <c r="AX292" s="349"/>
      <c r="AY292" s="349"/>
      <c r="AZ292" s="349"/>
      <c r="BA292" s="297"/>
      <c r="BB292" s="298"/>
      <c r="BC292" s="298"/>
      <c r="BD292" s="298"/>
      <c r="BE292" s="298"/>
      <c r="BF292" s="298"/>
      <c r="BG292" s="2"/>
    </row>
    <row r="293" spans="1:59" ht="15" customHeight="1">
      <c r="A293" s="2"/>
      <c r="B293" s="6"/>
      <c r="C293" s="58"/>
      <c r="D293" s="354"/>
      <c r="E293" s="355"/>
      <c r="F293" s="355"/>
      <c r="G293" s="355"/>
      <c r="H293" s="355"/>
      <c r="I293" s="355"/>
      <c r="J293" s="355"/>
      <c r="K293" s="355"/>
      <c r="L293" s="356"/>
      <c r="M293" s="476"/>
      <c r="N293" s="477"/>
      <c r="O293" s="477"/>
      <c r="P293" s="477"/>
      <c r="Q293" s="477"/>
      <c r="R293" s="477"/>
      <c r="S293" s="477"/>
      <c r="T293" s="477"/>
      <c r="U293" s="477"/>
      <c r="V293" s="477"/>
      <c r="W293" s="477"/>
      <c r="X293" s="477"/>
      <c r="Y293" s="477"/>
      <c r="Z293" s="478"/>
      <c r="AA293" s="482"/>
      <c r="AB293" s="483"/>
      <c r="AC293" s="483"/>
      <c r="AD293" s="483"/>
      <c r="AE293" s="483"/>
      <c r="AF293" s="484"/>
      <c r="AG293" s="311"/>
      <c r="AH293" s="312"/>
      <c r="AI293" s="312"/>
      <c r="AJ293" s="312"/>
      <c r="AK293" s="312"/>
      <c r="AL293" s="312"/>
      <c r="AM293" s="313"/>
      <c r="AN293" s="491"/>
      <c r="AO293" s="491"/>
      <c r="AP293" s="491"/>
      <c r="AQ293" s="491"/>
      <c r="AR293" s="491"/>
      <c r="AS293" s="491"/>
      <c r="AT293" s="491"/>
      <c r="AU293" s="323">
        <f>AG293*AN293</f>
        <v>0</v>
      </c>
      <c r="AV293" s="324"/>
      <c r="AW293" s="324"/>
      <c r="AX293" s="324"/>
      <c r="AY293" s="324"/>
      <c r="AZ293" s="325"/>
      <c r="BA293" s="297"/>
      <c r="BB293" s="298"/>
      <c r="BC293" s="298"/>
      <c r="BD293" s="298"/>
      <c r="BE293" s="298"/>
      <c r="BF293" s="298"/>
      <c r="BG293" s="2"/>
    </row>
    <row r="294" spans="1:59" ht="15" customHeight="1">
      <c r="A294" s="2"/>
      <c r="B294" s="6"/>
      <c r="C294" s="58"/>
      <c r="D294" s="357"/>
      <c r="E294" s="358"/>
      <c r="F294" s="358"/>
      <c r="G294" s="358"/>
      <c r="H294" s="358"/>
      <c r="I294" s="358"/>
      <c r="J294" s="358"/>
      <c r="K294" s="358"/>
      <c r="L294" s="359"/>
      <c r="M294" s="479"/>
      <c r="N294" s="480"/>
      <c r="O294" s="480"/>
      <c r="P294" s="480"/>
      <c r="Q294" s="480"/>
      <c r="R294" s="480"/>
      <c r="S294" s="480"/>
      <c r="T294" s="480"/>
      <c r="U294" s="480"/>
      <c r="V294" s="480"/>
      <c r="W294" s="480"/>
      <c r="X294" s="480"/>
      <c r="Y294" s="480"/>
      <c r="Z294" s="481"/>
      <c r="AA294" s="485"/>
      <c r="AB294" s="486"/>
      <c r="AC294" s="486"/>
      <c r="AD294" s="486"/>
      <c r="AE294" s="486"/>
      <c r="AF294" s="487"/>
      <c r="AG294" s="465"/>
      <c r="AH294" s="466"/>
      <c r="AI294" s="466"/>
      <c r="AJ294" s="466"/>
      <c r="AK294" s="466"/>
      <c r="AL294" s="466"/>
      <c r="AM294" s="467"/>
      <c r="AN294" s="491"/>
      <c r="AO294" s="491"/>
      <c r="AP294" s="491"/>
      <c r="AQ294" s="491"/>
      <c r="AR294" s="491"/>
      <c r="AS294" s="491"/>
      <c r="AT294" s="491"/>
      <c r="AU294" s="396"/>
      <c r="AV294" s="397"/>
      <c r="AW294" s="397"/>
      <c r="AX294" s="397"/>
      <c r="AY294" s="397"/>
      <c r="AZ294" s="398"/>
      <c r="BA294" s="297"/>
      <c r="BB294" s="298"/>
      <c r="BC294" s="298"/>
      <c r="BD294" s="298"/>
      <c r="BE294" s="298"/>
      <c r="BF294" s="298"/>
      <c r="BG294" s="2"/>
    </row>
    <row r="295" spans="1:59" ht="15" customHeight="1">
      <c r="A295" s="2"/>
      <c r="B295" s="6"/>
      <c r="C295" s="58"/>
      <c r="D295" s="360"/>
      <c r="E295" s="361"/>
      <c r="F295" s="361"/>
      <c r="G295" s="361"/>
      <c r="H295" s="361"/>
      <c r="I295" s="361"/>
      <c r="J295" s="361"/>
      <c r="K295" s="361"/>
      <c r="L295" s="362"/>
      <c r="M295" s="471" t="s">
        <v>161</v>
      </c>
      <c r="N295" s="472"/>
      <c r="O295" s="472"/>
      <c r="P295" s="472"/>
      <c r="Q295" s="472"/>
      <c r="R295" s="472"/>
      <c r="S295" s="472"/>
      <c r="T295" s="472"/>
      <c r="U295" s="472"/>
      <c r="V295" s="472"/>
      <c r="W295" s="472"/>
      <c r="X295" s="472"/>
      <c r="Y295" s="472"/>
      <c r="Z295" s="473"/>
      <c r="AA295" s="488"/>
      <c r="AB295" s="489"/>
      <c r="AC295" s="489"/>
      <c r="AD295" s="489"/>
      <c r="AE295" s="489"/>
      <c r="AF295" s="490"/>
      <c r="AG295" s="314"/>
      <c r="AH295" s="315"/>
      <c r="AI295" s="315"/>
      <c r="AJ295" s="315"/>
      <c r="AK295" s="315"/>
      <c r="AL295" s="315"/>
      <c r="AM295" s="316"/>
      <c r="AN295" s="491"/>
      <c r="AO295" s="491"/>
      <c r="AP295" s="491"/>
      <c r="AQ295" s="491"/>
      <c r="AR295" s="491"/>
      <c r="AS295" s="491"/>
      <c r="AT295" s="491"/>
      <c r="AU295" s="326"/>
      <c r="AV295" s="327"/>
      <c r="AW295" s="327"/>
      <c r="AX295" s="327"/>
      <c r="AY295" s="327"/>
      <c r="AZ295" s="328"/>
      <c r="BA295" s="297"/>
      <c r="BB295" s="298"/>
      <c r="BC295" s="298"/>
      <c r="BD295" s="298"/>
      <c r="BE295" s="298"/>
      <c r="BF295" s="298"/>
      <c r="BG295" s="2"/>
    </row>
    <row r="296" spans="1:59" ht="15" customHeight="1">
      <c r="A296" s="2"/>
      <c r="B296" s="2"/>
      <c r="C296" s="2" t="s">
        <v>214</v>
      </c>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row>
    <row r="297" spans="1:59" ht="15" customHeight="1">
      <c r="A297" s="2"/>
      <c r="B297" s="6"/>
      <c r="C297" s="58"/>
      <c r="D297" s="474" t="s">
        <v>90</v>
      </c>
      <c r="E297" s="475"/>
      <c r="F297" s="475"/>
      <c r="G297" s="475"/>
      <c r="H297" s="475"/>
      <c r="I297" s="475"/>
      <c r="J297" s="475"/>
      <c r="K297" s="475"/>
      <c r="L297" s="475"/>
      <c r="M297" s="329" t="s">
        <v>91</v>
      </c>
      <c r="N297" s="330"/>
      <c r="O297" s="330"/>
      <c r="P297" s="330"/>
      <c r="Q297" s="330"/>
      <c r="R297" s="330"/>
      <c r="S297" s="330"/>
      <c r="T297" s="330"/>
      <c r="U297" s="330"/>
      <c r="V297" s="330"/>
      <c r="W297" s="330"/>
      <c r="X297" s="330"/>
      <c r="Y297" s="330"/>
      <c r="Z297" s="331"/>
      <c r="AA297" s="338" t="s">
        <v>159</v>
      </c>
      <c r="AB297" s="339"/>
      <c r="AC297" s="339"/>
      <c r="AD297" s="339"/>
      <c r="AE297" s="339"/>
      <c r="AF297" s="340"/>
      <c r="AG297" s="447" t="s">
        <v>167</v>
      </c>
      <c r="AH297" s="448"/>
      <c r="AI297" s="448"/>
      <c r="AJ297" s="448"/>
      <c r="AK297" s="448"/>
      <c r="AL297" s="448"/>
      <c r="AM297" s="449"/>
      <c r="AN297" s="456" t="s">
        <v>168</v>
      </c>
      <c r="AO297" s="456"/>
      <c r="AP297" s="456"/>
      <c r="AQ297" s="456"/>
      <c r="AR297" s="456"/>
      <c r="AS297" s="456"/>
      <c r="AT297" s="456"/>
      <c r="AU297" s="349" t="s">
        <v>95</v>
      </c>
      <c r="AV297" s="349"/>
      <c r="AW297" s="349"/>
      <c r="AX297" s="349"/>
      <c r="AY297" s="349"/>
      <c r="AZ297" s="349"/>
      <c r="BA297" s="297"/>
      <c r="BB297" s="298"/>
      <c r="BC297" s="298"/>
      <c r="BD297" s="298"/>
      <c r="BE297" s="298"/>
      <c r="BF297" s="298"/>
      <c r="BG297" s="2"/>
    </row>
    <row r="298" spans="1:59" ht="15" customHeight="1">
      <c r="A298" s="2"/>
      <c r="B298" s="6"/>
      <c r="C298" s="58"/>
      <c r="D298" s="475"/>
      <c r="E298" s="475"/>
      <c r="F298" s="475"/>
      <c r="G298" s="475"/>
      <c r="H298" s="475"/>
      <c r="I298" s="475"/>
      <c r="J298" s="475"/>
      <c r="K298" s="475"/>
      <c r="L298" s="475"/>
      <c r="M298" s="332"/>
      <c r="N298" s="333"/>
      <c r="O298" s="333"/>
      <c r="P298" s="333"/>
      <c r="Q298" s="333"/>
      <c r="R298" s="333"/>
      <c r="S298" s="333"/>
      <c r="T298" s="333"/>
      <c r="U298" s="333"/>
      <c r="V298" s="333"/>
      <c r="W298" s="333"/>
      <c r="X298" s="333"/>
      <c r="Y298" s="333"/>
      <c r="Z298" s="334"/>
      <c r="AA298" s="341"/>
      <c r="AB298" s="342"/>
      <c r="AC298" s="342"/>
      <c r="AD298" s="342"/>
      <c r="AE298" s="342"/>
      <c r="AF298" s="343"/>
      <c r="AG298" s="450"/>
      <c r="AH298" s="451"/>
      <c r="AI298" s="451"/>
      <c r="AJ298" s="451"/>
      <c r="AK298" s="451"/>
      <c r="AL298" s="451"/>
      <c r="AM298" s="452"/>
      <c r="AN298" s="456"/>
      <c r="AO298" s="456"/>
      <c r="AP298" s="456"/>
      <c r="AQ298" s="456"/>
      <c r="AR298" s="456"/>
      <c r="AS298" s="456"/>
      <c r="AT298" s="456"/>
      <c r="AU298" s="349"/>
      <c r="AV298" s="349"/>
      <c r="AW298" s="349"/>
      <c r="AX298" s="349"/>
      <c r="AY298" s="349"/>
      <c r="AZ298" s="349"/>
      <c r="BA298" s="297"/>
      <c r="BB298" s="298"/>
      <c r="BC298" s="298"/>
      <c r="BD298" s="298"/>
      <c r="BE298" s="298"/>
      <c r="BF298" s="298"/>
      <c r="BG298" s="2"/>
    </row>
    <row r="299" spans="1:59" ht="15" customHeight="1">
      <c r="A299" s="2"/>
      <c r="B299" s="6"/>
      <c r="C299" s="58"/>
      <c r="D299" s="475"/>
      <c r="E299" s="475"/>
      <c r="F299" s="475"/>
      <c r="G299" s="475"/>
      <c r="H299" s="475"/>
      <c r="I299" s="475"/>
      <c r="J299" s="475"/>
      <c r="K299" s="475"/>
      <c r="L299" s="475"/>
      <c r="M299" s="335"/>
      <c r="N299" s="336"/>
      <c r="O299" s="336"/>
      <c r="P299" s="336"/>
      <c r="Q299" s="336"/>
      <c r="R299" s="336"/>
      <c r="S299" s="336"/>
      <c r="T299" s="336"/>
      <c r="U299" s="336"/>
      <c r="V299" s="336"/>
      <c r="W299" s="336"/>
      <c r="X299" s="336"/>
      <c r="Y299" s="336"/>
      <c r="Z299" s="337"/>
      <c r="AA299" s="344"/>
      <c r="AB299" s="345"/>
      <c r="AC299" s="345"/>
      <c r="AD299" s="345"/>
      <c r="AE299" s="345"/>
      <c r="AF299" s="346"/>
      <c r="AG299" s="453"/>
      <c r="AH299" s="454"/>
      <c r="AI299" s="454"/>
      <c r="AJ299" s="454"/>
      <c r="AK299" s="454"/>
      <c r="AL299" s="454"/>
      <c r="AM299" s="455"/>
      <c r="AN299" s="456"/>
      <c r="AO299" s="456"/>
      <c r="AP299" s="456"/>
      <c r="AQ299" s="456"/>
      <c r="AR299" s="456"/>
      <c r="AS299" s="456"/>
      <c r="AT299" s="456"/>
      <c r="AU299" s="349"/>
      <c r="AV299" s="349"/>
      <c r="AW299" s="349"/>
      <c r="AX299" s="349"/>
      <c r="AY299" s="349"/>
      <c r="AZ299" s="349"/>
      <c r="BA299" s="297"/>
      <c r="BB299" s="298"/>
      <c r="BC299" s="298"/>
      <c r="BD299" s="298"/>
      <c r="BE299" s="298"/>
      <c r="BF299" s="298"/>
      <c r="BG299" s="2"/>
    </row>
    <row r="300" spans="1:59" ht="15" customHeight="1">
      <c r="A300" s="2"/>
      <c r="B300" s="6"/>
      <c r="C300" s="58"/>
      <c r="D300" s="354"/>
      <c r="E300" s="355"/>
      <c r="F300" s="355"/>
      <c r="G300" s="355"/>
      <c r="H300" s="355"/>
      <c r="I300" s="355"/>
      <c r="J300" s="355"/>
      <c r="K300" s="355"/>
      <c r="L300" s="356"/>
      <c r="M300" s="299"/>
      <c r="N300" s="300"/>
      <c r="O300" s="300"/>
      <c r="P300" s="300"/>
      <c r="Q300" s="300"/>
      <c r="R300" s="300"/>
      <c r="S300" s="300"/>
      <c r="T300" s="300"/>
      <c r="U300" s="300"/>
      <c r="V300" s="300"/>
      <c r="W300" s="300"/>
      <c r="X300" s="300"/>
      <c r="Y300" s="300"/>
      <c r="Z300" s="301"/>
      <c r="AA300" s="460"/>
      <c r="AB300" s="306"/>
      <c r="AC300" s="306"/>
      <c r="AD300" s="306"/>
      <c r="AE300" s="306"/>
      <c r="AF300" s="307"/>
      <c r="AG300" s="464"/>
      <c r="AH300" s="312"/>
      <c r="AI300" s="312"/>
      <c r="AJ300" s="312"/>
      <c r="AK300" s="312"/>
      <c r="AL300" s="312"/>
      <c r="AM300" s="313"/>
      <c r="AN300" s="317"/>
      <c r="AO300" s="318"/>
      <c r="AP300" s="318"/>
      <c r="AQ300" s="318"/>
      <c r="AR300" s="318"/>
      <c r="AS300" s="318"/>
      <c r="AT300" s="319"/>
      <c r="AU300" s="323">
        <f>AG300*AN300</f>
        <v>0</v>
      </c>
      <c r="AV300" s="324"/>
      <c r="AW300" s="324"/>
      <c r="AX300" s="324"/>
      <c r="AY300" s="324"/>
      <c r="AZ300" s="325"/>
      <c r="BA300" s="297"/>
      <c r="BB300" s="298"/>
      <c r="BC300" s="298"/>
      <c r="BD300" s="298"/>
      <c r="BE300" s="298"/>
      <c r="BF300" s="298"/>
      <c r="BG300" s="2"/>
    </row>
    <row r="301" spans="1:59" ht="15" customHeight="1">
      <c r="A301" s="2"/>
      <c r="B301" s="6"/>
      <c r="C301" s="58"/>
      <c r="D301" s="357"/>
      <c r="E301" s="358"/>
      <c r="F301" s="358"/>
      <c r="G301" s="358"/>
      <c r="H301" s="358"/>
      <c r="I301" s="358"/>
      <c r="J301" s="358"/>
      <c r="K301" s="358"/>
      <c r="L301" s="359"/>
      <c r="M301" s="457"/>
      <c r="N301" s="458"/>
      <c r="O301" s="458"/>
      <c r="P301" s="458"/>
      <c r="Q301" s="458"/>
      <c r="R301" s="458"/>
      <c r="S301" s="458"/>
      <c r="T301" s="458"/>
      <c r="U301" s="458"/>
      <c r="V301" s="458"/>
      <c r="W301" s="458"/>
      <c r="X301" s="458"/>
      <c r="Y301" s="458"/>
      <c r="Z301" s="459"/>
      <c r="AA301" s="461"/>
      <c r="AB301" s="462"/>
      <c r="AC301" s="462"/>
      <c r="AD301" s="462"/>
      <c r="AE301" s="462"/>
      <c r="AF301" s="463"/>
      <c r="AG301" s="465"/>
      <c r="AH301" s="466"/>
      <c r="AI301" s="466"/>
      <c r="AJ301" s="466"/>
      <c r="AK301" s="466"/>
      <c r="AL301" s="466"/>
      <c r="AM301" s="467"/>
      <c r="AN301" s="468"/>
      <c r="AO301" s="469"/>
      <c r="AP301" s="469"/>
      <c r="AQ301" s="469"/>
      <c r="AR301" s="469"/>
      <c r="AS301" s="469"/>
      <c r="AT301" s="470"/>
      <c r="AU301" s="396"/>
      <c r="AV301" s="397"/>
      <c r="AW301" s="397"/>
      <c r="AX301" s="397"/>
      <c r="AY301" s="397"/>
      <c r="AZ301" s="398"/>
      <c r="BA301" s="297"/>
      <c r="BB301" s="298"/>
      <c r="BC301" s="298"/>
      <c r="BD301" s="298"/>
      <c r="BE301" s="298"/>
      <c r="BF301" s="298"/>
      <c r="BG301" s="2"/>
    </row>
    <row r="302" spans="1:59" ht="15" customHeight="1">
      <c r="A302" s="2"/>
      <c r="B302" s="6"/>
      <c r="C302" s="58"/>
      <c r="D302" s="360"/>
      <c r="E302" s="361"/>
      <c r="F302" s="361"/>
      <c r="G302" s="361"/>
      <c r="H302" s="361"/>
      <c r="I302" s="361"/>
      <c r="J302" s="361"/>
      <c r="K302" s="361"/>
      <c r="L302" s="362"/>
      <c r="M302" s="471" t="s">
        <v>161</v>
      </c>
      <c r="N302" s="472"/>
      <c r="O302" s="472"/>
      <c r="P302" s="472"/>
      <c r="Q302" s="472"/>
      <c r="R302" s="472"/>
      <c r="S302" s="472"/>
      <c r="T302" s="472"/>
      <c r="U302" s="472"/>
      <c r="V302" s="472"/>
      <c r="W302" s="472"/>
      <c r="X302" s="472"/>
      <c r="Y302" s="472"/>
      <c r="Z302" s="473"/>
      <c r="AA302" s="308"/>
      <c r="AB302" s="309"/>
      <c r="AC302" s="309"/>
      <c r="AD302" s="309"/>
      <c r="AE302" s="309"/>
      <c r="AF302" s="310"/>
      <c r="AG302" s="314"/>
      <c r="AH302" s="315"/>
      <c r="AI302" s="315"/>
      <c r="AJ302" s="315"/>
      <c r="AK302" s="315"/>
      <c r="AL302" s="315"/>
      <c r="AM302" s="316"/>
      <c r="AN302" s="320"/>
      <c r="AO302" s="321"/>
      <c r="AP302" s="321"/>
      <c r="AQ302" s="321"/>
      <c r="AR302" s="321"/>
      <c r="AS302" s="321"/>
      <c r="AT302" s="322"/>
      <c r="AU302" s="326"/>
      <c r="AV302" s="327"/>
      <c r="AW302" s="327"/>
      <c r="AX302" s="327"/>
      <c r="AY302" s="327"/>
      <c r="AZ302" s="328"/>
      <c r="BA302" s="297"/>
      <c r="BB302" s="298"/>
      <c r="BC302" s="298"/>
      <c r="BD302" s="298"/>
      <c r="BE302" s="298"/>
      <c r="BF302" s="298"/>
      <c r="BG302" s="2"/>
    </row>
    <row r="303" spans="1:59" ht="15" customHeight="1">
      <c r="A303" s="2"/>
      <c r="B303" s="6"/>
      <c r="C303" s="58"/>
      <c r="D303" s="354"/>
      <c r="E303" s="355"/>
      <c r="F303" s="355"/>
      <c r="G303" s="355"/>
      <c r="H303" s="355"/>
      <c r="I303" s="355"/>
      <c r="J303" s="355"/>
      <c r="K303" s="355"/>
      <c r="L303" s="356"/>
      <c r="M303" s="299"/>
      <c r="N303" s="300"/>
      <c r="O303" s="300"/>
      <c r="P303" s="300"/>
      <c r="Q303" s="300"/>
      <c r="R303" s="300"/>
      <c r="S303" s="300"/>
      <c r="T303" s="300"/>
      <c r="U303" s="300"/>
      <c r="V303" s="300"/>
      <c r="W303" s="300"/>
      <c r="X303" s="300"/>
      <c r="Y303" s="300"/>
      <c r="Z303" s="301"/>
      <c r="AA303" s="460"/>
      <c r="AB303" s="306"/>
      <c r="AC303" s="306"/>
      <c r="AD303" s="306"/>
      <c r="AE303" s="306"/>
      <c r="AF303" s="307"/>
      <c r="AG303" s="464"/>
      <c r="AH303" s="312"/>
      <c r="AI303" s="312"/>
      <c r="AJ303" s="312"/>
      <c r="AK303" s="312"/>
      <c r="AL303" s="312"/>
      <c r="AM303" s="313"/>
      <c r="AN303" s="317"/>
      <c r="AO303" s="318"/>
      <c r="AP303" s="318"/>
      <c r="AQ303" s="318"/>
      <c r="AR303" s="318"/>
      <c r="AS303" s="318"/>
      <c r="AT303" s="319"/>
      <c r="AU303" s="323">
        <f>AG303*AN303</f>
        <v>0</v>
      </c>
      <c r="AV303" s="324"/>
      <c r="AW303" s="324"/>
      <c r="AX303" s="324"/>
      <c r="AY303" s="324"/>
      <c r="AZ303" s="325"/>
      <c r="BA303" s="297"/>
      <c r="BB303" s="298"/>
      <c r="BC303" s="298"/>
      <c r="BD303" s="298"/>
      <c r="BE303" s="298"/>
      <c r="BF303" s="298"/>
      <c r="BG303" s="2"/>
    </row>
    <row r="304" spans="1:59" ht="15" customHeight="1">
      <c r="A304" s="2"/>
      <c r="B304" s="6"/>
      <c r="C304" s="58"/>
      <c r="D304" s="357"/>
      <c r="E304" s="358"/>
      <c r="F304" s="358"/>
      <c r="G304" s="358"/>
      <c r="H304" s="358"/>
      <c r="I304" s="358"/>
      <c r="J304" s="358"/>
      <c r="K304" s="358"/>
      <c r="L304" s="359"/>
      <c r="M304" s="457"/>
      <c r="N304" s="458"/>
      <c r="O304" s="458"/>
      <c r="P304" s="458"/>
      <c r="Q304" s="458"/>
      <c r="R304" s="458"/>
      <c r="S304" s="458"/>
      <c r="T304" s="458"/>
      <c r="U304" s="458"/>
      <c r="V304" s="458"/>
      <c r="W304" s="458"/>
      <c r="X304" s="458"/>
      <c r="Y304" s="458"/>
      <c r="Z304" s="459"/>
      <c r="AA304" s="461"/>
      <c r="AB304" s="462"/>
      <c r="AC304" s="462"/>
      <c r="AD304" s="462"/>
      <c r="AE304" s="462"/>
      <c r="AF304" s="463"/>
      <c r="AG304" s="465"/>
      <c r="AH304" s="466"/>
      <c r="AI304" s="466"/>
      <c r="AJ304" s="466"/>
      <c r="AK304" s="466"/>
      <c r="AL304" s="466"/>
      <c r="AM304" s="467"/>
      <c r="AN304" s="468"/>
      <c r="AO304" s="469"/>
      <c r="AP304" s="469"/>
      <c r="AQ304" s="469"/>
      <c r="AR304" s="469"/>
      <c r="AS304" s="469"/>
      <c r="AT304" s="470"/>
      <c r="AU304" s="396"/>
      <c r="AV304" s="397"/>
      <c r="AW304" s="397"/>
      <c r="AX304" s="397"/>
      <c r="AY304" s="397"/>
      <c r="AZ304" s="398"/>
      <c r="BA304" s="297"/>
      <c r="BB304" s="298"/>
      <c r="BC304" s="298"/>
      <c r="BD304" s="298"/>
      <c r="BE304" s="298"/>
      <c r="BF304" s="298"/>
      <c r="BG304" s="2"/>
    </row>
    <row r="305" spans="1:71" ht="15" customHeight="1">
      <c r="A305" s="2"/>
      <c r="B305" s="6"/>
      <c r="C305" s="58"/>
      <c r="D305" s="360"/>
      <c r="E305" s="361"/>
      <c r="F305" s="361"/>
      <c r="G305" s="361"/>
      <c r="H305" s="361"/>
      <c r="I305" s="361"/>
      <c r="J305" s="361"/>
      <c r="K305" s="361"/>
      <c r="L305" s="362"/>
      <c r="M305" s="471" t="s">
        <v>161</v>
      </c>
      <c r="N305" s="472"/>
      <c r="O305" s="472"/>
      <c r="P305" s="472"/>
      <c r="Q305" s="472"/>
      <c r="R305" s="472"/>
      <c r="S305" s="472"/>
      <c r="T305" s="472"/>
      <c r="U305" s="472"/>
      <c r="V305" s="472"/>
      <c r="W305" s="472"/>
      <c r="X305" s="472"/>
      <c r="Y305" s="472"/>
      <c r="Z305" s="473"/>
      <c r="AA305" s="308"/>
      <c r="AB305" s="309"/>
      <c r="AC305" s="309"/>
      <c r="AD305" s="309"/>
      <c r="AE305" s="309"/>
      <c r="AF305" s="310"/>
      <c r="AG305" s="314"/>
      <c r="AH305" s="315"/>
      <c r="AI305" s="315"/>
      <c r="AJ305" s="315"/>
      <c r="AK305" s="315"/>
      <c r="AL305" s="315"/>
      <c r="AM305" s="316"/>
      <c r="AN305" s="320"/>
      <c r="AO305" s="321"/>
      <c r="AP305" s="321"/>
      <c r="AQ305" s="321"/>
      <c r="AR305" s="321"/>
      <c r="AS305" s="321"/>
      <c r="AT305" s="322"/>
      <c r="AU305" s="326"/>
      <c r="AV305" s="327"/>
      <c r="AW305" s="327"/>
      <c r="AX305" s="327"/>
      <c r="AY305" s="327"/>
      <c r="AZ305" s="328"/>
      <c r="BA305" s="297"/>
      <c r="BB305" s="298"/>
      <c r="BC305" s="298"/>
      <c r="BD305" s="298"/>
      <c r="BE305" s="298"/>
      <c r="BF305" s="298"/>
      <c r="BG305" s="2"/>
    </row>
    <row r="306" spans="1:71" ht="9" customHeight="1">
      <c r="A306" s="2"/>
      <c r="B306" s="6"/>
      <c r="C306" s="6"/>
      <c r="AD306" s="433" t="s">
        <v>169</v>
      </c>
      <c r="AE306" s="330"/>
      <c r="AF306" s="330"/>
      <c r="AG306" s="330"/>
      <c r="AH306" s="330"/>
      <c r="AI306" s="330"/>
      <c r="AJ306" s="330"/>
      <c r="AK306" s="330"/>
      <c r="AL306" s="330"/>
      <c r="AM306" s="330"/>
      <c r="AN306" s="330"/>
      <c r="AO306" s="331"/>
      <c r="AP306" s="436">
        <f>SUM(AU300:AZ305)</f>
        <v>0</v>
      </c>
      <c r="AQ306" s="437"/>
      <c r="AR306" s="437"/>
      <c r="AS306" s="437"/>
      <c r="AT306" s="437"/>
      <c r="AU306" s="437"/>
      <c r="AV306" s="437"/>
      <c r="AW306" s="437"/>
      <c r="AX306" s="437"/>
      <c r="AY306" s="437"/>
      <c r="AZ306" s="438"/>
    </row>
    <row r="307" spans="1:71" ht="5.25" customHeight="1">
      <c r="A307" s="2"/>
      <c r="B307" s="6"/>
      <c r="C307" s="6"/>
      <c r="AD307" s="434"/>
      <c r="AE307" s="333"/>
      <c r="AF307" s="333"/>
      <c r="AG307" s="333"/>
      <c r="AH307" s="333"/>
      <c r="AI307" s="333"/>
      <c r="AJ307" s="333"/>
      <c r="AK307" s="333"/>
      <c r="AL307" s="333"/>
      <c r="AM307" s="333"/>
      <c r="AN307" s="333"/>
      <c r="AO307" s="334"/>
      <c r="AP307" s="439"/>
      <c r="AQ307" s="440"/>
      <c r="AR307" s="440"/>
      <c r="AS307" s="440"/>
      <c r="AT307" s="440"/>
      <c r="AU307" s="440"/>
      <c r="AV307" s="440"/>
      <c r="AW307" s="440"/>
      <c r="AX307" s="440"/>
      <c r="AY307" s="440"/>
      <c r="AZ307" s="441"/>
    </row>
    <row r="308" spans="1:71" ht="15" customHeight="1">
      <c r="A308" s="2"/>
      <c r="B308" s="6"/>
      <c r="C308" s="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108"/>
      <c r="AD308" s="435"/>
      <c r="AE308" s="336"/>
      <c r="AF308" s="336"/>
      <c r="AG308" s="336"/>
      <c r="AH308" s="336"/>
      <c r="AI308" s="336"/>
      <c r="AJ308" s="336"/>
      <c r="AK308" s="336"/>
      <c r="AL308" s="336"/>
      <c r="AM308" s="336"/>
      <c r="AN308" s="336"/>
      <c r="AO308" s="337"/>
      <c r="AP308" s="442"/>
      <c r="AQ308" s="443"/>
      <c r="AR308" s="443"/>
      <c r="AS308" s="443"/>
      <c r="AT308" s="443"/>
      <c r="AU308" s="443"/>
      <c r="AV308" s="443"/>
      <c r="AW308" s="443"/>
      <c r="AX308" s="443"/>
      <c r="AY308" s="443"/>
      <c r="AZ308" s="444"/>
    </row>
    <row r="309" spans="1:71" ht="15" customHeight="1">
      <c r="A309" s="2"/>
      <c r="B309" s="2"/>
      <c r="C309" s="2"/>
      <c r="D309" s="445" t="s">
        <v>170</v>
      </c>
      <c r="E309" s="445"/>
      <c r="F309" s="445"/>
      <c r="G309" s="445"/>
      <c r="H309" s="445"/>
      <c r="I309" s="445"/>
      <c r="J309" s="445"/>
      <c r="K309" s="445"/>
      <c r="L309" s="445"/>
      <c r="M309" s="445"/>
      <c r="N309" s="445"/>
      <c r="O309" s="445"/>
      <c r="P309" s="445"/>
      <c r="Q309" s="445"/>
      <c r="R309" s="445"/>
      <c r="S309" s="445"/>
      <c r="T309" s="445"/>
      <c r="U309" s="445"/>
      <c r="V309" s="445"/>
      <c r="W309" s="445"/>
      <c r="X309" s="445"/>
      <c r="Y309" s="445"/>
      <c r="Z309" s="445"/>
      <c r="AA309" s="445"/>
      <c r="AB309" s="445"/>
      <c r="AC309" s="445"/>
      <c r="AD309" s="446"/>
      <c r="AE309" s="446"/>
      <c r="AF309" s="446"/>
      <c r="AG309" s="446"/>
      <c r="AH309" s="446"/>
      <c r="AI309" s="446"/>
      <c r="AJ309" s="446"/>
      <c r="AK309" s="446"/>
      <c r="AL309" s="446"/>
      <c r="AM309" s="446"/>
      <c r="AN309" s="446"/>
      <c r="AO309" s="446"/>
      <c r="AP309" s="446"/>
      <c r="AQ309" s="446"/>
      <c r="AR309" s="446"/>
      <c r="AS309" s="446"/>
      <c r="AT309" s="446"/>
      <c r="AU309" s="446"/>
      <c r="AV309" s="446"/>
      <c r="AW309" s="446"/>
      <c r="AX309" s="446"/>
      <c r="AY309" s="446"/>
      <c r="AZ309" s="446"/>
      <c r="BA309" s="207"/>
      <c r="BB309" s="207"/>
      <c r="BC309" s="207"/>
      <c r="BD309" s="207"/>
      <c r="BE309" s="207"/>
      <c r="BF309" s="2"/>
      <c r="BG309" s="2"/>
    </row>
    <row r="310" spans="1:71" ht="15" customHeight="1">
      <c r="A310" s="2"/>
      <c r="B310" s="2"/>
      <c r="C310" s="2"/>
      <c r="D310" s="445"/>
      <c r="E310" s="445"/>
      <c r="F310" s="445"/>
      <c r="G310" s="445"/>
      <c r="H310" s="445"/>
      <c r="I310" s="445"/>
      <c r="J310" s="445"/>
      <c r="K310" s="445"/>
      <c r="L310" s="445"/>
      <c r="M310" s="445"/>
      <c r="N310" s="445"/>
      <c r="O310" s="445"/>
      <c r="P310" s="445"/>
      <c r="Q310" s="445"/>
      <c r="R310" s="445"/>
      <c r="S310" s="445"/>
      <c r="T310" s="445"/>
      <c r="U310" s="445"/>
      <c r="V310" s="445"/>
      <c r="W310" s="445"/>
      <c r="X310" s="445"/>
      <c r="Y310" s="445"/>
      <c r="Z310" s="445"/>
      <c r="AA310" s="445"/>
      <c r="AB310" s="445"/>
      <c r="AC310" s="445"/>
      <c r="AD310" s="445"/>
      <c r="AE310" s="445"/>
      <c r="AF310" s="445"/>
      <c r="AG310" s="445"/>
      <c r="AH310" s="445"/>
      <c r="AI310" s="445"/>
      <c r="AJ310" s="445"/>
      <c r="AK310" s="445"/>
      <c r="AL310" s="445"/>
      <c r="AM310" s="445"/>
      <c r="AN310" s="445"/>
      <c r="AO310" s="445"/>
      <c r="AP310" s="445"/>
      <c r="AQ310" s="445"/>
      <c r="AR310" s="445"/>
      <c r="AS310" s="445"/>
      <c r="AT310" s="445"/>
      <c r="AU310" s="445"/>
      <c r="AV310" s="445"/>
      <c r="AW310" s="445"/>
      <c r="AX310" s="445"/>
      <c r="AY310" s="445"/>
      <c r="AZ310" s="445"/>
      <c r="BA310" s="207"/>
      <c r="BB310" s="207"/>
      <c r="BC310" s="207"/>
      <c r="BD310" s="207"/>
      <c r="BE310" s="207"/>
      <c r="BF310" s="2"/>
      <c r="BG310" s="2"/>
    </row>
    <row r="311" spans="1:71" ht="15" customHeight="1">
      <c r="A311" s="2"/>
      <c r="B311" s="2"/>
      <c r="C311" s="2"/>
      <c r="D311" s="445"/>
      <c r="E311" s="445"/>
      <c r="F311" s="445"/>
      <c r="G311" s="445"/>
      <c r="H311" s="445"/>
      <c r="I311" s="445"/>
      <c r="J311" s="445"/>
      <c r="K311" s="445"/>
      <c r="L311" s="445"/>
      <c r="M311" s="445"/>
      <c r="N311" s="445"/>
      <c r="O311" s="445"/>
      <c r="P311" s="445"/>
      <c r="Q311" s="445"/>
      <c r="R311" s="445"/>
      <c r="S311" s="445"/>
      <c r="T311" s="445"/>
      <c r="U311" s="445"/>
      <c r="V311" s="445"/>
      <c r="W311" s="445"/>
      <c r="X311" s="445"/>
      <c r="Y311" s="445"/>
      <c r="Z311" s="445"/>
      <c r="AA311" s="445"/>
      <c r="AB311" s="445"/>
      <c r="AC311" s="445"/>
      <c r="AD311" s="445"/>
      <c r="AE311" s="445"/>
      <c r="AF311" s="445"/>
      <c r="AG311" s="445"/>
      <c r="AH311" s="445"/>
      <c r="AI311" s="445"/>
      <c r="AJ311" s="445"/>
      <c r="AK311" s="445"/>
      <c r="AL311" s="445"/>
      <c r="AM311" s="445"/>
      <c r="AN311" s="445"/>
      <c r="AO311" s="445"/>
      <c r="AP311" s="445"/>
      <c r="AQ311" s="445"/>
      <c r="AR311" s="445"/>
      <c r="AS311" s="445"/>
      <c r="AT311" s="445"/>
      <c r="AU311" s="445"/>
      <c r="AV311" s="445"/>
      <c r="AW311" s="445"/>
      <c r="AX311" s="445"/>
      <c r="AY311" s="445"/>
      <c r="AZ311" s="445"/>
      <c r="BA311" s="207"/>
      <c r="BB311" s="207"/>
      <c r="BC311" s="207"/>
      <c r="BD311" s="207"/>
      <c r="BE311" s="207"/>
      <c r="BF311" s="2"/>
      <c r="BG311" s="2"/>
    </row>
    <row r="312" spans="1:71" ht="7.5" customHeight="1">
      <c r="A312" s="2"/>
      <c r="B312" s="2"/>
      <c r="C312" s="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207"/>
      <c r="BB312" s="207"/>
      <c r="BC312" s="207"/>
      <c r="BD312" s="207"/>
      <c r="BE312" s="207"/>
      <c r="BF312" s="2"/>
      <c r="BG312" s="2"/>
    </row>
    <row r="313" spans="1:71" ht="15" customHeight="1">
      <c r="A313" s="2" t="s">
        <v>215</v>
      </c>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row>
    <row r="314" spans="1:71" ht="15" customHeight="1">
      <c r="A314" s="2"/>
      <c r="B314" s="2" t="s">
        <v>171</v>
      </c>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R314" s="65"/>
      <c r="BS314" s="65"/>
    </row>
    <row r="315" spans="1:71" ht="15" customHeight="1">
      <c r="A315" s="2"/>
      <c r="B315" s="6"/>
      <c r="C315" s="58"/>
      <c r="D315" s="329" t="s">
        <v>91</v>
      </c>
      <c r="E315" s="330"/>
      <c r="F315" s="330"/>
      <c r="G315" s="330"/>
      <c r="H315" s="330"/>
      <c r="I315" s="330"/>
      <c r="J315" s="330"/>
      <c r="K315" s="330"/>
      <c r="L315" s="330"/>
      <c r="M315" s="330"/>
      <c r="N315" s="330"/>
      <c r="O315" s="330"/>
      <c r="P315" s="330"/>
      <c r="Q315" s="330"/>
      <c r="R315" s="330"/>
      <c r="S315" s="330"/>
      <c r="T315" s="330"/>
      <c r="U315" s="330"/>
      <c r="V315" s="330"/>
      <c r="W315" s="330"/>
      <c r="X315" s="330"/>
      <c r="Y315" s="330"/>
      <c r="Z315" s="331"/>
      <c r="AA315" s="338" t="s">
        <v>159</v>
      </c>
      <c r="AB315" s="339"/>
      <c r="AC315" s="339"/>
      <c r="AD315" s="339"/>
      <c r="AE315" s="339"/>
      <c r="AF315" s="340"/>
      <c r="AG315" s="447" t="s">
        <v>93</v>
      </c>
      <c r="AH315" s="448"/>
      <c r="AI315" s="448"/>
      <c r="AJ315" s="448"/>
      <c r="AK315" s="448"/>
      <c r="AL315" s="448"/>
      <c r="AM315" s="449"/>
      <c r="AN315" s="456" t="s">
        <v>172</v>
      </c>
      <c r="AO315" s="456"/>
      <c r="AP315" s="456"/>
      <c r="AQ315" s="456"/>
      <c r="AR315" s="456"/>
      <c r="AS315" s="456"/>
      <c r="AT315" s="456"/>
      <c r="AU315" s="349" t="s">
        <v>173</v>
      </c>
      <c r="AV315" s="349"/>
      <c r="AW315" s="349"/>
      <c r="AX315" s="349"/>
      <c r="AY315" s="349"/>
      <c r="AZ315" s="349"/>
      <c r="BA315" s="297"/>
      <c r="BB315" s="298"/>
      <c r="BC315" s="298"/>
      <c r="BD315" s="298"/>
      <c r="BE315" s="298"/>
      <c r="BF315" s="298"/>
      <c r="BG315" s="2"/>
    </row>
    <row r="316" spans="1:71" ht="15" customHeight="1">
      <c r="A316" s="2"/>
      <c r="B316" s="6"/>
      <c r="C316" s="58"/>
      <c r="D316" s="332"/>
      <c r="E316" s="333"/>
      <c r="F316" s="333"/>
      <c r="G316" s="333"/>
      <c r="H316" s="333"/>
      <c r="I316" s="333"/>
      <c r="J316" s="333"/>
      <c r="K316" s="333"/>
      <c r="L316" s="333"/>
      <c r="M316" s="333"/>
      <c r="N316" s="333"/>
      <c r="O316" s="333"/>
      <c r="P316" s="333"/>
      <c r="Q316" s="333"/>
      <c r="R316" s="333"/>
      <c r="S316" s="333"/>
      <c r="T316" s="333"/>
      <c r="U316" s="333"/>
      <c r="V316" s="333"/>
      <c r="W316" s="333"/>
      <c r="X316" s="333"/>
      <c r="Y316" s="333"/>
      <c r="Z316" s="334"/>
      <c r="AA316" s="341"/>
      <c r="AB316" s="342"/>
      <c r="AC316" s="342"/>
      <c r="AD316" s="342"/>
      <c r="AE316" s="342"/>
      <c r="AF316" s="343"/>
      <c r="AG316" s="450"/>
      <c r="AH316" s="451"/>
      <c r="AI316" s="451"/>
      <c r="AJ316" s="451"/>
      <c r="AK316" s="451"/>
      <c r="AL316" s="451"/>
      <c r="AM316" s="452"/>
      <c r="AN316" s="456"/>
      <c r="AO316" s="456"/>
      <c r="AP316" s="456"/>
      <c r="AQ316" s="456"/>
      <c r="AR316" s="456"/>
      <c r="AS316" s="456"/>
      <c r="AT316" s="456"/>
      <c r="AU316" s="349"/>
      <c r="AV316" s="349"/>
      <c r="AW316" s="349"/>
      <c r="AX316" s="349"/>
      <c r="AY316" s="349"/>
      <c r="AZ316" s="349"/>
      <c r="BA316" s="297"/>
      <c r="BB316" s="298"/>
      <c r="BC316" s="298"/>
      <c r="BD316" s="298"/>
      <c r="BE316" s="298"/>
      <c r="BF316" s="298"/>
      <c r="BG316" s="2"/>
    </row>
    <row r="317" spans="1:71" ht="15" customHeight="1">
      <c r="A317" s="2"/>
      <c r="B317" s="6"/>
      <c r="C317" s="58"/>
      <c r="D317" s="335"/>
      <c r="E317" s="336"/>
      <c r="F317" s="336"/>
      <c r="G317" s="336"/>
      <c r="H317" s="336"/>
      <c r="I317" s="336"/>
      <c r="J317" s="336"/>
      <c r="K317" s="336"/>
      <c r="L317" s="336"/>
      <c r="M317" s="336"/>
      <c r="N317" s="336"/>
      <c r="O317" s="336"/>
      <c r="P317" s="336"/>
      <c r="Q317" s="336"/>
      <c r="R317" s="336"/>
      <c r="S317" s="336"/>
      <c r="T317" s="336"/>
      <c r="U317" s="336"/>
      <c r="V317" s="336"/>
      <c r="W317" s="336"/>
      <c r="X317" s="336"/>
      <c r="Y317" s="336"/>
      <c r="Z317" s="337"/>
      <c r="AA317" s="344"/>
      <c r="AB317" s="345"/>
      <c r="AC317" s="345"/>
      <c r="AD317" s="345"/>
      <c r="AE317" s="345"/>
      <c r="AF317" s="346"/>
      <c r="AG317" s="453"/>
      <c r="AH317" s="454"/>
      <c r="AI317" s="454"/>
      <c r="AJ317" s="454"/>
      <c r="AK317" s="454"/>
      <c r="AL317" s="454"/>
      <c r="AM317" s="455"/>
      <c r="AN317" s="456"/>
      <c r="AO317" s="456"/>
      <c r="AP317" s="456"/>
      <c r="AQ317" s="456"/>
      <c r="AR317" s="456"/>
      <c r="AS317" s="456"/>
      <c r="AT317" s="456"/>
      <c r="AU317" s="349"/>
      <c r="AV317" s="349"/>
      <c r="AW317" s="349"/>
      <c r="AX317" s="349"/>
      <c r="AY317" s="349"/>
      <c r="AZ317" s="349"/>
      <c r="BA317" s="297"/>
      <c r="BB317" s="298"/>
      <c r="BC317" s="298"/>
      <c r="BD317" s="298"/>
      <c r="BE317" s="298"/>
      <c r="BF317" s="298"/>
      <c r="BG317" s="2"/>
    </row>
    <row r="318" spans="1:71" ht="15" customHeight="1">
      <c r="A318" s="2"/>
      <c r="B318" s="6"/>
      <c r="C318" s="58"/>
      <c r="D318" s="299"/>
      <c r="E318" s="300"/>
      <c r="F318" s="300"/>
      <c r="G318" s="300"/>
      <c r="H318" s="300"/>
      <c r="I318" s="300"/>
      <c r="J318" s="300"/>
      <c r="K318" s="300"/>
      <c r="L318" s="300"/>
      <c r="M318" s="300"/>
      <c r="N318" s="300"/>
      <c r="O318" s="300"/>
      <c r="P318" s="300"/>
      <c r="Q318" s="300"/>
      <c r="R318" s="300"/>
      <c r="S318" s="300"/>
      <c r="T318" s="300"/>
      <c r="U318" s="300"/>
      <c r="V318" s="300"/>
      <c r="W318" s="300"/>
      <c r="X318" s="300"/>
      <c r="Y318" s="300"/>
      <c r="Z318" s="301"/>
      <c r="AA318" s="305"/>
      <c r="AB318" s="306"/>
      <c r="AC318" s="306"/>
      <c r="AD318" s="306"/>
      <c r="AE318" s="306"/>
      <c r="AF318" s="307"/>
      <c r="AG318" s="311"/>
      <c r="AH318" s="312"/>
      <c r="AI318" s="312"/>
      <c r="AJ318" s="312"/>
      <c r="AK318" s="312"/>
      <c r="AL318" s="312"/>
      <c r="AM318" s="313"/>
      <c r="AN318" s="317"/>
      <c r="AO318" s="318"/>
      <c r="AP318" s="318"/>
      <c r="AQ318" s="318"/>
      <c r="AR318" s="318"/>
      <c r="AS318" s="318"/>
      <c r="AT318" s="319"/>
      <c r="AU318" s="323">
        <f>AG318*AN318</f>
        <v>0</v>
      </c>
      <c r="AV318" s="324"/>
      <c r="AW318" s="324"/>
      <c r="AX318" s="324"/>
      <c r="AY318" s="324"/>
      <c r="AZ318" s="325"/>
      <c r="BA318" s="297"/>
      <c r="BB318" s="298"/>
      <c r="BC318" s="298"/>
      <c r="BD318" s="298"/>
      <c r="BE318" s="298"/>
      <c r="BF318" s="298"/>
      <c r="BG318" s="2"/>
    </row>
    <row r="319" spans="1:71" ht="15" customHeight="1">
      <c r="A319" s="2"/>
      <c r="B319" s="6"/>
      <c r="C319" s="58"/>
      <c r="D319" s="302"/>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4"/>
      <c r="AA319" s="308"/>
      <c r="AB319" s="309"/>
      <c r="AC319" s="309"/>
      <c r="AD319" s="309"/>
      <c r="AE319" s="309"/>
      <c r="AF319" s="310"/>
      <c r="AG319" s="314"/>
      <c r="AH319" s="315"/>
      <c r="AI319" s="315"/>
      <c r="AJ319" s="315"/>
      <c r="AK319" s="315"/>
      <c r="AL319" s="315"/>
      <c r="AM319" s="316"/>
      <c r="AN319" s="320"/>
      <c r="AO319" s="321"/>
      <c r="AP319" s="321"/>
      <c r="AQ319" s="321"/>
      <c r="AR319" s="321"/>
      <c r="AS319" s="321"/>
      <c r="AT319" s="322"/>
      <c r="AU319" s="326"/>
      <c r="AV319" s="327"/>
      <c r="AW319" s="327"/>
      <c r="AX319" s="327"/>
      <c r="AY319" s="327"/>
      <c r="AZ319" s="328"/>
      <c r="BA319" s="297"/>
      <c r="BB319" s="298"/>
      <c r="BC319" s="298"/>
      <c r="BD319" s="298"/>
      <c r="BE319" s="298"/>
      <c r="BF319" s="298"/>
      <c r="BG319" s="2"/>
    </row>
    <row r="320" spans="1:71" ht="15" customHeight="1">
      <c r="A320" s="2"/>
      <c r="B320" s="2"/>
      <c r="C320" s="2"/>
      <c r="D320" s="23" t="s">
        <v>174</v>
      </c>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row>
    <row r="321" spans="1:71" ht="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row>
    <row r="322" spans="1:71" s="111" customFormat="1" ht="15" customHeight="1">
      <c r="A322" s="110" t="s">
        <v>216</v>
      </c>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row>
    <row r="323" spans="1:71" s="111" customFormat="1" ht="15" customHeight="1">
      <c r="A323" s="432" t="s">
        <v>175</v>
      </c>
      <c r="B323" s="432"/>
      <c r="C323" s="432"/>
      <c r="D323" s="432"/>
      <c r="E323" s="432"/>
      <c r="F323" s="432"/>
      <c r="G323" s="432"/>
      <c r="H323" s="432"/>
      <c r="I323" s="432"/>
      <c r="J323" s="432"/>
      <c r="K323" s="432"/>
      <c r="L323" s="432"/>
      <c r="M323" s="432"/>
      <c r="N323" s="432"/>
      <c r="O323" s="432"/>
      <c r="P323" s="432"/>
      <c r="Q323" s="432"/>
      <c r="R323" s="432"/>
      <c r="S323" s="432"/>
      <c r="T323" s="432"/>
      <c r="U323" s="432"/>
      <c r="V323" s="432"/>
      <c r="W323" s="432"/>
      <c r="X323" s="432"/>
      <c r="Y323" s="432"/>
      <c r="Z323" s="432"/>
      <c r="AA323" s="432"/>
      <c r="AB323" s="432"/>
      <c r="AC323" s="432"/>
      <c r="AD323" s="432"/>
      <c r="AE323" s="432"/>
      <c r="AF323" s="432"/>
      <c r="AG323" s="432"/>
      <c r="AH323" s="432"/>
      <c r="AI323" s="432"/>
      <c r="AJ323" s="432"/>
      <c r="AK323" s="432"/>
      <c r="AL323" s="432"/>
      <c r="AM323" s="432"/>
      <c r="AN323" s="432"/>
      <c r="AO323" s="432"/>
      <c r="AP323" s="432"/>
      <c r="AQ323" s="432"/>
      <c r="AR323" s="432"/>
      <c r="AS323" s="432"/>
      <c r="AT323" s="432"/>
      <c r="AU323" s="110"/>
      <c r="AV323" s="110"/>
      <c r="AW323" s="110"/>
      <c r="AX323" s="110"/>
      <c r="AY323" s="110"/>
      <c r="AZ323" s="110"/>
      <c r="BA323" s="110"/>
      <c r="BB323" s="110"/>
      <c r="BC323" s="110"/>
      <c r="BD323" s="110"/>
      <c r="BE323" s="110"/>
      <c r="BF323" s="110"/>
      <c r="BG323" s="110"/>
      <c r="BR323" s="112"/>
      <c r="BS323" s="112"/>
    </row>
    <row r="324" spans="1:71" s="111" customFormat="1" ht="15" customHeight="1">
      <c r="A324" s="110"/>
      <c r="B324" s="110"/>
      <c r="C324" s="110" t="s">
        <v>217</v>
      </c>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R324" s="112"/>
      <c r="BS324" s="112"/>
    </row>
    <row r="325" spans="1:71" s="111" customFormat="1" ht="15" customHeight="1">
      <c r="A325" s="110"/>
      <c r="B325" s="113"/>
      <c r="C325" s="114"/>
      <c r="D325" s="402" t="s">
        <v>90</v>
      </c>
      <c r="E325" s="403"/>
      <c r="F325" s="403"/>
      <c r="G325" s="403"/>
      <c r="H325" s="403"/>
      <c r="I325" s="403"/>
      <c r="J325" s="404"/>
      <c r="K325" s="411" t="s">
        <v>91</v>
      </c>
      <c r="L325" s="403"/>
      <c r="M325" s="403"/>
      <c r="N325" s="403"/>
      <c r="O325" s="403"/>
      <c r="P325" s="403"/>
      <c r="Q325" s="403"/>
      <c r="R325" s="403"/>
      <c r="S325" s="403"/>
      <c r="T325" s="403"/>
      <c r="U325" s="403"/>
      <c r="V325" s="403"/>
      <c r="W325" s="403"/>
      <c r="X325" s="403"/>
      <c r="Y325" s="403"/>
      <c r="Z325" s="404"/>
      <c r="AA325" s="412" t="s">
        <v>159</v>
      </c>
      <c r="AB325" s="413"/>
      <c r="AC325" s="413"/>
      <c r="AD325" s="413"/>
      <c r="AE325" s="413"/>
      <c r="AF325" s="414"/>
      <c r="AG325" s="421" t="s">
        <v>176</v>
      </c>
      <c r="AH325" s="422"/>
      <c r="AI325" s="422"/>
      <c r="AJ325" s="422"/>
      <c r="AK325" s="422"/>
      <c r="AL325" s="422"/>
      <c r="AM325" s="423"/>
      <c r="AN325" s="430" t="s">
        <v>168</v>
      </c>
      <c r="AO325" s="430"/>
      <c r="AP325" s="430"/>
      <c r="AQ325" s="430"/>
      <c r="AR325" s="430"/>
      <c r="AS325" s="430"/>
      <c r="AT325" s="430"/>
      <c r="AU325" s="431" t="s">
        <v>95</v>
      </c>
      <c r="AV325" s="431"/>
      <c r="AW325" s="431"/>
      <c r="AX325" s="431"/>
      <c r="AY325" s="431"/>
      <c r="AZ325" s="431"/>
      <c r="BA325" s="352"/>
      <c r="BB325" s="353"/>
      <c r="BC325" s="353"/>
      <c r="BD325" s="353"/>
      <c r="BE325" s="353"/>
      <c r="BF325" s="353"/>
      <c r="BG325" s="110"/>
    </row>
    <row r="326" spans="1:71" s="111" customFormat="1" ht="15" customHeight="1">
      <c r="A326" s="110"/>
      <c r="B326" s="113"/>
      <c r="C326" s="114"/>
      <c r="D326" s="405"/>
      <c r="E326" s="406"/>
      <c r="F326" s="406"/>
      <c r="G326" s="406"/>
      <c r="H326" s="406"/>
      <c r="I326" s="406"/>
      <c r="J326" s="407"/>
      <c r="K326" s="405"/>
      <c r="L326" s="406"/>
      <c r="M326" s="406"/>
      <c r="N326" s="406"/>
      <c r="O326" s="406"/>
      <c r="P326" s="406"/>
      <c r="Q326" s="406"/>
      <c r="R326" s="406"/>
      <c r="S326" s="406"/>
      <c r="T326" s="406"/>
      <c r="U326" s="406"/>
      <c r="V326" s="406"/>
      <c r="W326" s="406"/>
      <c r="X326" s="406"/>
      <c r="Y326" s="406"/>
      <c r="Z326" s="407"/>
      <c r="AA326" s="415"/>
      <c r="AB326" s="416"/>
      <c r="AC326" s="416"/>
      <c r="AD326" s="416"/>
      <c r="AE326" s="416"/>
      <c r="AF326" s="417"/>
      <c r="AG326" s="424"/>
      <c r="AH326" s="425"/>
      <c r="AI326" s="425"/>
      <c r="AJ326" s="425"/>
      <c r="AK326" s="425"/>
      <c r="AL326" s="425"/>
      <c r="AM326" s="426"/>
      <c r="AN326" s="430"/>
      <c r="AO326" s="430"/>
      <c r="AP326" s="430"/>
      <c r="AQ326" s="430"/>
      <c r="AR326" s="430"/>
      <c r="AS326" s="430"/>
      <c r="AT326" s="430"/>
      <c r="AU326" s="431"/>
      <c r="AV326" s="431"/>
      <c r="AW326" s="431"/>
      <c r="AX326" s="431"/>
      <c r="AY326" s="431"/>
      <c r="AZ326" s="431"/>
      <c r="BA326" s="352"/>
      <c r="BB326" s="353"/>
      <c r="BC326" s="353"/>
      <c r="BD326" s="353"/>
      <c r="BE326" s="353"/>
      <c r="BF326" s="353"/>
      <c r="BG326" s="110"/>
    </row>
    <row r="327" spans="1:71" s="111" customFormat="1" ht="15" customHeight="1">
      <c r="A327" s="110"/>
      <c r="B327" s="113"/>
      <c r="C327" s="114"/>
      <c r="D327" s="408"/>
      <c r="E327" s="409"/>
      <c r="F327" s="409"/>
      <c r="G327" s="409"/>
      <c r="H327" s="409"/>
      <c r="I327" s="409"/>
      <c r="J327" s="410"/>
      <c r="K327" s="408"/>
      <c r="L327" s="409"/>
      <c r="M327" s="409"/>
      <c r="N327" s="409"/>
      <c r="O327" s="409"/>
      <c r="P327" s="409"/>
      <c r="Q327" s="409"/>
      <c r="R327" s="409"/>
      <c r="S327" s="409"/>
      <c r="T327" s="409"/>
      <c r="U327" s="409"/>
      <c r="V327" s="409"/>
      <c r="W327" s="409"/>
      <c r="X327" s="409"/>
      <c r="Y327" s="409"/>
      <c r="Z327" s="410"/>
      <c r="AA327" s="418"/>
      <c r="AB327" s="419"/>
      <c r="AC327" s="419"/>
      <c r="AD327" s="419"/>
      <c r="AE327" s="419"/>
      <c r="AF327" s="420"/>
      <c r="AG327" s="427"/>
      <c r="AH327" s="428"/>
      <c r="AI327" s="428"/>
      <c r="AJ327" s="428"/>
      <c r="AK327" s="428"/>
      <c r="AL327" s="428"/>
      <c r="AM327" s="429"/>
      <c r="AN327" s="430"/>
      <c r="AO327" s="430"/>
      <c r="AP327" s="430"/>
      <c r="AQ327" s="430"/>
      <c r="AR327" s="430"/>
      <c r="AS327" s="430"/>
      <c r="AT327" s="430"/>
      <c r="AU327" s="431"/>
      <c r="AV327" s="431"/>
      <c r="AW327" s="431"/>
      <c r="AX327" s="431"/>
      <c r="AY327" s="431"/>
      <c r="AZ327" s="431"/>
      <c r="BA327" s="352"/>
      <c r="BB327" s="353"/>
      <c r="BC327" s="353"/>
      <c r="BD327" s="353"/>
      <c r="BE327" s="353"/>
      <c r="BF327" s="353"/>
      <c r="BG327" s="110"/>
    </row>
    <row r="328" spans="1:71" s="111" customFormat="1" ht="13.5" customHeight="1">
      <c r="A328" s="110"/>
      <c r="B328" s="113"/>
      <c r="C328" s="114"/>
      <c r="D328" s="354"/>
      <c r="E328" s="355"/>
      <c r="F328" s="355"/>
      <c r="G328" s="355"/>
      <c r="H328" s="355"/>
      <c r="I328" s="355"/>
      <c r="J328" s="356"/>
      <c r="K328" s="363"/>
      <c r="L328" s="364"/>
      <c r="M328" s="364"/>
      <c r="N328" s="364"/>
      <c r="O328" s="364"/>
      <c r="P328" s="364"/>
      <c r="Q328" s="364"/>
      <c r="R328" s="364"/>
      <c r="S328" s="364"/>
      <c r="T328" s="364"/>
      <c r="U328" s="364"/>
      <c r="V328" s="364"/>
      <c r="W328" s="364"/>
      <c r="X328" s="364"/>
      <c r="Y328" s="364"/>
      <c r="Z328" s="365"/>
      <c r="AA328" s="369"/>
      <c r="AB328" s="370"/>
      <c r="AC328" s="370"/>
      <c r="AD328" s="370"/>
      <c r="AE328" s="370"/>
      <c r="AF328" s="371"/>
      <c r="AG328" s="378"/>
      <c r="AH328" s="379"/>
      <c r="AI328" s="379"/>
      <c r="AJ328" s="379"/>
      <c r="AK328" s="379"/>
      <c r="AL328" s="379"/>
      <c r="AM328" s="380"/>
      <c r="AN328" s="387"/>
      <c r="AO328" s="388"/>
      <c r="AP328" s="388"/>
      <c r="AQ328" s="388"/>
      <c r="AR328" s="388"/>
      <c r="AS328" s="388"/>
      <c r="AT328" s="389"/>
      <c r="AU328" s="323">
        <f>AG328*AN328</f>
        <v>0</v>
      </c>
      <c r="AV328" s="324"/>
      <c r="AW328" s="324"/>
      <c r="AX328" s="324"/>
      <c r="AY328" s="324"/>
      <c r="AZ328" s="325"/>
      <c r="BA328" s="352"/>
      <c r="BB328" s="353"/>
      <c r="BC328" s="353"/>
      <c r="BD328" s="353"/>
      <c r="BE328" s="353"/>
      <c r="BF328" s="353"/>
      <c r="BG328" s="110"/>
    </row>
    <row r="329" spans="1:71" s="111" customFormat="1" ht="13.5" customHeight="1">
      <c r="A329" s="110"/>
      <c r="B329" s="113"/>
      <c r="C329" s="114"/>
      <c r="D329" s="357"/>
      <c r="E329" s="358"/>
      <c r="F329" s="358"/>
      <c r="G329" s="358"/>
      <c r="H329" s="358"/>
      <c r="I329" s="358"/>
      <c r="J329" s="359"/>
      <c r="K329" s="366"/>
      <c r="L329" s="367"/>
      <c r="M329" s="367"/>
      <c r="N329" s="367"/>
      <c r="O329" s="367"/>
      <c r="P329" s="367"/>
      <c r="Q329" s="367"/>
      <c r="R329" s="367"/>
      <c r="S329" s="367"/>
      <c r="T329" s="367"/>
      <c r="U329" s="367"/>
      <c r="V329" s="367"/>
      <c r="W329" s="367"/>
      <c r="X329" s="367"/>
      <c r="Y329" s="367"/>
      <c r="Z329" s="368"/>
      <c r="AA329" s="372"/>
      <c r="AB329" s="373"/>
      <c r="AC329" s="373"/>
      <c r="AD329" s="373"/>
      <c r="AE329" s="373"/>
      <c r="AF329" s="374"/>
      <c r="AG329" s="381"/>
      <c r="AH329" s="382"/>
      <c r="AI329" s="382"/>
      <c r="AJ329" s="382"/>
      <c r="AK329" s="382"/>
      <c r="AL329" s="382"/>
      <c r="AM329" s="383"/>
      <c r="AN329" s="390"/>
      <c r="AO329" s="391"/>
      <c r="AP329" s="391"/>
      <c r="AQ329" s="391"/>
      <c r="AR329" s="391"/>
      <c r="AS329" s="391"/>
      <c r="AT329" s="392"/>
      <c r="AU329" s="396"/>
      <c r="AV329" s="397"/>
      <c r="AW329" s="397"/>
      <c r="AX329" s="397"/>
      <c r="AY329" s="397"/>
      <c r="AZ329" s="398"/>
      <c r="BA329" s="352"/>
      <c r="BB329" s="353"/>
      <c r="BC329" s="353"/>
      <c r="BD329" s="353"/>
      <c r="BE329" s="353"/>
      <c r="BF329" s="353"/>
      <c r="BG329" s="110"/>
    </row>
    <row r="330" spans="1:71" s="111" customFormat="1" ht="13.5" customHeight="1">
      <c r="A330" s="110"/>
      <c r="B330" s="113"/>
      <c r="C330" s="114"/>
      <c r="D330" s="360"/>
      <c r="E330" s="361"/>
      <c r="F330" s="361"/>
      <c r="G330" s="361"/>
      <c r="H330" s="361"/>
      <c r="I330" s="361"/>
      <c r="J330" s="362"/>
      <c r="K330" s="399" t="s">
        <v>118</v>
      </c>
      <c r="L330" s="400"/>
      <c r="M330" s="400"/>
      <c r="N330" s="400"/>
      <c r="O330" s="400"/>
      <c r="P330" s="400"/>
      <c r="Q330" s="400"/>
      <c r="R330" s="400"/>
      <c r="S330" s="400"/>
      <c r="T330" s="400"/>
      <c r="U330" s="400"/>
      <c r="V330" s="400"/>
      <c r="W330" s="400"/>
      <c r="X330" s="400"/>
      <c r="Y330" s="400"/>
      <c r="Z330" s="401"/>
      <c r="AA330" s="375"/>
      <c r="AB330" s="376"/>
      <c r="AC330" s="376"/>
      <c r="AD330" s="376"/>
      <c r="AE330" s="376"/>
      <c r="AF330" s="377"/>
      <c r="AG330" s="384"/>
      <c r="AH330" s="385"/>
      <c r="AI330" s="385"/>
      <c r="AJ330" s="385"/>
      <c r="AK330" s="385"/>
      <c r="AL330" s="385"/>
      <c r="AM330" s="386"/>
      <c r="AN330" s="393"/>
      <c r="AO330" s="394"/>
      <c r="AP330" s="394"/>
      <c r="AQ330" s="394"/>
      <c r="AR330" s="394"/>
      <c r="AS330" s="394"/>
      <c r="AT330" s="395"/>
      <c r="AU330" s="326"/>
      <c r="AV330" s="327"/>
      <c r="AW330" s="327"/>
      <c r="AX330" s="327"/>
      <c r="AY330" s="327"/>
      <c r="AZ330" s="328"/>
      <c r="BA330" s="352"/>
      <c r="BB330" s="353"/>
      <c r="BC330" s="353"/>
      <c r="BD330" s="353"/>
      <c r="BE330" s="353"/>
      <c r="BF330" s="353"/>
      <c r="BG330" s="110"/>
    </row>
    <row r="331" spans="1:71" s="111" customFormat="1" ht="12" customHeight="1">
      <c r="A331" s="110"/>
      <c r="B331" s="113"/>
      <c r="C331" s="113"/>
      <c r="D331" s="115" t="s">
        <v>177</v>
      </c>
      <c r="E331" s="116"/>
      <c r="F331" s="116"/>
      <c r="G331" s="116"/>
      <c r="H331" s="116"/>
      <c r="I331" s="116"/>
      <c r="J331" s="116"/>
      <c r="K331" s="117"/>
      <c r="L331" s="117"/>
      <c r="M331" s="117"/>
      <c r="N331" s="117"/>
      <c r="O331" s="117"/>
      <c r="P331" s="117"/>
      <c r="Q331" s="117"/>
      <c r="R331" s="117"/>
      <c r="S331" s="117"/>
      <c r="T331" s="117"/>
      <c r="U331" s="117"/>
      <c r="V331" s="117"/>
      <c r="W331" s="117"/>
      <c r="X331" s="117"/>
      <c r="Y331" s="117"/>
      <c r="Z331" s="117"/>
      <c r="AA331" s="118"/>
      <c r="AB331" s="118"/>
      <c r="AC331" s="118"/>
      <c r="AD331" s="118"/>
      <c r="AE331" s="118"/>
      <c r="AF331" s="118"/>
      <c r="AG331" s="119"/>
      <c r="AH331" s="119"/>
      <c r="AI331" s="119"/>
      <c r="AJ331" s="119"/>
      <c r="AK331" s="119"/>
      <c r="AL331" s="119"/>
      <c r="AM331" s="119"/>
      <c r="AN331" s="120"/>
      <c r="AO331" s="120"/>
      <c r="AP331" s="120"/>
      <c r="AQ331" s="120"/>
      <c r="AR331" s="120"/>
      <c r="AS331" s="120"/>
      <c r="AT331" s="121"/>
      <c r="AU331" s="122"/>
      <c r="AV331" s="122"/>
      <c r="AW331" s="122"/>
      <c r="AX331" s="122"/>
      <c r="AY331" s="122"/>
      <c r="AZ331" s="122"/>
      <c r="BA331" s="215"/>
      <c r="BB331" s="124"/>
      <c r="BC331" s="124"/>
      <c r="BD331" s="124"/>
      <c r="BE331" s="124"/>
      <c r="BF331" s="124"/>
      <c r="BG331" s="110"/>
    </row>
    <row r="332" spans="1:71" s="111" customFormat="1" ht="15" customHeight="1">
      <c r="A332" s="110"/>
      <c r="B332" s="110"/>
      <c r="C332" s="110" t="s">
        <v>178</v>
      </c>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R332" s="112"/>
      <c r="BS332" s="112"/>
    </row>
    <row r="333" spans="1:71" s="111" customFormat="1" ht="15" customHeight="1">
      <c r="A333" s="110"/>
      <c r="B333" s="113"/>
      <c r="C333" s="114"/>
      <c r="D333" s="402" t="s">
        <v>90</v>
      </c>
      <c r="E333" s="403"/>
      <c r="F333" s="403"/>
      <c r="G333" s="403"/>
      <c r="H333" s="403"/>
      <c r="I333" s="403"/>
      <c r="J333" s="404"/>
      <c r="K333" s="411" t="s">
        <v>91</v>
      </c>
      <c r="L333" s="403"/>
      <c r="M333" s="403"/>
      <c r="N333" s="403"/>
      <c r="O333" s="403"/>
      <c r="P333" s="403"/>
      <c r="Q333" s="403"/>
      <c r="R333" s="403"/>
      <c r="S333" s="403"/>
      <c r="T333" s="403"/>
      <c r="U333" s="403"/>
      <c r="V333" s="403"/>
      <c r="W333" s="403"/>
      <c r="X333" s="403"/>
      <c r="Y333" s="403"/>
      <c r="Z333" s="404"/>
      <c r="AA333" s="412" t="s">
        <v>179</v>
      </c>
      <c r="AB333" s="413"/>
      <c r="AC333" s="413"/>
      <c r="AD333" s="413"/>
      <c r="AE333" s="413"/>
      <c r="AF333" s="414"/>
      <c r="AG333" s="421" t="s">
        <v>180</v>
      </c>
      <c r="AH333" s="422"/>
      <c r="AI333" s="422"/>
      <c r="AJ333" s="422"/>
      <c r="AK333" s="422"/>
      <c r="AL333" s="422"/>
      <c r="AM333" s="423"/>
      <c r="AN333" s="430" t="s">
        <v>181</v>
      </c>
      <c r="AO333" s="430"/>
      <c r="AP333" s="430"/>
      <c r="AQ333" s="430"/>
      <c r="AR333" s="430"/>
      <c r="AS333" s="430"/>
      <c r="AT333" s="430"/>
      <c r="AU333" s="431" t="s">
        <v>95</v>
      </c>
      <c r="AV333" s="431"/>
      <c r="AW333" s="431"/>
      <c r="AX333" s="431"/>
      <c r="AY333" s="431"/>
      <c r="AZ333" s="431"/>
      <c r="BA333" s="352"/>
      <c r="BB333" s="353"/>
      <c r="BC333" s="353"/>
      <c r="BD333" s="353"/>
      <c r="BE333" s="353"/>
      <c r="BF333" s="353"/>
      <c r="BG333" s="110"/>
    </row>
    <row r="334" spans="1:71" s="111" customFormat="1" ht="15" customHeight="1">
      <c r="A334" s="110"/>
      <c r="B334" s="113"/>
      <c r="C334" s="114"/>
      <c r="D334" s="405"/>
      <c r="E334" s="406"/>
      <c r="F334" s="406"/>
      <c r="G334" s="406"/>
      <c r="H334" s="406"/>
      <c r="I334" s="406"/>
      <c r="J334" s="407"/>
      <c r="K334" s="405"/>
      <c r="L334" s="406"/>
      <c r="M334" s="406"/>
      <c r="N334" s="406"/>
      <c r="O334" s="406"/>
      <c r="P334" s="406"/>
      <c r="Q334" s="406"/>
      <c r="R334" s="406"/>
      <c r="S334" s="406"/>
      <c r="T334" s="406"/>
      <c r="U334" s="406"/>
      <c r="V334" s="406"/>
      <c r="W334" s="406"/>
      <c r="X334" s="406"/>
      <c r="Y334" s="406"/>
      <c r="Z334" s="407"/>
      <c r="AA334" s="415"/>
      <c r="AB334" s="416"/>
      <c r="AC334" s="416"/>
      <c r="AD334" s="416"/>
      <c r="AE334" s="416"/>
      <c r="AF334" s="417"/>
      <c r="AG334" s="424"/>
      <c r="AH334" s="425"/>
      <c r="AI334" s="425"/>
      <c r="AJ334" s="425"/>
      <c r="AK334" s="425"/>
      <c r="AL334" s="425"/>
      <c r="AM334" s="426"/>
      <c r="AN334" s="430"/>
      <c r="AO334" s="430"/>
      <c r="AP334" s="430"/>
      <c r="AQ334" s="430"/>
      <c r="AR334" s="430"/>
      <c r="AS334" s="430"/>
      <c r="AT334" s="430"/>
      <c r="AU334" s="431"/>
      <c r="AV334" s="431"/>
      <c r="AW334" s="431"/>
      <c r="AX334" s="431"/>
      <c r="AY334" s="431"/>
      <c r="AZ334" s="431"/>
      <c r="BA334" s="352"/>
      <c r="BB334" s="353"/>
      <c r="BC334" s="353"/>
      <c r="BD334" s="353"/>
      <c r="BE334" s="353"/>
      <c r="BF334" s="353"/>
      <c r="BG334" s="110"/>
    </row>
    <row r="335" spans="1:71" s="111" customFormat="1" ht="15" customHeight="1">
      <c r="A335" s="110"/>
      <c r="B335" s="113"/>
      <c r="C335" s="114"/>
      <c r="D335" s="408"/>
      <c r="E335" s="409"/>
      <c r="F335" s="409"/>
      <c r="G335" s="409"/>
      <c r="H335" s="409"/>
      <c r="I335" s="409"/>
      <c r="J335" s="410"/>
      <c r="K335" s="408"/>
      <c r="L335" s="409"/>
      <c r="M335" s="409"/>
      <c r="N335" s="409"/>
      <c r="O335" s="409"/>
      <c r="P335" s="409"/>
      <c r="Q335" s="409"/>
      <c r="R335" s="409"/>
      <c r="S335" s="409"/>
      <c r="T335" s="409"/>
      <c r="U335" s="409"/>
      <c r="V335" s="409"/>
      <c r="W335" s="409"/>
      <c r="X335" s="409"/>
      <c r="Y335" s="409"/>
      <c r="Z335" s="410"/>
      <c r="AA335" s="418"/>
      <c r="AB335" s="419"/>
      <c r="AC335" s="419"/>
      <c r="AD335" s="419"/>
      <c r="AE335" s="419"/>
      <c r="AF335" s="420"/>
      <c r="AG335" s="427"/>
      <c r="AH335" s="428"/>
      <c r="AI335" s="428"/>
      <c r="AJ335" s="428"/>
      <c r="AK335" s="428"/>
      <c r="AL335" s="428"/>
      <c r="AM335" s="429"/>
      <c r="AN335" s="430"/>
      <c r="AO335" s="430"/>
      <c r="AP335" s="430"/>
      <c r="AQ335" s="430"/>
      <c r="AR335" s="430"/>
      <c r="AS335" s="430"/>
      <c r="AT335" s="430"/>
      <c r="AU335" s="431"/>
      <c r="AV335" s="431"/>
      <c r="AW335" s="431"/>
      <c r="AX335" s="431"/>
      <c r="AY335" s="431"/>
      <c r="AZ335" s="431"/>
      <c r="BA335" s="352"/>
      <c r="BB335" s="353"/>
      <c r="BC335" s="353"/>
      <c r="BD335" s="353"/>
      <c r="BE335" s="353"/>
      <c r="BF335" s="353"/>
      <c r="BG335" s="110"/>
    </row>
    <row r="336" spans="1:71" s="111" customFormat="1" ht="13.5" customHeight="1">
      <c r="A336" s="110"/>
      <c r="B336" s="113"/>
      <c r="C336" s="114"/>
      <c r="D336" s="354"/>
      <c r="E336" s="355"/>
      <c r="F336" s="355"/>
      <c r="G336" s="355"/>
      <c r="H336" s="355"/>
      <c r="I336" s="355"/>
      <c r="J336" s="356"/>
      <c r="K336" s="363"/>
      <c r="L336" s="364"/>
      <c r="M336" s="364"/>
      <c r="N336" s="364"/>
      <c r="O336" s="364"/>
      <c r="P336" s="364"/>
      <c r="Q336" s="364"/>
      <c r="R336" s="364"/>
      <c r="S336" s="364"/>
      <c r="T336" s="364"/>
      <c r="U336" s="364"/>
      <c r="V336" s="364"/>
      <c r="W336" s="364"/>
      <c r="X336" s="364"/>
      <c r="Y336" s="364"/>
      <c r="Z336" s="365"/>
      <c r="AA336" s="369"/>
      <c r="AB336" s="370"/>
      <c r="AC336" s="370"/>
      <c r="AD336" s="370"/>
      <c r="AE336" s="370"/>
      <c r="AF336" s="371"/>
      <c r="AG336" s="378"/>
      <c r="AH336" s="379"/>
      <c r="AI336" s="379"/>
      <c r="AJ336" s="379"/>
      <c r="AK336" s="379"/>
      <c r="AL336" s="379"/>
      <c r="AM336" s="380"/>
      <c r="AN336" s="387"/>
      <c r="AO336" s="388"/>
      <c r="AP336" s="388"/>
      <c r="AQ336" s="388"/>
      <c r="AR336" s="388"/>
      <c r="AS336" s="388"/>
      <c r="AT336" s="389"/>
      <c r="AU336" s="323">
        <f>AG336*AN336</f>
        <v>0</v>
      </c>
      <c r="AV336" s="324"/>
      <c r="AW336" s="324"/>
      <c r="AX336" s="324"/>
      <c r="AY336" s="324"/>
      <c r="AZ336" s="325"/>
      <c r="BA336" s="352"/>
      <c r="BB336" s="353"/>
      <c r="BC336" s="353"/>
      <c r="BD336" s="353"/>
      <c r="BE336" s="353"/>
      <c r="BF336" s="353"/>
      <c r="BG336" s="110"/>
    </row>
    <row r="337" spans="1:71" s="111" customFormat="1" ht="13.5" customHeight="1">
      <c r="A337" s="110"/>
      <c r="B337" s="113"/>
      <c r="C337" s="114"/>
      <c r="D337" s="357"/>
      <c r="E337" s="358"/>
      <c r="F337" s="358"/>
      <c r="G337" s="358"/>
      <c r="H337" s="358"/>
      <c r="I337" s="358"/>
      <c r="J337" s="359"/>
      <c r="K337" s="366"/>
      <c r="L337" s="367"/>
      <c r="M337" s="367"/>
      <c r="N337" s="367"/>
      <c r="O337" s="367"/>
      <c r="P337" s="367"/>
      <c r="Q337" s="367"/>
      <c r="R337" s="367"/>
      <c r="S337" s="367"/>
      <c r="T337" s="367"/>
      <c r="U337" s="367"/>
      <c r="V337" s="367"/>
      <c r="W337" s="367"/>
      <c r="X337" s="367"/>
      <c r="Y337" s="367"/>
      <c r="Z337" s="368"/>
      <c r="AA337" s="372"/>
      <c r="AB337" s="373"/>
      <c r="AC337" s="373"/>
      <c r="AD337" s="373"/>
      <c r="AE337" s="373"/>
      <c r="AF337" s="374"/>
      <c r="AG337" s="381"/>
      <c r="AH337" s="382"/>
      <c r="AI337" s="382"/>
      <c r="AJ337" s="382"/>
      <c r="AK337" s="382"/>
      <c r="AL337" s="382"/>
      <c r="AM337" s="383"/>
      <c r="AN337" s="390"/>
      <c r="AO337" s="391"/>
      <c r="AP337" s="391"/>
      <c r="AQ337" s="391"/>
      <c r="AR337" s="391"/>
      <c r="AS337" s="391"/>
      <c r="AT337" s="392"/>
      <c r="AU337" s="396"/>
      <c r="AV337" s="397"/>
      <c r="AW337" s="397"/>
      <c r="AX337" s="397"/>
      <c r="AY337" s="397"/>
      <c r="AZ337" s="398"/>
      <c r="BA337" s="352"/>
      <c r="BB337" s="353"/>
      <c r="BC337" s="353"/>
      <c r="BD337" s="353"/>
      <c r="BE337" s="353"/>
      <c r="BF337" s="353"/>
      <c r="BG337" s="110"/>
    </row>
    <row r="338" spans="1:71" s="111" customFormat="1" ht="13.5" customHeight="1">
      <c r="A338" s="110"/>
      <c r="B338" s="113"/>
      <c r="C338" s="114"/>
      <c r="D338" s="360"/>
      <c r="E338" s="361"/>
      <c r="F338" s="361"/>
      <c r="G338" s="361"/>
      <c r="H338" s="361"/>
      <c r="I338" s="361"/>
      <c r="J338" s="362"/>
      <c r="K338" s="399" t="s">
        <v>118</v>
      </c>
      <c r="L338" s="400"/>
      <c r="M338" s="400"/>
      <c r="N338" s="400"/>
      <c r="O338" s="400"/>
      <c r="P338" s="400"/>
      <c r="Q338" s="400"/>
      <c r="R338" s="400"/>
      <c r="S338" s="400"/>
      <c r="T338" s="400"/>
      <c r="U338" s="400"/>
      <c r="V338" s="400"/>
      <c r="W338" s="400"/>
      <c r="X338" s="400"/>
      <c r="Y338" s="400"/>
      <c r="Z338" s="401"/>
      <c r="AA338" s="375"/>
      <c r="AB338" s="376"/>
      <c r="AC338" s="376"/>
      <c r="AD338" s="376"/>
      <c r="AE338" s="376"/>
      <c r="AF338" s="377"/>
      <c r="AG338" s="384"/>
      <c r="AH338" s="385"/>
      <c r="AI338" s="385"/>
      <c r="AJ338" s="385"/>
      <c r="AK338" s="385"/>
      <c r="AL338" s="385"/>
      <c r="AM338" s="386"/>
      <c r="AN338" s="393"/>
      <c r="AO338" s="394"/>
      <c r="AP338" s="394"/>
      <c r="AQ338" s="394"/>
      <c r="AR338" s="394"/>
      <c r="AS338" s="394"/>
      <c r="AT338" s="395"/>
      <c r="AU338" s="326"/>
      <c r="AV338" s="327"/>
      <c r="AW338" s="327"/>
      <c r="AX338" s="327"/>
      <c r="AY338" s="327"/>
      <c r="AZ338" s="328"/>
      <c r="BA338" s="352"/>
      <c r="BB338" s="353"/>
      <c r="BC338" s="353"/>
      <c r="BD338" s="353"/>
      <c r="BE338" s="353"/>
      <c r="BF338" s="353"/>
      <c r="BG338" s="110"/>
    </row>
    <row r="339" spans="1:71" s="111" customFormat="1" ht="12" customHeight="1">
      <c r="A339" s="110"/>
      <c r="B339" s="110"/>
      <c r="C339" s="110"/>
      <c r="D339" s="115" t="s">
        <v>182</v>
      </c>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c r="AA339" s="110"/>
      <c r="AB339" s="110"/>
      <c r="AC339" s="110"/>
      <c r="AD339" s="110"/>
      <c r="AE339" s="110"/>
      <c r="AF339" s="110"/>
      <c r="AG339" s="110"/>
      <c r="AH339" s="110"/>
      <c r="AI339" s="110"/>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row>
    <row r="340" spans="1:71" ht="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row>
    <row r="341" spans="1:71" ht="13.5" customHeight="1">
      <c r="A341" s="2" t="s">
        <v>218</v>
      </c>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row>
    <row r="342" spans="1:71" s="2" customFormat="1" ht="14.25" customHeight="1">
      <c r="A342" s="216"/>
      <c r="B342" s="51" t="s">
        <v>183</v>
      </c>
      <c r="D342" s="216"/>
      <c r="E342" s="216"/>
      <c r="F342" s="216"/>
      <c r="G342" s="216"/>
      <c r="H342" s="216"/>
      <c r="I342" s="216"/>
      <c r="J342" s="216"/>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G342" s="216"/>
      <c r="AH342" s="216"/>
      <c r="AI342" s="216"/>
      <c r="AJ342" s="216"/>
      <c r="AK342" s="216"/>
      <c r="AL342" s="216"/>
      <c r="AM342" s="216"/>
      <c r="AN342" s="216"/>
      <c r="AO342" s="216"/>
      <c r="AP342" s="216"/>
      <c r="AQ342" s="216"/>
      <c r="AR342" s="216"/>
      <c r="AS342" s="216"/>
      <c r="AT342" s="216"/>
      <c r="BR342" s="64"/>
      <c r="BS342" s="64"/>
    </row>
    <row r="343" spans="1:71" s="2" customFormat="1" ht="13.5" customHeight="1">
      <c r="C343" s="49"/>
      <c r="D343" s="49"/>
      <c r="E343" s="49"/>
      <c r="F343" s="49"/>
      <c r="G343" s="49"/>
      <c r="H343" s="49"/>
      <c r="I343" s="49"/>
      <c r="J343" s="49"/>
      <c r="K343" s="49"/>
      <c r="L343" s="49"/>
      <c r="M343" s="49"/>
      <c r="N343" s="49"/>
      <c r="O343" s="49"/>
      <c r="P343" s="49"/>
      <c r="Q343" s="49"/>
      <c r="R343" s="49"/>
      <c r="S343" s="49"/>
      <c r="T343" s="49"/>
      <c r="U343" s="350" t="s">
        <v>219</v>
      </c>
      <c r="V343" s="350"/>
      <c r="W343" s="350"/>
      <c r="X343" s="350"/>
      <c r="Y343" s="350"/>
      <c r="Z343" s="350"/>
      <c r="AA343" s="350"/>
      <c r="AB343" s="350"/>
      <c r="AC343" s="350"/>
      <c r="AD343" s="350"/>
      <c r="AE343" s="350"/>
      <c r="AF343" s="350"/>
      <c r="AG343" s="350"/>
      <c r="AH343" s="350"/>
      <c r="AI343" s="350"/>
      <c r="AJ343" s="350"/>
      <c r="AK343" s="350"/>
      <c r="AL343" s="350"/>
      <c r="AM343" s="350"/>
      <c r="AN343" s="350"/>
      <c r="AO343" s="350"/>
      <c r="AP343" s="350"/>
      <c r="AQ343" s="350"/>
      <c r="AR343" s="350"/>
      <c r="AS343" s="350"/>
      <c r="AT343" s="350"/>
      <c r="AU343" s="350"/>
      <c r="AV343" s="350"/>
      <c r="AW343" s="350"/>
      <c r="AX343" s="350"/>
      <c r="AY343" s="350"/>
      <c r="AZ343" s="350"/>
      <c r="BA343" s="350"/>
      <c r="BB343" s="350"/>
      <c r="BC343" s="350"/>
      <c r="BD343" s="49"/>
      <c r="BE343" s="49"/>
      <c r="BF343" s="49"/>
    </row>
    <row r="344" spans="1:71" s="2" customFormat="1" ht="18" customHeight="1">
      <c r="C344" s="49"/>
      <c r="D344" s="49"/>
      <c r="E344" s="49"/>
      <c r="F344" s="49"/>
      <c r="G344" s="49"/>
      <c r="H344" s="49"/>
      <c r="I344" s="49"/>
      <c r="J344" s="49"/>
      <c r="K344" s="49"/>
      <c r="L344" s="49"/>
      <c r="M344" s="49"/>
      <c r="N344" s="49"/>
      <c r="O344" s="49"/>
      <c r="P344" s="49"/>
      <c r="Q344" s="49"/>
      <c r="R344" s="49"/>
      <c r="S344" s="49"/>
      <c r="T344" s="49"/>
      <c r="U344" s="350" t="s">
        <v>220</v>
      </c>
      <c r="V344" s="350"/>
      <c r="W344" s="350"/>
      <c r="X344" s="350"/>
      <c r="Y344" s="350"/>
      <c r="Z344" s="350"/>
      <c r="AA344" s="350"/>
      <c r="AB344" s="350"/>
      <c r="AC344" s="350"/>
      <c r="AD344" s="350"/>
      <c r="AE344" s="350"/>
      <c r="AF344" s="350"/>
      <c r="AG344" s="350"/>
      <c r="AH344" s="350"/>
      <c r="AI344" s="350"/>
      <c r="AJ344" s="350"/>
      <c r="AK344" s="350"/>
      <c r="AL344" s="350"/>
      <c r="AM344" s="350"/>
      <c r="AN344" s="350"/>
      <c r="AO344" s="350"/>
      <c r="AP344" s="350"/>
      <c r="AQ344" s="350"/>
      <c r="AR344" s="350"/>
      <c r="AS344" s="350"/>
      <c r="AT344" s="350"/>
      <c r="AU344" s="350"/>
      <c r="AV344" s="350"/>
      <c r="AW344" s="350"/>
      <c r="AX344" s="350"/>
      <c r="AY344" s="350"/>
      <c r="AZ344" s="350"/>
      <c r="BA344" s="350"/>
      <c r="BB344" s="350"/>
      <c r="BC344" s="350"/>
      <c r="BD344" s="350"/>
      <c r="BE344" s="350"/>
      <c r="BF344" s="350"/>
    </row>
    <row r="345" spans="1:71" s="2" customFormat="1" ht="13.5" customHeight="1">
      <c r="U345" s="350" t="s">
        <v>221</v>
      </c>
      <c r="V345" s="350"/>
      <c r="W345" s="350"/>
      <c r="X345" s="350"/>
      <c r="Y345" s="350"/>
      <c r="Z345" s="350"/>
      <c r="AA345" s="350"/>
      <c r="AB345" s="350"/>
      <c r="AC345" s="350"/>
      <c r="AD345" s="350"/>
      <c r="AE345" s="350"/>
      <c r="AF345" s="350"/>
      <c r="AG345" s="350"/>
      <c r="AH345" s="350"/>
      <c r="AI345" s="350"/>
      <c r="AJ345" s="350"/>
      <c r="AK345" s="350"/>
      <c r="AL345" s="350"/>
      <c r="AM345" s="350"/>
      <c r="AN345" s="350"/>
      <c r="AO345" s="350"/>
      <c r="AP345" s="350"/>
      <c r="AQ345" s="350"/>
      <c r="AR345" s="350"/>
      <c r="AS345" s="350"/>
      <c r="AT345" s="350"/>
      <c r="AU345" s="350"/>
      <c r="AV345" s="350"/>
      <c r="AW345" s="350"/>
      <c r="AX345" s="350"/>
      <c r="AY345" s="350"/>
      <c r="AZ345" s="350"/>
      <c r="BA345" s="350"/>
      <c r="BB345" s="350"/>
      <c r="BC345" s="350"/>
      <c r="BD345" s="350"/>
      <c r="BE345" s="350"/>
      <c r="BF345" s="350"/>
    </row>
    <row r="346" spans="1:71" s="2" customFormat="1" ht="9.75" customHeight="1"/>
    <row r="347" spans="1:71" s="2" customFormat="1" ht="14.25" customHeight="1">
      <c r="A347" s="351" t="s">
        <v>184</v>
      </c>
      <c r="B347" s="351"/>
      <c r="C347" s="351"/>
      <c r="D347" s="351"/>
      <c r="E347" s="351"/>
      <c r="F347" s="351"/>
      <c r="G347" s="351"/>
      <c r="H347" s="351"/>
      <c r="I347" s="351"/>
      <c r="J347" s="351"/>
      <c r="K347" s="351"/>
      <c r="L347" s="351"/>
      <c r="M347" s="351"/>
      <c r="N347" s="351"/>
      <c r="O347" s="351"/>
      <c r="P347" s="351"/>
      <c r="Q347" s="351"/>
      <c r="R347" s="351"/>
      <c r="S347" s="351"/>
      <c r="T347" s="351"/>
      <c r="U347" s="351"/>
      <c r="V347" s="351"/>
      <c r="W347" s="351"/>
      <c r="X347" s="351"/>
      <c r="Y347" s="351"/>
      <c r="Z347" s="351"/>
      <c r="AA347" s="351"/>
      <c r="AB347" s="351"/>
      <c r="AC347" s="351"/>
      <c r="AD347" s="351"/>
      <c r="AE347" s="351"/>
      <c r="AF347" s="351"/>
      <c r="AG347" s="351"/>
      <c r="AH347" s="351"/>
      <c r="AI347" s="351"/>
      <c r="AJ347" s="351"/>
      <c r="AK347" s="351"/>
      <c r="AL347" s="351"/>
      <c r="AM347" s="351"/>
      <c r="AN347" s="351"/>
      <c r="AO347" s="351"/>
      <c r="AP347" s="351"/>
      <c r="AQ347" s="351"/>
      <c r="AR347" s="351"/>
      <c r="AS347" s="351"/>
      <c r="AT347" s="351"/>
      <c r="BR347" s="64"/>
      <c r="BS347" s="64"/>
    </row>
    <row r="348" spans="1:71" s="2" customFormat="1" ht="15" customHeight="1">
      <c r="B348" s="2" t="s">
        <v>275</v>
      </c>
    </row>
    <row r="349" spans="1:71" s="2" customFormat="1" ht="13.5" customHeight="1">
      <c r="B349" s="153"/>
      <c r="D349" s="329" t="s">
        <v>91</v>
      </c>
      <c r="E349" s="330"/>
      <c r="F349" s="330"/>
      <c r="G349" s="330"/>
      <c r="H349" s="330"/>
      <c r="I349" s="330"/>
      <c r="J349" s="330"/>
      <c r="K349" s="330"/>
      <c r="L349" s="330"/>
      <c r="M349" s="330"/>
      <c r="N349" s="330"/>
      <c r="O349" s="330"/>
      <c r="P349" s="330"/>
      <c r="Q349" s="330"/>
      <c r="R349" s="330"/>
      <c r="S349" s="330"/>
      <c r="T349" s="330"/>
      <c r="U349" s="330"/>
      <c r="V349" s="330"/>
      <c r="W349" s="330"/>
      <c r="X349" s="330"/>
      <c r="Y349" s="330"/>
      <c r="Z349" s="331"/>
      <c r="AA349" s="338" t="s">
        <v>159</v>
      </c>
      <c r="AB349" s="339"/>
      <c r="AC349" s="339"/>
      <c r="AD349" s="339"/>
      <c r="AE349" s="339"/>
      <c r="AF349" s="340"/>
      <c r="AG349" s="347" t="s">
        <v>185</v>
      </c>
      <c r="AH349" s="330"/>
      <c r="AI349" s="330"/>
      <c r="AJ349" s="330"/>
      <c r="AK349" s="330"/>
      <c r="AL349" s="330"/>
      <c r="AM349" s="331"/>
      <c r="AN349" s="348" t="s">
        <v>160</v>
      </c>
      <c r="AO349" s="348"/>
      <c r="AP349" s="348"/>
      <c r="AQ349" s="348"/>
      <c r="AR349" s="348"/>
      <c r="AS349" s="348"/>
      <c r="AT349" s="348"/>
      <c r="AU349" s="349" t="s">
        <v>186</v>
      </c>
      <c r="AV349" s="349"/>
      <c r="AW349" s="349"/>
      <c r="AX349" s="349"/>
      <c r="AY349" s="349"/>
      <c r="AZ349" s="349"/>
      <c r="BA349" s="297"/>
      <c r="BB349" s="298"/>
      <c r="BC349" s="298"/>
      <c r="BD349" s="298"/>
      <c r="BE349" s="298"/>
      <c r="BF349" s="298"/>
    </row>
    <row r="350" spans="1:71" s="2" customFormat="1" ht="15" customHeight="1">
      <c r="D350" s="332"/>
      <c r="E350" s="333"/>
      <c r="F350" s="333"/>
      <c r="G350" s="333"/>
      <c r="H350" s="333"/>
      <c r="I350" s="333"/>
      <c r="J350" s="333"/>
      <c r="K350" s="333"/>
      <c r="L350" s="333"/>
      <c r="M350" s="333"/>
      <c r="N350" s="333"/>
      <c r="O350" s="333"/>
      <c r="P350" s="333"/>
      <c r="Q350" s="333"/>
      <c r="R350" s="333"/>
      <c r="S350" s="333"/>
      <c r="T350" s="333"/>
      <c r="U350" s="333"/>
      <c r="V350" s="333"/>
      <c r="W350" s="333"/>
      <c r="X350" s="333"/>
      <c r="Y350" s="333"/>
      <c r="Z350" s="334"/>
      <c r="AA350" s="341"/>
      <c r="AB350" s="342"/>
      <c r="AC350" s="342"/>
      <c r="AD350" s="342"/>
      <c r="AE350" s="342"/>
      <c r="AF350" s="343"/>
      <c r="AG350" s="332"/>
      <c r="AH350" s="333"/>
      <c r="AI350" s="333"/>
      <c r="AJ350" s="333"/>
      <c r="AK350" s="333"/>
      <c r="AL350" s="333"/>
      <c r="AM350" s="334"/>
      <c r="AN350" s="348"/>
      <c r="AO350" s="348"/>
      <c r="AP350" s="348"/>
      <c r="AQ350" s="348"/>
      <c r="AR350" s="348"/>
      <c r="AS350" s="348"/>
      <c r="AT350" s="348"/>
      <c r="AU350" s="349"/>
      <c r="AV350" s="349"/>
      <c r="AW350" s="349"/>
      <c r="AX350" s="349"/>
      <c r="AY350" s="349"/>
      <c r="AZ350" s="349"/>
      <c r="BA350" s="297"/>
      <c r="BB350" s="298"/>
      <c r="BC350" s="298"/>
      <c r="BD350" s="298"/>
      <c r="BE350" s="298"/>
      <c r="BF350" s="298"/>
    </row>
    <row r="351" spans="1:71" ht="12.75" customHeight="1">
      <c r="A351" s="2"/>
      <c r="B351" s="6"/>
      <c r="C351" s="58"/>
      <c r="D351" s="335"/>
      <c r="E351" s="336"/>
      <c r="F351" s="336"/>
      <c r="G351" s="336"/>
      <c r="H351" s="336"/>
      <c r="I351" s="336"/>
      <c r="J351" s="336"/>
      <c r="K351" s="336"/>
      <c r="L351" s="336"/>
      <c r="M351" s="336"/>
      <c r="N351" s="336"/>
      <c r="O351" s="336"/>
      <c r="P351" s="336"/>
      <c r="Q351" s="336"/>
      <c r="R351" s="336"/>
      <c r="S351" s="336"/>
      <c r="T351" s="336"/>
      <c r="U351" s="336"/>
      <c r="V351" s="336"/>
      <c r="W351" s="336"/>
      <c r="X351" s="336"/>
      <c r="Y351" s="336"/>
      <c r="Z351" s="337"/>
      <c r="AA351" s="344"/>
      <c r="AB351" s="345"/>
      <c r="AC351" s="345"/>
      <c r="AD351" s="345"/>
      <c r="AE351" s="345"/>
      <c r="AF351" s="346"/>
      <c r="AG351" s="335"/>
      <c r="AH351" s="336"/>
      <c r="AI351" s="336"/>
      <c r="AJ351" s="336"/>
      <c r="AK351" s="336"/>
      <c r="AL351" s="336"/>
      <c r="AM351" s="337"/>
      <c r="AN351" s="348"/>
      <c r="AO351" s="348"/>
      <c r="AP351" s="348"/>
      <c r="AQ351" s="348"/>
      <c r="AR351" s="348"/>
      <c r="AS351" s="348"/>
      <c r="AT351" s="348"/>
      <c r="AU351" s="349"/>
      <c r="AV351" s="349"/>
      <c r="AW351" s="349"/>
      <c r="AX351" s="349"/>
      <c r="AY351" s="349"/>
      <c r="AZ351" s="349"/>
      <c r="BA351" s="297"/>
      <c r="BB351" s="298"/>
      <c r="BC351" s="298"/>
      <c r="BD351" s="298"/>
      <c r="BE351" s="298"/>
      <c r="BF351" s="298"/>
      <c r="BG351" s="2"/>
    </row>
    <row r="352" spans="1:71" ht="13.5" customHeight="1">
      <c r="A352" s="2"/>
      <c r="B352" s="6"/>
      <c r="C352" s="58"/>
      <c r="D352" s="299"/>
      <c r="E352" s="300"/>
      <c r="F352" s="300"/>
      <c r="G352" s="300"/>
      <c r="H352" s="300"/>
      <c r="I352" s="300"/>
      <c r="J352" s="300"/>
      <c r="K352" s="300"/>
      <c r="L352" s="300"/>
      <c r="M352" s="300"/>
      <c r="N352" s="300"/>
      <c r="O352" s="300"/>
      <c r="P352" s="300"/>
      <c r="Q352" s="300"/>
      <c r="R352" s="300"/>
      <c r="S352" s="300"/>
      <c r="T352" s="300"/>
      <c r="U352" s="300"/>
      <c r="V352" s="300"/>
      <c r="W352" s="300"/>
      <c r="X352" s="300"/>
      <c r="Y352" s="300"/>
      <c r="Z352" s="301"/>
      <c r="AA352" s="305"/>
      <c r="AB352" s="306"/>
      <c r="AC352" s="306"/>
      <c r="AD352" s="306"/>
      <c r="AE352" s="306"/>
      <c r="AF352" s="307"/>
      <c r="AG352" s="311"/>
      <c r="AH352" s="312"/>
      <c r="AI352" s="312"/>
      <c r="AJ352" s="312"/>
      <c r="AK352" s="312"/>
      <c r="AL352" s="312"/>
      <c r="AM352" s="313"/>
      <c r="AN352" s="317"/>
      <c r="AO352" s="318"/>
      <c r="AP352" s="318"/>
      <c r="AQ352" s="318"/>
      <c r="AR352" s="318"/>
      <c r="AS352" s="318"/>
      <c r="AT352" s="319"/>
      <c r="AU352" s="323">
        <f>AG352*AN352</f>
        <v>0</v>
      </c>
      <c r="AV352" s="324"/>
      <c r="AW352" s="324"/>
      <c r="AX352" s="324"/>
      <c r="AY352" s="324"/>
      <c r="AZ352" s="325"/>
      <c r="BA352" s="297"/>
      <c r="BB352" s="298"/>
      <c r="BC352" s="298"/>
      <c r="BD352" s="298"/>
      <c r="BE352" s="298"/>
      <c r="BF352" s="298"/>
      <c r="BG352" s="2"/>
    </row>
    <row r="353" spans="1:71" ht="13.5" customHeight="1">
      <c r="A353" s="2"/>
      <c r="B353" s="6"/>
      <c r="C353" s="58"/>
      <c r="D353" s="302"/>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4"/>
      <c r="AA353" s="308"/>
      <c r="AB353" s="309"/>
      <c r="AC353" s="309"/>
      <c r="AD353" s="309"/>
      <c r="AE353" s="309"/>
      <c r="AF353" s="310"/>
      <c r="AG353" s="314"/>
      <c r="AH353" s="315"/>
      <c r="AI353" s="315"/>
      <c r="AJ353" s="315"/>
      <c r="AK353" s="315"/>
      <c r="AL353" s="315"/>
      <c r="AM353" s="316"/>
      <c r="AN353" s="320"/>
      <c r="AO353" s="321"/>
      <c r="AP353" s="321"/>
      <c r="AQ353" s="321"/>
      <c r="AR353" s="321"/>
      <c r="AS353" s="321"/>
      <c r="AT353" s="322"/>
      <c r="AU353" s="326"/>
      <c r="AV353" s="327"/>
      <c r="AW353" s="327"/>
      <c r="AX353" s="327"/>
      <c r="AY353" s="327"/>
      <c r="AZ353" s="328"/>
      <c r="BA353" s="297"/>
      <c r="BB353" s="298"/>
      <c r="BC353" s="298"/>
      <c r="BD353" s="298"/>
      <c r="BE353" s="298"/>
      <c r="BF353" s="298"/>
      <c r="BG353" s="2"/>
    </row>
    <row r="354" spans="1:71" ht="13.5" customHeight="1">
      <c r="A354" s="2"/>
      <c r="B354" s="6"/>
      <c r="C354" s="58"/>
      <c r="D354" s="299"/>
      <c r="E354" s="300"/>
      <c r="F354" s="300"/>
      <c r="G354" s="300"/>
      <c r="H354" s="300"/>
      <c r="I354" s="300"/>
      <c r="J354" s="300"/>
      <c r="K354" s="300"/>
      <c r="L354" s="300"/>
      <c r="M354" s="300"/>
      <c r="N354" s="300"/>
      <c r="O354" s="300"/>
      <c r="P354" s="300"/>
      <c r="Q354" s="300"/>
      <c r="R354" s="300"/>
      <c r="S354" s="300"/>
      <c r="T354" s="300"/>
      <c r="U354" s="300"/>
      <c r="V354" s="300"/>
      <c r="W354" s="300"/>
      <c r="X354" s="300"/>
      <c r="Y354" s="300"/>
      <c r="Z354" s="301"/>
      <c r="AA354" s="305"/>
      <c r="AB354" s="306"/>
      <c r="AC354" s="306"/>
      <c r="AD354" s="306"/>
      <c r="AE354" s="306"/>
      <c r="AF354" s="307"/>
      <c r="AG354" s="311"/>
      <c r="AH354" s="312"/>
      <c r="AI354" s="312"/>
      <c r="AJ354" s="312"/>
      <c r="AK354" s="312"/>
      <c r="AL354" s="312"/>
      <c r="AM354" s="313"/>
      <c r="AN354" s="317"/>
      <c r="AO354" s="318"/>
      <c r="AP354" s="318"/>
      <c r="AQ354" s="318"/>
      <c r="AR354" s="318"/>
      <c r="AS354" s="318"/>
      <c r="AT354" s="319"/>
      <c r="AU354" s="323">
        <f>AG354*AN354</f>
        <v>0</v>
      </c>
      <c r="AV354" s="324"/>
      <c r="AW354" s="324"/>
      <c r="AX354" s="324"/>
      <c r="AY354" s="324"/>
      <c r="AZ354" s="325"/>
      <c r="BA354" s="297"/>
      <c r="BB354" s="298"/>
      <c r="BC354" s="298"/>
      <c r="BD354" s="298"/>
      <c r="BE354" s="298"/>
      <c r="BF354" s="298"/>
      <c r="BG354" s="2"/>
    </row>
    <row r="355" spans="1:71" ht="13.5" customHeight="1">
      <c r="A355" s="2"/>
      <c r="B355" s="6"/>
      <c r="C355" s="58"/>
      <c r="D355" s="302"/>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4"/>
      <c r="AA355" s="308"/>
      <c r="AB355" s="309"/>
      <c r="AC355" s="309"/>
      <c r="AD355" s="309"/>
      <c r="AE355" s="309"/>
      <c r="AF355" s="310"/>
      <c r="AG355" s="314"/>
      <c r="AH355" s="315"/>
      <c r="AI355" s="315"/>
      <c r="AJ355" s="315"/>
      <c r="AK355" s="315"/>
      <c r="AL355" s="315"/>
      <c r="AM355" s="316"/>
      <c r="AN355" s="320"/>
      <c r="AO355" s="321"/>
      <c r="AP355" s="321"/>
      <c r="AQ355" s="321"/>
      <c r="AR355" s="321"/>
      <c r="AS355" s="321"/>
      <c r="AT355" s="322"/>
      <c r="AU355" s="326"/>
      <c r="AV355" s="327"/>
      <c r="AW355" s="327"/>
      <c r="AX355" s="327"/>
      <c r="AY355" s="327"/>
      <c r="AZ355" s="328"/>
      <c r="BA355" s="297"/>
      <c r="BB355" s="298"/>
      <c r="BC355" s="298"/>
      <c r="BD355" s="298"/>
      <c r="BE355" s="298"/>
      <c r="BF355" s="298"/>
      <c r="BG355" s="2"/>
    </row>
    <row r="356" spans="1:71" ht="15" customHeight="1">
      <c r="A356" s="2"/>
      <c r="B356" s="2" t="s">
        <v>187</v>
      </c>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R356" s="65"/>
      <c r="BS356" s="65"/>
    </row>
    <row r="357" spans="1:71" ht="12" customHeight="1">
      <c r="A357" s="2"/>
      <c r="B357" s="6"/>
      <c r="C357" s="58"/>
      <c r="D357" s="329" t="s">
        <v>91</v>
      </c>
      <c r="E357" s="330"/>
      <c r="F357" s="330"/>
      <c r="G357" s="330"/>
      <c r="H357" s="330"/>
      <c r="I357" s="330"/>
      <c r="J357" s="330"/>
      <c r="K357" s="330"/>
      <c r="L357" s="330"/>
      <c r="M357" s="330"/>
      <c r="N357" s="330"/>
      <c r="O357" s="330"/>
      <c r="P357" s="330"/>
      <c r="Q357" s="330"/>
      <c r="R357" s="330"/>
      <c r="S357" s="330"/>
      <c r="T357" s="330"/>
      <c r="U357" s="330"/>
      <c r="V357" s="330"/>
      <c r="W357" s="330"/>
      <c r="X357" s="330"/>
      <c r="Y357" s="330"/>
      <c r="Z357" s="331"/>
      <c r="AA357" s="338" t="s">
        <v>188</v>
      </c>
      <c r="AB357" s="339"/>
      <c r="AC357" s="339"/>
      <c r="AD357" s="339"/>
      <c r="AE357" s="339"/>
      <c r="AF357" s="340"/>
      <c r="AG357" s="347" t="s">
        <v>116</v>
      </c>
      <c r="AH357" s="330"/>
      <c r="AI357" s="330"/>
      <c r="AJ357" s="330"/>
      <c r="AK357" s="330"/>
      <c r="AL357" s="330"/>
      <c r="AM357" s="331"/>
      <c r="AN357" s="348" t="s">
        <v>160</v>
      </c>
      <c r="AO357" s="348"/>
      <c r="AP357" s="348"/>
      <c r="AQ357" s="348"/>
      <c r="AR357" s="348"/>
      <c r="AS357" s="348"/>
      <c r="AT357" s="348"/>
      <c r="AU357" s="349" t="s">
        <v>95</v>
      </c>
      <c r="AV357" s="349"/>
      <c r="AW357" s="349"/>
      <c r="AX357" s="349"/>
      <c r="AY357" s="349"/>
      <c r="AZ357" s="349"/>
      <c r="BA357" s="297"/>
      <c r="BB357" s="298"/>
      <c r="BC357" s="298"/>
      <c r="BD357" s="298"/>
      <c r="BE357" s="298"/>
      <c r="BF357" s="298"/>
      <c r="BG357" s="2"/>
    </row>
    <row r="358" spans="1:71" ht="12" customHeight="1">
      <c r="A358" s="2"/>
      <c r="B358" s="6"/>
      <c r="C358" s="58"/>
      <c r="D358" s="332"/>
      <c r="E358" s="333"/>
      <c r="F358" s="333"/>
      <c r="G358" s="333"/>
      <c r="H358" s="333"/>
      <c r="I358" s="333"/>
      <c r="J358" s="333"/>
      <c r="K358" s="333"/>
      <c r="L358" s="333"/>
      <c r="M358" s="333"/>
      <c r="N358" s="333"/>
      <c r="O358" s="333"/>
      <c r="P358" s="333"/>
      <c r="Q358" s="333"/>
      <c r="R358" s="333"/>
      <c r="S358" s="333"/>
      <c r="T358" s="333"/>
      <c r="U358" s="333"/>
      <c r="V358" s="333"/>
      <c r="W358" s="333"/>
      <c r="X358" s="333"/>
      <c r="Y358" s="333"/>
      <c r="Z358" s="334"/>
      <c r="AA358" s="341"/>
      <c r="AB358" s="342"/>
      <c r="AC358" s="342"/>
      <c r="AD358" s="342"/>
      <c r="AE358" s="342"/>
      <c r="AF358" s="343"/>
      <c r="AG358" s="332"/>
      <c r="AH358" s="333"/>
      <c r="AI358" s="333"/>
      <c r="AJ358" s="333"/>
      <c r="AK358" s="333"/>
      <c r="AL358" s="333"/>
      <c r="AM358" s="334"/>
      <c r="AN358" s="348"/>
      <c r="AO358" s="348"/>
      <c r="AP358" s="348"/>
      <c r="AQ358" s="348"/>
      <c r="AR358" s="348"/>
      <c r="AS358" s="348"/>
      <c r="AT358" s="348"/>
      <c r="AU358" s="349"/>
      <c r="AV358" s="349"/>
      <c r="AW358" s="349"/>
      <c r="AX358" s="349"/>
      <c r="AY358" s="349"/>
      <c r="AZ358" s="349"/>
      <c r="BA358" s="297"/>
      <c r="BB358" s="298"/>
      <c r="BC358" s="298"/>
      <c r="BD358" s="298"/>
      <c r="BE358" s="298"/>
      <c r="BF358" s="298"/>
      <c r="BG358" s="2"/>
    </row>
    <row r="359" spans="1:71" ht="12" customHeight="1">
      <c r="A359" s="2"/>
      <c r="B359" s="6"/>
      <c r="C359" s="58"/>
      <c r="D359" s="335"/>
      <c r="E359" s="336"/>
      <c r="F359" s="336"/>
      <c r="G359" s="336"/>
      <c r="H359" s="336"/>
      <c r="I359" s="336"/>
      <c r="J359" s="336"/>
      <c r="K359" s="336"/>
      <c r="L359" s="336"/>
      <c r="M359" s="336"/>
      <c r="N359" s="336"/>
      <c r="O359" s="336"/>
      <c r="P359" s="336"/>
      <c r="Q359" s="336"/>
      <c r="R359" s="336"/>
      <c r="S359" s="336"/>
      <c r="T359" s="336"/>
      <c r="U359" s="336"/>
      <c r="V359" s="336"/>
      <c r="W359" s="336"/>
      <c r="X359" s="336"/>
      <c r="Y359" s="336"/>
      <c r="Z359" s="337"/>
      <c r="AA359" s="344"/>
      <c r="AB359" s="345"/>
      <c r="AC359" s="345"/>
      <c r="AD359" s="345"/>
      <c r="AE359" s="345"/>
      <c r="AF359" s="346"/>
      <c r="AG359" s="335"/>
      <c r="AH359" s="336"/>
      <c r="AI359" s="336"/>
      <c r="AJ359" s="336"/>
      <c r="AK359" s="336"/>
      <c r="AL359" s="336"/>
      <c r="AM359" s="337"/>
      <c r="AN359" s="348"/>
      <c r="AO359" s="348"/>
      <c r="AP359" s="348"/>
      <c r="AQ359" s="348"/>
      <c r="AR359" s="348"/>
      <c r="AS359" s="348"/>
      <c r="AT359" s="348"/>
      <c r="AU359" s="349"/>
      <c r="AV359" s="349"/>
      <c r="AW359" s="349"/>
      <c r="AX359" s="349"/>
      <c r="AY359" s="349"/>
      <c r="AZ359" s="349"/>
      <c r="BA359" s="297"/>
      <c r="BB359" s="298"/>
      <c r="BC359" s="298"/>
      <c r="BD359" s="298"/>
      <c r="BE359" s="298"/>
      <c r="BF359" s="298"/>
      <c r="BG359" s="2"/>
    </row>
    <row r="360" spans="1:71" ht="13.5" customHeight="1">
      <c r="A360" s="2"/>
      <c r="B360" s="6"/>
      <c r="C360" s="58"/>
      <c r="D360" s="299"/>
      <c r="E360" s="300"/>
      <c r="F360" s="300"/>
      <c r="G360" s="300"/>
      <c r="H360" s="300"/>
      <c r="I360" s="300"/>
      <c r="J360" s="300"/>
      <c r="K360" s="300"/>
      <c r="L360" s="300"/>
      <c r="M360" s="300"/>
      <c r="N360" s="300"/>
      <c r="O360" s="300"/>
      <c r="P360" s="300"/>
      <c r="Q360" s="300"/>
      <c r="R360" s="300"/>
      <c r="S360" s="300"/>
      <c r="T360" s="300"/>
      <c r="U360" s="300"/>
      <c r="V360" s="300"/>
      <c r="W360" s="300"/>
      <c r="X360" s="300"/>
      <c r="Y360" s="300"/>
      <c r="Z360" s="301"/>
      <c r="AA360" s="305"/>
      <c r="AB360" s="306"/>
      <c r="AC360" s="306"/>
      <c r="AD360" s="306"/>
      <c r="AE360" s="306"/>
      <c r="AF360" s="307"/>
      <c r="AG360" s="311"/>
      <c r="AH360" s="312"/>
      <c r="AI360" s="312"/>
      <c r="AJ360" s="312"/>
      <c r="AK360" s="312"/>
      <c r="AL360" s="312"/>
      <c r="AM360" s="313"/>
      <c r="AN360" s="317"/>
      <c r="AO360" s="318"/>
      <c r="AP360" s="318"/>
      <c r="AQ360" s="318"/>
      <c r="AR360" s="318"/>
      <c r="AS360" s="318"/>
      <c r="AT360" s="319"/>
      <c r="AU360" s="323">
        <f>AG360*AN360</f>
        <v>0</v>
      </c>
      <c r="AV360" s="324"/>
      <c r="AW360" s="324"/>
      <c r="AX360" s="324"/>
      <c r="AY360" s="324"/>
      <c r="AZ360" s="325"/>
      <c r="BA360" s="297"/>
      <c r="BB360" s="298"/>
      <c r="BC360" s="298"/>
      <c r="BD360" s="298"/>
      <c r="BE360" s="298"/>
      <c r="BF360" s="298"/>
      <c r="BG360" s="2"/>
    </row>
    <row r="361" spans="1:71" ht="13.5" customHeight="1">
      <c r="A361" s="2"/>
      <c r="B361" s="6"/>
      <c r="C361" s="58"/>
      <c r="D361" s="302"/>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4"/>
      <c r="AA361" s="308"/>
      <c r="AB361" s="309"/>
      <c r="AC361" s="309"/>
      <c r="AD361" s="309"/>
      <c r="AE361" s="309"/>
      <c r="AF361" s="310"/>
      <c r="AG361" s="314"/>
      <c r="AH361" s="315"/>
      <c r="AI361" s="315"/>
      <c r="AJ361" s="315"/>
      <c r="AK361" s="315"/>
      <c r="AL361" s="315"/>
      <c r="AM361" s="316"/>
      <c r="AN361" s="320"/>
      <c r="AO361" s="321"/>
      <c r="AP361" s="321"/>
      <c r="AQ361" s="321"/>
      <c r="AR361" s="321"/>
      <c r="AS361" s="321"/>
      <c r="AT361" s="322"/>
      <c r="AU361" s="326"/>
      <c r="AV361" s="327"/>
      <c r="AW361" s="327"/>
      <c r="AX361" s="327"/>
      <c r="AY361" s="327"/>
      <c r="AZ361" s="328"/>
      <c r="BA361" s="297"/>
      <c r="BB361" s="298"/>
      <c r="BC361" s="298"/>
      <c r="BD361" s="298"/>
      <c r="BE361" s="298"/>
      <c r="BF361" s="298"/>
      <c r="BG361" s="2"/>
    </row>
    <row r="362" spans="1:71" ht="15" customHeight="1">
      <c r="A362" s="2"/>
      <c r="B362" s="2" t="s">
        <v>189</v>
      </c>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R362" s="65"/>
      <c r="BS362" s="65"/>
    </row>
    <row r="363" spans="1:71" ht="12" customHeight="1">
      <c r="A363" s="2"/>
      <c r="B363" s="6"/>
      <c r="C363" s="58"/>
      <c r="D363" s="329" t="s">
        <v>91</v>
      </c>
      <c r="E363" s="330"/>
      <c r="F363" s="330"/>
      <c r="G363" s="330"/>
      <c r="H363" s="330"/>
      <c r="I363" s="330"/>
      <c r="J363" s="330"/>
      <c r="K363" s="330"/>
      <c r="L363" s="330"/>
      <c r="M363" s="330"/>
      <c r="N363" s="330"/>
      <c r="O363" s="330"/>
      <c r="P363" s="330"/>
      <c r="Q363" s="330"/>
      <c r="R363" s="330"/>
      <c r="S363" s="330"/>
      <c r="T363" s="330"/>
      <c r="U363" s="330"/>
      <c r="V363" s="330"/>
      <c r="W363" s="330"/>
      <c r="X363" s="330"/>
      <c r="Y363" s="330"/>
      <c r="Z363" s="331"/>
      <c r="AA363" s="338" t="s">
        <v>159</v>
      </c>
      <c r="AB363" s="339"/>
      <c r="AC363" s="339"/>
      <c r="AD363" s="339"/>
      <c r="AE363" s="339"/>
      <c r="AF363" s="340"/>
      <c r="AG363" s="347" t="s">
        <v>93</v>
      </c>
      <c r="AH363" s="330"/>
      <c r="AI363" s="330"/>
      <c r="AJ363" s="330"/>
      <c r="AK363" s="330"/>
      <c r="AL363" s="330"/>
      <c r="AM363" s="331"/>
      <c r="AN363" s="348" t="s">
        <v>181</v>
      </c>
      <c r="AO363" s="348"/>
      <c r="AP363" s="348"/>
      <c r="AQ363" s="348"/>
      <c r="AR363" s="348"/>
      <c r="AS363" s="348"/>
      <c r="AT363" s="348"/>
      <c r="AU363" s="349" t="s">
        <v>95</v>
      </c>
      <c r="AV363" s="349"/>
      <c r="AW363" s="349"/>
      <c r="AX363" s="349"/>
      <c r="AY363" s="349"/>
      <c r="AZ363" s="349"/>
      <c r="BA363" s="297"/>
      <c r="BB363" s="298"/>
      <c r="BC363" s="298"/>
      <c r="BD363" s="298"/>
      <c r="BE363" s="298"/>
      <c r="BF363" s="298"/>
      <c r="BG363" s="2"/>
    </row>
    <row r="364" spans="1:71" ht="12" customHeight="1">
      <c r="A364" s="2"/>
      <c r="B364" s="6"/>
      <c r="C364" s="58"/>
      <c r="D364" s="332"/>
      <c r="E364" s="333"/>
      <c r="F364" s="333"/>
      <c r="G364" s="333"/>
      <c r="H364" s="333"/>
      <c r="I364" s="333"/>
      <c r="J364" s="333"/>
      <c r="K364" s="333"/>
      <c r="L364" s="333"/>
      <c r="M364" s="333"/>
      <c r="N364" s="333"/>
      <c r="O364" s="333"/>
      <c r="P364" s="333"/>
      <c r="Q364" s="333"/>
      <c r="R364" s="333"/>
      <c r="S364" s="333"/>
      <c r="T364" s="333"/>
      <c r="U364" s="333"/>
      <c r="V364" s="333"/>
      <c r="W364" s="333"/>
      <c r="X364" s="333"/>
      <c r="Y364" s="333"/>
      <c r="Z364" s="334"/>
      <c r="AA364" s="341"/>
      <c r="AB364" s="342"/>
      <c r="AC364" s="342"/>
      <c r="AD364" s="342"/>
      <c r="AE364" s="342"/>
      <c r="AF364" s="343"/>
      <c r="AG364" s="332"/>
      <c r="AH364" s="333"/>
      <c r="AI364" s="333"/>
      <c r="AJ364" s="333"/>
      <c r="AK364" s="333"/>
      <c r="AL364" s="333"/>
      <c r="AM364" s="334"/>
      <c r="AN364" s="348"/>
      <c r="AO364" s="348"/>
      <c r="AP364" s="348"/>
      <c r="AQ364" s="348"/>
      <c r="AR364" s="348"/>
      <c r="AS364" s="348"/>
      <c r="AT364" s="348"/>
      <c r="AU364" s="349"/>
      <c r="AV364" s="349"/>
      <c r="AW364" s="349"/>
      <c r="AX364" s="349"/>
      <c r="AY364" s="349"/>
      <c r="AZ364" s="349"/>
      <c r="BA364" s="297"/>
      <c r="BB364" s="298"/>
      <c r="BC364" s="298"/>
      <c r="BD364" s="298"/>
      <c r="BE364" s="298"/>
      <c r="BF364" s="298"/>
      <c r="BG364" s="2"/>
    </row>
    <row r="365" spans="1:71" ht="12" customHeight="1">
      <c r="A365" s="2"/>
      <c r="B365" s="6"/>
      <c r="C365" s="58"/>
      <c r="D365" s="335"/>
      <c r="E365" s="336"/>
      <c r="F365" s="336"/>
      <c r="G365" s="336"/>
      <c r="H365" s="336"/>
      <c r="I365" s="336"/>
      <c r="J365" s="336"/>
      <c r="K365" s="336"/>
      <c r="L365" s="336"/>
      <c r="M365" s="336"/>
      <c r="N365" s="336"/>
      <c r="O365" s="336"/>
      <c r="P365" s="336"/>
      <c r="Q365" s="336"/>
      <c r="R365" s="336"/>
      <c r="S365" s="336"/>
      <c r="T365" s="336"/>
      <c r="U365" s="336"/>
      <c r="V365" s="336"/>
      <c r="W365" s="336"/>
      <c r="X365" s="336"/>
      <c r="Y365" s="336"/>
      <c r="Z365" s="337"/>
      <c r="AA365" s="344"/>
      <c r="AB365" s="345"/>
      <c r="AC365" s="345"/>
      <c r="AD365" s="345"/>
      <c r="AE365" s="345"/>
      <c r="AF365" s="346"/>
      <c r="AG365" s="335"/>
      <c r="AH365" s="336"/>
      <c r="AI365" s="336"/>
      <c r="AJ365" s="336"/>
      <c r="AK365" s="336"/>
      <c r="AL365" s="336"/>
      <c r="AM365" s="337"/>
      <c r="AN365" s="348"/>
      <c r="AO365" s="348"/>
      <c r="AP365" s="348"/>
      <c r="AQ365" s="348"/>
      <c r="AR365" s="348"/>
      <c r="AS365" s="348"/>
      <c r="AT365" s="348"/>
      <c r="AU365" s="349"/>
      <c r="AV365" s="349"/>
      <c r="AW365" s="349"/>
      <c r="AX365" s="349"/>
      <c r="AY365" s="349"/>
      <c r="AZ365" s="349"/>
      <c r="BA365" s="297"/>
      <c r="BB365" s="298"/>
      <c r="BC365" s="298"/>
      <c r="BD365" s="298"/>
      <c r="BE365" s="298"/>
      <c r="BF365" s="298"/>
      <c r="BG365" s="2"/>
    </row>
    <row r="366" spans="1:71" ht="13.5" customHeight="1">
      <c r="A366" s="2"/>
      <c r="B366" s="6"/>
      <c r="C366" s="58"/>
      <c r="D366" s="299"/>
      <c r="E366" s="300"/>
      <c r="F366" s="300"/>
      <c r="G366" s="300"/>
      <c r="H366" s="300"/>
      <c r="I366" s="300"/>
      <c r="J366" s="300"/>
      <c r="K366" s="300"/>
      <c r="L366" s="300"/>
      <c r="M366" s="300"/>
      <c r="N366" s="300"/>
      <c r="O366" s="300"/>
      <c r="P366" s="300"/>
      <c r="Q366" s="300"/>
      <c r="R366" s="300"/>
      <c r="S366" s="300"/>
      <c r="T366" s="300"/>
      <c r="U366" s="300"/>
      <c r="V366" s="300"/>
      <c r="W366" s="300"/>
      <c r="X366" s="300"/>
      <c r="Y366" s="300"/>
      <c r="Z366" s="301"/>
      <c r="AA366" s="305"/>
      <c r="AB366" s="306"/>
      <c r="AC366" s="306"/>
      <c r="AD366" s="306"/>
      <c r="AE366" s="306"/>
      <c r="AF366" s="307"/>
      <c r="AG366" s="311"/>
      <c r="AH366" s="312"/>
      <c r="AI366" s="312"/>
      <c r="AJ366" s="312"/>
      <c r="AK366" s="312"/>
      <c r="AL366" s="312"/>
      <c r="AM366" s="313"/>
      <c r="AN366" s="317"/>
      <c r="AO366" s="318"/>
      <c r="AP366" s="318"/>
      <c r="AQ366" s="318"/>
      <c r="AR366" s="318"/>
      <c r="AS366" s="318"/>
      <c r="AT366" s="319"/>
      <c r="AU366" s="323">
        <f>AG366*AN366</f>
        <v>0</v>
      </c>
      <c r="AV366" s="324"/>
      <c r="AW366" s="324"/>
      <c r="AX366" s="324"/>
      <c r="AY366" s="324"/>
      <c r="AZ366" s="325"/>
      <c r="BA366" s="297"/>
      <c r="BB366" s="298"/>
      <c r="BC366" s="298"/>
      <c r="BD366" s="298"/>
      <c r="BE366" s="298"/>
      <c r="BF366" s="298"/>
      <c r="BG366" s="2"/>
    </row>
    <row r="367" spans="1:71" ht="13.5" customHeight="1">
      <c r="A367" s="2"/>
      <c r="B367" s="6"/>
      <c r="C367" s="58"/>
      <c r="D367" s="302"/>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4"/>
      <c r="AA367" s="308"/>
      <c r="AB367" s="309"/>
      <c r="AC367" s="309"/>
      <c r="AD367" s="309"/>
      <c r="AE367" s="309"/>
      <c r="AF367" s="310"/>
      <c r="AG367" s="314"/>
      <c r="AH367" s="315"/>
      <c r="AI367" s="315"/>
      <c r="AJ367" s="315"/>
      <c r="AK367" s="315"/>
      <c r="AL367" s="315"/>
      <c r="AM367" s="316"/>
      <c r="AN367" s="320"/>
      <c r="AO367" s="321"/>
      <c r="AP367" s="321"/>
      <c r="AQ367" s="321"/>
      <c r="AR367" s="321"/>
      <c r="AS367" s="321"/>
      <c r="AT367" s="322"/>
      <c r="AU367" s="326"/>
      <c r="AV367" s="327"/>
      <c r="AW367" s="327"/>
      <c r="AX367" s="327"/>
      <c r="AY367" s="327"/>
      <c r="AZ367" s="328"/>
      <c r="BA367" s="297"/>
      <c r="BB367" s="298"/>
      <c r="BC367" s="298"/>
      <c r="BD367" s="298"/>
      <c r="BE367" s="298"/>
      <c r="BF367" s="298"/>
      <c r="BG367" s="2"/>
    </row>
    <row r="368" spans="1:71" ht="1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row>
    <row r="369" spans="1:63" s="125" customFormat="1" ht="15" customHeight="1">
      <c r="A369" s="86" t="s">
        <v>223</v>
      </c>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86"/>
      <c r="AI369" s="86"/>
      <c r="AJ369" s="86"/>
      <c r="AK369" s="86"/>
      <c r="AL369" s="86"/>
      <c r="AM369" s="86"/>
      <c r="AN369" s="86"/>
      <c r="AO369" s="86"/>
      <c r="AP369" s="86"/>
      <c r="AQ369" s="86"/>
      <c r="AR369" s="86"/>
      <c r="AS369" s="86"/>
      <c r="AT369" s="86"/>
      <c r="AU369" s="86"/>
      <c r="AV369" s="86"/>
      <c r="AW369" s="86"/>
      <c r="AX369" s="86"/>
      <c r="AY369" s="86"/>
      <c r="AZ369" s="86"/>
      <c r="BA369" s="86"/>
      <c r="BB369" s="86"/>
      <c r="BC369" s="86"/>
      <c r="BD369" s="86"/>
      <c r="BE369" s="86"/>
      <c r="BF369" s="86"/>
      <c r="BG369" s="86"/>
    </row>
    <row r="370" spans="1:63" s="125" customFormat="1" ht="15" customHeight="1">
      <c r="A370" s="86"/>
      <c r="B370" s="295" t="s">
        <v>224</v>
      </c>
      <c r="C370" s="295"/>
      <c r="D370" s="295"/>
      <c r="E370" s="295"/>
      <c r="F370" s="295"/>
      <c r="G370" s="295"/>
      <c r="H370" s="295"/>
      <c r="I370" s="295"/>
      <c r="J370" s="295"/>
      <c r="K370" s="295"/>
      <c r="L370" s="295"/>
      <c r="M370" s="295"/>
      <c r="N370" s="295"/>
      <c r="O370" s="295"/>
      <c r="P370" s="295"/>
      <c r="Q370" s="295"/>
      <c r="R370" s="295"/>
      <c r="S370" s="295"/>
      <c r="T370" s="295"/>
      <c r="U370" s="295"/>
      <c r="V370" s="295"/>
      <c r="W370" s="295"/>
      <c r="X370" s="295"/>
      <c r="Y370" s="295"/>
      <c r="Z370" s="295"/>
      <c r="AA370" s="295"/>
      <c r="AB370" s="295"/>
      <c r="AC370" s="295"/>
      <c r="AD370" s="295"/>
      <c r="AE370" s="295"/>
      <c r="AF370" s="295"/>
      <c r="AG370" s="295"/>
      <c r="AH370" s="295"/>
      <c r="AI370" s="295"/>
      <c r="AJ370" s="295"/>
      <c r="AK370" s="295"/>
      <c r="AL370" s="295"/>
      <c r="AM370" s="295"/>
      <c r="AN370" s="295"/>
      <c r="AO370" s="295"/>
      <c r="AP370" s="295"/>
      <c r="AQ370" s="295"/>
      <c r="AR370" s="295"/>
      <c r="AS370" s="295"/>
      <c r="AT370" s="295"/>
      <c r="AU370" s="295"/>
      <c r="AV370" s="295"/>
      <c r="AW370" s="295"/>
      <c r="AX370" s="295"/>
      <c r="AY370" s="295"/>
      <c r="AZ370" s="295"/>
      <c r="BA370" s="295"/>
      <c r="BB370" s="295"/>
      <c r="BC370" s="295"/>
      <c r="BD370" s="295"/>
      <c r="BE370" s="295"/>
      <c r="BF370" s="295"/>
      <c r="BG370" s="86"/>
      <c r="BH370" s="86"/>
      <c r="BI370" s="86"/>
      <c r="BJ370" s="86"/>
      <c r="BK370" s="86"/>
    </row>
    <row r="371" spans="1:63" s="97" customFormat="1" ht="15" customHeight="1">
      <c r="C371" s="97" t="s">
        <v>190</v>
      </c>
      <c r="AW371" s="126"/>
      <c r="AX371" s="126"/>
      <c r="AY371" s="126"/>
      <c r="AZ371" s="126"/>
    </row>
    <row r="372" spans="1:63" s="125" customFormat="1" ht="15" customHeight="1">
      <c r="A372" s="86"/>
      <c r="B372" s="86"/>
      <c r="C372" s="86"/>
      <c r="D372" s="296" t="s">
        <v>91</v>
      </c>
      <c r="E372" s="296"/>
      <c r="F372" s="296"/>
      <c r="G372" s="296"/>
      <c r="H372" s="296"/>
      <c r="I372" s="296"/>
      <c r="J372" s="296"/>
      <c r="K372" s="296"/>
      <c r="L372" s="296"/>
      <c r="M372" s="296"/>
      <c r="N372" s="296"/>
      <c r="O372" s="296"/>
      <c r="P372" s="296"/>
      <c r="Q372" s="296"/>
      <c r="R372" s="296"/>
      <c r="S372" s="296"/>
      <c r="T372" s="296" t="s">
        <v>101</v>
      </c>
      <c r="U372" s="296"/>
      <c r="V372" s="296"/>
      <c r="W372" s="296"/>
      <c r="X372" s="296"/>
      <c r="Y372" s="296"/>
      <c r="Z372" s="296"/>
      <c r="AA372" s="296"/>
      <c r="AB372" s="296"/>
      <c r="AC372" s="296" t="s">
        <v>146</v>
      </c>
      <c r="AD372" s="296"/>
      <c r="AE372" s="296"/>
      <c r="AF372" s="296"/>
      <c r="AG372" s="296"/>
      <c r="AH372" s="296"/>
      <c r="AI372" s="296" t="s">
        <v>103</v>
      </c>
      <c r="AJ372" s="296"/>
      <c r="AK372" s="296"/>
      <c r="AL372" s="296"/>
      <c r="AM372" s="296"/>
      <c r="AN372" s="296"/>
      <c r="AO372" s="296" t="s">
        <v>104</v>
      </c>
      <c r="AP372" s="296"/>
      <c r="AQ372" s="296"/>
      <c r="AR372" s="296"/>
      <c r="AS372" s="296"/>
      <c r="AT372" s="296"/>
      <c r="AU372" s="296" t="s">
        <v>191</v>
      </c>
      <c r="AV372" s="296"/>
      <c r="AW372" s="296"/>
      <c r="AX372" s="296"/>
      <c r="AY372" s="296"/>
      <c r="AZ372" s="296"/>
      <c r="BA372" s="296"/>
      <c r="BB372" s="86"/>
      <c r="BC372" s="86"/>
      <c r="BD372" s="86"/>
      <c r="BE372" s="86"/>
      <c r="BF372" s="86"/>
      <c r="BG372" s="86"/>
    </row>
    <row r="373" spans="1:63" s="125" customFormat="1" ht="15" customHeight="1">
      <c r="A373" s="86"/>
      <c r="B373" s="86"/>
      <c r="C373" s="86"/>
      <c r="D373" s="296"/>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c r="AA373" s="296"/>
      <c r="AB373" s="296"/>
      <c r="AC373" s="296"/>
      <c r="AD373" s="296"/>
      <c r="AE373" s="296"/>
      <c r="AF373" s="296"/>
      <c r="AG373" s="296"/>
      <c r="AH373" s="296"/>
      <c r="AI373" s="296"/>
      <c r="AJ373" s="296"/>
      <c r="AK373" s="296"/>
      <c r="AL373" s="296"/>
      <c r="AM373" s="296"/>
      <c r="AN373" s="296"/>
      <c r="AO373" s="296"/>
      <c r="AP373" s="296"/>
      <c r="AQ373" s="296"/>
      <c r="AR373" s="296"/>
      <c r="AS373" s="296"/>
      <c r="AT373" s="296"/>
      <c r="AU373" s="296"/>
      <c r="AV373" s="296"/>
      <c r="AW373" s="296"/>
      <c r="AX373" s="296"/>
      <c r="AY373" s="296"/>
      <c r="AZ373" s="296"/>
      <c r="BA373" s="296"/>
      <c r="BB373" s="86"/>
      <c r="BC373" s="86"/>
      <c r="BD373" s="86"/>
      <c r="BE373" s="86"/>
      <c r="BF373" s="86"/>
      <c r="BG373" s="86"/>
    </row>
    <row r="374" spans="1:63" s="125" customFormat="1" ht="27.75" customHeight="1">
      <c r="A374" s="86"/>
      <c r="B374" s="86"/>
      <c r="C374" s="86"/>
      <c r="D374" s="296"/>
      <c r="E374" s="296"/>
      <c r="F374" s="296"/>
      <c r="G374" s="296"/>
      <c r="H374" s="296"/>
      <c r="I374" s="296"/>
      <c r="J374" s="296"/>
      <c r="K374" s="296"/>
      <c r="L374" s="296"/>
      <c r="M374" s="296"/>
      <c r="N374" s="296"/>
      <c r="O374" s="296"/>
      <c r="P374" s="296"/>
      <c r="Q374" s="296"/>
      <c r="R374" s="296"/>
      <c r="S374" s="296"/>
      <c r="T374" s="296"/>
      <c r="U374" s="296"/>
      <c r="V374" s="296"/>
      <c r="W374" s="296"/>
      <c r="X374" s="296"/>
      <c r="Y374" s="296"/>
      <c r="Z374" s="296"/>
      <c r="AA374" s="296"/>
      <c r="AB374" s="296"/>
      <c r="AC374" s="296"/>
      <c r="AD374" s="296"/>
      <c r="AE374" s="296"/>
      <c r="AF374" s="296"/>
      <c r="AG374" s="296"/>
      <c r="AH374" s="296"/>
      <c r="AI374" s="296"/>
      <c r="AJ374" s="296"/>
      <c r="AK374" s="296"/>
      <c r="AL374" s="296"/>
      <c r="AM374" s="296"/>
      <c r="AN374" s="296"/>
      <c r="AO374" s="296"/>
      <c r="AP374" s="296"/>
      <c r="AQ374" s="296"/>
      <c r="AR374" s="296"/>
      <c r="AS374" s="296"/>
      <c r="AT374" s="296"/>
      <c r="AU374" s="296"/>
      <c r="AV374" s="296"/>
      <c r="AW374" s="296"/>
      <c r="AX374" s="296"/>
      <c r="AY374" s="296"/>
      <c r="AZ374" s="296"/>
      <c r="BA374" s="296"/>
      <c r="BB374" s="86"/>
      <c r="BC374" s="86"/>
      <c r="BD374" s="86"/>
      <c r="BE374" s="86"/>
      <c r="BF374" s="86"/>
      <c r="BG374" s="86"/>
    </row>
    <row r="375" spans="1:63" s="127" customFormat="1" ht="15" customHeight="1">
      <c r="D375" s="284"/>
      <c r="E375" s="284"/>
      <c r="F375" s="284"/>
      <c r="G375" s="284"/>
      <c r="H375" s="284"/>
      <c r="I375" s="284"/>
      <c r="J375" s="284"/>
      <c r="K375" s="284"/>
      <c r="L375" s="284"/>
      <c r="M375" s="284"/>
      <c r="N375" s="284"/>
      <c r="O375" s="284"/>
      <c r="P375" s="284"/>
      <c r="Q375" s="284"/>
      <c r="R375" s="284"/>
      <c r="S375" s="284"/>
      <c r="T375" s="285"/>
      <c r="U375" s="285"/>
      <c r="V375" s="285"/>
      <c r="W375" s="285"/>
      <c r="X375" s="285"/>
      <c r="Y375" s="285"/>
      <c r="Z375" s="285"/>
      <c r="AA375" s="285"/>
      <c r="AB375" s="286"/>
      <c r="AC375" s="287"/>
      <c r="AD375" s="287"/>
      <c r="AE375" s="287"/>
      <c r="AF375" s="287"/>
      <c r="AG375" s="287"/>
      <c r="AH375" s="287"/>
      <c r="AI375" s="288"/>
      <c r="AJ375" s="288"/>
      <c r="AK375" s="288"/>
      <c r="AL375" s="288"/>
      <c r="AM375" s="288"/>
      <c r="AN375" s="288"/>
      <c r="AO375" s="290">
        <f>AC375*AI375</f>
        <v>0</v>
      </c>
      <c r="AP375" s="290"/>
      <c r="AQ375" s="290"/>
      <c r="AR375" s="290"/>
      <c r="AS375" s="290"/>
      <c r="AT375" s="291"/>
      <c r="AU375" s="294"/>
      <c r="AV375" s="294"/>
      <c r="AW375" s="294"/>
      <c r="AX375" s="294"/>
      <c r="AY375" s="294"/>
      <c r="AZ375" s="294"/>
      <c r="BA375" s="294"/>
    </row>
    <row r="376" spans="1:63" s="127" customFormat="1" ht="15" customHeight="1">
      <c r="D376" s="284"/>
      <c r="E376" s="284"/>
      <c r="F376" s="284"/>
      <c r="G376" s="284"/>
      <c r="H376" s="284"/>
      <c r="I376" s="284"/>
      <c r="J376" s="284"/>
      <c r="K376" s="284"/>
      <c r="L376" s="284"/>
      <c r="M376" s="284"/>
      <c r="N376" s="284"/>
      <c r="O376" s="284"/>
      <c r="P376" s="284"/>
      <c r="Q376" s="284"/>
      <c r="R376" s="284"/>
      <c r="S376" s="284"/>
      <c r="T376" s="285"/>
      <c r="U376" s="285"/>
      <c r="V376" s="285"/>
      <c r="W376" s="285"/>
      <c r="X376" s="285"/>
      <c r="Y376" s="285"/>
      <c r="Z376" s="285"/>
      <c r="AA376" s="285"/>
      <c r="AB376" s="286"/>
      <c r="AC376" s="287"/>
      <c r="AD376" s="287"/>
      <c r="AE376" s="287"/>
      <c r="AF376" s="287"/>
      <c r="AG376" s="287"/>
      <c r="AH376" s="287"/>
      <c r="AI376" s="288"/>
      <c r="AJ376" s="288"/>
      <c r="AK376" s="288"/>
      <c r="AL376" s="288"/>
      <c r="AM376" s="288"/>
      <c r="AN376" s="288"/>
      <c r="AO376" s="292"/>
      <c r="AP376" s="292"/>
      <c r="AQ376" s="292"/>
      <c r="AR376" s="292"/>
      <c r="AS376" s="292"/>
      <c r="AT376" s="293"/>
      <c r="AU376" s="294"/>
      <c r="AV376" s="294"/>
      <c r="AW376" s="294"/>
      <c r="AX376" s="294"/>
      <c r="AY376" s="294"/>
      <c r="AZ376" s="294"/>
      <c r="BA376" s="294"/>
    </row>
    <row r="377" spans="1:63" s="127" customFormat="1" ht="15" customHeight="1">
      <c r="D377" s="284"/>
      <c r="E377" s="284"/>
      <c r="F377" s="284"/>
      <c r="G377" s="284"/>
      <c r="H377" s="284"/>
      <c r="I377" s="284"/>
      <c r="J377" s="284"/>
      <c r="K377" s="284"/>
      <c r="L377" s="284"/>
      <c r="M377" s="284"/>
      <c r="N377" s="284"/>
      <c r="O377" s="284"/>
      <c r="P377" s="284"/>
      <c r="Q377" s="284"/>
      <c r="R377" s="284"/>
      <c r="S377" s="284"/>
      <c r="T377" s="285"/>
      <c r="U377" s="285"/>
      <c r="V377" s="285"/>
      <c r="W377" s="285"/>
      <c r="X377" s="285"/>
      <c r="Y377" s="285"/>
      <c r="Z377" s="285"/>
      <c r="AA377" s="285"/>
      <c r="AB377" s="286"/>
      <c r="AC377" s="287"/>
      <c r="AD377" s="287"/>
      <c r="AE377" s="287"/>
      <c r="AF377" s="287"/>
      <c r="AG377" s="287"/>
      <c r="AH377" s="287"/>
      <c r="AI377" s="288"/>
      <c r="AJ377" s="288"/>
      <c r="AK377" s="288"/>
      <c r="AL377" s="288"/>
      <c r="AM377" s="288"/>
      <c r="AN377" s="288"/>
      <c r="AO377" s="290">
        <f>AC377*AI377</f>
        <v>0</v>
      </c>
      <c r="AP377" s="290"/>
      <c r="AQ377" s="290"/>
      <c r="AR377" s="290"/>
      <c r="AS377" s="290"/>
      <c r="AT377" s="291"/>
      <c r="AU377" s="294"/>
      <c r="AV377" s="294"/>
      <c r="AW377" s="294"/>
      <c r="AX377" s="294"/>
      <c r="AY377" s="294"/>
      <c r="AZ377" s="294"/>
      <c r="BA377" s="294"/>
    </row>
    <row r="378" spans="1:63" s="127" customFormat="1" ht="15" customHeight="1">
      <c r="D378" s="284"/>
      <c r="E378" s="284"/>
      <c r="F378" s="284"/>
      <c r="G378" s="284"/>
      <c r="H378" s="284"/>
      <c r="I378" s="284"/>
      <c r="J378" s="284"/>
      <c r="K378" s="284"/>
      <c r="L378" s="284"/>
      <c r="M378" s="284"/>
      <c r="N378" s="284"/>
      <c r="O378" s="284"/>
      <c r="P378" s="284"/>
      <c r="Q378" s="284"/>
      <c r="R378" s="284"/>
      <c r="S378" s="284"/>
      <c r="T378" s="285"/>
      <c r="U378" s="285"/>
      <c r="V378" s="285"/>
      <c r="W378" s="285"/>
      <c r="X378" s="285"/>
      <c r="Y378" s="285"/>
      <c r="Z378" s="285"/>
      <c r="AA378" s="285"/>
      <c r="AB378" s="286"/>
      <c r="AC378" s="287"/>
      <c r="AD378" s="287"/>
      <c r="AE378" s="287"/>
      <c r="AF378" s="287"/>
      <c r="AG378" s="287"/>
      <c r="AH378" s="287"/>
      <c r="AI378" s="288"/>
      <c r="AJ378" s="288"/>
      <c r="AK378" s="288"/>
      <c r="AL378" s="288"/>
      <c r="AM378" s="288"/>
      <c r="AN378" s="288"/>
      <c r="AO378" s="292"/>
      <c r="AP378" s="292"/>
      <c r="AQ378" s="292"/>
      <c r="AR378" s="292"/>
      <c r="AS378" s="292"/>
      <c r="AT378" s="293"/>
      <c r="AU378" s="294"/>
      <c r="AV378" s="294"/>
      <c r="AW378" s="294"/>
      <c r="AX378" s="294"/>
      <c r="AY378" s="294"/>
      <c r="AZ378" s="294"/>
      <c r="BA378" s="294"/>
    </row>
    <row r="379" spans="1:63" s="127" customFormat="1" ht="15" customHeight="1">
      <c r="D379" s="284"/>
      <c r="E379" s="284"/>
      <c r="F379" s="284"/>
      <c r="G379" s="284"/>
      <c r="H379" s="284"/>
      <c r="I379" s="284"/>
      <c r="J379" s="284"/>
      <c r="K379" s="284"/>
      <c r="L379" s="284"/>
      <c r="M379" s="284"/>
      <c r="N379" s="284"/>
      <c r="O379" s="284"/>
      <c r="P379" s="284"/>
      <c r="Q379" s="284"/>
      <c r="R379" s="284"/>
      <c r="S379" s="284"/>
      <c r="T379" s="285"/>
      <c r="U379" s="285"/>
      <c r="V379" s="285"/>
      <c r="W379" s="285"/>
      <c r="X379" s="285"/>
      <c r="Y379" s="285"/>
      <c r="Z379" s="285"/>
      <c r="AA379" s="285"/>
      <c r="AB379" s="286"/>
      <c r="AC379" s="287"/>
      <c r="AD379" s="287"/>
      <c r="AE379" s="287"/>
      <c r="AF379" s="287"/>
      <c r="AG379" s="287"/>
      <c r="AH379" s="287"/>
      <c r="AI379" s="288"/>
      <c r="AJ379" s="288"/>
      <c r="AK379" s="288"/>
      <c r="AL379" s="288"/>
      <c r="AM379" s="288"/>
      <c r="AN379" s="288"/>
      <c r="AO379" s="290">
        <f>AC379*AI379</f>
        <v>0</v>
      </c>
      <c r="AP379" s="290"/>
      <c r="AQ379" s="290"/>
      <c r="AR379" s="290"/>
      <c r="AS379" s="290"/>
      <c r="AT379" s="291"/>
      <c r="AU379" s="294"/>
      <c r="AV379" s="294"/>
      <c r="AW379" s="294"/>
      <c r="AX379" s="294"/>
      <c r="AY379" s="294"/>
      <c r="AZ379" s="294"/>
      <c r="BA379" s="294"/>
    </row>
    <row r="380" spans="1:63" s="127" customFormat="1" ht="15" customHeight="1">
      <c r="D380" s="284"/>
      <c r="E380" s="284"/>
      <c r="F380" s="284"/>
      <c r="G380" s="284"/>
      <c r="H380" s="284"/>
      <c r="I380" s="284"/>
      <c r="J380" s="284"/>
      <c r="K380" s="284"/>
      <c r="L380" s="284"/>
      <c r="M380" s="284"/>
      <c r="N380" s="284"/>
      <c r="O380" s="284"/>
      <c r="P380" s="284"/>
      <c r="Q380" s="284"/>
      <c r="R380" s="284"/>
      <c r="S380" s="284"/>
      <c r="T380" s="285"/>
      <c r="U380" s="285"/>
      <c r="V380" s="285"/>
      <c r="W380" s="285"/>
      <c r="X380" s="285"/>
      <c r="Y380" s="285"/>
      <c r="Z380" s="285"/>
      <c r="AA380" s="285"/>
      <c r="AB380" s="286"/>
      <c r="AC380" s="287"/>
      <c r="AD380" s="287"/>
      <c r="AE380" s="287"/>
      <c r="AF380" s="287"/>
      <c r="AG380" s="287"/>
      <c r="AH380" s="287"/>
      <c r="AI380" s="288"/>
      <c r="AJ380" s="288"/>
      <c r="AK380" s="288"/>
      <c r="AL380" s="288"/>
      <c r="AM380" s="288"/>
      <c r="AN380" s="288"/>
      <c r="AO380" s="292"/>
      <c r="AP380" s="292"/>
      <c r="AQ380" s="292"/>
      <c r="AR380" s="292"/>
      <c r="AS380" s="292"/>
      <c r="AT380" s="293"/>
      <c r="AU380" s="294"/>
      <c r="AV380" s="294"/>
      <c r="AW380" s="294"/>
      <c r="AX380" s="294"/>
      <c r="AY380" s="294"/>
      <c r="AZ380" s="294"/>
      <c r="BA380" s="294"/>
    </row>
    <row r="381" spans="1:63" s="127" customFormat="1" ht="15" customHeight="1">
      <c r="D381" s="284"/>
      <c r="E381" s="284"/>
      <c r="F381" s="284"/>
      <c r="G381" s="284"/>
      <c r="H381" s="284"/>
      <c r="I381" s="284"/>
      <c r="J381" s="284"/>
      <c r="K381" s="284"/>
      <c r="L381" s="284"/>
      <c r="M381" s="284"/>
      <c r="N381" s="284"/>
      <c r="O381" s="284"/>
      <c r="P381" s="284"/>
      <c r="Q381" s="284"/>
      <c r="R381" s="284"/>
      <c r="S381" s="284"/>
      <c r="T381" s="285"/>
      <c r="U381" s="285"/>
      <c r="V381" s="285"/>
      <c r="W381" s="285"/>
      <c r="X381" s="285"/>
      <c r="Y381" s="285"/>
      <c r="Z381" s="285"/>
      <c r="AA381" s="285"/>
      <c r="AB381" s="286"/>
      <c r="AC381" s="287"/>
      <c r="AD381" s="287"/>
      <c r="AE381" s="287"/>
      <c r="AF381" s="287"/>
      <c r="AG381" s="287"/>
      <c r="AH381" s="287"/>
      <c r="AI381" s="288"/>
      <c r="AJ381" s="288"/>
      <c r="AK381" s="288"/>
      <c r="AL381" s="288"/>
      <c r="AM381" s="288"/>
      <c r="AN381" s="288"/>
      <c r="AO381" s="290">
        <f>AC381*AI381</f>
        <v>0</v>
      </c>
      <c r="AP381" s="290"/>
      <c r="AQ381" s="290"/>
      <c r="AR381" s="290"/>
      <c r="AS381" s="290"/>
      <c r="AT381" s="291"/>
      <c r="AU381" s="294"/>
      <c r="AV381" s="294"/>
      <c r="AW381" s="294"/>
      <c r="AX381" s="294"/>
      <c r="AY381" s="294"/>
      <c r="AZ381" s="294"/>
      <c r="BA381" s="294"/>
    </row>
    <row r="382" spans="1:63" s="127" customFormat="1" ht="15" customHeight="1">
      <c r="D382" s="284"/>
      <c r="E382" s="284"/>
      <c r="F382" s="284"/>
      <c r="G382" s="284"/>
      <c r="H382" s="284"/>
      <c r="I382" s="284"/>
      <c r="J382" s="284"/>
      <c r="K382" s="284"/>
      <c r="L382" s="284"/>
      <c r="M382" s="284"/>
      <c r="N382" s="284"/>
      <c r="O382" s="284"/>
      <c r="P382" s="284"/>
      <c r="Q382" s="284"/>
      <c r="R382" s="284"/>
      <c r="S382" s="284"/>
      <c r="T382" s="285"/>
      <c r="U382" s="285"/>
      <c r="V382" s="285"/>
      <c r="W382" s="285"/>
      <c r="X382" s="285"/>
      <c r="Y382" s="285"/>
      <c r="Z382" s="285"/>
      <c r="AA382" s="285"/>
      <c r="AB382" s="286"/>
      <c r="AC382" s="287"/>
      <c r="AD382" s="287"/>
      <c r="AE382" s="287"/>
      <c r="AF382" s="287"/>
      <c r="AG382" s="287"/>
      <c r="AH382" s="287"/>
      <c r="AI382" s="288"/>
      <c r="AJ382" s="288"/>
      <c r="AK382" s="288"/>
      <c r="AL382" s="288"/>
      <c r="AM382" s="288"/>
      <c r="AN382" s="288"/>
      <c r="AO382" s="292"/>
      <c r="AP382" s="292"/>
      <c r="AQ382" s="292"/>
      <c r="AR382" s="292"/>
      <c r="AS382" s="292"/>
      <c r="AT382" s="293"/>
      <c r="AU382" s="294"/>
      <c r="AV382" s="294"/>
      <c r="AW382" s="294"/>
      <c r="AX382" s="294"/>
      <c r="AY382" s="294"/>
      <c r="AZ382" s="294"/>
      <c r="BA382" s="294"/>
    </row>
    <row r="383" spans="1:63" s="127" customFormat="1" ht="15" customHeight="1">
      <c r="D383" s="284"/>
      <c r="E383" s="284"/>
      <c r="F383" s="284"/>
      <c r="G383" s="284"/>
      <c r="H383" s="284"/>
      <c r="I383" s="284"/>
      <c r="J383" s="284"/>
      <c r="K383" s="284"/>
      <c r="L383" s="284"/>
      <c r="M383" s="284"/>
      <c r="N383" s="284"/>
      <c r="O383" s="284"/>
      <c r="P383" s="284"/>
      <c r="Q383" s="284"/>
      <c r="R383" s="284"/>
      <c r="S383" s="284"/>
      <c r="T383" s="285"/>
      <c r="U383" s="285"/>
      <c r="V383" s="285"/>
      <c r="W383" s="285"/>
      <c r="X383" s="285"/>
      <c r="Y383" s="285"/>
      <c r="Z383" s="285"/>
      <c r="AA383" s="285"/>
      <c r="AB383" s="286"/>
      <c r="AC383" s="287"/>
      <c r="AD383" s="287"/>
      <c r="AE383" s="287"/>
      <c r="AF383" s="287"/>
      <c r="AG383" s="287"/>
      <c r="AH383" s="287"/>
      <c r="AI383" s="288"/>
      <c r="AJ383" s="288"/>
      <c r="AK383" s="288"/>
      <c r="AL383" s="288"/>
      <c r="AM383" s="288"/>
      <c r="AN383" s="288"/>
      <c r="AO383" s="290">
        <f t="shared" ref="AO383" si="0">AC383*AI383</f>
        <v>0</v>
      </c>
      <c r="AP383" s="290"/>
      <c r="AQ383" s="290"/>
      <c r="AR383" s="290"/>
      <c r="AS383" s="290"/>
      <c r="AT383" s="291"/>
      <c r="AU383" s="294"/>
      <c r="AV383" s="294"/>
      <c r="AW383" s="294"/>
      <c r="AX383" s="294"/>
      <c r="AY383" s="294"/>
      <c r="AZ383" s="294"/>
      <c r="BA383" s="294"/>
    </row>
    <row r="384" spans="1:63" s="127" customFormat="1" ht="15" customHeight="1">
      <c r="D384" s="284"/>
      <c r="E384" s="284"/>
      <c r="F384" s="284"/>
      <c r="G384" s="284"/>
      <c r="H384" s="284"/>
      <c r="I384" s="284"/>
      <c r="J384" s="284"/>
      <c r="K384" s="284"/>
      <c r="L384" s="284"/>
      <c r="M384" s="284"/>
      <c r="N384" s="284"/>
      <c r="O384" s="284"/>
      <c r="P384" s="284"/>
      <c r="Q384" s="284"/>
      <c r="R384" s="284"/>
      <c r="S384" s="284"/>
      <c r="T384" s="285"/>
      <c r="U384" s="285"/>
      <c r="V384" s="285"/>
      <c r="W384" s="285"/>
      <c r="X384" s="285"/>
      <c r="Y384" s="285"/>
      <c r="Z384" s="285"/>
      <c r="AA384" s="285"/>
      <c r="AB384" s="286"/>
      <c r="AC384" s="287"/>
      <c r="AD384" s="287"/>
      <c r="AE384" s="287"/>
      <c r="AF384" s="287"/>
      <c r="AG384" s="287"/>
      <c r="AH384" s="287"/>
      <c r="AI384" s="288"/>
      <c r="AJ384" s="288"/>
      <c r="AK384" s="288"/>
      <c r="AL384" s="289"/>
      <c r="AM384" s="289"/>
      <c r="AN384" s="289"/>
      <c r="AO384" s="292"/>
      <c r="AP384" s="292"/>
      <c r="AQ384" s="292"/>
      <c r="AR384" s="292"/>
      <c r="AS384" s="292"/>
      <c r="AT384" s="293"/>
      <c r="AU384" s="294"/>
      <c r="AV384" s="294"/>
      <c r="AW384" s="294"/>
      <c r="AX384" s="294"/>
      <c r="AY384" s="294"/>
      <c r="AZ384" s="294"/>
      <c r="BA384" s="294"/>
    </row>
    <row r="385" spans="1:63" s="94" customFormat="1" ht="15" customHeight="1">
      <c r="D385" s="231" t="s">
        <v>192</v>
      </c>
      <c r="E385" s="231"/>
      <c r="F385" s="231"/>
      <c r="G385" s="231"/>
      <c r="H385" s="231"/>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231"/>
      <c r="AK385" s="231"/>
      <c r="AL385" s="231"/>
      <c r="AM385" s="231"/>
      <c r="AN385" s="231"/>
      <c r="AO385" s="231"/>
      <c r="AP385" s="231"/>
      <c r="AQ385" s="231"/>
      <c r="AR385" s="231"/>
      <c r="AS385" s="263"/>
      <c r="AT385" s="264" t="s">
        <v>193</v>
      </c>
      <c r="AU385" s="264"/>
      <c r="AV385" s="264"/>
      <c r="AW385" s="264"/>
      <c r="AX385" s="264"/>
      <c r="AY385" s="264"/>
      <c r="AZ385" s="264"/>
      <c r="BA385" s="264"/>
    </row>
    <row r="386" spans="1:63" s="94" customFormat="1" ht="15" customHeight="1">
      <c r="D386" s="265" t="s">
        <v>194</v>
      </c>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c r="AA386" s="265"/>
      <c r="AB386" s="265"/>
      <c r="AC386" s="265"/>
      <c r="AD386" s="265"/>
      <c r="AE386" s="265"/>
      <c r="AF386" s="265"/>
      <c r="AG386" s="265"/>
      <c r="AH386" s="265"/>
      <c r="AI386" s="265"/>
      <c r="AJ386" s="265"/>
      <c r="AK386" s="265"/>
      <c r="AL386" s="265"/>
      <c r="AM386" s="265"/>
      <c r="AN386" s="265"/>
      <c r="AO386" s="265"/>
      <c r="AP386" s="265"/>
      <c r="AQ386" s="265"/>
      <c r="AR386" s="265"/>
      <c r="AS386" s="266"/>
      <c r="AT386" s="264"/>
      <c r="AU386" s="264"/>
      <c r="AV386" s="264"/>
      <c r="AW386" s="264"/>
      <c r="AX386" s="264"/>
      <c r="AY386" s="264"/>
      <c r="AZ386" s="264"/>
      <c r="BA386" s="264"/>
    </row>
    <row r="387" spans="1:63" s="94" customFormat="1" ht="15" customHeight="1">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8"/>
      <c r="AL387" s="128"/>
      <c r="AM387" s="128"/>
      <c r="AN387" s="128"/>
      <c r="AO387" s="128"/>
      <c r="AP387" s="128"/>
      <c r="AQ387" s="128"/>
      <c r="AR387" s="128"/>
      <c r="AS387" s="129"/>
      <c r="AT387" s="267"/>
      <c r="AU387" s="268"/>
      <c r="AV387" s="268"/>
      <c r="AW387" s="268"/>
      <c r="AX387" s="268"/>
      <c r="AY387" s="269"/>
      <c r="AZ387" s="273" t="s">
        <v>195</v>
      </c>
      <c r="BA387" s="228"/>
    </row>
    <row r="388" spans="1:63" s="132" customFormat="1" ht="15" customHeight="1">
      <c r="A388" s="90"/>
      <c r="B388" s="90"/>
      <c r="C388" s="90"/>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130"/>
      <c r="AM388" s="130"/>
      <c r="AN388" s="130"/>
      <c r="AO388" s="130"/>
      <c r="AP388" s="130"/>
      <c r="AQ388" s="130"/>
      <c r="AR388" s="130"/>
      <c r="AS388" s="131"/>
      <c r="AT388" s="270"/>
      <c r="AU388" s="271"/>
      <c r="AV388" s="271"/>
      <c r="AW388" s="271"/>
      <c r="AX388" s="271"/>
      <c r="AY388" s="272"/>
      <c r="AZ388" s="274"/>
      <c r="BA388" s="230"/>
      <c r="BB388" s="90"/>
      <c r="BC388" s="90"/>
      <c r="BD388" s="90"/>
      <c r="BE388" s="90"/>
      <c r="BF388" s="90"/>
      <c r="BG388" s="90"/>
    </row>
    <row r="389" spans="1:63" s="90" customFormat="1" ht="15" customHeight="1">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BA389" s="133"/>
    </row>
    <row r="390" spans="1:63" s="97" customFormat="1" ht="15" customHeight="1">
      <c r="B390" s="86" t="s">
        <v>225</v>
      </c>
      <c r="AS390" s="134"/>
      <c r="AT390" s="134"/>
      <c r="AU390" s="134"/>
      <c r="AV390" s="134"/>
      <c r="AW390" s="134"/>
      <c r="AX390" s="134"/>
      <c r="AY390" s="135"/>
      <c r="AZ390" s="135"/>
      <c r="BA390" s="136"/>
      <c r="BB390" s="136"/>
      <c r="BC390" s="136"/>
      <c r="BD390" s="136"/>
      <c r="BE390" s="136"/>
      <c r="BF390" s="136"/>
      <c r="BG390" s="136"/>
      <c r="BH390" s="136"/>
    </row>
    <row r="391" spans="1:63" s="86" customFormat="1" ht="15" customHeight="1">
      <c r="D391" s="275" t="s">
        <v>196</v>
      </c>
      <c r="E391" s="276"/>
      <c r="F391" s="276"/>
      <c r="G391" s="276"/>
      <c r="H391" s="276"/>
      <c r="I391" s="276"/>
      <c r="J391" s="276"/>
      <c r="K391" s="276"/>
      <c r="L391" s="276"/>
      <c r="M391" s="276"/>
      <c r="N391" s="276"/>
      <c r="O391" s="276"/>
      <c r="P391" s="276"/>
      <c r="Q391" s="276"/>
      <c r="R391" s="276"/>
      <c r="S391" s="276"/>
      <c r="T391" s="276"/>
      <c r="U391" s="276"/>
      <c r="V391" s="276"/>
      <c r="W391" s="277"/>
      <c r="X391" s="275" t="s">
        <v>197</v>
      </c>
      <c r="Y391" s="276"/>
      <c r="Z391" s="276"/>
      <c r="AA391" s="276"/>
      <c r="AB391" s="276"/>
      <c r="AC391" s="276"/>
      <c r="AD391" s="277"/>
      <c r="AE391" s="275" t="s">
        <v>198</v>
      </c>
      <c r="AF391" s="276"/>
      <c r="AG391" s="276"/>
      <c r="AH391" s="276"/>
      <c r="AI391" s="276"/>
      <c r="AJ391" s="276"/>
      <c r="AK391" s="276"/>
      <c r="AL391" s="277"/>
      <c r="AM391" s="275" t="s">
        <v>191</v>
      </c>
      <c r="AN391" s="276"/>
      <c r="AO391" s="276"/>
      <c r="AP391" s="276"/>
      <c r="AQ391" s="276"/>
      <c r="AR391" s="276"/>
      <c r="AS391" s="277"/>
      <c r="AW391" s="88"/>
      <c r="AX391" s="214"/>
      <c r="AY391" s="214"/>
      <c r="AZ391" s="214"/>
      <c r="BA391" s="214"/>
      <c r="BB391" s="214"/>
      <c r="BC391" s="214"/>
      <c r="BD391" s="88"/>
      <c r="BE391" s="88"/>
      <c r="BF391" s="88"/>
      <c r="BG391" s="88"/>
      <c r="BH391" s="88"/>
    </row>
    <row r="392" spans="1:63" s="97" customFormat="1" ht="15" customHeight="1">
      <c r="D392" s="278"/>
      <c r="E392" s="279"/>
      <c r="F392" s="279"/>
      <c r="G392" s="279"/>
      <c r="H392" s="279"/>
      <c r="I392" s="279"/>
      <c r="J392" s="279"/>
      <c r="K392" s="279"/>
      <c r="L392" s="279"/>
      <c r="M392" s="279"/>
      <c r="N392" s="279"/>
      <c r="O392" s="279"/>
      <c r="P392" s="279"/>
      <c r="Q392" s="279"/>
      <c r="R392" s="279"/>
      <c r="S392" s="279"/>
      <c r="T392" s="279"/>
      <c r="U392" s="279"/>
      <c r="V392" s="279"/>
      <c r="W392" s="280"/>
      <c r="X392" s="278"/>
      <c r="Y392" s="279"/>
      <c r="Z392" s="279"/>
      <c r="AA392" s="279"/>
      <c r="AB392" s="279"/>
      <c r="AC392" s="279"/>
      <c r="AD392" s="280"/>
      <c r="AE392" s="278"/>
      <c r="AF392" s="279"/>
      <c r="AG392" s="279"/>
      <c r="AH392" s="279"/>
      <c r="AI392" s="279"/>
      <c r="AJ392" s="279"/>
      <c r="AK392" s="279"/>
      <c r="AL392" s="280"/>
      <c r="AM392" s="278"/>
      <c r="AN392" s="279"/>
      <c r="AO392" s="279"/>
      <c r="AP392" s="279"/>
      <c r="AQ392" s="279"/>
      <c r="AR392" s="279"/>
      <c r="AS392" s="280"/>
      <c r="AX392" s="214"/>
      <c r="AY392" s="214"/>
      <c r="AZ392" s="214"/>
      <c r="BA392" s="214"/>
      <c r="BB392" s="214"/>
      <c r="BC392" s="214"/>
      <c r="BD392" s="126"/>
      <c r="BE392" s="126"/>
      <c r="BF392" s="126"/>
      <c r="BG392" s="126"/>
      <c r="BH392" s="126"/>
    </row>
    <row r="393" spans="1:63" s="97" customFormat="1" ht="27.75" customHeight="1">
      <c r="D393" s="281"/>
      <c r="E393" s="282"/>
      <c r="F393" s="282"/>
      <c r="G393" s="282"/>
      <c r="H393" s="282"/>
      <c r="I393" s="282"/>
      <c r="J393" s="282"/>
      <c r="K393" s="282"/>
      <c r="L393" s="282"/>
      <c r="M393" s="282"/>
      <c r="N393" s="282"/>
      <c r="O393" s="282"/>
      <c r="P393" s="282"/>
      <c r="Q393" s="282"/>
      <c r="R393" s="282"/>
      <c r="S393" s="282"/>
      <c r="T393" s="282"/>
      <c r="U393" s="282"/>
      <c r="V393" s="282"/>
      <c r="W393" s="283"/>
      <c r="X393" s="281"/>
      <c r="Y393" s="282"/>
      <c r="Z393" s="282"/>
      <c r="AA393" s="282"/>
      <c r="AB393" s="282"/>
      <c r="AC393" s="282"/>
      <c r="AD393" s="283"/>
      <c r="AE393" s="281"/>
      <c r="AF393" s="282"/>
      <c r="AG393" s="282"/>
      <c r="AH393" s="282"/>
      <c r="AI393" s="282"/>
      <c r="AJ393" s="282"/>
      <c r="AK393" s="282"/>
      <c r="AL393" s="283"/>
      <c r="AM393" s="281"/>
      <c r="AN393" s="282"/>
      <c r="AO393" s="282"/>
      <c r="AP393" s="282"/>
      <c r="AQ393" s="282"/>
      <c r="AR393" s="282"/>
      <c r="AS393" s="283"/>
      <c r="AX393" s="214"/>
      <c r="AY393" s="214"/>
      <c r="AZ393" s="214"/>
      <c r="BA393" s="214"/>
      <c r="BB393" s="214"/>
      <c r="BC393" s="214"/>
      <c r="BD393" s="126"/>
      <c r="BE393" s="126"/>
      <c r="BF393" s="126"/>
      <c r="BG393" s="126"/>
      <c r="BH393" s="126"/>
      <c r="BI393" s="126"/>
    </row>
    <row r="394" spans="1:63" s="137" customFormat="1" ht="15" customHeight="1">
      <c r="D394" s="233"/>
      <c r="E394" s="234"/>
      <c r="F394" s="234"/>
      <c r="G394" s="234"/>
      <c r="H394" s="234"/>
      <c r="I394" s="234"/>
      <c r="J394" s="234"/>
      <c r="K394" s="234"/>
      <c r="L394" s="234"/>
      <c r="M394" s="234"/>
      <c r="N394" s="234"/>
      <c r="O394" s="234"/>
      <c r="P394" s="234"/>
      <c r="Q394" s="234"/>
      <c r="R394" s="234"/>
      <c r="S394" s="234"/>
      <c r="T394" s="234"/>
      <c r="U394" s="234"/>
      <c r="V394" s="234"/>
      <c r="W394" s="234"/>
      <c r="X394" s="237"/>
      <c r="Y394" s="238"/>
      <c r="Z394" s="238"/>
      <c r="AA394" s="238"/>
      <c r="AB394" s="239"/>
      <c r="AC394" s="243" t="s">
        <v>195</v>
      </c>
      <c r="AD394" s="244"/>
      <c r="AE394" s="247"/>
      <c r="AF394" s="248"/>
      <c r="AG394" s="248"/>
      <c r="AH394" s="248"/>
      <c r="AI394" s="248"/>
      <c r="AJ394" s="248"/>
      <c r="AK394" s="248"/>
      <c r="AL394" s="249"/>
      <c r="AM394" s="138"/>
      <c r="AN394" s="139"/>
      <c r="AO394" s="139"/>
      <c r="AP394" s="139"/>
      <c r="AQ394" s="139"/>
      <c r="AR394" s="139"/>
      <c r="AS394" s="140"/>
      <c r="AT394" s="253" t="s">
        <v>193</v>
      </c>
      <c r="AU394" s="254"/>
      <c r="AV394" s="254"/>
      <c r="AW394" s="254"/>
      <c r="AX394" s="254"/>
      <c r="AY394" s="254"/>
      <c r="AZ394" s="244"/>
      <c r="BA394" s="141"/>
      <c r="BF394" s="142"/>
      <c r="BG394" s="142"/>
      <c r="BH394" s="142"/>
    </row>
    <row r="395" spans="1:63" s="137" customFormat="1" ht="15" customHeight="1">
      <c r="D395" s="235"/>
      <c r="E395" s="236"/>
      <c r="F395" s="236"/>
      <c r="G395" s="236"/>
      <c r="H395" s="236"/>
      <c r="I395" s="236"/>
      <c r="J395" s="236"/>
      <c r="K395" s="236"/>
      <c r="L395" s="236"/>
      <c r="M395" s="236"/>
      <c r="N395" s="236"/>
      <c r="O395" s="236"/>
      <c r="P395" s="236"/>
      <c r="Q395" s="236"/>
      <c r="R395" s="236"/>
      <c r="S395" s="236"/>
      <c r="T395" s="236"/>
      <c r="U395" s="236"/>
      <c r="V395" s="236"/>
      <c r="W395" s="236"/>
      <c r="X395" s="240"/>
      <c r="Y395" s="241"/>
      <c r="Z395" s="241"/>
      <c r="AA395" s="241"/>
      <c r="AB395" s="242"/>
      <c r="AC395" s="245"/>
      <c r="AD395" s="246"/>
      <c r="AE395" s="250"/>
      <c r="AF395" s="251"/>
      <c r="AG395" s="251"/>
      <c r="AH395" s="251"/>
      <c r="AI395" s="251"/>
      <c r="AJ395" s="251"/>
      <c r="AK395" s="251"/>
      <c r="AL395" s="252"/>
      <c r="AM395" s="143"/>
      <c r="AN395" s="144"/>
      <c r="AO395" s="144"/>
      <c r="AP395" s="144"/>
      <c r="AQ395" s="144"/>
      <c r="AR395" s="144"/>
      <c r="AS395" s="145"/>
      <c r="AT395" s="255"/>
      <c r="AU395" s="256"/>
      <c r="AV395" s="256"/>
      <c r="AW395" s="256"/>
      <c r="AX395" s="256"/>
      <c r="AY395" s="256"/>
      <c r="AZ395" s="246"/>
      <c r="BA395" s="141"/>
      <c r="BF395" s="142"/>
      <c r="BG395" s="142"/>
      <c r="BH395" s="142"/>
      <c r="BI395" s="142"/>
    </row>
    <row r="396" spans="1:63" s="94" customFormat="1" ht="15" customHeight="1">
      <c r="A396" s="137"/>
      <c r="B396" s="137"/>
      <c r="C396" s="137"/>
      <c r="D396" s="233"/>
      <c r="E396" s="234"/>
      <c r="F396" s="234"/>
      <c r="G396" s="234"/>
      <c r="H396" s="234"/>
      <c r="I396" s="234"/>
      <c r="J396" s="234"/>
      <c r="K396" s="234"/>
      <c r="L396" s="234"/>
      <c r="M396" s="234"/>
      <c r="N396" s="234"/>
      <c r="O396" s="234"/>
      <c r="P396" s="234"/>
      <c r="Q396" s="234"/>
      <c r="R396" s="234"/>
      <c r="S396" s="234"/>
      <c r="T396" s="234"/>
      <c r="U396" s="234"/>
      <c r="V396" s="234"/>
      <c r="W396" s="234"/>
      <c r="X396" s="237"/>
      <c r="Y396" s="238"/>
      <c r="Z396" s="238"/>
      <c r="AA396" s="238"/>
      <c r="AB396" s="239"/>
      <c r="AC396" s="243" t="s">
        <v>195</v>
      </c>
      <c r="AD396" s="244"/>
      <c r="AE396" s="247"/>
      <c r="AF396" s="248"/>
      <c r="AG396" s="248"/>
      <c r="AH396" s="248"/>
      <c r="AI396" s="248"/>
      <c r="AJ396" s="248"/>
      <c r="AK396" s="248"/>
      <c r="AL396" s="249"/>
      <c r="AM396" s="138"/>
      <c r="AN396" s="139"/>
      <c r="AO396" s="139"/>
      <c r="AP396" s="139"/>
      <c r="AQ396" s="139"/>
      <c r="AR396" s="139"/>
      <c r="AS396" s="140"/>
      <c r="AT396" s="257"/>
      <c r="AU396" s="258"/>
      <c r="AV396" s="258"/>
      <c r="AW396" s="258"/>
      <c r="AX396" s="259"/>
      <c r="AY396" s="227" t="s">
        <v>195</v>
      </c>
      <c r="AZ396" s="228"/>
      <c r="BA396" s="146"/>
      <c r="BB396" s="137"/>
      <c r="BC396" s="137"/>
      <c r="BD396" s="137"/>
      <c r="BE396" s="137"/>
      <c r="BF396" s="142"/>
      <c r="BG396" s="142"/>
      <c r="BH396" s="96"/>
      <c r="BI396" s="96"/>
      <c r="BJ396" s="96"/>
      <c r="BK396" s="96"/>
    </row>
    <row r="397" spans="1:63" s="94" customFormat="1" ht="15" customHeight="1">
      <c r="A397" s="137"/>
      <c r="B397" s="137"/>
      <c r="C397" s="137"/>
      <c r="D397" s="235"/>
      <c r="E397" s="236"/>
      <c r="F397" s="236"/>
      <c r="G397" s="236"/>
      <c r="H397" s="236"/>
      <c r="I397" s="236"/>
      <c r="J397" s="236"/>
      <c r="K397" s="236"/>
      <c r="L397" s="236"/>
      <c r="M397" s="236"/>
      <c r="N397" s="236"/>
      <c r="O397" s="236"/>
      <c r="P397" s="236"/>
      <c r="Q397" s="236"/>
      <c r="R397" s="236"/>
      <c r="S397" s="236"/>
      <c r="T397" s="236"/>
      <c r="U397" s="236"/>
      <c r="V397" s="236"/>
      <c r="W397" s="236"/>
      <c r="X397" s="240"/>
      <c r="Y397" s="241"/>
      <c r="Z397" s="241"/>
      <c r="AA397" s="241"/>
      <c r="AB397" s="242"/>
      <c r="AC397" s="245"/>
      <c r="AD397" s="246"/>
      <c r="AE397" s="250"/>
      <c r="AF397" s="251"/>
      <c r="AG397" s="251"/>
      <c r="AH397" s="251"/>
      <c r="AI397" s="251"/>
      <c r="AJ397" s="251"/>
      <c r="AK397" s="251"/>
      <c r="AL397" s="252"/>
      <c r="AM397" s="143"/>
      <c r="AN397" s="144"/>
      <c r="AO397" s="144"/>
      <c r="AP397" s="144"/>
      <c r="AQ397" s="144"/>
      <c r="AR397" s="144"/>
      <c r="AS397" s="145"/>
      <c r="AT397" s="260"/>
      <c r="AU397" s="261"/>
      <c r="AV397" s="261"/>
      <c r="AW397" s="261"/>
      <c r="AX397" s="262"/>
      <c r="AY397" s="229"/>
      <c r="AZ397" s="230"/>
      <c r="BA397" s="137"/>
      <c r="BB397" s="137"/>
      <c r="BC397" s="137"/>
      <c r="BD397" s="137"/>
      <c r="BE397" s="137"/>
      <c r="BF397" s="142"/>
      <c r="BG397" s="142"/>
      <c r="BH397" s="96"/>
      <c r="BI397" s="96"/>
      <c r="BJ397" s="96"/>
      <c r="BK397" s="96"/>
    </row>
    <row r="398" spans="1:63" s="97" customFormat="1" ht="15" customHeight="1">
      <c r="D398" s="231" t="s">
        <v>192</v>
      </c>
      <c r="E398" s="231"/>
      <c r="F398" s="231"/>
      <c r="G398" s="231"/>
      <c r="H398" s="231"/>
      <c r="I398" s="231"/>
      <c r="J398" s="231"/>
      <c r="K398" s="231"/>
      <c r="L398" s="231"/>
      <c r="M398" s="231"/>
      <c r="N398" s="231"/>
      <c r="O398" s="231"/>
      <c r="P398" s="231"/>
      <c r="Q398" s="231"/>
      <c r="R398" s="231"/>
      <c r="S398" s="231"/>
      <c r="T398" s="231"/>
      <c r="U398" s="231"/>
      <c r="V398" s="231"/>
      <c r="W398" s="231"/>
      <c r="X398" s="231"/>
      <c r="Y398" s="231"/>
      <c r="Z398" s="231"/>
      <c r="AA398" s="231"/>
      <c r="AB398" s="231"/>
      <c r="AC398" s="231"/>
      <c r="AD398" s="231"/>
      <c r="AE398" s="231"/>
      <c r="AF398" s="231"/>
      <c r="AG398" s="231"/>
      <c r="AH398" s="231"/>
      <c r="AI398" s="231"/>
      <c r="AJ398" s="231"/>
      <c r="AK398" s="231"/>
      <c r="AL398" s="231"/>
      <c r="AM398" s="231"/>
      <c r="AN398" s="231"/>
      <c r="AO398" s="231"/>
      <c r="AP398" s="231"/>
      <c r="AQ398" s="231"/>
      <c r="AR398" s="231"/>
      <c r="AS398" s="231"/>
      <c r="AT398" s="231"/>
      <c r="AU398" s="231"/>
      <c r="AV398" s="231"/>
      <c r="AW398" s="231"/>
      <c r="AX398" s="231"/>
      <c r="AY398" s="231"/>
      <c r="AZ398" s="231"/>
      <c r="BA398" s="147"/>
      <c r="BB398" s="147"/>
      <c r="BC398" s="147"/>
      <c r="BD398" s="147"/>
      <c r="BE398" s="147"/>
      <c r="BF398" s="147"/>
      <c r="BG398" s="147"/>
      <c r="BH398" s="147"/>
    </row>
    <row r="399" spans="1:63" s="97" customFormat="1" ht="15" customHeight="1">
      <c r="D399" s="232" t="s">
        <v>199</v>
      </c>
      <c r="E399" s="232"/>
      <c r="F399" s="232"/>
      <c r="G399" s="232"/>
      <c r="H399" s="232"/>
      <c r="I399" s="232"/>
      <c r="J399" s="232"/>
      <c r="K399" s="232"/>
      <c r="L399" s="232"/>
      <c r="M399" s="232"/>
      <c r="N399" s="232"/>
      <c r="O399" s="232"/>
      <c r="P399" s="232"/>
      <c r="Q399" s="232"/>
      <c r="R399" s="232"/>
      <c r="S399" s="232"/>
      <c r="T399" s="232"/>
      <c r="U399" s="232"/>
      <c r="V399" s="232"/>
      <c r="W399" s="232"/>
      <c r="X399" s="232"/>
      <c r="Y399" s="232"/>
      <c r="Z399" s="232"/>
      <c r="AA399" s="232"/>
      <c r="AB399" s="232"/>
      <c r="AC399" s="232"/>
      <c r="AD399" s="232"/>
      <c r="AE399" s="232"/>
      <c r="AF399" s="232"/>
      <c r="AG399" s="232"/>
      <c r="AH399" s="232"/>
      <c r="AI399" s="232"/>
      <c r="AJ399" s="232"/>
      <c r="AK399" s="232"/>
      <c r="AL399" s="232"/>
      <c r="AM399" s="232"/>
      <c r="AN399" s="232"/>
      <c r="AO399" s="232"/>
      <c r="AP399" s="232"/>
      <c r="AQ399" s="232"/>
      <c r="AR399" s="232"/>
      <c r="AS399" s="232"/>
      <c r="AT399" s="232"/>
      <c r="AU399" s="232"/>
      <c r="AV399" s="232"/>
      <c r="AW399" s="232"/>
      <c r="AX399" s="232"/>
      <c r="AY399" s="232"/>
      <c r="AZ399" s="232"/>
      <c r="BA399" s="147"/>
      <c r="BB399" s="147"/>
      <c r="BC399" s="147"/>
      <c r="BD399" s="147"/>
      <c r="BE399" s="147"/>
      <c r="BF399" s="147"/>
      <c r="BG399" s="147"/>
      <c r="BH399" s="147"/>
    </row>
    <row r="400" spans="1:63" s="2" customFormat="1"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sheetData>
  <sheetProtection formatCells="0" formatRows="0" insertRows="0"/>
  <mergeCells count="794">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 ref="A9:BF9"/>
    <mergeCell ref="A10:BF10"/>
    <mergeCell ref="A11:BF11"/>
    <mergeCell ref="A12:BF12"/>
    <mergeCell ref="A15:BF15"/>
    <mergeCell ref="B16:D16"/>
    <mergeCell ref="E16:F16"/>
    <mergeCell ref="G16:J18"/>
    <mergeCell ref="K16:L17"/>
    <mergeCell ref="O16:Q16"/>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X16:Y17"/>
    <mergeCell ref="AA16:AC16"/>
    <mergeCell ref="AD16:AE16"/>
    <mergeCell ref="AF16:AI18"/>
    <mergeCell ref="A22:AQ22"/>
    <mergeCell ref="AR22:AW22"/>
    <mergeCell ref="BK22:DQ22"/>
    <mergeCell ref="A23:AP23"/>
    <mergeCell ref="AR23:AW23"/>
    <mergeCell ref="AX23:BD23"/>
    <mergeCell ref="BE23:BF23"/>
    <mergeCell ref="A19:L19"/>
    <mergeCell ref="N19:AK19"/>
    <mergeCell ref="AQ19:AY19"/>
    <mergeCell ref="A20:AQ21"/>
    <mergeCell ref="AR20:AW21"/>
    <mergeCell ref="AX20:BD22"/>
    <mergeCell ref="AR25:AW26"/>
    <mergeCell ref="AX25:BD27"/>
    <mergeCell ref="BE25:BF25"/>
    <mergeCell ref="AR27:AW27"/>
    <mergeCell ref="BE27:BF27"/>
    <mergeCell ref="AR28:AW28"/>
    <mergeCell ref="AX28:BD28"/>
    <mergeCell ref="BE28:BF28"/>
    <mergeCell ref="BE20:BF20"/>
    <mergeCell ref="BE22:BF22"/>
    <mergeCell ref="AR29:BF29"/>
    <mergeCell ref="B30:C33"/>
    <mergeCell ref="D30:I33"/>
    <mergeCell ref="J30:Q31"/>
    <mergeCell ref="R30:T31"/>
    <mergeCell ref="U30:AD31"/>
    <mergeCell ref="AG30:AX31"/>
    <mergeCell ref="J32:O33"/>
    <mergeCell ref="P32:Q33"/>
    <mergeCell ref="R32:X33"/>
    <mergeCell ref="Y32:AD33"/>
    <mergeCell ref="AE32:AJ33"/>
    <mergeCell ref="AK32:AX33"/>
    <mergeCell ref="B34:C61"/>
    <mergeCell ref="D34:AX34"/>
    <mergeCell ref="D35:I36"/>
    <mergeCell ref="J35:O36"/>
    <mergeCell ref="P35:Q36"/>
    <mergeCell ref="R35:V36"/>
    <mergeCell ref="W35:X36"/>
    <mergeCell ref="AX35:AX36"/>
    <mergeCell ref="D37:I38"/>
    <mergeCell ref="J37:O38"/>
    <mergeCell ref="P37:Q38"/>
    <mergeCell ref="R37:V38"/>
    <mergeCell ref="W37:X38"/>
    <mergeCell ref="Y37:AB38"/>
    <mergeCell ref="AC37:AD38"/>
    <mergeCell ref="AE37:AJ38"/>
    <mergeCell ref="AK37:AQ38"/>
    <mergeCell ref="Y35:AB36"/>
    <mergeCell ref="AC35:AD36"/>
    <mergeCell ref="AE35:AJ36"/>
    <mergeCell ref="AK35:AQ36"/>
    <mergeCell ref="AR35:AU36"/>
    <mergeCell ref="AV35:AW36"/>
    <mergeCell ref="AR37:AU38"/>
    <mergeCell ref="AV37:AW38"/>
    <mergeCell ref="AX37:AX38"/>
    <mergeCell ref="D39:AX39"/>
    <mergeCell ref="D40:I41"/>
    <mergeCell ref="J40:O41"/>
    <mergeCell ref="P40:Q41"/>
    <mergeCell ref="R40:V41"/>
    <mergeCell ref="W40:X41"/>
    <mergeCell ref="Y40:AB41"/>
    <mergeCell ref="AC40:AD41"/>
    <mergeCell ref="AE40:AJ43"/>
    <mergeCell ref="AK40:AQ43"/>
    <mergeCell ref="AR40:AU43"/>
    <mergeCell ref="AV40:AW43"/>
    <mergeCell ref="D42:I43"/>
    <mergeCell ref="J42:O43"/>
    <mergeCell ref="P42:Q43"/>
    <mergeCell ref="R42:V43"/>
    <mergeCell ref="W42:X43"/>
    <mergeCell ref="AC45:AD46"/>
    <mergeCell ref="AE45:AJ46"/>
    <mergeCell ref="AK45:AQ46"/>
    <mergeCell ref="AR45:AU46"/>
    <mergeCell ref="AV45:AW46"/>
    <mergeCell ref="AX45:AX46"/>
    <mergeCell ref="Y42:AB43"/>
    <mergeCell ref="AC42:AD43"/>
    <mergeCell ref="AX42:AX43"/>
    <mergeCell ref="D44:AX44"/>
    <mergeCell ref="D45:I46"/>
    <mergeCell ref="J45:O46"/>
    <mergeCell ref="P45:Q46"/>
    <mergeCell ref="R45:V46"/>
    <mergeCell ref="W45:X46"/>
    <mergeCell ref="Y45:AB46"/>
    <mergeCell ref="AC47:AD48"/>
    <mergeCell ref="AE47:AJ48"/>
    <mergeCell ref="AK47:AQ48"/>
    <mergeCell ref="AR47:AU48"/>
    <mergeCell ref="AV47:AW48"/>
    <mergeCell ref="AX47:AX48"/>
    <mergeCell ref="D47:I48"/>
    <mergeCell ref="J47:O48"/>
    <mergeCell ref="P47:Q48"/>
    <mergeCell ref="R47:V48"/>
    <mergeCell ref="W47:X48"/>
    <mergeCell ref="Y47:AB48"/>
    <mergeCell ref="D49:AX49"/>
    <mergeCell ref="D50:I51"/>
    <mergeCell ref="J50:O51"/>
    <mergeCell ref="P50:Q51"/>
    <mergeCell ref="R50:V51"/>
    <mergeCell ref="W50:X51"/>
    <mergeCell ref="Y50:AB51"/>
    <mergeCell ref="AC50:AD51"/>
    <mergeCell ref="AE50:AJ53"/>
    <mergeCell ref="AK50:AQ53"/>
    <mergeCell ref="AX52:AX53"/>
    <mergeCell ref="AR50:AU53"/>
    <mergeCell ref="AV50:AW53"/>
    <mergeCell ref="AX50:AX51"/>
    <mergeCell ref="D52:I53"/>
    <mergeCell ref="J52:O53"/>
    <mergeCell ref="P52:Q53"/>
    <mergeCell ref="R52:V53"/>
    <mergeCell ref="W52:X53"/>
    <mergeCell ref="Y52:AB53"/>
    <mergeCell ref="AC52:AD53"/>
    <mergeCell ref="AR54:AU55"/>
    <mergeCell ref="AV54:AW55"/>
    <mergeCell ref="D56:I57"/>
    <mergeCell ref="J56:O57"/>
    <mergeCell ref="P56:Q57"/>
    <mergeCell ref="R56:V57"/>
    <mergeCell ref="W56:X57"/>
    <mergeCell ref="Y56:AB57"/>
    <mergeCell ref="AC56:AD57"/>
    <mergeCell ref="AE56:AJ57"/>
    <mergeCell ref="AK56:AQ57"/>
    <mergeCell ref="AR56:AU57"/>
    <mergeCell ref="AV56:AW57"/>
    <mergeCell ref="D54:I55"/>
    <mergeCell ref="J54:O55"/>
    <mergeCell ref="P54:Q55"/>
    <mergeCell ref="R54:V55"/>
    <mergeCell ref="W54:X55"/>
    <mergeCell ref="Y54:AB55"/>
    <mergeCell ref="AC54:AD55"/>
    <mergeCell ref="AE54:AJ55"/>
    <mergeCell ref="AK54:AQ55"/>
    <mergeCell ref="AX56:AX57"/>
    <mergeCell ref="AY56:BF57"/>
    <mergeCell ref="D58:AJ59"/>
    <mergeCell ref="AR58:AU59"/>
    <mergeCell ref="AV58:AW59"/>
    <mergeCell ref="AX58:AX59"/>
    <mergeCell ref="BH62:BM63"/>
    <mergeCell ref="BN62:BS63"/>
    <mergeCell ref="D60:AJ61"/>
    <mergeCell ref="AK60:AQ61"/>
    <mergeCell ref="AR60:AU61"/>
    <mergeCell ref="AV60:AW61"/>
    <mergeCell ref="AX60:AX61"/>
    <mergeCell ref="AV64:AW65"/>
    <mergeCell ref="AX64:AX65"/>
    <mergeCell ref="AD62:AE63"/>
    <mergeCell ref="AG62:AU63"/>
    <mergeCell ref="AV62:AW63"/>
    <mergeCell ref="AX62:AX63"/>
    <mergeCell ref="B72:BF72"/>
    <mergeCell ref="B73:BF73"/>
    <mergeCell ref="B75:BF77"/>
    <mergeCell ref="B62:C67"/>
    <mergeCell ref="D62:D63"/>
    <mergeCell ref="E62:S63"/>
    <mergeCell ref="T62:Y63"/>
    <mergeCell ref="Z62:AC63"/>
    <mergeCell ref="D64:D65"/>
    <mergeCell ref="E64:AD65"/>
    <mergeCell ref="AE64:AF65"/>
    <mergeCell ref="AG64:AU65"/>
    <mergeCell ref="B78:BF78"/>
    <mergeCell ref="B79:BF80"/>
    <mergeCell ref="B81:BC82"/>
    <mergeCell ref="D66:D67"/>
    <mergeCell ref="E66:AF67"/>
    <mergeCell ref="AG66:AU67"/>
    <mergeCell ref="AV66:AW67"/>
    <mergeCell ref="AX66:AX67"/>
    <mergeCell ref="B68:AF69"/>
    <mergeCell ref="AG68:AU69"/>
    <mergeCell ref="AV68:AW69"/>
    <mergeCell ref="AX68:AX69"/>
    <mergeCell ref="BA86:BF91"/>
    <mergeCell ref="D89:E91"/>
    <mergeCell ref="F89:J91"/>
    <mergeCell ref="K89:Z90"/>
    <mergeCell ref="AA89:AF91"/>
    <mergeCell ref="AG89:AM91"/>
    <mergeCell ref="AN89:AT91"/>
    <mergeCell ref="AU89:AZ91"/>
    <mergeCell ref="K91:Z91"/>
    <mergeCell ref="D86:J88"/>
    <mergeCell ref="K86:Z88"/>
    <mergeCell ref="AA86:AF88"/>
    <mergeCell ref="AG86:AM88"/>
    <mergeCell ref="AN86:AT88"/>
    <mergeCell ref="AU86:AZ88"/>
    <mergeCell ref="AW92:BF92"/>
    <mergeCell ref="B93:AV93"/>
    <mergeCell ref="AW93:AY93"/>
    <mergeCell ref="AZ93:BD93"/>
    <mergeCell ref="BE93:BF93"/>
    <mergeCell ref="D95:I97"/>
    <mergeCell ref="J95:X96"/>
    <mergeCell ref="Y95:AC97"/>
    <mergeCell ref="AD95:AH97"/>
    <mergeCell ref="AI95:AM97"/>
    <mergeCell ref="AN98:AS100"/>
    <mergeCell ref="AT98:AV100"/>
    <mergeCell ref="AW98:BE100"/>
    <mergeCell ref="D99:I99"/>
    <mergeCell ref="D100:I100"/>
    <mergeCell ref="J100:X100"/>
    <mergeCell ref="AN95:AS97"/>
    <mergeCell ref="AT95:BE96"/>
    <mergeCell ref="J97:X97"/>
    <mergeCell ref="AT97:AV97"/>
    <mergeCell ref="AW97:BE97"/>
    <mergeCell ref="D98:I98"/>
    <mergeCell ref="J98:X99"/>
    <mergeCell ref="Y98:AC100"/>
    <mergeCell ref="AD98:AH100"/>
    <mergeCell ref="AI98:AM100"/>
    <mergeCell ref="AT101:AV103"/>
    <mergeCell ref="AW101:BE103"/>
    <mergeCell ref="J103:X103"/>
    <mergeCell ref="D104:I106"/>
    <mergeCell ref="J104:X105"/>
    <mergeCell ref="Y104:AC106"/>
    <mergeCell ref="AD104:AH106"/>
    <mergeCell ref="AI104:AM106"/>
    <mergeCell ref="AN104:AS106"/>
    <mergeCell ref="AT104:AV106"/>
    <mergeCell ref="D101:I103"/>
    <mergeCell ref="J101:X102"/>
    <mergeCell ref="Y101:AC103"/>
    <mergeCell ref="AD101:AH103"/>
    <mergeCell ref="AI101:AM103"/>
    <mergeCell ref="AN101:AS103"/>
    <mergeCell ref="J109:X109"/>
    <mergeCell ref="D110:I112"/>
    <mergeCell ref="J110:X111"/>
    <mergeCell ref="Y110:AC112"/>
    <mergeCell ref="AD110:AH112"/>
    <mergeCell ref="AI110:AM112"/>
    <mergeCell ref="AW104:BE106"/>
    <mergeCell ref="J106:X106"/>
    <mergeCell ref="D107:I109"/>
    <mergeCell ref="J107:X108"/>
    <mergeCell ref="Y107:AC109"/>
    <mergeCell ref="AD107:AH109"/>
    <mergeCell ref="AI107:AM109"/>
    <mergeCell ref="AN107:AS109"/>
    <mergeCell ref="AT107:AV109"/>
    <mergeCell ref="AW107:BE109"/>
    <mergeCell ref="AN110:AS112"/>
    <mergeCell ref="AT110:AV112"/>
    <mergeCell ref="AW110:BE112"/>
    <mergeCell ref="J112:X112"/>
    <mergeCell ref="D113:I115"/>
    <mergeCell ref="J113:X114"/>
    <mergeCell ref="Y113:AC115"/>
    <mergeCell ref="AD113:AH115"/>
    <mergeCell ref="AI113:AM115"/>
    <mergeCell ref="AN113:AS115"/>
    <mergeCell ref="D119:I121"/>
    <mergeCell ref="J119:X120"/>
    <mergeCell ref="Y119:AF121"/>
    <mergeCell ref="AG119:AL121"/>
    <mergeCell ref="AM119:AY120"/>
    <mergeCell ref="AZ119:BF121"/>
    <mergeCell ref="J121:X121"/>
    <mergeCell ref="AM121:AY121"/>
    <mergeCell ref="AT113:AV115"/>
    <mergeCell ref="AW113:BE115"/>
    <mergeCell ref="J115:X115"/>
    <mergeCell ref="Y116:AC117"/>
    <mergeCell ref="AD116:AF117"/>
    <mergeCell ref="AG116:AH117"/>
    <mergeCell ref="AI116:AS117"/>
    <mergeCell ref="AT116:BE117"/>
    <mergeCell ref="D125:I127"/>
    <mergeCell ref="J125:X126"/>
    <mergeCell ref="Y125:AF127"/>
    <mergeCell ref="AG125:AL127"/>
    <mergeCell ref="AM125:AY126"/>
    <mergeCell ref="AZ125:BF127"/>
    <mergeCell ref="J127:X127"/>
    <mergeCell ref="AM127:AY127"/>
    <mergeCell ref="D122:I124"/>
    <mergeCell ref="J122:X123"/>
    <mergeCell ref="Y122:AF124"/>
    <mergeCell ref="AG122:AL124"/>
    <mergeCell ref="AM122:AY123"/>
    <mergeCell ref="AZ122:BF124"/>
    <mergeCell ref="J124:X124"/>
    <mergeCell ref="AM124:AY124"/>
    <mergeCell ref="D131:I133"/>
    <mergeCell ref="J131:X132"/>
    <mergeCell ref="Y131:AF133"/>
    <mergeCell ref="AG131:AL133"/>
    <mergeCell ref="AM131:AY132"/>
    <mergeCell ref="AZ131:BF133"/>
    <mergeCell ref="J133:X133"/>
    <mergeCell ref="AM133:AY133"/>
    <mergeCell ref="D128:I130"/>
    <mergeCell ref="J128:X129"/>
    <mergeCell ref="Y128:AF130"/>
    <mergeCell ref="AG128:AL130"/>
    <mergeCell ref="AM128:AY129"/>
    <mergeCell ref="AZ128:BF130"/>
    <mergeCell ref="J130:X130"/>
    <mergeCell ref="AM130:AY130"/>
    <mergeCell ref="D137:I139"/>
    <mergeCell ref="J137:X138"/>
    <mergeCell ref="Y137:AF139"/>
    <mergeCell ref="AG137:AL139"/>
    <mergeCell ref="AM137:AY138"/>
    <mergeCell ref="AZ137:BF139"/>
    <mergeCell ref="J139:X139"/>
    <mergeCell ref="AM139:AY139"/>
    <mergeCell ref="D134:I136"/>
    <mergeCell ref="J134:X135"/>
    <mergeCell ref="Y134:AF136"/>
    <mergeCell ref="AG134:AL136"/>
    <mergeCell ref="AM134:AY135"/>
    <mergeCell ref="AZ134:BF136"/>
    <mergeCell ref="J136:X136"/>
    <mergeCell ref="AM136:AY136"/>
    <mergeCell ref="D143:I145"/>
    <mergeCell ref="J143:X144"/>
    <mergeCell ref="Y143:AF145"/>
    <mergeCell ref="AG143:AL145"/>
    <mergeCell ref="AM143:AY144"/>
    <mergeCell ref="AZ143:BF145"/>
    <mergeCell ref="J145:X145"/>
    <mergeCell ref="AM145:AY145"/>
    <mergeCell ref="D140:I142"/>
    <mergeCell ref="J140:X141"/>
    <mergeCell ref="Y140:AF142"/>
    <mergeCell ref="AG140:AL142"/>
    <mergeCell ref="AM140:AY141"/>
    <mergeCell ref="AZ140:BF142"/>
    <mergeCell ref="J142:X142"/>
    <mergeCell ref="AM142:AY142"/>
    <mergeCell ref="D149:I151"/>
    <mergeCell ref="J149:X150"/>
    <mergeCell ref="Y149:AF151"/>
    <mergeCell ref="AG149:AL151"/>
    <mergeCell ref="AM149:AY150"/>
    <mergeCell ref="AZ149:BF151"/>
    <mergeCell ref="J151:X151"/>
    <mergeCell ref="AM151:AY151"/>
    <mergeCell ref="D146:I148"/>
    <mergeCell ref="J146:X147"/>
    <mergeCell ref="Y146:AF148"/>
    <mergeCell ref="AG146:AL148"/>
    <mergeCell ref="AM146:AY147"/>
    <mergeCell ref="AZ146:BF148"/>
    <mergeCell ref="J148:X148"/>
    <mergeCell ref="AM148:AY148"/>
    <mergeCell ref="AT152:AT153"/>
    <mergeCell ref="AU152:AY153"/>
    <mergeCell ref="AZ152:BD153"/>
    <mergeCell ref="BE152:BF153"/>
    <mergeCell ref="D155:J157"/>
    <mergeCell ref="K155:Z157"/>
    <mergeCell ref="AA155:AF157"/>
    <mergeCell ref="AG155:AM157"/>
    <mergeCell ref="AN155:AT157"/>
    <mergeCell ref="AU155:AZ157"/>
    <mergeCell ref="AD161:AT161"/>
    <mergeCell ref="AU161:AZ161"/>
    <mergeCell ref="BA161:BC161"/>
    <mergeCell ref="AD162:AQ162"/>
    <mergeCell ref="AR162:BB162"/>
    <mergeCell ref="BC162:BE162"/>
    <mergeCell ref="D158:J160"/>
    <mergeCell ref="K158:Z159"/>
    <mergeCell ref="AA158:AF160"/>
    <mergeCell ref="AG158:AM160"/>
    <mergeCell ref="AN158:AT160"/>
    <mergeCell ref="AU158:AZ160"/>
    <mergeCell ref="K160:Z160"/>
    <mergeCell ref="BA165:BF170"/>
    <mergeCell ref="D168:E170"/>
    <mergeCell ref="F168:J170"/>
    <mergeCell ref="K168:Z169"/>
    <mergeCell ref="AA168:AF170"/>
    <mergeCell ref="AG168:AM170"/>
    <mergeCell ref="AN168:AT170"/>
    <mergeCell ref="AU168:AZ170"/>
    <mergeCell ref="K170:Z170"/>
    <mergeCell ref="D165:J167"/>
    <mergeCell ref="K165:Z167"/>
    <mergeCell ref="AA165:AF167"/>
    <mergeCell ref="AG165:AM167"/>
    <mergeCell ref="AN165:AT167"/>
    <mergeCell ref="AU165:AZ167"/>
    <mergeCell ref="AU180:AZ182"/>
    <mergeCell ref="K182:Z182"/>
    <mergeCell ref="N188:P188"/>
    <mergeCell ref="D172:BF173"/>
    <mergeCell ref="D177:J179"/>
    <mergeCell ref="K177:Z179"/>
    <mergeCell ref="AA177:AF179"/>
    <mergeCell ref="AG177:AM179"/>
    <mergeCell ref="AN177:AT179"/>
    <mergeCell ref="AU177:AZ179"/>
    <mergeCell ref="BA177:BF182"/>
    <mergeCell ref="D180:J182"/>
    <mergeCell ref="K180:Z181"/>
    <mergeCell ref="T190:V190"/>
    <mergeCell ref="D196:I198"/>
    <mergeCell ref="J196:Z198"/>
    <mergeCell ref="AA196:AF198"/>
    <mergeCell ref="AG196:AM198"/>
    <mergeCell ref="AN196:AT198"/>
    <mergeCell ref="AA180:AF182"/>
    <mergeCell ref="AG180:AM182"/>
    <mergeCell ref="AN180:AT182"/>
    <mergeCell ref="D202:I204"/>
    <mergeCell ref="J202:Z203"/>
    <mergeCell ref="AA202:AF204"/>
    <mergeCell ref="AG202:AM204"/>
    <mergeCell ref="AN202:AT204"/>
    <mergeCell ref="AU202:AZ204"/>
    <mergeCell ref="J204:Z204"/>
    <mergeCell ref="AU196:AZ198"/>
    <mergeCell ref="D199:I201"/>
    <mergeCell ref="J199:Z200"/>
    <mergeCell ref="AA199:AF201"/>
    <mergeCell ref="AG199:AM201"/>
    <mergeCell ref="AN199:AT201"/>
    <mergeCell ref="AU199:AZ201"/>
    <mergeCell ref="J201:Z201"/>
    <mergeCell ref="D208:I210"/>
    <mergeCell ref="J208:Z209"/>
    <mergeCell ref="AA208:AF210"/>
    <mergeCell ref="AG208:AM210"/>
    <mergeCell ref="AN208:AT210"/>
    <mergeCell ref="AU208:AZ210"/>
    <mergeCell ref="J210:Z210"/>
    <mergeCell ref="D205:I207"/>
    <mergeCell ref="J205:Z206"/>
    <mergeCell ref="AA205:AF207"/>
    <mergeCell ref="AG205:AM207"/>
    <mergeCell ref="AN205:AT207"/>
    <mergeCell ref="AU205:AZ207"/>
    <mergeCell ref="J207:Z207"/>
    <mergeCell ref="BI217:BK217"/>
    <mergeCell ref="D222:I224"/>
    <mergeCell ref="J222:AF224"/>
    <mergeCell ref="AG222:AL224"/>
    <mergeCell ref="AM222:AR224"/>
    <mergeCell ref="AS222:AX224"/>
    <mergeCell ref="D211:I213"/>
    <mergeCell ref="J211:Z212"/>
    <mergeCell ref="AA211:AF213"/>
    <mergeCell ref="AG211:AM213"/>
    <mergeCell ref="AN211:AT213"/>
    <mergeCell ref="AU211:AZ213"/>
    <mergeCell ref="J213:Z213"/>
    <mergeCell ref="AY222:BD224"/>
    <mergeCell ref="D225:I227"/>
    <mergeCell ref="J225:AF226"/>
    <mergeCell ref="AG225:AL227"/>
    <mergeCell ref="AM225:AR227"/>
    <mergeCell ref="AS225:AX227"/>
    <mergeCell ref="AY225:BD227"/>
    <mergeCell ref="J227:AF227"/>
    <mergeCell ref="AP214:AT214"/>
    <mergeCell ref="AU214:AX214"/>
    <mergeCell ref="AS217:BA217"/>
    <mergeCell ref="BB217:BH217"/>
    <mergeCell ref="D241:I243"/>
    <mergeCell ref="J241:AF242"/>
    <mergeCell ref="AG241:AL243"/>
    <mergeCell ref="AM241:AR243"/>
    <mergeCell ref="AS241:AX243"/>
    <mergeCell ref="AY241:BD243"/>
    <mergeCell ref="J243:AF243"/>
    <mergeCell ref="D230:BD230"/>
    <mergeCell ref="F231:BG232"/>
    <mergeCell ref="F233:BF234"/>
    <mergeCell ref="D235:BF235"/>
    <mergeCell ref="D238:I240"/>
    <mergeCell ref="J238:AF240"/>
    <mergeCell ref="AG238:AL240"/>
    <mergeCell ref="AM238:AR240"/>
    <mergeCell ref="AS238:AX240"/>
    <mergeCell ref="AY238:BD240"/>
    <mergeCell ref="D244:BD244"/>
    <mergeCell ref="F245:BG246"/>
    <mergeCell ref="F247:BF248"/>
    <mergeCell ref="D251:I253"/>
    <mergeCell ref="J251:AF253"/>
    <mergeCell ref="AG251:AL253"/>
    <mergeCell ref="AM251:AR253"/>
    <mergeCell ref="AS251:AX253"/>
    <mergeCell ref="AY251:BD253"/>
    <mergeCell ref="D261:I263"/>
    <mergeCell ref="J261:AF263"/>
    <mergeCell ref="AG261:AL263"/>
    <mergeCell ref="AM261:AR263"/>
    <mergeCell ref="AS261:AX263"/>
    <mergeCell ref="AY261:BD263"/>
    <mergeCell ref="D254:I256"/>
    <mergeCell ref="J254:AF255"/>
    <mergeCell ref="AG254:AL256"/>
    <mergeCell ref="AM254:AR256"/>
    <mergeCell ref="AS254:AX256"/>
    <mergeCell ref="AY254:BD256"/>
    <mergeCell ref="J256:AF256"/>
    <mergeCell ref="D267:I269"/>
    <mergeCell ref="J267:AF268"/>
    <mergeCell ref="AG267:AL269"/>
    <mergeCell ref="AM267:AR269"/>
    <mergeCell ref="AS267:AX269"/>
    <mergeCell ref="AY267:BD269"/>
    <mergeCell ref="J269:AF269"/>
    <mergeCell ref="D264:I266"/>
    <mergeCell ref="J264:AF265"/>
    <mergeCell ref="AG264:AL266"/>
    <mergeCell ref="AM264:AR266"/>
    <mergeCell ref="AS264:AX266"/>
    <mergeCell ref="AY264:BD266"/>
    <mergeCell ref="J266:AF266"/>
    <mergeCell ref="AN270:AX270"/>
    <mergeCell ref="AY270:BB270"/>
    <mergeCell ref="BC270:BD270"/>
    <mergeCell ref="D271:BD271"/>
    <mergeCell ref="D272:BD272"/>
    <mergeCell ref="D276:L278"/>
    <mergeCell ref="M276:Z278"/>
    <mergeCell ref="AA276:AF278"/>
    <mergeCell ref="AG276:AM278"/>
    <mergeCell ref="AN276:AT278"/>
    <mergeCell ref="AU276:AZ278"/>
    <mergeCell ref="BA278:BF285"/>
    <mergeCell ref="D279:L279"/>
    <mergeCell ref="M279:Z284"/>
    <mergeCell ref="AA279:AF285"/>
    <mergeCell ref="AG279:AM285"/>
    <mergeCell ref="AN279:AT285"/>
    <mergeCell ref="AU279:AZ285"/>
    <mergeCell ref="D284:L284"/>
    <mergeCell ref="D285:L285"/>
    <mergeCell ref="M293:Z294"/>
    <mergeCell ref="AA293:AF295"/>
    <mergeCell ref="AG293:AM295"/>
    <mergeCell ref="AN293:AT295"/>
    <mergeCell ref="AU293:AZ295"/>
    <mergeCell ref="D294:L294"/>
    <mergeCell ref="D295:L295"/>
    <mergeCell ref="M295:Z295"/>
    <mergeCell ref="M285:Z285"/>
    <mergeCell ref="D286:BE286"/>
    <mergeCell ref="D290:L292"/>
    <mergeCell ref="M290:Z292"/>
    <mergeCell ref="AA290:AF292"/>
    <mergeCell ref="AG290:AM292"/>
    <mergeCell ref="AN290:AT292"/>
    <mergeCell ref="AU290:AZ292"/>
    <mergeCell ref="BA290:BF295"/>
    <mergeCell ref="D293:L293"/>
    <mergeCell ref="BA297:BF305"/>
    <mergeCell ref="D300:L300"/>
    <mergeCell ref="M300:Z301"/>
    <mergeCell ref="AA300:AF302"/>
    <mergeCell ref="AG300:AM302"/>
    <mergeCell ref="AN300:AT302"/>
    <mergeCell ref="AU300:AZ302"/>
    <mergeCell ref="D301:L301"/>
    <mergeCell ref="D302:L302"/>
    <mergeCell ref="M302:Z302"/>
    <mergeCell ref="D297:L299"/>
    <mergeCell ref="M297:Z299"/>
    <mergeCell ref="AA297:AF299"/>
    <mergeCell ref="AG297:AM299"/>
    <mergeCell ref="AN297:AT299"/>
    <mergeCell ref="AU297:AZ299"/>
    <mergeCell ref="AD306:AO308"/>
    <mergeCell ref="AP306:AZ308"/>
    <mergeCell ref="D309:AZ311"/>
    <mergeCell ref="D315:Z317"/>
    <mergeCell ref="AA315:AF317"/>
    <mergeCell ref="AG315:AM317"/>
    <mergeCell ref="AN315:AT317"/>
    <mergeCell ref="AU315:AZ317"/>
    <mergeCell ref="D303:L303"/>
    <mergeCell ref="M303:Z304"/>
    <mergeCell ref="AA303:AF305"/>
    <mergeCell ref="AG303:AM305"/>
    <mergeCell ref="AN303:AT305"/>
    <mergeCell ref="AU303:AZ305"/>
    <mergeCell ref="D304:L304"/>
    <mergeCell ref="D305:L305"/>
    <mergeCell ref="M305:Z305"/>
    <mergeCell ref="A323:AT323"/>
    <mergeCell ref="D325:J327"/>
    <mergeCell ref="K325:Z327"/>
    <mergeCell ref="AA325:AF327"/>
    <mergeCell ref="AG325:AM327"/>
    <mergeCell ref="AN325:AT327"/>
    <mergeCell ref="BA315:BF319"/>
    <mergeCell ref="D318:Z319"/>
    <mergeCell ref="AA318:AF319"/>
    <mergeCell ref="AG318:AM319"/>
    <mergeCell ref="AN318:AT319"/>
    <mergeCell ref="AU318:AZ319"/>
    <mergeCell ref="AU325:AZ327"/>
    <mergeCell ref="BA325:BF330"/>
    <mergeCell ref="D328:J330"/>
    <mergeCell ref="K328:Z329"/>
    <mergeCell ref="AA328:AF330"/>
    <mergeCell ref="AG328:AM330"/>
    <mergeCell ref="AN328:AT330"/>
    <mergeCell ref="AU328:AZ330"/>
    <mergeCell ref="K330:Z330"/>
    <mergeCell ref="BA333:BF338"/>
    <mergeCell ref="D336:J338"/>
    <mergeCell ref="K336:Z337"/>
    <mergeCell ref="AA336:AF338"/>
    <mergeCell ref="AG336:AM338"/>
    <mergeCell ref="AN336:AT338"/>
    <mergeCell ref="AU336:AZ338"/>
    <mergeCell ref="K338:Z338"/>
    <mergeCell ref="D333:J335"/>
    <mergeCell ref="K333:Z335"/>
    <mergeCell ref="AA333:AF335"/>
    <mergeCell ref="AG333:AM335"/>
    <mergeCell ref="AN333:AT335"/>
    <mergeCell ref="AU333:AZ335"/>
    <mergeCell ref="U343:BC343"/>
    <mergeCell ref="U344:BF344"/>
    <mergeCell ref="U345:BF345"/>
    <mergeCell ref="A347:AT347"/>
    <mergeCell ref="D349:Z351"/>
    <mergeCell ref="AA349:AF351"/>
    <mergeCell ref="AG349:AM351"/>
    <mergeCell ref="AN349:AT351"/>
    <mergeCell ref="AU349:AZ351"/>
    <mergeCell ref="BA349:BF355"/>
    <mergeCell ref="D352:Z353"/>
    <mergeCell ref="AA352:AF353"/>
    <mergeCell ref="AG352:AM353"/>
    <mergeCell ref="AN352:AT353"/>
    <mergeCell ref="AU352:AZ353"/>
    <mergeCell ref="D354:Z355"/>
    <mergeCell ref="AA354:AF355"/>
    <mergeCell ref="AG354:AM355"/>
    <mergeCell ref="AN354:AT355"/>
    <mergeCell ref="AU354:AZ355"/>
    <mergeCell ref="D357:Z359"/>
    <mergeCell ref="AA357:AF359"/>
    <mergeCell ref="AG357:AM359"/>
    <mergeCell ref="AN357:AT359"/>
    <mergeCell ref="AU357:AZ359"/>
    <mergeCell ref="BA357:BF361"/>
    <mergeCell ref="D360:Z361"/>
    <mergeCell ref="AA360:AF361"/>
    <mergeCell ref="AG360:AM361"/>
    <mergeCell ref="AN360:AT361"/>
    <mergeCell ref="BA363:BF367"/>
    <mergeCell ref="D366:Z367"/>
    <mergeCell ref="AA366:AF367"/>
    <mergeCell ref="AG366:AM367"/>
    <mergeCell ref="AN366:AT367"/>
    <mergeCell ref="AU366:AZ367"/>
    <mergeCell ref="AU360:AZ361"/>
    <mergeCell ref="D363:Z365"/>
    <mergeCell ref="AA363:AF365"/>
    <mergeCell ref="AG363:AM365"/>
    <mergeCell ref="AN363:AT365"/>
    <mergeCell ref="AU363:AZ365"/>
    <mergeCell ref="D375:S376"/>
    <mergeCell ref="T375:AB376"/>
    <mergeCell ref="AC375:AH376"/>
    <mergeCell ref="AI375:AN376"/>
    <mergeCell ref="AO375:AT376"/>
    <mergeCell ref="AU375:BA376"/>
    <mergeCell ref="B370:BF370"/>
    <mergeCell ref="D372:S374"/>
    <mergeCell ref="T372:AB374"/>
    <mergeCell ref="AC372:AH374"/>
    <mergeCell ref="AI372:AN374"/>
    <mergeCell ref="AO372:AT374"/>
    <mergeCell ref="AU372:BA374"/>
    <mergeCell ref="D379:S380"/>
    <mergeCell ref="T379:AB380"/>
    <mergeCell ref="AC379:AH380"/>
    <mergeCell ref="AI379:AN380"/>
    <mergeCell ref="AO379:AT380"/>
    <mergeCell ref="AU379:BA380"/>
    <mergeCell ref="D377:S378"/>
    <mergeCell ref="T377:AB378"/>
    <mergeCell ref="AC377:AH378"/>
    <mergeCell ref="AI377:AN378"/>
    <mergeCell ref="AO377:AT378"/>
    <mergeCell ref="AU377:BA378"/>
    <mergeCell ref="D383:S384"/>
    <mergeCell ref="T383:AB384"/>
    <mergeCell ref="AC383:AH384"/>
    <mergeCell ref="AI383:AN384"/>
    <mergeCell ref="AO383:AT384"/>
    <mergeCell ref="AU383:BA384"/>
    <mergeCell ref="D381:S382"/>
    <mergeCell ref="T381:AB382"/>
    <mergeCell ref="AC381:AH382"/>
    <mergeCell ref="AI381:AN382"/>
    <mergeCell ref="AO381:AT382"/>
    <mergeCell ref="AU381:BA382"/>
    <mergeCell ref="D385:AS385"/>
    <mergeCell ref="AT385:BA386"/>
    <mergeCell ref="D386:AS386"/>
    <mergeCell ref="AT387:AY388"/>
    <mergeCell ref="AZ387:BA388"/>
    <mergeCell ref="D391:W393"/>
    <mergeCell ref="X391:AD393"/>
    <mergeCell ref="AE391:AL393"/>
    <mergeCell ref="AM391:AS393"/>
    <mergeCell ref="AY396:AZ397"/>
    <mergeCell ref="D398:AZ398"/>
    <mergeCell ref="D399:AZ399"/>
    <mergeCell ref="D394:W395"/>
    <mergeCell ref="X394:AB395"/>
    <mergeCell ref="AC394:AD395"/>
    <mergeCell ref="AE394:AL395"/>
    <mergeCell ref="AT394:AZ395"/>
    <mergeCell ref="D396:W397"/>
    <mergeCell ref="X396:AB397"/>
    <mergeCell ref="AC396:AD397"/>
    <mergeCell ref="AE396:AL397"/>
    <mergeCell ref="AT396:AX397"/>
  </mergeCells>
  <phoneticPr fontId="6"/>
  <conditionalFormatting sqref="AY69 A372:C376 A388:C389 A383:C384 A231:D234 BL231:IV234 BL247:IV248 A247:D248">
    <cfRule type="expression" dxfId="208" priority="101" stopIfTrue="1">
      <formula>"sum"</formula>
    </cfRule>
  </conditionalFormatting>
  <conditionalFormatting sqref="AY61">
    <cfRule type="expression" dxfId="207" priority="100" stopIfTrue="1">
      <formula>"sum"</formula>
    </cfRule>
  </conditionalFormatting>
  <conditionalFormatting sqref="AT95">
    <cfRule type="expression" dxfId="206" priority="99" stopIfTrue="1">
      <formula>"sum"</formula>
    </cfRule>
  </conditionalFormatting>
  <conditionalFormatting sqref="AT98 AT101 AT104 AT107 AT110 AT113">
    <cfRule type="expression" dxfId="205" priority="98" stopIfTrue="1">
      <formula>"sum"</formula>
    </cfRule>
  </conditionalFormatting>
  <conditionalFormatting sqref="AI389:BC389">
    <cfRule type="expression" dxfId="204" priority="97" stopIfTrue="1">
      <formula>"sum"</formula>
    </cfRule>
  </conditionalFormatting>
  <conditionalFormatting sqref="BK389:BR389">
    <cfRule type="expression" dxfId="203" priority="96" stopIfTrue="1">
      <formula>"sum"</formula>
    </cfRule>
  </conditionalFormatting>
  <conditionalFormatting sqref="A369:BC369 BK369:BR369">
    <cfRule type="expression" dxfId="202" priority="95" stopIfTrue="1">
      <formula>"sum"</formula>
    </cfRule>
  </conditionalFormatting>
  <conditionalFormatting sqref="BK372:BR376 M388:M389">
    <cfRule type="expression" dxfId="201" priority="94" stopIfTrue="1">
      <formula>"sum"</formula>
    </cfRule>
  </conditionalFormatting>
  <conditionalFormatting sqref="BD389:BJ389">
    <cfRule type="expression" dxfId="200" priority="93" stopIfTrue="1">
      <formula>"sum"</formula>
    </cfRule>
  </conditionalFormatting>
  <conditionalFormatting sqref="BD375">
    <cfRule type="expression" dxfId="199" priority="91" stopIfTrue="1">
      <formula>"sum"</formula>
    </cfRule>
  </conditionalFormatting>
  <conditionalFormatting sqref="BD369:BJ369">
    <cfRule type="expression" dxfId="198" priority="92" stopIfTrue="1">
      <formula>"sum"</formula>
    </cfRule>
  </conditionalFormatting>
  <conditionalFormatting sqref="AC388">
    <cfRule type="expression" dxfId="197" priority="90" stopIfTrue="1">
      <formula>"sum"</formula>
    </cfRule>
  </conditionalFormatting>
  <conditionalFormatting sqref="AI388">
    <cfRule type="expression" dxfId="196" priority="89" stopIfTrue="1">
      <formula>"sum"</formula>
    </cfRule>
  </conditionalFormatting>
  <conditionalFormatting sqref="AU375">
    <cfRule type="expression" dxfId="195" priority="88" stopIfTrue="1">
      <formula>"sum"</formula>
    </cfRule>
  </conditionalFormatting>
  <conditionalFormatting sqref="AU383">
    <cfRule type="expression" dxfId="194" priority="87" stopIfTrue="1">
      <formula>"sum"</formula>
    </cfRule>
  </conditionalFormatting>
  <conditionalFormatting sqref="AO375 AO383">
    <cfRule type="expression" dxfId="193" priority="86" stopIfTrue="1">
      <formula>"sum"</formula>
    </cfRule>
  </conditionalFormatting>
  <conditionalFormatting sqref="AI375 AC375 AI383:AI384 AC383:AC384">
    <cfRule type="expression" dxfId="192" priority="85" stopIfTrue="1">
      <formula>"sum"</formula>
    </cfRule>
  </conditionalFormatting>
  <conditionalFormatting sqref="AT388">
    <cfRule type="expression" dxfId="191" priority="84" stopIfTrue="1">
      <formula>"sum"</formula>
    </cfRule>
  </conditionalFormatting>
  <conditionalFormatting sqref="BG370:BJ370">
    <cfRule type="expression" dxfId="190" priority="82" stopIfTrue="1">
      <formula>"sum"</formula>
    </cfRule>
  </conditionalFormatting>
  <conditionalFormatting sqref="A370:B370 BK370:BR370">
    <cfRule type="expression" dxfId="189" priority="83" stopIfTrue="1">
      <formula>"sum"</formula>
    </cfRule>
  </conditionalFormatting>
  <conditionalFormatting sqref="AT394">
    <cfRule type="expression" dxfId="188" priority="75" stopIfTrue="1">
      <formula>"sum"</formula>
    </cfRule>
  </conditionalFormatting>
  <conditionalFormatting sqref="BD371:BJ371">
    <cfRule type="expression" dxfId="187" priority="80" stopIfTrue="1">
      <formula>"sum"</formula>
    </cfRule>
  </conditionalFormatting>
  <conditionalFormatting sqref="A371:BC371 BK371:BR371">
    <cfRule type="expression" dxfId="186" priority="81" stopIfTrue="1">
      <formula>"sum"</formula>
    </cfRule>
  </conditionalFormatting>
  <conditionalFormatting sqref="AE394 AE396">
    <cfRule type="expression" dxfId="185" priority="77" stopIfTrue="1">
      <formula>"sum"</formula>
    </cfRule>
  </conditionalFormatting>
  <conditionalFormatting sqref="AT396">
    <cfRule type="expression" dxfId="184" priority="76" stopIfTrue="1">
      <formula>"sum"</formula>
    </cfRule>
  </conditionalFormatting>
  <conditionalFormatting sqref="A391:C397">
    <cfRule type="expression" dxfId="183" priority="79" stopIfTrue="1">
      <formula>"sum"</formula>
    </cfRule>
  </conditionalFormatting>
  <conditionalFormatting sqref="BK391:BR395">
    <cfRule type="expression" dxfId="182" priority="78" stopIfTrue="1">
      <formula>"sum"</formula>
    </cfRule>
  </conditionalFormatting>
  <conditionalFormatting sqref="AC390">
    <cfRule type="expression" dxfId="181" priority="72" stopIfTrue="1">
      <formula>"sum"</formula>
    </cfRule>
  </conditionalFormatting>
  <conditionalFormatting sqref="M390">
    <cfRule type="expression" dxfId="180" priority="73" stopIfTrue="1">
      <formula>"sum"</formula>
    </cfRule>
  </conditionalFormatting>
  <conditionalFormatting sqref="AI390">
    <cfRule type="expression" dxfId="179" priority="71" stopIfTrue="1">
      <formula>"sum"</formula>
    </cfRule>
  </conditionalFormatting>
  <conditionalFormatting sqref="AS390">
    <cfRule type="expression" dxfId="178" priority="70" stopIfTrue="1">
      <formula>"sum"</formula>
    </cfRule>
  </conditionalFormatting>
  <conditionalFormatting sqref="A390 C390">
    <cfRule type="expression" dxfId="177" priority="74" stopIfTrue="1">
      <formula>"sum"</formula>
    </cfRule>
  </conditionalFormatting>
  <conditionalFormatting sqref="B390">
    <cfRule type="expression" dxfId="176" priority="69" stopIfTrue="1">
      <formula>"sum"</formula>
    </cfRule>
  </conditionalFormatting>
  <conditionalFormatting sqref="A399:C399">
    <cfRule type="expression" dxfId="175" priority="66" stopIfTrue="1">
      <formula>"sum"</formula>
    </cfRule>
  </conditionalFormatting>
  <conditionalFormatting sqref="D398">
    <cfRule type="expression" dxfId="174" priority="64" stopIfTrue="1">
      <formula>"sum"</formula>
    </cfRule>
  </conditionalFormatting>
  <conditionalFormatting sqref="A398:C398">
    <cfRule type="expression" dxfId="173" priority="65" stopIfTrue="1">
      <formula>"sum"</formula>
    </cfRule>
  </conditionalFormatting>
  <conditionalFormatting sqref="A387:C387">
    <cfRule type="expression" dxfId="172" priority="68" stopIfTrue="1">
      <formula>"sum"</formula>
    </cfRule>
  </conditionalFormatting>
  <conditionalFormatting sqref="AT387">
    <cfRule type="expression" dxfId="171" priority="67" stopIfTrue="1">
      <formula>"sum"</formula>
    </cfRule>
  </conditionalFormatting>
  <conditionalFormatting sqref="D385">
    <cfRule type="expression" dxfId="170" priority="63" stopIfTrue="1">
      <formula>"sum"</formula>
    </cfRule>
  </conditionalFormatting>
  <conditionalFormatting sqref="A385:C386">
    <cfRule type="expression" dxfId="169" priority="62" stopIfTrue="1">
      <formula>"sum"</formula>
    </cfRule>
  </conditionalFormatting>
  <conditionalFormatting sqref="AT385:AT386">
    <cfRule type="expression" dxfId="168" priority="61" stopIfTrue="1">
      <formula>"sum"</formula>
    </cfRule>
  </conditionalFormatting>
  <conditionalFormatting sqref="A377:C378">
    <cfRule type="expression" dxfId="167" priority="60" stopIfTrue="1">
      <formula>"sum"</formula>
    </cfRule>
  </conditionalFormatting>
  <conditionalFormatting sqref="BK377:BR378">
    <cfRule type="expression" dxfId="166" priority="59" stopIfTrue="1">
      <formula>"sum"</formula>
    </cfRule>
  </conditionalFormatting>
  <conditionalFormatting sqref="BD377">
    <cfRule type="expression" dxfId="165" priority="58" stopIfTrue="1">
      <formula>"sum"</formula>
    </cfRule>
  </conditionalFormatting>
  <conditionalFormatting sqref="AU377">
    <cfRule type="expression" dxfId="164" priority="57" stopIfTrue="1">
      <formula>"sum"</formula>
    </cfRule>
  </conditionalFormatting>
  <conditionalFormatting sqref="AO377">
    <cfRule type="expression" dxfId="163" priority="56" stopIfTrue="1">
      <formula>"sum"</formula>
    </cfRule>
  </conditionalFormatting>
  <conditionalFormatting sqref="AI377 AC377">
    <cfRule type="expression" dxfId="162" priority="55" stopIfTrue="1">
      <formula>"sum"</formula>
    </cfRule>
  </conditionalFormatting>
  <conditionalFormatting sqref="A379:C380">
    <cfRule type="expression" dxfId="161" priority="54" stopIfTrue="1">
      <formula>"sum"</formula>
    </cfRule>
  </conditionalFormatting>
  <conditionalFormatting sqref="BK379:BR380">
    <cfRule type="expression" dxfId="160" priority="53" stopIfTrue="1">
      <formula>"sum"</formula>
    </cfRule>
  </conditionalFormatting>
  <conditionalFormatting sqref="BD379">
    <cfRule type="expression" dxfId="159" priority="52" stopIfTrue="1">
      <formula>"sum"</formula>
    </cfRule>
  </conditionalFormatting>
  <conditionalFormatting sqref="AU379">
    <cfRule type="expression" dxfId="158" priority="51" stopIfTrue="1">
      <formula>"sum"</formula>
    </cfRule>
  </conditionalFormatting>
  <conditionalFormatting sqref="AO379">
    <cfRule type="expression" dxfId="157" priority="50" stopIfTrue="1">
      <formula>"sum"</formula>
    </cfRule>
  </conditionalFormatting>
  <conditionalFormatting sqref="AI379 AC379">
    <cfRule type="expression" dxfId="156" priority="49" stopIfTrue="1">
      <formula>"sum"</formula>
    </cfRule>
  </conditionalFormatting>
  <conditionalFormatting sqref="A381:C382">
    <cfRule type="expression" dxfId="155" priority="48" stopIfTrue="1">
      <formula>"sum"</formula>
    </cfRule>
  </conditionalFormatting>
  <conditionalFormatting sqref="BK381:BR382">
    <cfRule type="expression" dxfId="154" priority="47" stopIfTrue="1">
      <formula>"sum"</formula>
    </cfRule>
  </conditionalFormatting>
  <conditionalFormatting sqref="BD381">
    <cfRule type="expression" dxfId="153" priority="46" stopIfTrue="1">
      <formula>"sum"</formula>
    </cfRule>
  </conditionalFormatting>
  <conditionalFormatting sqref="AU381">
    <cfRule type="expression" dxfId="152" priority="45" stopIfTrue="1">
      <formula>"sum"</formula>
    </cfRule>
  </conditionalFormatting>
  <conditionalFormatting sqref="AO381">
    <cfRule type="expression" dxfId="151" priority="44" stopIfTrue="1">
      <formula>"sum"</formula>
    </cfRule>
  </conditionalFormatting>
  <conditionalFormatting sqref="AI381 AC381">
    <cfRule type="expression" dxfId="150" priority="43" stopIfTrue="1">
      <formula>"sum"</formula>
    </cfRule>
  </conditionalFormatting>
  <conditionalFormatting sqref="AD306 AP306">
    <cfRule type="expression" dxfId="149" priority="42" stopIfTrue="1">
      <formula>"sum"</formula>
    </cfRule>
  </conditionalFormatting>
  <conditionalFormatting sqref="D230">
    <cfRule type="expression" dxfId="148" priority="10" stopIfTrue="1">
      <formula>"sum"</formula>
    </cfRule>
  </conditionalFormatting>
  <conditionalFormatting sqref="BE251:BJ253">
    <cfRule type="expression" dxfId="147" priority="15" stopIfTrue="1">
      <formula>"sum"</formula>
    </cfRule>
  </conditionalFormatting>
  <conditionalFormatting sqref="BE254">
    <cfRule type="expression" dxfId="146" priority="14" stopIfTrue="1">
      <formula>"sum"</formula>
    </cfRule>
  </conditionalFormatting>
  <conditionalFormatting sqref="AM254:AX256">
    <cfRule type="expression" dxfId="145" priority="13" stopIfTrue="1">
      <formula>"sum"</formula>
    </cfRule>
  </conditionalFormatting>
  <conditionalFormatting sqref="BI217">
    <cfRule type="expression" dxfId="144" priority="12" stopIfTrue="1">
      <formula>"sum"</formula>
    </cfRule>
  </conditionalFormatting>
  <conditionalFormatting sqref="C186:IV186 A186 A194:IV195">
    <cfRule type="expression" dxfId="143" priority="41" stopIfTrue="1">
      <formula>"sum"</formula>
    </cfRule>
  </conditionalFormatting>
  <conditionalFormatting sqref="A192:IV192 BO193:IV193">
    <cfRule type="expression" dxfId="142" priority="40" stopIfTrue="1">
      <formula>"sum"</formula>
    </cfRule>
  </conditionalFormatting>
  <conditionalFormatting sqref="A193:BN193">
    <cfRule type="expression" dxfId="141" priority="39" stopIfTrue="1">
      <formula>"sum"</formula>
    </cfRule>
  </conditionalFormatting>
  <conditionalFormatting sqref="BL245:IV246 A245:D246">
    <cfRule type="expression" dxfId="140" priority="11" stopIfTrue="1">
      <formula>"sum"</formula>
    </cfRule>
  </conditionalFormatting>
  <conditionalFormatting sqref="AY214:AZ214">
    <cfRule type="expression" dxfId="139" priority="38" stopIfTrue="1">
      <formula>"sum"</formula>
    </cfRule>
  </conditionalFormatting>
  <conditionalFormatting sqref="AP214">
    <cfRule type="expression" dxfId="138" priority="37" stopIfTrue="1">
      <formula>"sum"</formula>
    </cfRule>
  </conditionalFormatting>
  <conditionalFormatting sqref="AU214">
    <cfRule type="expression" dxfId="137" priority="36" stopIfTrue="1">
      <formula>"sum"</formula>
    </cfRule>
  </conditionalFormatting>
  <conditionalFormatting sqref="A216:XFD216">
    <cfRule type="expression" dxfId="136" priority="35" stopIfTrue="1">
      <formula>"sum"</formula>
    </cfRule>
  </conditionalFormatting>
  <conditionalFormatting sqref="AN217:AR217 B217 O217:P217 BL217:IV217 A235:C235 J228:U229 BK222:IV230 A222:C230 D225:I229 BL235:IV235">
    <cfRule type="expression" dxfId="135" priority="34" stopIfTrue="1">
      <formula>"sum"</formula>
    </cfRule>
  </conditionalFormatting>
  <conditionalFormatting sqref="BE238:BJ240">
    <cfRule type="expression" dxfId="134" priority="22" stopIfTrue="1">
      <formula>"sum"</formula>
    </cfRule>
  </conditionalFormatting>
  <conditionalFormatting sqref="J254:AL256">
    <cfRule type="expression" dxfId="133" priority="16" stopIfTrue="1">
      <formula>"sum"</formula>
    </cfRule>
  </conditionalFormatting>
  <conditionalFormatting sqref="BI220">
    <cfRule type="expression" dxfId="132" priority="33" stopIfTrue="1">
      <formula>"sum"</formula>
    </cfRule>
  </conditionalFormatting>
  <conditionalFormatting sqref="J225:AL227">
    <cfRule type="expression" dxfId="131" priority="30" stopIfTrue="1">
      <formula>"sum"</formula>
    </cfRule>
  </conditionalFormatting>
  <conditionalFormatting sqref="J222:AL224 AS222:BD224">
    <cfRule type="expression" dxfId="130" priority="32" stopIfTrue="1">
      <formula>"sum"</formula>
    </cfRule>
  </conditionalFormatting>
  <conditionalFormatting sqref="AY225:BD227">
    <cfRule type="expression" dxfId="129" priority="31" stopIfTrue="1">
      <formula>"sum"</formula>
    </cfRule>
  </conditionalFormatting>
  <conditionalFormatting sqref="BE222:BJ224">
    <cfRule type="expression" dxfId="128" priority="29" stopIfTrue="1">
      <formula>"sum"</formula>
    </cfRule>
  </conditionalFormatting>
  <conditionalFormatting sqref="BE225">
    <cfRule type="expression" dxfId="127" priority="28" stopIfTrue="1">
      <formula>"sum"</formula>
    </cfRule>
  </conditionalFormatting>
  <conditionalFormatting sqref="AM225:AX227">
    <cfRule type="expression" dxfId="126" priority="27" stopIfTrue="1">
      <formula>"sum"</formula>
    </cfRule>
  </conditionalFormatting>
  <conditionalFormatting sqref="A238:C244 BK238:IV244">
    <cfRule type="expression" dxfId="125" priority="26" stopIfTrue="1">
      <formula>"sum"</formula>
    </cfRule>
  </conditionalFormatting>
  <conditionalFormatting sqref="J241:AL243">
    <cfRule type="expression" dxfId="124" priority="23" stopIfTrue="1">
      <formula>"sum"</formula>
    </cfRule>
  </conditionalFormatting>
  <conditionalFormatting sqref="D241:I243 J238:AL240 AS238:BD240 D244">
    <cfRule type="expression" dxfId="123" priority="25" stopIfTrue="1">
      <formula>"sum"</formula>
    </cfRule>
  </conditionalFormatting>
  <conditionalFormatting sqref="AY241:BD243">
    <cfRule type="expression" dxfId="122" priority="24" stopIfTrue="1">
      <formula>"sum"</formula>
    </cfRule>
  </conditionalFormatting>
  <conditionalFormatting sqref="BE241">
    <cfRule type="expression" dxfId="121" priority="21" stopIfTrue="1">
      <formula>"sum"</formula>
    </cfRule>
  </conditionalFormatting>
  <conditionalFormatting sqref="AM241:AX243">
    <cfRule type="expression" dxfId="120" priority="20" stopIfTrue="1">
      <formula>"sum"</formula>
    </cfRule>
  </conditionalFormatting>
  <conditionalFormatting sqref="A251:C256 BK251:IV256">
    <cfRule type="expression" dxfId="119" priority="19" stopIfTrue="1">
      <formula>"sum"</formula>
    </cfRule>
  </conditionalFormatting>
  <conditionalFormatting sqref="D254:I256 J251:AL253 AS251:BD253">
    <cfRule type="expression" dxfId="118" priority="18" stopIfTrue="1">
      <formula>"sum"</formula>
    </cfRule>
  </conditionalFormatting>
  <conditionalFormatting sqref="AY254:BD256">
    <cfRule type="expression" dxfId="117" priority="17" stopIfTrue="1">
      <formula>"sum"</formula>
    </cfRule>
  </conditionalFormatting>
  <conditionalFormatting sqref="J267:AX269">
    <cfRule type="expression" dxfId="116" priority="3" stopIfTrue="1">
      <formula>"sum"</formula>
    </cfRule>
  </conditionalFormatting>
  <conditionalFormatting sqref="A259:IV259">
    <cfRule type="expression" dxfId="115" priority="6" stopIfTrue="1">
      <formula>"sum"</formula>
    </cfRule>
  </conditionalFormatting>
  <conditionalFormatting sqref="D264:I266 J261:AL263 AS261:IV263 BE264:IV266 A261:C266 A270:C272 C260:IV260 BE271:IV272 AN270 AY270:IV270">
    <cfRule type="expression" dxfId="114" priority="9" stopIfTrue="1">
      <formula>"sum"</formula>
    </cfRule>
  </conditionalFormatting>
  <conditionalFormatting sqref="AY264:BD266">
    <cfRule type="expression" dxfId="113" priority="8" stopIfTrue="1">
      <formula>"sum"</formula>
    </cfRule>
  </conditionalFormatting>
  <conditionalFormatting sqref="J264:AX266">
    <cfRule type="expression" dxfId="112" priority="7" stopIfTrue="1">
      <formula>"sum"</formula>
    </cfRule>
  </conditionalFormatting>
  <conditionalFormatting sqref="BE267:IV269 A267:I269">
    <cfRule type="expression" dxfId="111" priority="5" stopIfTrue="1">
      <formula>"sum"</formula>
    </cfRule>
  </conditionalFormatting>
  <conditionalFormatting sqref="AY267:BD269">
    <cfRule type="expression" dxfId="110" priority="4" stopIfTrue="1">
      <formula>"sum"</formula>
    </cfRule>
  </conditionalFormatting>
  <conditionalFormatting sqref="F231">
    <cfRule type="expression" dxfId="109" priority="2" stopIfTrue="1">
      <formula>"sum"</formula>
    </cfRule>
  </conditionalFormatting>
  <conditionalFormatting sqref="F245">
    <cfRule type="expression" dxfId="108"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74" orientation="portrait" r:id="rId1"/>
  <headerFooter alignWithMargins="0"/>
  <rowBreaks count="5" manualBreakCount="5">
    <brk id="83" max="58" man="1"/>
    <brk id="161" max="58" man="1"/>
    <brk id="215" max="58" man="1"/>
    <brk id="286" max="58" man="1"/>
    <brk id="34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97</xdr:row>
                    <xdr:rowOff>114300</xdr:rowOff>
                  </from>
                  <to>
                    <xdr:col>8</xdr:col>
                    <xdr:colOff>190500</xdr:colOff>
                    <xdr:row>99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100</xdr:row>
                    <xdr:rowOff>123825</xdr:rowOff>
                  </from>
                  <to>
                    <xdr:col>8</xdr:col>
                    <xdr:colOff>190500</xdr:colOff>
                    <xdr:row>102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103</xdr:row>
                    <xdr:rowOff>114300</xdr:rowOff>
                  </from>
                  <to>
                    <xdr:col>8</xdr:col>
                    <xdr:colOff>190500</xdr:colOff>
                    <xdr:row>105</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106</xdr:row>
                    <xdr:rowOff>123825</xdr:rowOff>
                  </from>
                  <to>
                    <xdr:col>8</xdr:col>
                    <xdr:colOff>190500</xdr:colOff>
                    <xdr:row>108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109</xdr:row>
                    <xdr:rowOff>114300</xdr:rowOff>
                  </from>
                  <to>
                    <xdr:col>8</xdr:col>
                    <xdr:colOff>190500</xdr:colOff>
                    <xdr:row>111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112</xdr:row>
                    <xdr:rowOff>123825</xdr:rowOff>
                  </from>
                  <to>
                    <xdr:col>8</xdr:col>
                    <xdr:colOff>190500</xdr:colOff>
                    <xdr:row>114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121</xdr:row>
                    <xdr:rowOff>114300</xdr:rowOff>
                  </from>
                  <to>
                    <xdr:col>8</xdr:col>
                    <xdr:colOff>190500</xdr:colOff>
                    <xdr:row>123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124</xdr:row>
                    <xdr:rowOff>123825</xdr:rowOff>
                  </from>
                  <to>
                    <xdr:col>8</xdr:col>
                    <xdr:colOff>190500</xdr:colOff>
                    <xdr:row>126</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127</xdr:row>
                    <xdr:rowOff>114300</xdr:rowOff>
                  </from>
                  <to>
                    <xdr:col>8</xdr:col>
                    <xdr:colOff>190500</xdr:colOff>
                    <xdr:row>129</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130</xdr:row>
                    <xdr:rowOff>123825</xdr:rowOff>
                  </from>
                  <to>
                    <xdr:col>8</xdr:col>
                    <xdr:colOff>190500</xdr:colOff>
                    <xdr:row>132</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133</xdr:row>
                    <xdr:rowOff>114300</xdr:rowOff>
                  </from>
                  <to>
                    <xdr:col>8</xdr:col>
                    <xdr:colOff>190500</xdr:colOff>
                    <xdr:row>135</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136</xdr:row>
                    <xdr:rowOff>123825</xdr:rowOff>
                  </from>
                  <to>
                    <xdr:col>8</xdr:col>
                    <xdr:colOff>190500</xdr:colOff>
                    <xdr:row>138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139</xdr:row>
                    <xdr:rowOff>114300</xdr:rowOff>
                  </from>
                  <to>
                    <xdr:col>8</xdr:col>
                    <xdr:colOff>190500</xdr:colOff>
                    <xdr:row>141</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142</xdr:row>
                    <xdr:rowOff>123825</xdr:rowOff>
                  </from>
                  <to>
                    <xdr:col>8</xdr:col>
                    <xdr:colOff>190500</xdr:colOff>
                    <xdr:row>144</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145</xdr:row>
                    <xdr:rowOff>114300</xdr:rowOff>
                  </from>
                  <to>
                    <xdr:col>8</xdr:col>
                    <xdr:colOff>190500</xdr:colOff>
                    <xdr:row>147</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0</xdr:colOff>
                    <xdr:row>148</xdr:row>
                    <xdr:rowOff>123825</xdr:rowOff>
                  </from>
                  <to>
                    <xdr:col>8</xdr:col>
                    <xdr:colOff>190500</xdr:colOff>
                    <xdr:row>150</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121</xdr:row>
                    <xdr:rowOff>114300</xdr:rowOff>
                  </from>
                  <to>
                    <xdr:col>37</xdr:col>
                    <xdr:colOff>95250</xdr:colOff>
                    <xdr:row>123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0</xdr:colOff>
                    <xdr:row>124</xdr:row>
                    <xdr:rowOff>123825</xdr:rowOff>
                  </from>
                  <to>
                    <xdr:col>37</xdr:col>
                    <xdr:colOff>95250</xdr:colOff>
                    <xdr:row>126</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32</xdr:col>
                    <xdr:colOff>0</xdr:colOff>
                    <xdr:row>127</xdr:row>
                    <xdr:rowOff>114300</xdr:rowOff>
                  </from>
                  <to>
                    <xdr:col>37</xdr:col>
                    <xdr:colOff>95250</xdr:colOff>
                    <xdr:row>129</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0</xdr:colOff>
                    <xdr:row>130</xdr:row>
                    <xdr:rowOff>123825</xdr:rowOff>
                  </from>
                  <to>
                    <xdr:col>37</xdr:col>
                    <xdr:colOff>95250</xdr:colOff>
                    <xdr:row>132</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32</xdr:col>
                    <xdr:colOff>0</xdr:colOff>
                    <xdr:row>133</xdr:row>
                    <xdr:rowOff>114300</xdr:rowOff>
                  </from>
                  <to>
                    <xdr:col>37</xdr:col>
                    <xdr:colOff>95250</xdr:colOff>
                    <xdr:row>135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136</xdr:row>
                    <xdr:rowOff>123825</xdr:rowOff>
                  </from>
                  <to>
                    <xdr:col>37</xdr:col>
                    <xdr:colOff>95250</xdr:colOff>
                    <xdr:row>138</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32</xdr:col>
                    <xdr:colOff>0</xdr:colOff>
                    <xdr:row>139</xdr:row>
                    <xdr:rowOff>114300</xdr:rowOff>
                  </from>
                  <to>
                    <xdr:col>37</xdr:col>
                    <xdr:colOff>95250</xdr:colOff>
                    <xdr:row>141</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32</xdr:col>
                    <xdr:colOff>0</xdr:colOff>
                    <xdr:row>142</xdr:row>
                    <xdr:rowOff>123825</xdr:rowOff>
                  </from>
                  <to>
                    <xdr:col>37</xdr:col>
                    <xdr:colOff>95250</xdr:colOff>
                    <xdr:row>144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0</xdr:colOff>
                    <xdr:row>145</xdr:row>
                    <xdr:rowOff>114300</xdr:rowOff>
                  </from>
                  <to>
                    <xdr:col>37</xdr:col>
                    <xdr:colOff>95250</xdr:colOff>
                    <xdr:row>147</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0</xdr:colOff>
                    <xdr:row>148</xdr:row>
                    <xdr:rowOff>123825</xdr:rowOff>
                  </from>
                  <to>
                    <xdr:col>37</xdr:col>
                    <xdr:colOff>95250</xdr:colOff>
                    <xdr:row>150</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0</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180975</xdr:colOff>
                    <xdr:row>37</xdr:row>
                    <xdr:rowOff>152400</xdr:rowOff>
                  </from>
                  <to>
                    <xdr:col>5</xdr:col>
                    <xdr:colOff>47625</xdr:colOff>
                    <xdr:row>39</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180975</xdr:colOff>
                    <xdr:row>42</xdr:row>
                    <xdr:rowOff>152400</xdr:rowOff>
                  </from>
                  <to>
                    <xdr:col>5</xdr:col>
                    <xdr:colOff>47625</xdr:colOff>
                    <xdr:row>44</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0</xdr:colOff>
                    <xdr:row>47</xdr:row>
                    <xdr:rowOff>142875</xdr:rowOff>
                  </from>
                  <to>
                    <xdr:col>5</xdr:col>
                    <xdr:colOff>47625</xdr:colOff>
                    <xdr:row>49</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3</xdr:col>
                    <xdr:colOff>47625</xdr:colOff>
                    <xdr:row>302</xdr:row>
                    <xdr:rowOff>9525</xdr:rowOff>
                  </from>
                  <to>
                    <xdr:col>8</xdr:col>
                    <xdr:colOff>209550</xdr:colOff>
                    <xdr:row>303</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3</xdr:col>
                    <xdr:colOff>47625</xdr:colOff>
                    <xdr:row>302</xdr:row>
                    <xdr:rowOff>190500</xdr:rowOff>
                  </from>
                  <to>
                    <xdr:col>11</xdr:col>
                    <xdr:colOff>95250</xdr:colOff>
                    <xdr:row>304</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xdr:col>
                    <xdr:colOff>47625</xdr:colOff>
                    <xdr:row>303</xdr:row>
                    <xdr:rowOff>171450</xdr:rowOff>
                  </from>
                  <to>
                    <xdr:col>8</xdr:col>
                    <xdr:colOff>209550</xdr:colOff>
                    <xdr:row>305</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9525</xdr:colOff>
                    <xdr:row>167</xdr:row>
                    <xdr:rowOff>133350</xdr:rowOff>
                  </from>
                  <to>
                    <xdr:col>5</xdr:col>
                    <xdr:colOff>47625</xdr:colOff>
                    <xdr:row>168</xdr:row>
                    <xdr:rowOff>180975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152400</xdr:colOff>
                    <xdr:row>179</xdr:row>
                    <xdr:rowOff>171450</xdr:rowOff>
                  </from>
                  <to>
                    <xdr:col>8</xdr:col>
                    <xdr:colOff>180975</xdr:colOff>
                    <xdr:row>181</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9525</xdr:colOff>
                    <xdr:row>88</xdr:row>
                    <xdr:rowOff>95250</xdr:rowOff>
                  </from>
                  <to>
                    <xdr:col>9</xdr:col>
                    <xdr:colOff>85725</xdr:colOff>
                    <xdr:row>90</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0</xdr:colOff>
                    <xdr:row>157</xdr:row>
                    <xdr:rowOff>123825</xdr:rowOff>
                  </from>
                  <to>
                    <xdr:col>8</xdr:col>
                    <xdr:colOff>190500</xdr:colOff>
                    <xdr:row>159</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45</xdr:col>
                    <xdr:colOff>28575</xdr:colOff>
                    <xdr:row>97</xdr:row>
                    <xdr:rowOff>38100</xdr:rowOff>
                  </from>
                  <to>
                    <xdr:col>49</xdr:col>
                    <xdr:colOff>28575</xdr:colOff>
                    <xdr:row>98</xdr:row>
                    <xdr:rowOff>76200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45</xdr:col>
                    <xdr:colOff>28575</xdr:colOff>
                    <xdr:row>98</xdr:row>
                    <xdr:rowOff>28575</xdr:rowOff>
                  </from>
                  <to>
                    <xdr:col>48</xdr:col>
                    <xdr:colOff>219075</xdr:colOff>
                    <xdr:row>100</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45</xdr:col>
                    <xdr:colOff>28575</xdr:colOff>
                    <xdr:row>100</xdr:row>
                    <xdr:rowOff>38100</xdr:rowOff>
                  </from>
                  <to>
                    <xdr:col>49</xdr:col>
                    <xdr:colOff>28575</xdr:colOff>
                    <xdr:row>101</xdr:row>
                    <xdr:rowOff>76200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45</xdr:col>
                    <xdr:colOff>28575</xdr:colOff>
                    <xdr:row>101</xdr:row>
                    <xdr:rowOff>28575</xdr:rowOff>
                  </from>
                  <to>
                    <xdr:col>48</xdr:col>
                    <xdr:colOff>219075</xdr:colOff>
                    <xdr:row>103</xdr:row>
                    <xdr:rowOff>47625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45</xdr:col>
                    <xdr:colOff>28575</xdr:colOff>
                    <xdr:row>103</xdr:row>
                    <xdr:rowOff>38100</xdr:rowOff>
                  </from>
                  <to>
                    <xdr:col>49</xdr:col>
                    <xdr:colOff>28575</xdr:colOff>
                    <xdr:row>104</xdr:row>
                    <xdr:rowOff>76200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45</xdr:col>
                    <xdr:colOff>28575</xdr:colOff>
                    <xdr:row>104</xdr:row>
                    <xdr:rowOff>28575</xdr:rowOff>
                  </from>
                  <to>
                    <xdr:col>48</xdr:col>
                    <xdr:colOff>219075</xdr:colOff>
                    <xdr:row>106</xdr:row>
                    <xdr:rowOff>47625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45</xdr:col>
                    <xdr:colOff>28575</xdr:colOff>
                    <xdr:row>106</xdr:row>
                    <xdr:rowOff>38100</xdr:rowOff>
                  </from>
                  <to>
                    <xdr:col>49</xdr:col>
                    <xdr:colOff>28575</xdr:colOff>
                    <xdr:row>107</xdr:row>
                    <xdr:rowOff>76200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45</xdr:col>
                    <xdr:colOff>28575</xdr:colOff>
                    <xdr:row>107</xdr:row>
                    <xdr:rowOff>28575</xdr:rowOff>
                  </from>
                  <to>
                    <xdr:col>48</xdr:col>
                    <xdr:colOff>219075</xdr:colOff>
                    <xdr:row>109</xdr:row>
                    <xdr:rowOff>47625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45</xdr:col>
                    <xdr:colOff>28575</xdr:colOff>
                    <xdr:row>109</xdr:row>
                    <xdr:rowOff>38100</xdr:rowOff>
                  </from>
                  <to>
                    <xdr:col>49</xdr:col>
                    <xdr:colOff>28575</xdr:colOff>
                    <xdr:row>110</xdr:row>
                    <xdr:rowOff>76200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45</xdr:col>
                    <xdr:colOff>28575</xdr:colOff>
                    <xdr:row>110</xdr:row>
                    <xdr:rowOff>28575</xdr:rowOff>
                  </from>
                  <to>
                    <xdr:col>48</xdr:col>
                    <xdr:colOff>219075</xdr:colOff>
                    <xdr:row>112</xdr:row>
                    <xdr:rowOff>47625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45</xdr:col>
                    <xdr:colOff>28575</xdr:colOff>
                    <xdr:row>112</xdr:row>
                    <xdr:rowOff>38100</xdr:rowOff>
                  </from>
                  <to>
                    <xdr:col>49</xdr:col>
                    <xdr:colOff>28575</xdr:colOff>
                    <xdr:row>113</xdr:row>
                    <xdr:rowOff>76200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45</xdr:col>
                    <xdr:colOff>28575</xdr:colOff>
                    <xdr:row>113</xdr:row>
                    <xdr:rowOff>28575</xdr:rowOff>
                  </from>
                  <to>
                    <xdr:col>48</xdr:col>
                    <xdr:colOff>219075</xdr:colOff>
                    <xdr:row>115</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47625</xdr:colOff>
                    <xdr:row>292</xdr:row>
                    <xdr:rowOff>9525</xdr:rowOff>
                  </from>
                  <to>
                    <xdr:col>8</xdr:col>
                    <xdr:colOff>209550</xdr:colOff>
                    <xdr:row>293</xdr:row>
                    <xdr:rowOff>28575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47625</xdr:colOff>
                    <xdr:row>292</xdr:row>
                    <xdr:rowOff>190500</xdr:rowOff>
                  </from>
                  <to>
                    <xdr:col>11</xdr:col>
                    <xdr:colOff>95250</xdr:colOff>
                    <xdr:row>294</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47625</xdr:colOff>
                    <xdr:row>293</xdr:row>
                    <xdr:rowOff>171450</xdr:rowOff>
                  </from>
                  <to>
                    <xdr:col>8</xdr:col>
                    <xdr:colOff>209550</xdr:colOff>
                    <xdr:row>295</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38100</xdr:colOff>
                    <xdr:row>328</xdr:row>
                    <xdr:rowOff>9525</xdr:rowOff>
                  </from>
                  <to>
                    <xdr:col>9</xdr:col>
                    <xdr:colOff>0</xdr:colOff>
                    <xdr:row>329</xdr:row>
                    <xdr:rowOff>47625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38100</xdr:colOff>
                    <xdr:row>336</xdr:row>
                    <xdr:rowOff>9525</xdr:rowOff>
                  </from>
                  <to>
                    <xdr:col>9</xdr:col>
                    <xdr:colOff>0</xdr:colOff>
                    <xdr:row>337</xdr:row>
                    <xdr:rowOff>47625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46</xdr:col>
                    <xdr:colOff>57150</xdr:colOff>
                    <xdr:row>374</xdr:row>
                    <xdr:rowOff>0</xdr:rowOff>
                  </from>
                  <to>
                    <xdr:col>51</xdr:col>
                    <xdr:colOff>38100</xdr:colOff>
                    <xdr:row>375</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46</xdr:col>
                    <xdr:colOff>57150</xdr:colOff>
                    <xdr:row>374</xdr:row>
                    <xdr:rowOff>171450</xdr:rowOff>
                  </from>
                  <to>
                    <xdr:col>51</xdr:col>
                    <xdr:colOff>38100</xdr:colOff>
                    <xdr:row>375</xdr:row>
                    <xdr:rowOff>180975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46</xdr:col>
                    <xdr:colOff>57150</xdr:colOff>
                    <xdr:row>382</xdr:row>
                    <xdr:rowOff>0</xdr:rowOff>
                  </from>
                  <to>
                    <xdr:col>51</xdr:col>
                    <xdr:colOff>38100</xdr:colOff>
                    <xdr:row>383</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46</xdr:col>
                    <xdr:colOff>57150</xdr:colOff>
                    <xdr:row>382</xdr:row>
                    <xdr:rowOff>171450</xdr:rowOff>
                  </from>
                  <to>
                    <xdr:col>51</xdr:col>
                    <xdr:colOff>38100</xdr:colOff>
                    <xdr:row>383</xdr:row>
                    <xdr:rowOff>180975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2</xdr:col>
                    <xdr:colOff>152400</xdr:colOff>
                    <xdr:row>278</xdr:row>
                    <xdr:rowOff>66675</xdr:rowOff>
                  </from>
                  <to>
                    <xdr:col>9</xdr:col>
                    <xdr:colOff>19050</xdr:colOff>
                    <xdr:row>279</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2</xdr:col>
                    <xdr:colOff>152400</xdr:colOff>
                    <xdr:row>280</xdr:row>
                    <xdr:rowOff>171450</xdr:rowOff>
                  </from>
                  <to>
                    <xdr:col>11</xdr:col>
                    <xdr:colOff>228600</xdr:colOff>
                    <xdr:row>281</xdr:row>
                    <xdr:rowOff>161925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2</xdr:col>
                    <xdr:colOff>152400</xdr:colOff>
                    <xdr:row>279</xdr:row>
                    <xdr:rowOff>123825</xdr:rowOff>
                  </from>
                  <to>
                    <xdr:col>9</xdr:col>
                    <xdr:colOff>19050</xdr:colOff>
                    <xdr:row>280</xdr:row>
                    <xdr:rowOff>152400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2</xdr:col>
                    <xdr:colOff>152400</xdr:colOff>
                    <xdr:row>281</xdr:row>
                    <xdr:rowOff>190500</xdr:rowOff>
                  </from>
                  <to>
                    <xdr:col>11</xdr:col>
                    <xdr:colOff>228600</xdr:colOff>
                    <xdr:row>282</xdr:row>
                    <xdr:rowOff>180975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2</xdr:col>
                    <xdr:colOff>152400</xdr:colOff>
                    <xdr:row>283</xdr:row>
                    <xdr:rowOff>9525</xdr:rowOff>
                  </from>
                  <to>
                    <xdr:col>10</xdr:col>
                    <xdr:colOff>76200</xdr:colOff>
                    <xdr:row>283</xdr:row>
                    <xdr:rowOff>161925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2</xdr:col>
                    <xdr:colOff>152400</xdr:colOff>
                    <xdr:row>284</xdr:row>
                    <xdr:rowOff>0</xdr:rowOff>
                  </from>
                  <to>
                    <xdr:col>11</xdr:col>
                    <xdr:colOff>247650</xdr:colOff>
                    <xdr:row>284</xdr:row>
                    <xdr:rowOff>180975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38</xdr:col>
                    <xdr:colOff>57150</xdr:colOff>
                    <xdr:row>393</xdr:row>
                    <xdr:rowOff>0</xdr:rowOff>
                  </from>
                  <to>
                    <xdr:col>43</xdr:col>
                    <xdr:colOff>85725</xdr:colOff>
                    <xdr:row>394</xdr:row>
                    <xdr:rowOff>9525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38</xdr:col>
                    <xdr:colOff>57150</xdr:colOff>
                    <xdr:row>393</xdr:row>
                    <xdr:rowOff>171450</xdr:rowOff>
                  </from>
                  <to>
                    <xdr:col>43</xdr:col>
                    <xdr:colOff>85725</xdr:colOff>
                    <xdr:row>394</xdr:row>
                    <xdr:rowOff>180975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38</xdr:col>
                    <xdr:colOff>57150</xdr:colOff>
                    <xdr:row>395</xdr:row>
                    <xdr:rowOff>0</xdr:rowOff>
                  </from>
                  <to>
                    <xdr:col>43</xdr:col>
                    <xdr:colOff>85725</xdr:colOff>
                    <xdr:row>396</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38</xdr:col>
                    <xdr:colOff>57150</xdr:colOff>
                    <xdr:row>395</xdr:row>
                    <xdr:rowOff>171450</xdr:rowOff>
                  </from>
                  <to>
                    <xdr:col>43</xdr:col>
                    <xdr:colOff>85725</xdr:colOff>
                    <xdr:row>396</xdr:row>
                    <xdr:rowOff>180975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38</xdr:col>
                    <xdr:colOff>57150</xdr:colOff>
                    <xdr:row>393</xdr:row>
                    <xdr:rowOff>0</xdr:rowOff>
                  </from>
                  <to>
                    <xdr:col>43</xdr:col>
                    <xdr:colOff>85725</xdr:colOff>
                    <xdr:row>394</xdr:row>
                    <xdr:rowOff>9525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38</xdr:col>
                    <xdr:colOff>57150</xdr:colOff>
                    <xdr:row>393</xdr:row>
                    <xdr:rowOff>171450</xdr:rowOff>
                  </from>
                  <to>
                    <xdr:col>43</xdr:col>
                    <xdr:colOff>85725</xdr:colOff>
                    <xdr:row>394</xdr:row>
                    <xdr:rowOff>180975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38</xdr:col>
                    <xdr:colOff>57150</xdr:colOff>
                    <xdr:row>395</xdr:row>
                    <xdr:rowOff>0</xdr:rowOff>
                  </from>
                  <to>
                    <xdr:col>43</xdr:col>
                    <xdr:colOff>85725</xdr:colOff>
                    <xdr:row>396</xdr:row>
                    <xdr:rowOff>9525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38</xdr:col>
                    <xdr:colOff>57150</xdr:colOff>
                    <xdr:row>395</xdr:row>
                    <xdr:rowOff>171450</xdr:rowOff>
                  </from>
                  <to>
                    <xdr:col>43</xdr:col>
                    <xdr:colOff>85725</xdr:colOff>
                    <xdr:row>396</xdr:row>
                    <xdr:rowOff>180975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46</xdr:col>
                    <xdr:colOff>57150</xdr:colOff>
                    <xdr:row>376</xdr:row>
                    <xdr:rowOff>0</xdr:rowOff>
                  </from>
                  <to>
                    <xdr:col>51</xdr:col>
                    <xdr:colOff>38100</xdr:colOff>
                    <xdr:row>377</xdr:row>
                    <xdr:rowOff>9525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46</xdr:col>
                    <xdr:colOff>57150</xdr:colOff>
                    <xdr:row>376</xdr:row>
                    <xdr:rowOff>171450</xdr:rowOff>
                  </from>
                  <to>
                    <xdr:col>51</xdr:col>
                    <xdr:colOff>38100</xdr:colOff>
                    <xdr:row>377</xdr:row>
                    <xdr:rowOff>180975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46</xdr:col>
                    <xdr:colOff>57150</xdr:colOff>
                    <xdr:row>378</xdr:row>
                    <xdr:rowOff>0</xdr:rowOff>
                  </from>
                  <to>
                    <xdr:col>51</xdr:col>
                    <xdr:colOff>38100</xdr:colOff>
                    <xdr:row>379</xdr:row>
                    <xdr:rowOff>9525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46</xdr:col>
                    <xdr:colOff>57150</xdr:colOff>
                    <xdr:row>378</xdr:row>
                    <xdr:rowOff>171450</xdr:rowOff>
                  </from>
                  <to>
                    <xdr:col>51</xdr:col>
                    <xdr:colOff>38100</xdr:colOff>
                    <xdr:row>379</xdr:row>
                    <xdr:rowOff>180975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46</xdr:col>
                    <xdr:colOff>57150</xdr:colOff>
                    <xdr:row>380</xdr:row>
                    <xdr:rowOff>0</xdr:rowOff>
                  </from>
                  <to>
                    <xdr:col>51</xdr:col>
                    <xdr:colOff>38100</xdr:colOff>
                    <xdr:row>381</xdr:row>
                    <xdr:rowOff>9525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46</xdr:col>
                    <xdr:colOff>57150</xdr:colOff>
                    <xdr:row>380</xdr:row>
                    <xdr:rowOff>171450</xdr:rowOff>
                  </from>
                  <to>
                    <xdr:col>51</xdr:col>
                    <xdr:colOff>38100</xdr:colOff>
                    <xdr:row>381</xdr:row>
                    <xdr:rowOff>180975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95250</xdr:colOff>
                    <xdr:row>341</xdr:row>
                    <xdr:rowOff>171450</xdr:rowOff>
                  </from>
                  <to>
                    <xdr:col>18</xdr:col>
                    <xdr:colOff>114300</xdr:colOff>
                    <xdr:row>343</xdr:row>
                    <xdr:rowOff>28575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xdr:col>
                    <xdr:colOff>95250</xdr:colOff>
                    <xdr:row>342</xdr:row>
                    <xdr:rowOff>161925</xdr:rowOff>
                  </from>
                  <to>
                    <xdr:col>18</xdr:col>
                    <xdr:colOff>19050</xdr:colOff>
                    <xdr:row>344</xdr:row>
                    <xdr:rowOff>28575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85725</xdr:colOff>
                    <xdr:row>343</xdr:row>
                    <xdr:rowOff>209550</xdr:rowOff>
                  </from>
                  <to>
                    <xdr:col>9</xdr:col>
                    <xdr:colOff>133350</xdr:colOff>
                    <xdr:row>345</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104775</xdr:colOff>
                    <xdr:row>187</xdr:row>
                    <xdr:rowOff>19050</xdr:rowOff>
                  </from>
                  <to>
                    <xdr:col>4</xdr:col>
                    <xdr:colOff>114300</xdr:colOff>
                    <xdr:row>188</xdr:row>
                    <xdr:rowOff>57150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sizeWithCells="1">
                  <from>
                    <xdr:col>3</xdr:col>
                    <xdr:colOff>19050</xdr:colOff>
                    <xdr:row>198</xdr:row>
                    <xdr:rowOff>9525</xdr:rowOff>
                  </from>
                  <to>
                    <xdr:col>8</xdr:col>
                    <xdr:colOff>152400</xdr:colOff>
                    <xdr:row>199</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sizeWithCells="1">
                  <from>
                    <xdr:col>3</xdr:col>
                    <xdr:colOff>19050</xdr:colOff>
                    <xdr:row>198</xdr:row>
                    <xdr:rowOff>161925</xdr:rowOff>
                  </from>
                  <to>
                    <xdr:col>8</xdr:col>
                    <xdr:colOff>152400</xdr:colOff>
                    <xdr:row>199</xdr:row>
                    <xdr:rowOff>161925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sizeWithCells="1">
                  <from>
                    <xdr:col>3</xdr:col>
                    <xdr:colOff>19050</xdr:colOff>
                    <xdr:row>199</xdr:row>
                    <xdr:rowOff>152400</xdr:rowOff>
                  </from>
                  <to>
                    <xdr:col>8</xdr:col>
                    <xdr:colOff>161925</xdr:colOff>
                    <xdr:row>200</xdr:row>
                    <xdr:rowOff>142875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sizeWithCells="1">
                  <from>
                    <xdr:col>3</xdr:col>
                    <xdr:colOff>19050</xdr:colOff>
                    <xdr:row>201</xdr:row>
                    <xdr:rowOff>9525</xdr:rowOff>
                  </from>
                  <to>
                    <xdr:col>8</xdr:col>
                    <xdr:colOff>152400</xdr:colOff>
                    <xdr:row>202</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sizeWithCells="1">
                  <from>
                    <xdr:col>3</xdr:col>
                    <xdr:colOff>19050</xdr:colOff>
                    <xdr:row>201</xdr:row>
                    <xdr:rowOff>161925</xdr:rowOff>
                  </from>
                  <to>
                    <xdr:col>8</xdr:col>
                    <xdr:colOff>152400</xdr:colOff>
                    <xdr:row>202</xdr:row>
                    <xdr:rowOff>161925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sizeWithCells="1">
                  <from>
                    <xdr:col>3</xdr:col>
                    <xdr:colOff>19050</xdr:colOff>
                    <xdr:row>202</xdr:row>
                    <xdr:rowOff>152400</xdr:rowOff>
                  </from>
                  <to>
                    <xdr:col>8</xdr:col>
                    <xdr:colOff>161925</xdr:colOff>
                    <xdr:row>203</xdr:row>
                    <xdr:rowOff>142875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sizeWithCells="1">
                  <from>
                    <xdr:col>3</xdr:col>
                    <xdr:colOff>19050</xdr:colOff>
                    <xdr:row>204</xdr:row>
                    <xdr:rowOff>9525</xdr:rowOff>
                  </from>
                  <to>
                    <xdr:col>8</xdr:col>
                    <xdr:colOff>152400</xdr:colOff>
                    <xdr:row>205</xdr:row>
                    <xdr:rowOff>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sizeWithCells="1">
                  <from>
                    <xdr:col>3</xdr:col>
                    <xdr:colOff>19050</xdr:colOff>
                    <xdr:row>204</xdr:row>
                    <xdr:rowOff>161925</xdr:rowOff>
                  </from>
                  <to>
                    <xdr:col>8</xdr:col>
                    <xdr:colOff>152400</xdr:colOff>
                    <xdr:row>205</xdr:row>
                    <xdr:rowOff>161925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sizeWithCells="1">
                  <from>
                    <xdr:col>3</xdr:col>
                    <xdr:colOff>19050</xdr:colOff>
                    <xdr:row>205</xdr:row>
                    <xdr:rowOff>152400</xdr:rowOff>
                  </from>
                  <to>
                    <xdr:col>8</xdr:col>
                    <xdr:colOff>161925</xdr:colOff>
                    <xdr:row>206</xdr:row>
                    <xdr:rowOff>142875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sizeWithCells="1">
                  <from>
                    <xdr:col>3</xdr:col>
                    <xdr:colOff>19050</xdr:colOff>
                    <xdr:row>207</xdr:row>
                    <xdr:rowOff>9525</xdr:rowOff>
                  </from>
                  <to>
                    <xdr:col>8</xdr:col>
                    <xdr:colOff>152400</xdr:colOff>
                    <xdr:row>208</xdr:row>
                    <xdr:rowOff>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sizeWithCells="1">
                  <from>
                    <xdr:col>3</xdr:col>
                    <xdr:colOff>19050</xdr:colOff>
                    <xdr:row>207</xdr:row>
                    <xdr:rowOff>161925</xdr:rowOff>
                  </from>
                  <to>
                    <xdr:col>8</xdr:col>
                    <xdr:colOff>152400</xdr:colOff>
                    <xdr:row>208</xdr:row>
                    <xdr:rowOff>161925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sizeWithCells="1">
                  <from>
                    <xdr:col>3</xdr:col>
                    <xdr:colOff>19050</xdr:colOff>
                    <xdr:row>208</xdr:row>
                    <xdr:rowOff>152400</xdr:rowOff>
                  </from>
                  <to>
                    <xdr:col>8</xdr:col>
                    <xdr:colOff>161925</xdr:colOff>
                    <xdr:row>209</xdr:row>
                    <xdr:rowOff>142875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sizeWithCells="1">
                  <from>
                    <xdr:col>3</xdr:col>
                    <xdr:colOff>19050</xdr:colOff>
                    <xdr:row>210</xdr:row>
                    <xdr:rowOff>9525</xdr:rowOff>
                  </from>
                  <to>
                    <xdr:col>8</xdr:col>
                    <xdr:colOff>152400</xdr:colOff>
                    <xdr:row>211</xdr:row>
                    <xdr:rowOff>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sizeWithCells="1">
                  <from>
                    <xdr:col>3</xdr:col>
                    <xdr:colOff>19050</xdr:colOff>
                    <xdr:row>210</xdr:row>
                    <xdr:rowOff>161925</xdr:rowOff>
                  </from>
                  <to>
                    <xdr:col>8</xdr:col>
                    <xdr:colOff>152400</xdr:colOff>
                    <xdr:row>211</xdr:row>
                    <xdr:rowOff>161925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sizeWithCells="1">
                  <from>
                    <xdr:col>3</xdr:col>
                    <xdr:colOff>19050</xdr:colOff>
                    <xdr:row>211</xdr:row>
                    <xdr:rowOff>152400</xdr:rowOff>
                  </from>
                  <to>
                    <xdr:col>8</xdr:col>
                    <xdr:colOff>161925</xdr:colOff>
                    <xdr:row>212</xdr:row>
                    <xdr:rowOff>142875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sizeWithCells="1">
                  <from>
                    <xdr:col>3</xdr:col>
                    <xdr:colOff>9525</xdr:colOff>
                    <xdr:row>240</xdr:row>
                    <xdr:rowOff>171450</xdr:rowOff>
                  </from>
                  <to>
                    <xdr:col>9</xdr:col>
                    <xdr:colOff>19050</xdr:colOff>
                    <xdr:row>241</xdr:row>
                    <xdr:rowOff>171450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sizeWithCells="1">
                  <from>
                    <xdr:col>3</xdr:col>
                    <xdr:colOff>9525</xdr:colOff>
                    <xdr:row>253</xdr:row>
                    <xdr:rowOff>171450</xdr:rowOff>
                  </from>
                  <to>
                    <xdr:col>9</xdr:col>
                    <xdr:colOff>19050</xdr:colOff>
                    <xdr:row>254</xdr:row>
                    <xdr:rowOff>171450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sizeWithCells="1">
                  <from>
                    <xdr:col>3</xdr:col>
                    <xdr:colOff>9525</xdr:colOff>
                    <xdr:row>263</xdr:row>
                    <xdr:rowOff>171450</xdr:rowOff>
                  </from>
                  <to>
                    <xdr:col>9</xdr:col>
                    <xdr:colOff>19050</xdr:colOff>
                    <xdr:row>264</xdr:row>
                    <xdr:rowOff>171450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sizeWithCells="1">
                  <from>
                    <xdr:col>3</xdr:col>
                    <xdr:colOff>9525</xdr:colOff>
                    <xdr:row>266</xdr:row>
                    <xdr:rowOff>171450</xdr:rowOff>
                  </from>
                  <to>
                    <xdr:col>9</xdr:col>
                    <xdr:colOff>19050</xdr:colOff>
                    <xdr:row>267</xdr:row>
                    <xdr:rowOff>171450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xdr:col>
                    <xdr:colOff>0</xdr:colOff>
                    <xdr:row>97</xdr:row>
                    <xdr:rowOff>114300</xdr:rowOff>
                  </from>
                  <to>
                    <xdr:col>8</xdr:col>
                    <xdr:colOff>190500</xdr:colOff>
                    <xdr:row>99</xdr:row>
                    <xdr:rowOff>19050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xdr:col>
                    <xdr:colOff>0</xdr:colOff>
                    <xdr:row>100</xdr:row>
                    <xdr:rowOff>123825</xdr:rowOff>
                  </from>
                  <to>
                    <xdr:col>8</xdr:col>
                    <xdr:colOff>190500</xdr:colOff>
                    <xdr:row>102</xdr:row>
                    <xdr:rowOff>28575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sizeWithCells="1">
                  <from>
                    <xdr:col>3</xdr:col>
                    <xdr:colOff>47625</xdr:colOff>
                    <xdr:row>299</xdr:row>
                    <xdr:rowOff>9525</xdr:rowOff>
                  </from>
                  <to>
                    <xdr:col>8</xdr:col>
                    <xdr:colOff>209550</xdr:colOff>
                    <xdr:row>300</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sizeWithCells="1">
                  <from>
                    <xdr:col>3</xdr:col>
                    <xdr:colOff>47625</xdr:colOff>
                    <xdr:row>299</xdr:row>
                    <xdr:rowOff>190500</xdr:rowOff>
                  </from>
                  <to>
                    <xdr:col>11</xdr:col>
                    <xdr:colOff>95250</xdr:colOff>
                    <xdr:row>301</xdr:row>
                    <xdr:rowOff>9525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sizeWithCells="1">
                  <from>
                    <xdr:col>3</xdr:col>
                    <xdr:colOff>47625</xdr:colOff>
                    <xdr:row>300</xdr:row>
                    <xdr:rowOff>171450</xdr:rowOff>
                  </from>
                  <to>
                    <xdr:col>8</xdr:col>
                    <xdr:colOff>209550</xdr:colOff>
                    <xdr:row>302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Q529"/>
  <sheetViews>
    <sheetView view="pageBreakPreview" zoomScaleNormal="70" zoomScaleSheetLayoutView="100" workbookViewId="0">
      <selection activeCell="CC247" sqref="CC247"/>
    </sheetView>
  </sheetViews>
  <sheetFormatPr defaultRowHeight="12"/>
  <cols>
    <col min="1" max="1" width="1.625" style="3" customWidth="1"/>
    <col min="2" max="2" width="2.25" style="3" customWidth="1"/>
    <col min="3" max="3" width="2.125" style="3" customWidth="1"/>
    <col min="4" max="8" width="1.75" style="3" customWidth="1"/>
    <col min="9" max="9" width="3" style="3" customWidth="1"/>
    <col min="10" max="10" width="2.75" style="3" customWidth="1"/>
    <col min="11" max="11" width="1.625" style="3" customWidth="1"/>
    <col min="12" max="12" width="4" style="3" customWidth="1"/>
    <col min="13" max="22" width="1.625" style="3" customWidth="1"/>
    <col min="23" max="24" width="1.875" style="3" customWidth="1"/>
    <col min="25" max="26" width="2.125" style="3" customWidth="1"/>
    <col min="27" max="27" width="1.875" style="3" customWidth="1"/>
    <col min="28" max="30" width="2" style="3" customWidth="1"/>
    <col min="31" max="31" width="1.625" style="3" customWidth="1"/>
    <col min="32" max="32" width="2.625" style="3" customWidth="1"/>
    <col min="33" max="37" width="2" style="3" customWidth="1"/>
    <col min="38" max="38" width="1.625" style="3" customWidth="1"/>
    <col min="39" max="39" width="1.875" style="3" customWidth="1"/>
    <col min="40" max="40" width="1.625" style="3" customWidth="1"/>
    <col min="41" max="41" width="2.25" style="3" customWidth="1"/>
    <col min="42" max="42" width="1.625" style="3" customWidth="1"/>
    <col min="43" max="43" width="2.125" style="3" customWidth="1"/>
    <col min="44" max="45" width="1.625" style="3" customWidth="1"/>
    <col min="46" max="46" width="2.625" style="3" customWidth="1"/>
    <col min="47" max="48" width="1.625" style="3" customWidth="1"/>
    <col min="49" max="49" width="3.625" style="3" customWidth="1"/>
    <col min="50" max="52" width="1.625" style="3" customWidth="1"/>
    <col min="53" max="53" width="3.125" style="3" customWidth="1"/>
    <col min="54" max="55" width="1.625" style="3" customWidth="1"/>
    <col min="56" max="56" width="0.375" style="3" customWidth="1"/>
    <col min="57" max="57" width="1.375" style="3" customWidth="1"/>
    <col min="58" max="58" width="4.625" style="3" customWidth="1"/>
    <col min="59" max="59" width="1.25" style="3" customWidth="1"/>
    <col min="60" max="60" width="2.75" style="3" customWidth="1"/>
    <col min="61" max="61" width="1.625" style="3" customWidth="1"/>
    <col min="62" max="63" width="4.125" style="3" bestFit="1" customWidth="1"/>
    <col min="64" max="155" width="1.625" style="3" customWidth="1"/>
    <col min="156" max="256" width="9" style="3"/>
    <col min="257" max="257" width="1.625" style="3" customWidth="1"/>
    <col min="258" max="258" width="2.25" style="3" customWidth="1"/>
    <col min="259" max="259" width="2.125" style="3" customWidth="1"/>
    <col min="260" max="264" width="1.75" style="3" customWidth="1"/>
    <col min="265" max="265" width="3" style="3" customWidth="1"/>
    <col min="266" max="267" width="1.625" style="3" customWidth="1"/>
    <col min="268" max="268" width="2.125" style="3" customWidth="1"/>
    <col min="269" max="278" width="1.625" style="3" customWidth="1"/>
    <col min="279" max="280" width="1.875" style="3" customWidth="1"/>
    <col min="281" max="282" width="2.125" style="3" customWidth="1"/>
    <col min="283" max="283" width="1.875" style="3" customWidth="1"/>
    <col min="284" max="286" width="2" style="3" customWidth="1"/>
    <col min="287" max="287" width="1.625" style="3" customWidth="1"/>
    <col min="288" max="288" width="2.625" style="3" customWidth="1"/>
    <col min="289" max="293" width="2" style="3" customWidth="1"/>
    <col min="294" max="294" width="1.625" style="3" customWidth="1"/>
    <col min="295" max="295" width="1.875" style="3" customWidth="1"/>
    <col min="296" max="296" width="1.625" style="3" customWidth="1"/>
    <col min="297" max="297" width="2.25" style="3" customWidth="1"/>
    <col min="298" max="298" width="1.625" style="3" customWidth="1"/>
    <col min="299" max="299" width="2.125" style="3" customWidth="1"/>
    <col min="300" max="301" width="1.625" style="3" customWidth="1"/>
    <col min="302" max="302" width="2.625" style="3" customWidth="1"/>
    <col min="303" max="304" width="1.625" style="3" customWidth="1"/>
    <col min="305" max="305" width="3.625" style="3" customWidth="1"/>
    <col min="306" max="308" width="1.625" style="3" customWidth="1"/>
    <col min="309" max="309" width="3.125" style="3" customWidth="1"/>
    <col min="310" max="311" width="1.625" style="3" customWidth="1"/>
    <col min="312" max="312" width="0.375" style="3" customWidth="1"/>
    <col min="313" max="313" width="1.375" style="3" customWidth="1"/>
    <col min="314" max="314" width="4.625" style="3" customWidth="1"/>
    <col min="315" max="317" width="1.625" style="3" customWidth="1"/>
    <col min="318" max="319" width="4.125" style="3" bestFit="1" customWidth="1"/>
    <col min="320" max="411" width="1.625" style="3" customWidth="1"/>
    <col min="412" max="512" width="9" style="3"/>
    <col min="513" max="513" width="1.625" style="3" customWidth="1"/>
    <col min="514" max="514" width="2.25" style="3" customWidth="1"/>
    <col min="515" max="515" width="2.125" style="3" customWidth="1"/>
    <col min="516" max="520" width="1.75" style="3" customWidth="1"/>
    <col min="521" max="521" width="3" style="3" customWidth="1"/>
    <col min="522" max="523" width="1.625" style="3" customWidth="1"/>
    <col min="524" max="524" width="2.125" style="3" customWidth="1"/>
    <col min="525" max="534" width="1.625" style="3" customWidth="1"/>
    <col min="535" max="536" width="1.875" style="3" customWidth="1"/>
    <col min="537" max="538" width="2.125" style="3" customWidth="1"/>
    <col min="539" max="539" width="1.875" style="3" customWidth="1"/>
    <col min="540" max="542" width="2" style="3" customWidth="1"/>
    <col min="543" max="543" width="1.625" style="3" customWidth="1"/>
    <col min="544" max="544" width="2.625" style="3" customWidth="1"/>
    <col min="545" max="549" width="2" style="3" customWidth="1"/>
    <col min="550" max="550" width="1.625" style="3" customWidth="1"/>
    <col min="551" max="551" width="1.875" style="3" customWidth="1"/>
    <col min="552" max="552" width="1.625" style="3" customWidth="1"/>
    <col min="553" max="553" width="2.25" style="3" customWidth="1"/>
    <col min="554" max="554" width="1.625" style="3" customWidth="1"/>
    <col min="555" max="555" width="2.125" style="3" customWidth="1"/>
    <col min="556" max="557" width="1.625" style="3" customWidth="1"/>
    <col min="558" max="558" width="2.625" style="3" customWidth="1"/>
    <col min="559" max="560" width="1.625" style="3" customWidth="1"/>
    <col min="561" max="561" width="3.625" style="3" customWidth="1"/>
    <col min="562" max="564" width="1.625" style="3" customWidth="1"/>
    <col min="565" max="565" width="3.125" style="3" customWidth="1"/>
    <col min="566" max="567" width="1.625" style="3" customWidth="1"/>
    <col min="568" max="568" width="0.375" style="3" customWidth="1"/>
    <col min="569" max="569" width="1.375" style="3" customWidth="1"/>
    <col min="570" max="570" width="4.625" style="3" customWidth="1"/>
    <col min="571" max="573" width="1.625" style="3" customWidth="1"/>
    <col min="574" max="575" width="4.125" style="3" bestFit="1" customWidth="1"/>
    <col min="576" max="667" width="1.625" style="3" customWidth="1"/>
    <col min="668" max="768" width="9" style="3"/>
    <col min="769" max="769" width="1.625" style="3" customWidth="1"/>
    <col min="770" max="770" width="2.25" style="3" customWidth="1"/>
    <col min="771" max="771" width="2.125" style="3" customWidth="1"/>
    <col min="772" max="776" width="1.75" style="3" customWidth="1"/>
    <col min="777" max="777" width="3" style="3" customWidth="1"/>
    <col min="778" max="779" width="1.625" style="3" customWidth="1"/>
    <col min="780" max="780" width="2.125" style="3" customWidth="1"/>
    <col min="781" max="790" width="1.625" style="3" customWidth="1"/>
    <col min="791" max="792" width="1.875" style="3" customWidth="1"/>
    <col min="793" max="794" width="2.125" style="3" customWidth="1"/>
    <col min="795" max="795" width="1.875" style="3" customWidth="1"/>
    <col min="796" max="798" width="2" style="3" customWidth="1"/>
    <col min="799" max="799" width="1.625" style="3" customWidth="1"/>
    <col min="800" max="800" width="2.625" style="3" customWidth="1"/>
    <col min="801" max="805" width="2" style="3" customWidth="1"/>
    <col min="806" max="806" width="1.625" style="3" customWidth="1"/>
    <col min="807" max="807" width="1.875" style="3" customWidth="1"/>
    <col min="808" max="808" width="1.625" style="3" customWidth="1"/>
    <col min="809" max="809" width="2.25" style="3" customWidth="1"/>
    <col min="810" max="810" width="1.625" style="3" customWidth="1"/>
    <col min="811" max="811" width="2.125" style="3" customWidth="1"/>
    <col min="812" max="813" width="1.625" style="3" customWidth="1"/>
    <col min="814" max="814" width="2.625" style="3" customWidth="1"/>
    <col min="815" max="816" width="1.625" style="3" customWidth="1"/>
    <col min="817" max="817" width="3.625" style="3" customWidth="1"/>
    <col min="818" max="820" width="1.625" style="3" customWidth="1"/>
    <col min="821" max="821" width="3.125" style="3" customWidth="1"/>
    <col min="822" max="823" width="1.625" style="3" customWidth="1"/>
    <col min="824" max="824" width="0.375" style="3" customWidth="1"/>
    <col min="825" max="825" width="1.375" style="3" customWidth="1"/>
    <col min="826" max="826" width="4.625" style="3" customWidth="1"/>
    <col min="827" max="829" width="1.625" style="3" customWidth="1"/>
    <col min="830" max="831" width="4.125" style="3" bestFit="1" customWidth="1"/>
    <col min="832" max="923" width="1.625" style="3" customWidth="1"/>
    <col min="924" max="1024" width="9" style="3"/>
    <col min="1025" max="1025" width="1.625" style="3" customWidth="1"/>
    <col min="1026" max="1026" width="2.25" style="3" customWidth="1"/>
    <col min="1027" max="1027" width="2.125" style="3" customWidth="1"/>
    <col min="1028" max="1032" width="1.75" style="3" customWidth="1"/>
    <col min="1033" max="1033" width="3" style="3" customWidth="1"/>
    <col min="1034" max="1035" width="1.625" style="3" customWidth="1"/>
    <col min="1036" max="1036" width="2.125" style="3" customWidth="1"/>
    <col min="1037" max="1046" width="1.625" style="3" customWidth="1"/>
    <col min="1047" max="1048" width="1.875" style="3" customWidth="1"/>
    <col min="1049" max="1050" width="2.125" style="3" customWidth="1"/>
    <col min="1051" max="1051" width="1.875" style="3" customWidth="1"/>
    <col min="1052" max="1054" width="2" style="3" customWidth="1"/>
    <col min="1055" max="1055" width="1.625" style="3" customWidth="1"/>
    <col min="1056" max="1056" width="2.625" style="3" customWidth="1"/>
    <col min="1057" max="1061" width="2" style="3" customWidth="1"/>
    <col min="1062" max="1062" width="1.625" style="3" customWidth="1"/>
    <col min="1063" max="1063" width="1.875" style="3" customWidth="1"/>
    <col min="1064" max="1064" width="1.625" style="3" customWidth="1"/>
    <col min="1065" max="1065" width="2.25" style="3" customWidth="1"/>
    <col min="1066" max="1066" width="1.625" style="3" customWidth="1"/>
    <col min="1067" max="1067" width="2.125" style="3" customWidth="1"/>
    <col min="1068" max="1069" width="1.625" style="3" customWidth="1"/>
    <col min="1070" max="1070" width="2.625" style="3" customWidth="1"/>
    <col min="1071" max="1072" width="1.625" style="3" customWidth="1"/>
    <col min="1073" max="1073" width="3.625" style="3" customWidth="1"/>
    <col min="1074" max="1076" width="1.625" style="3" customWidth="1"/>
    <col min="1077" max="1077" width="3.125" style="3" customWidth="1"/>
    <col min="1078" max="1079" width="1.625" style="3" customWidth="1"/>
    <col min="1080" max="1080" width="0.375" style="3" customWidth="1"/>
    <col min="1081" max="1081" width="1.375" style="3" customWidth="1"/>
    <col min="1082" max="1082" width="4.625" style="3" customWidth="1"/>
    <col min="1083" max="1085" width="1.625" style="3" customWidth="1"/>
    <col min="1086" max="1087" width="4.125" style="3" bestFit="1" customWidth="1"/>
    <col min="1088" max="1179" width="1.625" style="3" customWidth="1"/>
    <col min="1180" max="1280" width="9" style="3"/>
    <col min="1281" max="1281" width="1.625" style="3" customWidth="1"/>
    <col min="1282" max="1282" width="2.25" style="3" customWidth="1"/>
    <col min="1283" max="1283" width="2.125" style="3" customWidth="1"/>
    <col min="1284" max="1288" width="1.75" style="3" customWidth="1"/>
    <col min="1289" max="1289" width="3" style="3" customWidth="1"/>
    <col min="1290" max="1291" width="1.625" style="3" customWidth="1"/>
    <col min="1292" max="1292" width="2.125" style="3" customWidth="1"/>
    <col min="1293" max="1302" width="1.625" style="3" customWidth="1"/>
    <col min="1303" max="1304" width="1.875" style="3" customWidth="1"/>
    <col min="1305" max="1306" width="2.125" style="3" customWidth="1"/>
    <col min="1307" max="1307" width="1.875" style="3" customWidth="1"/>
    <col min="1308" max="1310" width="2" style="3" customWidth="1"/>
    <col min="1311" max="1311" width="1.625" style="3" customWidth="1"/>
    <col min="1312" max="1312" width="2.625" style="3" customWidth="1"/>
    <col min="1313" max="1317" width="2" style="3" customWidth="1"/>
    <col min="1318" max="1318" width="1.625" style="3" customWidth="1"/>
    <col min="1319" max="1319" width="1.875" style="3" customWidth="1"/>
    <col min="1320" max="1320" width="1.625" style="3" customWidth="1"/>
    <col min="1321" max="1321" width="2.25" style="3" customWidth="1"/>
    <col min="1322" max="1322" width="1.625" style="3" customWidth="1"/>
    <col min="1323" max="1323" width="2.125" style="3" customWidth="1"/>
    <col min="1324" max="1325" width="1.625" style="3" customWidth="1"/>
    <col min="1326" max="1326" width="2.625" style="3" customWidth="1"/>
    <col min="1327" max="1328" width="1.625" style="3" customWidth="1"/>
    <col min="1329" max="1329" width="3.625" style="3" customWidth="1"/>
    <col min="1330" max="1332" width="1.625" style="3" customWidth="1"/>
    <col min="1333" max="1333" width="3.125" style="3" customWidth="1"/>
    <col min="1334" max="1335" width="1.625" style="3" customWidth="1"/>
    <col min="1336" max="1336" width="0.375" style="3" customWidth="1"/>
    <col min="1337" max="1337" width="1.375" style="3" customWidth="1"/>
    <col min="1338" max="1338" width="4.625" style="3" customWidth="1"/>
    <col min="1339" max="1341" width="1.625" style="3" customWidth="1"/>
    <col min="1342" max="1343" width="4.125" style="3" bestFit="1" customWidth="1"/>
    <col min="1344" max="1435" width="1.625" style="3" customWidth="1"/>
    <col min="1436" max="1536" width="9" style="3"/>
    <col min="1537" max="1537" width="1.625" style="3" customWidth="1"/>
    <col min="1538" max="1538" width="2.25" style="3" customWidth="1"/>
    <col min="1539" max="1539" width="2.125" style="3" customWidth="1"/>
    <col min="1540" max="1544" width="1.75" style="3" customWidth="1"/>
    <col min="1545" max="1545" width="3" style="3" customWidth="1"/>
    <col min="1546" max="1547" width="1.625" style="3" customWidth="1"/>
    <col min="1548" max="1548" width="2.125" style="3" customWidth="1"/>
    <col min="1549" max="1558" width="1.625" style="3" customWidth="1"/>
    <col min="1559" max="1560" width="1.875" style="3" customWidth="1"/>
    <col min="1561" max="1562" width="2.125" style="3" customWidth="1"/>
    <col min="1563" max="1563" width="1.875" style="3" customWidth="1"/>
    <col min="1564" max="1566" width="2" style="3" customWidth="1"/>
    <col min="1567" max="1567" width="1.625" style="3" customWidth="1"/>
    <col min="1568" max="1568" width="2.625" style="3" customWidth="1"/>
    <col min="1569" max="1573" width="2" style="3" customWidth="1"/>
    <col min="1574" max="1574" width="1.625" style="3" customWidth="1"/>
    <col min="1575" max="1575" width="1.875" style="3" customWidth="1"/>
    <col min="1576" max="1576" width="1.625" style="3" customWidth="1"/>
    <col min="1577" max="1577" width="2.25" style="3" customWidth="1"/>
    <col min="1578" max="1578" width="1.625" style="3" customWidth="1"/>
    <col min="1579" max="1579" width="2.125" style="3" customWidth="1"/>
    <col min="1580" max="1581" width="1.625" style="3" customWidth="1"/>
    <col min="1582" max="1582" width="2.625" style="3" customWidth="1"/>
    <col min="1583" max="1584" width="1.625" style="3" customWidth="1"/>
    <col min="1585" max="1585" width="3.625" style="3" customWidth="1"/>
    <col min="1586" max="1588" width="1.625" style="3" customWidth="1"/>
    <col min="1589" max="1589" width="3.125" style="3" customWidth="1"/>
    <col min="1590" max="1591" width="1.625" style="3" customWidth="1"/>
    <col min="1592" max="1592" width="0.375" style="3" customWidth="1"/>
    <col min="1593" max="1593" width="1.375" style="3" customWidth="1"/>
    <col min="1594" max="1594" width="4.625" style="3" customWidth="1"/>
    <col min="1595" max="1597" width="1.625" style="3" customWidth="1"/>
    <col min="1598" max="1599" width="4.125" style="3" bestFit="1" customWidth="1"/>
    <col min="1600" max="1691" width="1.625" style="3" customWidth="1"/>
    <col min="1692" max="1792" width="9" style="3"/>
    <col min="1793" max="1793" width="1.625" style="3" customWidth="1"/>
    <col min="1794" max="1794" width="2.25" style="3" customWidth="1"/>
    <col min="1795" max="1795" width="2.125" style="3" customWidth="1"/>
    <col min="1796" max="1800" width="1.75" style="3" customWidth="1"/>
    <col min="1801" max="1801" width="3" style="3" customWidth="1"/>
    <col min="1802" max="1803" width="1.625" style="3" customWidth="1"/>
    <col min="1804" max="1804" width="2.125" style="3" customWidth="1"/>
    <col min="1805" max="1814" width="1.625" style="3" customWidth="1"/>
    <col min="1815" max="1816" width="1.875" style="3" customWidth="1"/>
    <col min="1817" max="1818" width="2.125" style="3" customWidth="1"/>
    <col min="1819" max="1819" width="1.875" style="3" customWidth="1"/>
    <col min="1820" max="1822" width="2" style="3" customWidth="1"/>
    <col min="1823" max="1823" width="1.625" style="3" customWidth="1"/>
    <col min="1824" max="1824" width="2.625" style="3" customWidth="1"/>
    <col min="1825" max="1829" width="2" style="3" customWidth="1"/>
    <col min="1830" max="1830" width="1.625" style="3" customWidth="1"/>
    <col min="1831" max="1831" width="1.875" style="3" customWidth="1"/>
    <col min="1832" max="1832" width="1.625" style="3" customWidth="1"/>
    <col min="1833" max="1833" width="2.25" style="3" customWidth="1"/>
    <col min="1834" max="1834" width="1.625" style="3" customWidth="1"/>
    <col min="1835" max="1835" width="2.125" style="3" customWidth="1"/>
    <col min="1836" max="1837" width="1.625" style="3" customWidth="1"/>
    <col min="1838" max="1838" width="2.625" style="3" customWidth="1"/>
    <col min="1839" max="1840" width="1.625" style="3" customWidth="1"/>
    <col min="1841" max="1841" width="3.625" style="3" customWidth="1"/>
    <col min="1842" max="1844" width="1.625" style="3" customWidth="1"/>
    <col min="1845" max="1845" width="3.125" style="3" customWidth="1"/>
    <col min="1846" max="1847" width="1.625" style="3" customWidth="1"/>
    <col min="1848" max="1848" width="0.375" style="3" customWidth="1"/>
    <col min="1849" max="1849" width="1.375" style="3" customWidth="1"/>
    <col min="1850" max="1850" width="4.625" style="3" customWidth="1"/>
    <col min="1851" max="1853" width="1.625" style="3" customWidth="1"/>
    <col min="1854" max="1855" width="4.125" style="3" bestFit="1" customWidth="1"/>
    <col min="1856" max="1947" width="1.625" style="3" customWidth="1"/>
    <col min="1948" max="2048" width="9" style="3"/>
    <col min="2049" max="2049" width="1.625" style="3" customWidth="1"/>
    <col min="2050" max="2050" width="2.25" style="3" customWidth="1"/>
    <col min="2051" max="2051" width="2.125" style="3" customWidth="1"/>
    <col min="2052" max="2056" width="1.75" style="3" customWidth="1"/>
    <col min="2057" max="2057" width="3" style="3" customWidth="1"/>
    <col min="2058" max="2059" width="1.625" style="3" customWidth="1"/>
    <col min="2060" max="2060" width="2.125" style="3" customWidth="1"/>
    <col min="2061" max="2070" width="1.625" style="3" customWidth="1"/>
    <col min="2071" max="2072" width="1.875" style="3" customWidth="1"/>
    <col min="2073" max="2074" width="2.125" style="3" customWidth="1"/>
    <col min="2075" max="2075" width="1.875" style="3" customWidth="1"/>
    <col min="2076" max="2078" width="2" style="3" customWidth="1"/>
    <col min="2079" max="2079" width="1.625" style="3" customWidth="1"/>
    <col min="2080" max="2080" width="2.625" style="3" customWidth="1"/>
    <col min="2081" max="2085" width="2" style="3" customWidth="1"/>
    <col min="2086" max="2086" width="1.625" style="3" customWidth="1"/>
    <col min="2087" max="2087" width="1.875" style="3" customWidth="1"/>
    <col min="2088" max="2088" width="1.625" style="3" customWidth="1"/>
    <col min="2089" max="2089" width="2.25" style="3" customWidth="1"/>
    <col min="2090" max="2090" width="1.625" style="3" customWidth="1"/>
    <col min="2091" max="2091" width="2.125" style="3" customWidth="1"/>
    <col min="2092" max="2093" width="1.625" style="3" customWidth="1"/>
    <col min="2094" max="2094" width="2.625" style="3" customWidth="1"/>
    <col min="2095" max="2096" width="1.625" style="3" customWidth="1"/>
    <col min="2097" max="2097" width="3.625" style="3" customWidth="1"/>
    <col min="2098" max="2100" width="1.625" style="3" customWidth="1"/>
    <col min="2101" max="2101" width="3.125" style="3" customWidth="1"/>
    <col min="2102" max="2103" width="1.625" style="3" customWidth="1"/>
    <col min="2104" max="2104" width="0.375" style="3" customWidth="1"/>
    <col min="2105" max="2105" width="1.375" style="3" customWidth="1"/>
    <col min="2106" max="2106" width="4.625" style="3" customWidth="1"/>
    <col min="2107" max="2109" width="1.625" style="3" customWidth="1"/>
    <col min="2110" max="2111" width="4.125" style="3" bestFit="1" customWidth="1"/>
    <col min="2112" max="2203" width="1.625" style="3" customWidth="1"/>
    <col min="2204" max="2304" width="9" style="3"/>
    <col min="2305" max="2305" width="1.625" style="3" customWidth="1"/>
    <col min="2306" max="2306" width="2.25" style="3" customWidth="1"/>
    <col min="2307" max="2307" width="2.125" style="3" customWidth="1"/>
    <col min="2308" max="2312" width="1.75" style="3" customWidth="1"/>
    <col min="2313" max="2313" width="3" style="3" customWidth="1"/>
    <col min="2314" max="2315" width="1.625" style="3" customWidth="1"/>
    <col min="2316" max="2316" width="2.125" style="3" customWidth="1"/>
    <col min="2317" max="2326" width="1.625" style="3" customWidth="1"/>
    <col min="2327" max="2328" width="1.875" style="3" customWidth="1"/>
    <col min="2329" max="2330" width="2.125" style="3" customWidth="1"/>
    <col min="2331" max="2331" width="1.875" style="3" customWidth="1"/>
    <col min="2332" max="2334" width="2" style="3" customWidth="1"/>
    <col min="2335" max="2335" width="1.625" style="3" customWidth="1"/>
    <col min="2336" max="2336" width="2.625" style="3" customWidth="1"/>
    <col min="2337" max="2341" width="2" style="3" customWidth="1"/>
    <col min="2342" max="2342" width="1.625" style="3" customWidth="1"/>
    <col min="2343" max="2343" width="1.875" style="3" customWidth="1"/>
    <col min="2344" max="2344" width="1.625" style="3" customWidth="1"/>
    <col min="2345" max="2345" width="2.25" style="3" customWidth="1"/>
    <col min="2346" max="2346" width="1.625" style="3" customWidth="1"/>
    <col min="2347" max="2347" width="2.125" style="3" customWidth="1"/>
    <col min="2348" max="2349" width="1.625" style="3" customWidth="1"/>
    <col min="2350" max="2350" width="2.625" style="3" customWidth="1"/>
    <col min="2351" max="2352" width="1.625" style="3" customWidth="1"/>
    <col min="2353" max="2353" width="3.625" style="3" customWidth="1"/>
    <col min="2354" max="2356" width="1.625" style="3" customWidth="1"/>
    <col min="2357" max="2357" width="3.125" style="3" customWidth="1"/>
    <col min="2358" max="2359" width="1.625" style="3" customWidth="1"/>
    <col min="2360" max="2360" width="0.375" style="3" customWidth="1"/>
    <col min="2361" max="2361" width="1.375" style="3" customWidth="1"/>
    <col min="2362" max="2362" width="4.625" style="3" customWidth="1"/>
    <col min="2363" max="2365" width="1.625" style="3" customWidth="1"/>
    <col min="2366" max="2367" width="4.125" style="3" bestFit="1" customWidth="1"/>
    <col min="2368" max="2459" width="1.625" style="3" customWidth="1"/>
    <col min="2460" max="2560" width="9" style="3"/>
    <col min="2561" max="2561" width="1.625" style="3" customWidth="1"/>
    <col min="2562" max="2562" width="2.25" style="3" customWidth="1"/>
    <col min="2563" max="2563" width="2.125" style="3" customWidth="1"/>
    <col min="2564" max="2568" width="1.75" style="3" customWidth="1"/>
    <col min="2569" max="2569" width="3" style="3" customWidth="1"/>
    <col min="2570" max="2571" width="1.625" style="3" customWidth="1"/>
    <col min="2572" max="2572" width="2.125" style="3" customWidth="1"/>
    <col min="2573" max="2582" width="1.625" style="3" customWidth="1"/>
    <col min="2583" max="2584" width="1.875" style="3" customWidth="1"/>
    <col min="2585" max="2586" width="2.125" style="3" customWidth="1"/>
    <col min="2587" max="2587" width="1.875" style="3" customWidth="1"/>
    <col min="2588" max="2590" width="2" style="3" customWidth="1"/>
    <col min="2591" max="2591" width="1.625" style="3" customWidth="1"/>
    <col min="2592" max="2592" width="2.625" style="3" customWidth="1"/>
    <col min="2593" max="2597" width="2" style="3" customWidth="1"/>
    <col min="2598" max="2598" width="1.625" style="3" customWidth="1"/>
    <col min="2599" max="2599" width="1.875" style="3" customWidth="1"/>
    <col min="2600" max="2600" width="1.625" style="3" customWidth="1"/>
    <col min="2601" max="2601" width="2.25" style="3" customWidth="1"/>
    <col min="2602" max="2602" width="1.625" style="3" customWidth="1"/>
    <col min="2603" max="2603" width="2.125" style="3" customWidth="1"/>
    <col min="2604" max="2605" width="1.625" style="3" customWidth="1"/>
    <col min="2606" max="2606" width="2.625" style="3" customWidth="1"/>
    <col min="2607" max="2608" width="1.625" style="3" customWidth="1"/>
    <col min="2609" max="2609" width="3.625" style="3" customWidth="1"/>
    <col min="2610" max="2612" width="1.625" style="3" customWidth="1"/>
    <col min="2613" max="2613" width="3.125" style="3" customWidth="1"/>
    <col min="2614" max="2615" width="1.625" style="3" customWidth="1"/>
    <col min="2616" max="2616" width="0.375" style="3" customWidth="1"/>
    <col min="2617" max="2617" width="1.375" style="3" customWidth="1"/>
    <col min="2618" max="2618" width="4.625" style="3" customWidth="1"/>
    <col min="2619" max="2621" width="1.625" style="3" customWidth="1"/>
    <col min="2622" max="2623" width="4.125" style="3" bestFit="1" customWidth="1"/>
    <col min="2624" max="2715" width="1.625" style="3" customWidth="1"/>
    <col min="2716" max="2816" width="9" style="3"/>
    <col min="2817" max="2817" width="1.625" style="3" customWidth="1"/>
    <col min="2818" max="2818" width="2.25" style="3" customWidth="1"/>
    <col min="2819" max="2819" width="2.125" style="3" customWidth="1"/>
    <col min="2820" max="2824" width="1.75" style="3" customWidth="1"/>
    <col min="2825" max="2825" width="3" style="3" customWidth="1"/>
    <col min="2826" max="2827" width="1.625" style="3" customWidth="1"/>
    <col min="2828" max="2828" width="2.125" style="3" customWidth="1"/>
    <col min="2829" max="2838" width="1.625" style="3" customWidth="1"/>
    <col min="2839" max="2840" width="1.875" style="3" customWidth="1"/>
    <col min="2841" max="2842" width="2.125" style="3" customWidth="1"/>
    <col min="2843" max="2843" width="1.875" style="3" customWidth="1"/>
    <col min="2844" max="2846" width="2" style="3" customWidth="1"/>
    <col min="2847" max="2847" width="1.625" style="3" customWidth="1"/>
    <col min="2848" max="2848" width="2.625" style="3" customWidth="1"/>
    <col min="2849" max="2853" width="2" style="3" customWidth="1"/>
    <col min="2854" max="2854" width="1.625" style="3" customWidth="1"/>
    <col min="2855" max="2855" width="1.875" style="3" customWidth="1"/>
    <col min="2856" max="2856" width="1.625" style="3" customWidth="1"/>
    <col min="2857" max="2857" width="2.25" style="3" customWidth="1"/>
    <col min="2858" max="2858" width="1.625" style="3" customWidth="1"/>
    <col min="2859" max="2859" width="2.125" style="3" customWidth="1"/>
    <col min="2860" max="2861" width="1.625" style="3" customWidth="1"/>
    <col min="2862" max="2862" width="2.625" style="3" customWidth="1"/>
    <col min="2863" max="2864" width="1.625" style="3" customWidth="1"/>
    <col min="2865" max="2865" width="3.625" style="3" customWidth="1"/>
    <col min="2866" max="2868" width="1.625" style="3" customWidth="1"/>
    <col min="2869" max="2869" width="3.125" style="3" customWidth="1"/>
    <col min="2870" max="2871" width="1.625" style="3" customWidth="1"/>
    <col min="2872" max="2872" width="0.375" style="3" customWidth="1"/>
    <col min="2873" max="2873" width="1.375" style="3" customWidth="1"/>
    <col min="2874" max="2874" width="4.625" style="3" customWidth="1"/>
    <col min="2875" max="2877" width="1.625" style="3" customWidth="1"/>
    <col min="2878" max="2879" width="4.125" style="3" bestFit="1" customWidth="1"/>
    <col min="2880" max="2971" width="1.625" style="3" customWidth="1"/>
    <col min="2972" max="3072" width="9" style="3"/>
    <col min="3073" max="3073" width="1.625" style="3" customWidth="1"/>
    <col min="3074" max="3074" width="2.25" style="3" customWidth="1"/>
    <col min="3075" max="3075" width="2.125" style="3" customWidth="1"/>
    <col min="3076" max="3080" width="1.75" style="3" customWidth="1"/>
    <col min="3081" max="3081" width="3" style="3" customWidth="1"/>
    <col min="3082" max="3083" width="1.625" style="3" customWidth="1"/>
    <col min="3084" max="3084" width="2.125" style="3" customWidth="1"/>
    <col min="3085" max="3094" width="1.625" style="3" customWidth="1"/>
    <col min="3095" max="3096" width="1.875" style="3" customWidth="1"/>
    <col min="3097" max="3098" width="2.125" style="3" customWidth="1"/>
    <col min="3099" max="3099" width="1.875" style="3" customWidth="1"/>
    <col min="3100" max="3102" width="2" style="3" customWidth="1"/>
    <col min="3103" max="3103" width="1.625" style="3" customWidth="1"/>
    <col min="3104" max="3104" width="2.625" style="3" customWidth="1"/>
    <col min="3105" max="3109" width="2" style="3" customWidth="1"/>
    <col min="3110" max="3110" width="1.625" style="3" customWidth="1"/>
    <col min="3111" max="3111" width="1.875" style="3" customWidth="1"/>
    <col min="3112" max="3112" width="1.625" style="3" customWidth="1"/>
    <col min="3113" max="3113" width="2.25" style="3" customWidth="1"/>
    <col min="3114" max="3114" width="1.625" style="3" customWidth="1"/>
    <col min="3115" max="3115" width="2.125" style="3" customWidth="1"/>
    <col min="3116" max="3117" width="1.625" style="3" customWidth="1"/>
    <col min="3118" max="3118" width="2.625" style="3" customWidth="1"/>
    <col min="3119" max="3120" width="1.625" style="3" customWidth="1"/>
    <col min="3121" max="3121" width="3.625" style="3" customWidth="1"/>
    <col min="3122" max="3124" width="1.625" style="3" customWidth="1"/>
    <col min="3125" max="3125" width="3.125" style="3" customWidth="1"/>
    <col min="3126" max="3127" width="1.625" style="3" customWidth="1"/>
    <col min="3128" max="3128" width="0.375" style="3" customWidth="1"/>
    <col min="3129" max="3129" width="1.375" style="3" customWidth="1"/>
    <col min="3130" max="3130" width="4.625" style="3" customWidth="1"/>
    <col min="3131" max="3133" width="1.625" style="3" customWidth="1"/>
    <col min="3134" max="3135" width="4.125" style="3" bestFit="1" customWidth="1"/>
    <col min="3136" max="3227" width="1.625" style="3" customWidth="1"/>
    <col min="3228" max="3328" width="9" style="3"/>
    <col min="3329" max="3329" width="1.625" style="3" customWidth="1"/>
    <col min="3330" max="3330" width="2.25" style="3" customWidth="1"/>
    <col min="3331" max="3331" width="2.125" style="3" customWidth="1"/>
    <col min="3332" max="3336" width="1.75" style="3" customWidth="1"/>
    <col min="3337" max="3337" width="3" style="3" customWidth="1"/>
    <col min="3338" max="3339" width="1.625" style="3" customWidth="1"/>
    <col min="3340" max="3340" width="2.125" style="3" customWidth="1"/>
    <col min="3341" max="3350" width="1.625" style="3" customWidth="1"/>
    <col min="3351" max="3352" width="1.875" style="3" customWidth="1"/>
    <col min="3353" max="3354" width="2.125" style="3" customWidth="1"/>
    <col min="3355" max="3355" width="1.875" style="3" customWidth="1"/>
    <col min="3356" max="3358" width="2" style="3" customWidth="1"/>
    <col min="3359" max="3359" width="1.625" style="3" customWidth="1"/>
    <col min="3360" max="3360" width="2.625" style="3" customWidth="1"/>
    <col min="3361" max="3365" width="2" style="3" customWidth="1"/>
    <col min="3366" max="3366" width="1.625" style="3" customWidth="1"/>
    <col min="3367" max="3367" width="1.875" style="3" customWidth="1"/>
    <col min="3368" max="3368" width="1.625" style="3" customWidth="1"/>
    <col min="3369" max="3369" width="2.25" style="3" customWidth="1"/>
    <col min="3370" max="3370" width="1.625" style="3" customWidth="1"/>
    <col min="3371" max="3371" width="2.125" style="3" customWidth="1"/>
    <col min="3372" max="3373" width="1.625" style="3" customWidth="1"/>
    <col min="3374" max="3374" width="2.625" style="3" customWidth="1"/>
    <col min="3375" max="3376" width="1.625" style="3" customWidth="1"/>
    <col min="3377" max="3377" width="3.625" style="3" customWidth="1"/>
    <col min="3378" max="3380" width="1.625" style="3" customWidth="1"/>
    <col min="3381" max="3381" width="3.125" style="3" customWidth="1"/>
    <col min="3382" max="3383" width="1.625" style="3" customWidth="1"/>
    <col min="3384" max="3384" width="0.375" style="3" customWidth="1"/>
    <col min="3385" max="3385" width="1.375" style="3" customWidth="1"/>
    <col min="3386" max="3386" width="4.625" style="3" customWidth="1"/>
    <col min="3387" max="3389" width="1.625" style="3" customWidth="1"/>
    <col min="3390" max="3391" width="4.125" style="3" bestFit="1" customWidth="1"/>
    <col min="3392" max="3483" width="1.625" style="3" customWidth="1"/>
    <col min="3484" max="3584" width="9" style="3"/>
    <col min="3585" max="3585" width="1.625" style="3" customWidth="1"/>
    <col min="3586" max="3586" width="2.25" style="3" customWidth="1"/>
    <col min="3587" max="3587" width="2.125" style="3" customWidth="1"/>
    <col min="3588" max="3592" width="1.75" style="3" customWidth="1"/>
    <col min="3593" max="3593" width="3" style="3" customWidth="1"/>
    <col min="3594" max="3595" width="1.625" style="3" customWidth="1"/>
    <col min="3596" max="3596" width="2.125" style="3" customWidth="1"/>
    <col min="3597" max="3606" width="1.625" style="3" customWidth="1"/>
    <col min="3607" max="3608" width="1.875" style="3" customWidth="1"/>
    <col min="3609" max="3610" width="2.125" style="3" customWidth="1"/>
    <col min="3611" max="3611" width="1.875" style="3" customWidth="1"/>
    <col min="3612" max="3614" width="2" style="3" customWidth="1"/>
    <col min="3615" max="3615" width="1.625" style="3" customWidth="1"/>
    <col min="3616" max="3616" width="2.625" style="3" customWidth="1"/>
    <col min="3617" max="3621" width="2" style="3" customWidth="1"/>
    <col min="3622" max="3622" width="1.625" style="3" customWidth="1"/>
    <col min="3623" max="3623" width="1.875" style="3" customWidth="1"/>
    <col min="3624" max="3624" width="1.625" style="3" customWidth="1"/>
    <col min="3625" max="3625" width="2.25" style="3" customWidth="1"/>
    <col min="3626" max="3626" width="1.625" style="3" customWidth="1"/>
    <col min="3627" max="3627" width="2.125" style="3" customWidth="1"/>
    <col min="3628" max="3629" width="1.625" style="3" customWidth="1"/>
    <col min="3630" max="3630" width="2.625" style="3" customWidth="1"/>
    <col min="3631" max="3632" width="1.625" style="3" customWidth="1"/>
    <col min="3633" max="3633" width="3.625" style="3" customWidth="1"/>
    <col min="3634" max="3636" width="1.625" style="3" customWidth="1"/>
    <col min="3637" max="3637" width="3.125" style="3" customWidth="1"/>
    <col min="3638" max="3639" width="1.625" style="3" customWidth="1"/>
    <col min="3640" max="3640" width="0.375" style="3" customWidth="1"/>
    <col min="3641" max="3641" width="1.375" style="3" customWidth="1"/>
    <col min="3642" max="3642" width="4.625" style="3" customWidth="1"/>
    <col min="3643" max="3645" width="1.625" style="3" customWidth="1"/>
    <col min="3646" max="3647" width="4.125" style="3" bestFit="1" customWidth="1"/>
    <col min="3648" max="3739" width="1.625" style="3" customWidth="1"/>
    <col min="3740" max="3840" width="9" style="3"/>
    <col min="3841" max="3841" width="1.625" style="3" customWidth="1"/>
    <col min="3842" max="3842" width="2.25" style="3" customWidth="1"/>
    <col min="3843" max="3843" width="2.125" style="3" customWidth="1"/>
    <col min="3844" max="3848" width="1.75" style="3" customWidth="1"/>
    <col min="3849" max="3849" width="3" style="3" customWidth="1"/>
    <col min="3850" max="3851" width="1.625" style="3" customWidth="1"/>
    <col min="3852" max="3852" width="2.125" style="3" customWidth="1"/>
    <col min="3853" max="3862" width="1.625" style="3" customWidth="1"/>
    <col min="3863" max="3864" width="1.875" style="3" customWidth="1"/>
    <col min="3865" max="3866" width="2.125" style="3" customWidth="1"/>
    <col min="3867" max="3867" width="1.875" style="3" customWidth="1"/>
    <col min="3868" max="3870" width="2" style="3" customWidth="1"/>
    <col min="3871" max="3871" width="1.625" style="3" customWidth="1"/>
    <col min="3872" max="3872" width="2.625" style="3" customWidth="1"/>
    <col min="3873" max="3877" width="2" style="3" customWidth="1"/>
    <col min="3878" max="3878" width="1.625" style="3" customWidth="1"/>
    <col min="3879" max="3879" width="1.875" style="3" customWidth="1"/>
    <col min="3880" max="3880" width="1.625" style="3" customWidth="1"/>
    <col min="3881" max="3881" width="2.25" style="3" customWidth="1"/>
    <col min="3882" max="3882" width="1.625" style="3" customWidth="1"/>
    <col min="3883" max="3883" width="2.125" style="3" customWidth="1"/>
    <col min="3884" max="3885" width="1.625" style="3" customWidth="1"/>
    <col min="3886" max="3886" width="2.625" style="3" customWidth="1"/>
    <col min="3887" max="3888" width="1.625" style="3" customWidth="1"/>
    <col min="3889" max="3889" width="3.625" style="3" customWidth="1"/>
    <col min="3890" max="3892" width="1.625" style="3" customWidth="1"/>
    <col min="3893" max="3893" width="3.125" style="3" customWidth="1"/>
    <col min="3894" max="3895" width="1.625" style="3" customWidth="1"/>
    <col min="3896" max="3896" width="0.375" style="3" customWidth="1"/>
    <col min="3897" max="3897" width="1.375" style="3" customWidth="1"/>
    <col min="3898" max="3898" width="4.625" style="3" customWidth="1"/>
    <col min="3899" max="3901" width="1.625" style="3" customWidth="1"/>
    <col min="3902" max="3903" width="4.125" style="3" bestFit="1" customWidth="1"/>
    <col min="3904" max="3995" width="1.625" style="3" customWidth="1"/>
    <col min="3996" max="4096" width="9" style="3"/>
    <col min="4097" max="4097" width="1.625" style="3" customWidth="1"/>
    <col min="4098" max="4098" width="2.25" style="3" customWidth="1"/>
    <col min="4099" max="4099" width="2.125" style="3" customWidth="1"/>
    <col min="4100" max="4104" width="1.75" style="3" customWidth="1"/>
    <col min="4105" max="4105" width="3" style="3" customWidth="1"/>
    <col min="4106" max="4107" width="1.625" style="3" customWidth="1"/>
    <col min="4108" max="4108" width="2.125" style="3" customWidth="1"/>
    <col min="4109" max="4118" width="1.625" style="3" customWidth="1"/>
    <col min="4119" max="4120" width="1.875" style="3" customWidth="1"/>
    <col min="4121" max="4122" width="2.125" style="3" customWidth="1"/>
    <col min="4123" max="4123" width="1.875" style="3" customWidth="1"/>
    <col min="4124" max="4126" width="2" style="3" customWidth="1"/>
    <col min="4127" max="4127" width="1.625" style="3" customWidth="1"/>
    <col min="4128" max="4128" width="2.625" style="3" customWidth="1"/>
    <col min="4129" max="4133" width="2" style="3" customWidth="1"/>
    <col min="4134" max="4134" width="1.625" style="3" customWidth="1"/>
    <col min="4135" max="4135" width="1.875" style="3" customWidth="1"/>
    <col min="4136" max="4136" width="1.625" style="3" customWidth="1"/>
    <col min="4137" max="4137" width="2.25" style="3" customWidth="1"/>
    <col min="4138" max="4138" width="1.625" style="3" customWidth="1"/>
    <col min="4139" max="4139" width="2.125" style="3" customWidth="1"/>
    <col min="4140" max="4141" width="1.625" style="3" customWidth="1"/>
    <col min="4142" max="4142" width="2.625" style="3" customWidth="1"/>
    <col min="4143" max="4144" width="1.625" style="3" customWidth="1"/>
    <col min="4145" max="4145" width="3.625" style="3" customWidth="1"/>
    <col min="4146" max="4148" width="1.625" style="3" customWidth="1"/>
    <col min="4149" max="4149" width="3.125" style="3" customWidth="1"/>
    <col min="4150" max="4151" width="1.625" style="3" customWidth="1"/>
    <col min="4152" max="4152" width="0.375" style="3" customWidth="1"/>
    <col min="4153" max="4153" width="1.375" style="3" customWidth="1"/>
    <col min="4154" max="4154" width="4.625" style="3" customWidth="1"/>
    <col min="4155" max="4157" width="1.625" style="3" customWidth="1"/>
    <col min="4158" max="4159" width="4.125" style="3" bestFit="1" customWidth="1"/>
    <col min="4160" max="4251" width="1.625" style="3" customWidth="1"/>
    <col min="4252" max="4352" width="9" style="3"/>
    <col min="4353" max="4353" width="1.625" style="3" customWidth="1"/>
    <col min="4354" max="4354" width="2.25" style="3" customWidth="1"/>
    <col min="4355" max="4355" width="2.125" style="3" customWidth="1"/>
    <col min="4356" max="4360" width="1.75" style="3" customWidth="1"/>
    <col min="4361" max="4361" width="3" style="3" customWidth="1"/>
    <col min="4362" max="4363" width="1.625" style="3" customWidth="1"/>
    <col min="4364" max="4364" width="2.125" style="3" customWidth="1"/>
    <col min="4365" max="4374" width="1.625" style="3" customWidth="1"/>
    <col min="4375" max="4376" width="1.875" style="3" customWidth="1"/>
    <col min="4377" max="4378" width="2.125" style="3" customWidth="1"/>
    <col min="4379" max="4379" width="1.875" style="3" customWidth="1"/>
    <col min="4380" max="4382" width="2" style="3" customWidth="1"/>
    <col min="4383" max="4383" width="1.625" style="3" customWidth="1"/>
    <col min="4384" max="4384" width="2.625" style="3" customWidth="1"/>
    <col min="4385" max="4389" width="2" style="3" customWidth="1"/>
    <col min="4390" max="4390" width="1.625" style="3" customWidth="1"/>
    <col min="4391" max="4391" width="1.875" style="3" customWidth="1"/>
    <col min="4392" max="4392" width="1.625" style="3" customWidth="1"/>
    <col min="4393" max="4393" width="2.25" style="3" customWidth="1"/>
    <col min="4394" max="4394" width="1.625" style="3" customWidth="1"/>
    <col min="4395" max="4395" width="2.125" style="3" customWidth="1"/>
    <col min="4396" max="4397" width="1.625" style="3" customWidth="1"/>
    <col min="4398" max="4398" width="2.625" style="3" customWidth="1"/>
    <col min="4399" max="4400" width="1.625" style="3" customWidth="1"/>
    <col min="4401" max="4401" width="3.625" style="3" customWidth="1"/>
    <col min="4402" max="4404" width="1.625" style="3" customWidth="1"/>
    <col min="4405" max="4405" width="3.125" style="3" customWidth="1"/>
    <col min="4406" max="4407" width="1.625" style="3" customWidth="1"/>
    <col min="4408" max="4408" width="0.375" style="3" customWidth="1"/>
    <col min="4409" max="4409" width="1.375" style="3" customWidth="1"/>
    <col min="4410" max="4410" width="4.625" style="3" customWidth="1"/>
    <col min="4411" max="4413" width="1.625" style="3" customWidth="1"/>
    <col min="4414" max="4415" width="4.125" style="3" bestFit="1" customWidth="1"/>
    <col min="4416" max="4507" width="1.625" style="3" customWidth="1"/>
    <col min="4508" max="4608" width="9" style="3"/>
    <col min="4609" max="4609" width="1.625" style="3" customWidth="1"/>
    <col min="4610" max="4610" width="2.25" style="3" customWidth="1"/>
    <col min="4611" max="4611" width="2.125" style="3" customWidth="1"/>
    <col min="4612" max="4616" width="1.75" style="3" customWidth="1"/>
    <col min="4617" max="4617" width="3" style="3" customWidth="1"/>
    <col min="4618" max="4619" width="1.625" style="3" customWidth="1"/>
    <col min="4620" max="4620" width="2.125" style="3" customWidth="1"/>
    <col min="4621" max="4630" width="1.625" style="3" customWidth="1"/>
    <col min="4631" max="4632" width="1.875" style="3" customWidth="1"/>
    <col min="4633" max="4634" width="2.125" style="3" customWidth="1"/>
    <col min="4635" max="4635" width="1.875" style="3" customWidth="1"/>
    <col min="4636" max="4638" width="2" style="3" customWidth="1"/>
    <col min="4639" max="4639" width="1.625" style="3" customWidth="1"/>
    <col min="4640" max="4640" width="2.625" style="3" customWidth="1"/>
    <col min="4641" max="4645" width="2" style="3" customWidth="1"/>
    <col min="4646" max="4646" width="1.625" style="3" customWidth="1"/>
    <col min="4647" max="4647" width="1.875" style="3" customWidth="1"/>
    <col min="4648" max="4648" width="1.625" style="3" customWidth="1"/>
    <col min="4649" max="4649" width="2.25" style="3" customWidth="1"/>
    <col min="4650" max="4650" width="1.625" style="3" customWidth="1"/>
    <col min="4651" max="4651" width="2.125" style="3" customWidth="1"/>
    <col min="4652" max="4653" width="1.625" style="3" customWidth="1"/>
    <col min="4654" max="4654" width="2.625" style="3" customWidth="1"/>
    <col min="4655" max="4656" width="1.625" style="3" customWidth="1"/>
    <col min="4657" max="4657" width="3.625" style="3" customWidth="1"/>
    <col min="4658" max="4660" width="1.625" style="3" customWidth="1"/>
    <col min="4661" max="4661" width="3.125" style="3" customWidth="1"/>
    <col min="4662" max="4663" width="1.625" style="3" customWidth="1"/>
    <col min="4664" max="4664" width="0.375" style="3" customWidth="1"/>
    <col min="4665" max="4665" width="1.375" style="3" customWidth="1"/>
    <col min="4666" max="4666" width="4.625" style="3" customWidth="1"/>
    <col min="4667" max="4669" width="1.625" style="3" customWidth="1"/>
    <col min="4670" max="4671" width="4.125" style="3" bestFit="1" customWidth="1"/>
    <col min="4672" max="4763" width="1.625" style="3" customWidth="1"/>
    <col min="4764" max="4864" width="9" style="3"/>
    <col min="4865" max="4865" width="1.625" style="3" customWidth="1"/>
    <col min="4866" max="4866" width="2.25" style="3" customWidth="1"/>
    <col min="4867" max="4867" width="2.125" style="3" customWidth="1"/>
    <col min="4868" max="4872" width="1.75" style="3" customWidth="1"/>
    <col min="4873" max="4873" width="3" style="3" customWidth="1"/>
    <col min="4874" max="4875" width="1.625" style="3" customWidth="1"/>
    <col min="4876" max="4876" width="2.125" style="3" customWidth="1"/>
    <col min="4877" max="4886" width="1.625" style="3" customWidth="1"/>
    <col min="4887" max="4888" width="1.875" style="3" customWidth="1"/>
    <col min="4889" max="4890" width="2.125" style="3" customWidth="1"/>
    <col min="4891" max="4891" width="1.875" style="3" customWidth="1"/>
    <col min="4892" max="4894" width="2" style="3" customWidth="1"/>
    <col min="4895" max="4895" width="1.625" style="3" customWidth="1"/>
    <col min="4896" max="4896" width="2.625" style="3" customWidth="1"/>
    <col min="4897" max="4901" width="2" style="3" customWidth="1"/>
    <col min="4902" max="4902" width="1.625" style="3" customWidth="1"/>
    <col min="4903" max="4903" width="1.875" style="3" customWidth="1"/>
    <col min="4904" max="4904" width="1.625" style="3" customWidth="1"/>
    <col min="4905" max="4905" width="2.25" style="3" customWidth="1"/>
    <col min="4906" max="4906" width="1.625" style="3" customWidth="1"/>
    <col min="4907" max="4907" width="2.125" style="3" customWidth="1"/>
    <col min="4908" max="4909" width="1.625" style="3" customWidth="1"/>
    <col min="4910" max="4910" width="2.625" style="3" customWidth="1"/>
    <col min="4911" max="4912" width="1.625" style="3" customWidth="1"/>
    <col min="4913" max="4913" width="3.625" style="3" customWidth="1"/>
    <col min="4914" max="4916" width="1.625" style="3" customWidth="1"/>
    <col min="4917" max="4917" width="3.125" style="3" customWidth="1"/>
    <col min="4918" max="4919" width="1.625" style="3" customWidth="1"/>
    <col min="4920" max="4920" width="0.375" style="3" customWidth="1"/>
    <col min="4921" max="4921" width="1.375" style="3" customWidth="1"/>
    <col min="4922" max="4922" width="4.625" style="3" customWidth="1"/>
    <col min="4923" max="4925" width="1.625" style="3" customWidth="1"/>
    <col min="4926" max="4927" width="4.125" style="3" bestFit="1" customWidth="1"/>
    <col min="4928" max="5019" width="1.625" style="3" customWidth="1"/>
    <col min="5020" max="5120" width="9" style="3"/>
    <col min="5121" max="5121" width="1.625" style="3" customWidth="1"/>
    <col min="5122" max="5122" width="2.25" style="3" customWidth="1"/>
    <col min="5123" max="5123" width="2.125" style="3" customWidth="1"/>
    <col min="5124" max="5128" width="1.75" style="3" customWidth="1"/>
    <col min="5129" max="5129" width="3" style="3" customWidth="1"/>
    <col min="5130" max="5131" width="1.625" style="3" customWidth="1"/>
    <col min="5132" max="5132" width="2.125" style="3" customWidth="1"/>
    <col min="5133" max="5142" width="1.625" style="3" customWidth="1"/>
    <col min="5143" max="5144" width="1.875" style="3" customWidth="1"/>
    <col min="5145" max="5146" width="2.125" style="3" customWidth="1"/>
    <col min="5147" max="5147" width="1.875" style="3" customWidth="1"/>
    <col min="5148" max="5150" width="2" style="3" customWidth="1"/>
    <col min="5151" max="5151" width="1.625" style="3" customWidth="1"/>
    <col min="5152" max="5152" width="2.625" style="3" customWidth="1"/>
    <col min="5153" max="5157" width="2" style="3" customWidth="1"/>
    <col min="5158" max="5158" width="1.625" style="3" customWidth="1"/>
    <col min="5159" max="5159" width="1.875" style="3" customWidth="1"/>
    <col min="5160" max="5160" width="1.625" style="3" customWidth="1"/>
    <col min="5161" max="5161" width="2.25" style="3" customWidth="1"/>
    <col min="5162" max="5162" width="1.625" style="3" customWidth="1"/>
    <col min="5163" max="5163" width="2.125" style="3" customWidth="1"/>
    <col min="5164" max="5165" width="1.625" style="3" customWidth="1"/>
    <col min="5166" max="5166" width="2.625" style="3" customWidth="1"/>
    <col min="5167" max="5168" width="1.625" style="3" customWidth="1"/>
    <col min="5169" max="5169" width="3.625" style="3" customWidth="1"/>
    <col min="5170" max="5172" width="1.625" style="3" customWidth="1"/>
    <col min="5173" max="5173" width="3.125" style="3" customWidth="1"/>
    <col min="5174" max="5175" width="1.625" style="3" customWidth="1"/>
    <col min="5176" max="5176" width="0.375" style="3" customWidth="1"/>
    <col min="5177" max="5177" width="1.375" style="3" customWidth="1"/>
    <col min="5178" max="5178" width="4.625" style="3" customWidth="1"/>
    <col min="5179" max="5181" width="1.625" style="3" customWidth="1"/>
    <col min="5182" max="5183" width="4.125" style="3" bestFit="1" customWidth="1"/>
    <col min="5184" max="5275" width="1.625" style="3" customWidth="1"/>
    <col min="5276" max="5376" width="9" style="3"/>
    <col min="5377" max="5377" width="1.625" style="3" customWidth="1"/>
    <col min="5378" max="5378" width="2.25" style="3" customWidth="1"/>
    <col min="5379" max="5379" width="2.125" style="3" customWidth="1"/>
    <col min="5380" max="5384" width="1.75" style="3" customWidth="1"/>
    <col min="5385" max="5385" width="3" style="3" customWidth="1"/>
    <col min="5386" max="5387" width="1.625" style="3" customWidth="1"/>
    <col min="5388" max="5388" width="2.125" style="3" customWidth="1"/>
    <col min="5389" max="5398" width="1.625" style="3" customWidth="1"/>
    <col min="5399" max="5400" width="1.875" style="3" customWidth="1"/>
    <col min="5401" max="5402" width="2.125" style="3" customWidth="1"/>
    <col min="5403" max="5403" width="1.875" style="3" customWidth="1"/>
    <col min="5404" max="5406" width="2" style="3" customWidth="1"/>
    <col min="5407" max="5407" width="1.625" style="3" customWidth="1"/>
    <col min="5408" max="5408" width="2.625" style="3" customWidth="1"/>
    <col min="5409" max="5413" width="2" style="3" customWidth="1"/>
    <col min="5414" max="5414" width="1.625" style="3" customWidth="1"/>
    <col min="5415" max="5415" width="1.875" style="3" customWidth="1"/>
    <col min="5416" max="5416" width="1.625" style="3" customWidth="1"/>
    <col min="5417" max="5417" width="2.25" style="3" customWidth="1"/>
    <col min="5418" max="5418" width="1.625" style="3" customWidth="1"/>
    <col min="5419" max="5419" width="2.125" style="3" customWidth="1"/>
    <col min="5420" max="5421" width="1.625" style="3" customWidth="1"/>
    <col min="5422" max="5422" width="2.625" style="3" customWidth="1"/>
    <col min="5423" max="5424" width="1.625" style="3" customWidth="1"/>
    <col min="5425" max="5425" width="3.625" style="3" customWidth="1"/>
    <col min="5426" max="5428" width="1.625" style="3" customWidth="1"/>
    <col min="5429" max="5429" width="3.125" style="3" customWidth="1"/>
    <col min="5430" max="5431" width="1.625" style="3" customWidth="1"/>
    <col min="5432" max="5432" width="0.375" style="3" customWidth="1"/>
    <col min="5433" max="5433" width="1.375" style="3" customWidth="1"/>
    <col min="5434" max="5434" width="4.625" style="3" customWidth="1"/>
    <col min="5435" max="5437" width="1.625" style="3" customWidth="1"/>
    <col min="5438" max="5439" width="4.125" style="3" bestFit="1" customWidth="1"/>
    <col min="5440" max="5531" width="1.625" style="3" customWidth="1"/>
    <col min="5532" max="5632" width="9" style="3"/>
    <col min="5633" max="5633" width="1.625" style="3" customWidth="1"/>
    <col min="5634" max="5634" width="2.25" style="3" customWidth="1"/>
    <col min="5635" max="5635" width="2.125" style="3" customWidth="1"/>
    <col min="5636" max="5640" width="1.75" style="3" customWidth="1"/>
    <col min="5641" max="5641" width="3" style="3" customWidth="1"/>
    <col min="5642" max="5643" width="1.625" style="3" customWidth="1"/>
    <col min="5644" max="5644" width="2.125" style="3" customWidth="1"/>
    <col min="5645" max="5654" width="1.625" style="3" customWidth="1"/>
    <col min="5655" max="5656" width="1.875" style="3" customWidth="1"/>
    <col min="5657" max="5658" width="2.125" style="3" customWidth="1"/>
    <col min="5659" max="5659" width="1.875" style="3" customWidth="1"/>
    <col min="5660" max="5662" width="2" style="3" customWidth="1"/>
    <col min="5663" max="5663" width="1.625" style="3" customWidth="1"/>
    <col min="5664" max="5664" width="2.625" style="3" customWidth="1"/>
    <col min="5665" max="5669" width="2" style="3" customWidth="1"/>
    <col min="5670" max="5670" width="1.625" style="3" customWidth="1"/>
    <col min="5671" max="5671" width="1.875" style="3" customWidth="1"/>
    <col min="5672" max="5672" width="1.625" style="3" customWidth="1"/>
    <col min="5673" max="5673" width="2.25" style="3" customWidth="1"/>
    <col min="5674" max="5674" width="1.625" style="3" customWidth="1"/>
    <col min="5675" max="5675" width="2.125" style="3" customWidth="1"/>
    <col min="5676" max="5677" width="1.625" style="3" customWidth="1"/>
    <col min="5678" max="5678" width="2.625" style="3" customWidth="1"/>
    <col min="5679" max="5680" width="1.625" style="3" customWidth="1"/>
    <col min="5681" max="5681" width="3.625" style="3" customWidth="1"/>
    <col min="5682" max="5684" width="1.625" style="3" customWidth="1"/>
    <col min="5685" max="5685" width="3.125" style="3" customWidth="1"/>
    <col min="5686" max="5687" width="1.625" style="3" customWidth="1"/>
    <col min="5688" max="5688" width="0.375" style="3" customWidth="1"/>
    <col min="5689" max="5689" width="1.375" style="3" customWidth="1"/>
    <col min="5690" max="5690" width="4.625" style="3" customWidth="1"/>
    <col min="5691" max="5693" width="1.625" style="3" customWidth="1"/>
    <col min="5694" max="5695" width="4.125" style="3" bestFit="1" customWidth="1"/>
    <col min="5696" max="5787" width="1.625" style="3" customWidth="1"/>
    <col min="5788" max="5888" width="9" style="3"/>
    <col min="5889" max="5889" width="1.625" style="3" customWidth="1"/>
    <col min="5890" max="5890" width="2.25" style="3" customWidth="1"/>
    <col min="5891" max="5891" width="2.125" style="3" customWidth="1"/>
    <col min="5892" max="5896" width="1.75" style="3" customWidth="1"/>
    <col min="5897" max="5897" width="3" style="3" customWidth="1"/>
    <col min="5898" max="5899" width="1.625" style="3" customWidth="1"/>
    <col min="5900" max="5900" width="2.125" style="3" customWidth="1"/>
    <col min="5901" max="5910" width="1.625" style="3" customWidth="1"/>
    <col min="5911" max="5912" width="1.875" style="3" customWidth="1"/>
    <col min="5913" max="5914" width="2.125" style="3" customWidth="1"/>
    <col min="5915" max="5915" width="1.875" style="3" customWidth="1"/>
    <col min="5916" max="5918" width="2" style="3" customWidth="1"/>
    <col min="5919" max="5919" width="1.625" style="3" customWidth="1"/>
    <col min="5920" max="5920" width="2.625" style="3" customWidth="1"/>
    <col min="5921" max="5925" width="2" style="3" customWidth="1"/>
    <col min="5926" max="5926" width="1.625" style="3" customWidth="1"/>
    <col min="5927" max="5927" width="1.875" style="3" customWidth="1"/>
    <col min="5928" max="5928" width="1.625" style="3" customWidth="1"/>
    <col min="5929" max="5929" width="2.25" style="3" customWidth="1"/>
    <col min="5930" max="5930" width="1.625" style="3" customWidth="1"/>
    <col min="5931" max="5931" width="2.125" style="3" customWidth="1"/>
    <col min="5932" max="5933" width="1.625" style="3" customWidth="1"/>
    <col min="5934" max="5934" width="2.625" style="3" customWidth="1"/>
    <col min="5935" max="5936" width="1.625" style="3" customWidth="1"/>
    <col min="5937" max="5937" width="3.625" style="3" customWidth="1"/>
    <col min="5938" max="5940" width="1.625" style="3" customWidth="1"/>
    <col min="5941" max="5941" width="3.125" style="3" customWidth="1"/>
    <col min="5942" max="5943" width="1.625" style="3" customWidth="1"/>
    <col min="5944" max="5944" width="0.375" style="3" customWidth="1"/>
    <col min="5945" max="5945" width="1.375" style="3" customWidth="1"/>
    <col min="5946" max="5946" width="4.625" style="3" customWidth="1"/>
    <col min="5947" max="5949" width="1.625" style="3" customWidth="1"/>
    <col min="5950" max="5951" width="4.125" style="3" bestFit="1" customWidth="1"/>
    <col min="5952" max="6043" width="1.625" style="3" customWidth="1"/>
    <col min="6044" max="6144" width="9" style="3"/>
    <col min="6145" max="6145" width="1.625" style="3" customWidth="1"/>
    <col min="6146" max="6146" width="2.25" style="3" customWidth="1"/>
    <col min="6147" max="6147" width="2.125" style="3" customWidth="1"/>
    <col min="6148" max="6152" width="1.75" style="3" customWidth="1"/>
    <col min="6153" max="6153" width="3" style="3" customWidth="1"/>
    <col min="6154" max="6155" width="1.625" style="3" customWidth="1"/>
    <col min="6156" max="6156" width="2.125" style="3" customWidth="1"/>
    <col min="6157" max="6166" width="1.625" style="3" customWidth="1"/>
    <col min="6167" max="6168" width="1.875" style="3" customWidth="1"/>
    <col min="6169" max="6170" width="2.125" style="3" customWidth="1"/>
    <col min="6171" max="6171" width="1.875" style="3" customWidth="1"/>
    <col min="6172" max="6174" width="2" style="3" customWidth="1"/>
    <col min="6175" max="6175" width="1.625" style="3" customWidth="1"/>
    <col min="6176" max="6176" width="2.625" style="3" customWidth="1"/>
    <col min="6177" max="6181" width="2" style="3" customWidth="1"/>
    <col min="6182" max="6182" width="1.625" style="3" customWidth="1"/>
    <col min="6183" max="6183" width="1.875" style="3" customWidth="1"/>
    <col min="6184" max="6184" width="1.625" style="3" customWidth="1"/>
    <col min="6185" max="6185" width="2.25" style="3" customWidth="1"/>
    <col min="6186" max="6186" width="1.625" style="3" customWidth="1"/>
    <col min="6187" max="6187" width="2.125" style="3" customWidth="1"/>
    <col min="6188" max="6189" width="1.625" style="3" customWidth="1"/>
    <col min="6190" max="6190" width="2.625" style="3" customWidth="1"/>
    <col min="6191" max="6192" width="1.625" style="3" customWidth="1"/>
    <col min="6193" max="6193" width="3.625" style="3" customWidth="1"/>
    <col min="6194" max="6196" width="1.625" style="3" customWidth="1"/>
    <col min="6197" max="6197" width="3.125" style="3" customWidth="1"/>
    <col min="6198" max="6199" width="1.625" style="3" customWidth="1"/>
    <col min="6200" max="6200" width="0.375" style="3" customWidth="1"/>
    <col min="6201" max="6201" width="1.375" style="3" customWidth="1"/>
    <col min="6202" max="6202" width="4.625" style="3" customWidth="1"/>
    <col min="6203" max="6205" width="1.625" style="3" customWidth="1"/>
    <col min="6206" max="6207" width="4.125" style="3" bestFit="1" customWidth="1"/>
    <col min="6208" max="6299" width="1.625" style="3" customWidth="1"/>
    <col min="6300" max="6400" width="9" style="3"/>
    <col min="6401" max="6401" width="1.625" style="3" customWidth="1"/>
    <col min="6402" max="6402" width="2.25" style="3" customWidth="1"/>
    <col min="6403" max="6403" width="2.125" style="3" customWidth="1"/>
    <col min="6404" max="6408" width="1.75" style="3" customWidth="1"/>
    <col min="6409" max="6409" width="3" style="3" customWidth="1"/>
    <col min="6410" max="6411" width="1.625" style="3" customWidth="1"/>
    <col min="6412" max="6412" width="2.125" style="3" customWidth="1"/>
    <col min="6413" max="6422" width="1.625" style="3" customWidth="1"/>
    <col min="6423" max="6424" width="1.875" style="3" customWidth="1"/>
    <col min="6425" max="6426" width="2.125" style="3" customWidth="1"/>
    <col min="6427" max="6427" width="1.875" style="3" customWidth="1"/>
    <col min="6428" max="6430" width="2" style="3" customWidth="1"/>
    <col min="6431" max="6431" width="1.625" style="3" customWidth="1"/>
    <col min="6432" max="6432" width="2.625" style="3" customWidth="1"/>
    <col min="6433" max="6437" width="2" style="3" customWidth="1"/>
    <col min="6438" max="6438" width="1.625" style="3" customWidth="1"/>
    <col min="6439" max="6439" width="1.875" style="3" customWidth="1"/>
    <col min="6440" max="6440" width="1.625" style="3" customWidth="1"/>
    <col min="6441" max="6441" width="2.25" style="3" customWidth="1"/>
    <col min="6442" max="6442" width="1.625" style="3" customWidth="1"/>
    <col min="6443" max="6443" width="2.125" style="3" customWidth="1"/>
    <col min="6444" max="6445" width="1.625" style="3" customWidth="1"/>
    <col min="6446" max="6446" width="2.625" style="3" customWidth="1"/>
    <col min="6447" max="6448" width="1.625" style="3" customWidth="1"/>
    <col min="6449" max="6449" width="3.625" style="3" customWidth="1"/>
    <col min="6450" max="6452" width="1.625" style="3" customWidth="1"/>
    <col min="6453" max="6453" width="3.125" style="3" customWidth="1"/>
    <col min="6454" max="6455" width="1.625" style="3" customWidth="1"/>
    <col min="6456" max="6456" width="0.375" style="3" customWidth="1"/>
    <col min="6457" max="6457" width="1.375" style="3" customWidth="1"/>
    <col min="6458" max="6458" width="4.625" style="3" customWidth="1"/>
    <col min="6459" max="6461" width="1.625" style="3" customWidth="1"/>
    <col min="6462" max="6463" width="4.125" style="3" bestFit="1" customWidth="1"/>
    <col min="6464" max="6555" width="1.625" style="3" customWidth="1"/>
    <col min="6556" max="6656" width="9" style="3"/>
    <col min="6657" max="6657" width="1.625" style="3" customWidth="1"/>
    <col min="6658" max="6658" width="2.25" style="3" customWidth="1"/>
    <col min="6659" max="6659" width="2.125" style="3" customWidth="1"/>
    <col min="6660" max="6664" width="1.75" style="3" customWidth="1"/>
    <col min="6665" max="6665" width="3" style="3" customWidth="1"/>
    <col min="6666" max="6667" width="1.625" style="3" customWidth="1"/>
    <col min="6668" max="6668" width="2.125" style="3" customWidth="1"/>
    <col min="6669" max="6678" width="1.625" style="3" customWidth="1"/>
    <col min="6679" max="6680" width="1.875" style="3" customWidth="1"/>
    <col min="6681" max="6682" width="2.125" style="3" customWidth="1"/>
    <col min="6683" max="6683" width="1.875" style="3" customWidth="1"/>
    <col min="6684" max="6686" width="2" style="3" customWidth="1"/>
    <col min="6687" max="6687" width="1.625" style="3" customWidth="1"/>
    <col min="6688" max="6688" width="2.625" style="3" customWidth="1"/>
    <col min="6689" max="6693" width="2" style="3" customWidth="1"/>
    <col min="6694" max="6694" width="1.625" style="3" customWidth="1"/>
    <col min="6695" max="6695" width="1.875" style="3" customWidth="1"/>
    <col min="6696" max="6696" width="1.625" style="3" customWidth="1"/>
    <col min="6697" max="6697" width="2.25" style="3" customWidth="1"/>
    <col min="6698" max="6698" width="1.625" style="3" customWidth="1"/>
    <col min="6699" max="6699" width="2.125" style="3" customWidth="1"/>
    <col min="6700" max="6701" width="1.625" style="3" customWidth="1"/>
    <col min="6702" max="6702" width="2.625" style="3" customWidth="1"/>
    <col min="6703" max="6704" width="1.625" style="3" customWidth="1"/>
    <col min="6705" max="6705" width="3.625" style="3" customWidth="1"/>
    <col min="6706" max="6708" width="1.625" style="3" customWidth="1"/>
    <col min="6709" max="6709" width="3.125" style="3" customWidth="1"/>
    <col min="6710" max="6711" width="1.625" style="3" customWidth="1"/>
    <col min="6712" max="6712" width="0.375" style="3" customWidth="1"/>
    <col min="6713" max="6713" width="1.375" style="3" customWidth="1"/>
    <col min="6714" max="6714" width="4.625" style="3" customWidth="1"/>
    <col min="6715" max="6717" width="1.625" style="3" customWidth="1"/>
    <col min="6718" max="6719" width="4.125" style="3" bestFit="1" customWidth="1"/>
    <col min="6720" max="6811" width="1.625" style="3" customWidth="1"/>
    <col min="6812" max="6912" width="9" style="3"/>
    <col min="6913" max="6913" width="1.625" style="3" customWidth="1"/>
    <col min="6914" max="6914" width="2.25" style="3" customWidth="1"/>
    <col min="6915" max="6915" width="2.125" style="3" customWidth="1"/>
    <col min="6916" max="6920" width="1.75" style="3" customWidth="1"/>
    <col min="6921" max="6921" width="3" style="3" customWidth="1"/>
    <col min="6922" max="6923" width="1.625" style="3" customWidth="1"/>
    <col min="6924" max="6924" width="2.125" style="3" customWidth="1"/>
    <col min="6925" max="6934" width="1.625" style="3" customWidth="1"/>
    <col min="6935" max="6936" width="1.875" style="3" customWidth="1"/>
    <col min="6937" max="6938" width="2.125" style="3" customWidth="1"/>
    <col min="6939" max="6939" width="1.875" style="3" customWidth="1"/>
    <col min="6940" max="6942" width="2" style="3" customWidth="1"/>
    <col min="6943" max="6943" width="1.625" style="3" customWidth="1"/>
    <col min="6944" max="6944" width="2.625" style="3" customWidth="1"/>
    <col min="6945" max="6949" width="2" style="3" customWidth="1"/>
    <col min="6950" max="6950" width="1.625" style="3" customWidth="1"/>
    <col min="6951" max="6951" width="1.875" style="3" customWidth="1"/>
    <col min="6952" max="6952" width="1.625" style="3" customWidth="1"/>
    <col min="6953" max="6953" width="2.25" style="3" customWidth="1"/>
    <col min="6954" max="6954" width="1.625" style="3" customWidth="1"/>
    <col min="6955" max="6955" width="2.125" style="3" customWidth="1"/>
    <col min="6956" max="6957" width="1.625" style="3" customWidth="1"/>
    <col min="6958" max="6958" width="2.625" style="3" customWidth="1"/>
    <col min="6959" max="6960" width="1.625" style="3" customWidth="1"/>
    <col min="6961" max="6961" width="3.625" style="3" customWidth="1"/>
    <col min="6962" max="6964" width="1.625" style="3" customWidth="1"/>
    <col min="6965" max="6965" width="3.125" style="3" customWidth="1"/>
    <col min="6966" max="6967" width="1.625" style="3" customWidth="1"/>
    <col min="6968" max="6968" width="0.375" style="3" customWidth="1"/>
    <col min="6969" max="6969" width="1.375" style="3" customWidth="1"/>
    <col min="6970" max="6970" width="4.625" style="3" customWidth="1"/>
    <col min="6971" max="6973" width="1.625" style="3" customWidth="1"/>
    <col min="6974" max="6975" width="4.125" style="3" bestFit="1" customWidth="1"/>
    <col min="6976" max="7067" width="1.625" style="3" customWidth="1"/>
    <col min="7068" max="7168" width="9" style="3"/>
    <col min="7169" max="7169" width="1.625" style="3" customWidth="1"/>
    <col min="7170" max="7170" width="2.25" style="3" customWidth="1"/>
    <col min="7171" max="7171" width="2.125" style="3" customWidth="1"/>
    <col min="7172" max="7176" width="1.75" style="3" customWidth="1"/>
    <col min="7177" max="7177" width="3" style="3" customWidth="1"/>
    <col min="7178" max="7179" width="1.625" style="3" customWidth="1"/>
    <col min="7180" max="7180" width="2.125" style="3" customWidth="1"/>
    <col min="7181" max="7190" width="1.625" style="3" customWidth="1"/>
    <col min="7191" max="7192" width="1.875" style="3" customWidth="1"/>
    <col min="7193" max="7194" width="2.125" style="3" customWidth="1"/>
    <col min="7195" max="7195" width="1.875" style="3" customWidth="1"/>
    <col min="7196" max="7198" width="2" style="3" customWidth="1"/>
    <col min="7199" max="7199" width="1.625" style="3" customWidth="1"/>
    <col min="7200" max="7200" width="2.625" style="3" customWidth="1"/>
    <col min="7201" max="7205" width="2" style="3" customWidth="1"/>
    <col min="7206" max="7206" width="1.625" style="3" customWidth="1"/>
    <col min="7207" max="7207" width="1.875" style="3" customWidth="1"/>
    <col min="7208" max="7208" width="1.625" style="3" customWidth="1"/>
    <col min="7209" max="7209" width="2.25" style="3" customWidth="1"/>
    <col min="7210" max="7210" width="1.625" style="3" customWidth="1"/>
    <col min="7211" max="7211" width="2.125" style="3" customWidth="1"/>
    <col min="7212" max="7213" width="1.625" style="3" customWidth="1"/>
    <col min="7214" max="7214" width="2.625" style="3" customWidth="1"/>
    <col min="7215" max="7216" width="1.625" style="3" customWidth="1"/>
    <col min="7217" max="7217" width="3.625" style="3" customWidth="1"/>
    <col min="7218" max="7220" width="1.625" style="3" customWidth="1"/>
    <col min="7221" max="7221" width="3.125" style="3" customWidth="1"/>
    <col min="7222" max="7223" width="1.625" style="3" customWidth="1"/>
    <col min="7224" max="7224" width="0.375" style="3" customWidth="1"/>
    <col min="7225" max="7225" width="1.375" style="3" customWidth="1"/>
    <col min="7226" max="7226" width="4.625" style="3" customWidth="1"/>
    <col min="7227" max="7229" width="1.625" style="3" customWidth="1"/>
    <col min="7230" max="7231" width="4.125" style="3" bestFit="1" customWidth="1"/>
    <col min="7232" max="7323" width="1.625" style="3" customWidth="1"/>
    <col min="7324" max="7424" width="9" style="3"/>
    <col min="7425" max="7425" width="1.625" style="3" customWidth="1"/>
    <col min="7426" max="7426" width="2.25" style="3" customWidth="1"/>
    <col min="7427" max="7427" width="2.125" style="3" customWidth="1"/>
    <col min="7428" max="7432" width="1.75" style="3" customWidth="1"/>
    <col min="7433" max="7433" width="3" style="3" customWidth="1"/>
    <col min="7434" max="7435" width="1.625" style="3" customWidth="1"/>
    <col min="7436" max="7436" width="2.125" style="3" customWidth="1"/>
    <col min="7437" max="7446" width="1.625" style="3" customWidth="1"/>
    <col min="7447" max="7448" width="1.875" style="3" customWidth="1"/>
    <col min="7449" max="7450" width="2.125" style="3" customWidth="1"/>
    <col min="7451" max="7451" width="1.875" style="3" customWidth="1"/>
    <col min="7452" max="7454" width="2" style="3" customWidth="1"/>
    <col min="7455" max="7455" width="1.625" style="3" customWidth="1"/>
    <col min="7456" max="7456" width="2.625" style="3" customWidth="1"/>
    <col min="7457" max="7461" width="2" style="3" customWidth="1"/>
    <col min="7462" max="7462" width="1.625" style="3" customWidth="1"/>
    <col min="7463" max="7463" width="1.875" style="3" customWidth="1"/>
    <col min="7464" max="7464" width="1.625" style="3" customWidth="1"/>
    <col min="7465" max="7465" width="2.25" style="3" customWidth="1"/>
    <col min="7466" max="7466" width="1.625" style="3" customWidth="1"/>
    <col min="7467" max="7467" width="2.125" style="3" customWidth="1"/>
    <col min="7468" max="7469" width="1.625" style="3" customWidth="1"/>
    <col min="7470" max="7470" width="2.625" style="3" customWidth="1"/>
    <col min="7471" max="7472" width="1.625" style="3" customWidth="1"/>
    <col min="7473" max="7473" width="3.625" style="3" customWidth="1"/>
    <col min="7474" max="7476" width="1.625" style="3" customWidth="1"/>
    <col min="7477" max="7477" width="3.125" style="3" customWidth="1"/>
    <col min="7478" max="7479" width="1.625" style="3" customWidth="1"/>
    <col min="7480" max="7480" width="0.375" style="3" customWidth="1"/>
    <col min="7481" max="7481" width="1.375" style="3" customWidth="1"/>
    <col min="7482" max="7482" width="4.625" style="3" customWidth="1"/>
    <col min="7483" max="7485" width="1.625" style="3" customWidth="1"/>
    <col min="7486" max="7487" width="4.125" style="3" bestFit="1" customWidth="1"/>
    <col min="7488" max="7579" width="1.625" style="3" customWidth="1"/>
    <col min="7580" max="7680" width="9" style="3"/>
    <col min="7681" max="7681" width="1.625" style="3" customWidth="1"/>
    <col min="7682" max="7682" width="2.25" style="3" customWidth="1"/>
    <col min="7683" max="7683" width="2.125" style="3" customWidth="1"/>
    <col min="7684" max="7688" width="1.75" style="3" customWidth="1"/>
    <col min="7689" max="7689" width="3" style="3" customWidth="1"/>
    <col min="7690" max="7691" width="1.625" style="3" customWidth="1"/>
    <col min="7692" max="7692" width="2.125" style="3" customWidth="1"/>
    <col min="7693" max="7702" width="1.625" style="3" customWidth="1"/>
    <col min="7703" max="7704" width="1.875" style="3" customWidth="1"/>
    <col min="7705" max="7706" width="2.125" style="3" customWidth="1"/>
    <col min="7707" max="7707" width="1.875" style="3" customWidth="1"/>
    <col min="7708" max="7710" width="2" style="3" customWidth="1"/>
    <col min="7711" max="7711" width="1.625" style="3" customWidth="1"/>
    <col min="7712" max="7712" width="2.625" style="3" customWidth="1"/>
    <col min="7713" max="7717" width="2" style="3" customWidth="1"/>
    <col min="7718" max="7718" width="1.625" style="3" customWidth="1"/>
    <col min="7719" max="7719" width="1.875" style="3" customWidth="1"/>
    <col min="7720" max="7720" width="1.625" style="3" customWidth="1"/>
    <col min="7721" max="7721" width="2.25" style="3" customWidth="1"/>
    <col min="7722" max="7722" width="1.625" style="3" customWidth="1"/>
    <col min="7723" max="7723" width="2.125" style="3" customWidth="1"/>
    <col min="7724" max="7725" width="1.625" style="3" customWidth="1"/>
    <col min="7726" max="7726" width="2.625" style="3" customWidth="1"/>
    <col min="7727" max="7728" width="1.625" style="3" customWidth="1"/>
    <col min="7729" max="7729" width="3.625" style="3" customWidth="1"/>
    <col min="7730" max="7732" width="1.625" style="3" customWidth="1"/>
    <col min="7733" max="7733" width="3.125" style="3" customWidth="1"/>
    <col min="7734" max="7735" width="1.625" style="3" customWidth="1"/>
    <col min="7736" max="7736" width="0.375" style="3" customWidth="1"/>
    <col min="7737" max="7737" width="1.375" style="3" customWidth="1"/>
    <col min="7738" max="7738" width="4.625" style="3" customWidth="1"/>
    <col min="7739" max="7741" width="1.625" style="3" customWidth="1"/>
    <col min="7742" max="7743" width="4.125" style="3" bestFit="1" customWidth="1"/>
    <col min="7744" max="7835" width="1.625" style="3" customWidth="1"/>
    <col min="7836" max="7936" width="9" style="3"/>
    <col min="7937" max="7937" width="1.625" style="3" customWidth="1"/>
    <col min="7938" max="7938" width="2.25" style="3" customWidth="1"/>
    <col min="7939" max="7939" width="2.125" style="3" customWidth="1"/>
    <col min="7940" max="7944" width="1.75" style="3" customWidth="1"/>
    <col min="7945" max="7945" width="3" style="3" customWidth="1"/>
    <col min="7946" max="7947" width="1.625" style="3" customWidth="1"/>
    <col min="7948" max="7948" width="2.125" style="3" customWidth="1"/>
    <col min="7949" max="7958" width="1.625" style="3" customWidth="1"/>
    <col min="7959" max="7960" width="1.875" style="3" customWidth="1"/>
    <col min="7961" max="7962" width="2.125" style="3" customWidth="1"/>
    <col min="7963" max="7963" width="1.875" style="3" customWidth="1"/>
    <col min="7964" max="7966" width="2" style="3" customWidth="1"/>
    <col min="7967" max="7967" width="1.625" style="3" customWidth="1"/>
    <col min="7968" max="7968" width="2.625" style="3" customWidth="1"/>
    <col min="7969" max="7973" width="2" style="3" customWidth="1"/>
    <col min="7974" max="7974" width="1.625" style="3" customWidth="1"/>
    <col min="7975" max="7975" width="1.875" style="3" customWidth="1"/>
    <col min="7976" max="7976" width="1.625" style="3" customWidth="1"/>
    <col min="7977" max="7977" width="2.25" style="3" customWidth="1"/>
    <col min="7978" max="7978" width="1.625" style="3" customWidth="1"/>
    <col min="7979" max="7979" width="2.125" style="3" customWidth="1"/>
    <col min="7980" max="7981" width="1.625" style="3" customWidth="1"/>
    <col min="7982" max="7982" width="2.625" style="3" customWidth="1"/>
    <col min="7983" max="7984" width="1.625" style="3" customWidth="1"/>
    <col min="7985" max="7985" width="3.625" style="3" customWidth="1"/>
    <col min="7986" max="7988" width="1.625" style="3" customWidth="1"/>
    <col min="7989" max="7989" width="3.125" style="3" customWidth="1"/>
    <col min="7990" max="7991" width="1.625" style="3" customWidth="1"/>
    <col min="7992" max="7992" width="0.375" style="3" customWidth="1"/>
    <col min="7993" max="7993" width="1.375" style="3" customWidth="1"/>
    <col min="7994" max="7994" width="4.625" style="3" customWidth="1"/>
    <col min="7995" max="7997" width="1.625" style="3" customWidth="1"/>
    <col min="7998" max="7999" width="4.125" style="3" bestFit="1" customWidth="1"/>
    <col min="8000" max="8091" width="1.625" style="3" customWidth="1"/>
    <col min="8092" max="8192" width="9" style="3"/>
    <col min="8193" max="8193" width="1.625" style="3" customWidth="1"/>
    <col min="8194" max="8194" width="2.25" style="3" customWidth="1"/>
    <col min="8195" max="8195" width="2.125" style="3" customWidth="1"/>
    <col min="8196" max="8200" width="1.75" style="3" customWidth="1"/>
    <col min="8201" max="8201" width="3" style="3" customWidth="1"/>
    <col min="8202" max="8203" width="1.625" style="3" customWidth="1"/>
    <col min="8204" max="8204" width="2.125" style="3" customWidth="1"/>
    <col min="8205" max="8214" width="1.625" style="3" customWidth="1"/>
    <col min="8215" max="8216" width="1.875" style="3" customWidth="1"/>
    <col min="8217" max="8218" width="2.125" style="3" customWidth="1"/>
    <col min="8219" max="8219" width="1.875" style="3" customWidth="1"/>
    <col min="8220" max="8222" width="2" style="3" customWidth="1"/>
    <col min="8223" max="8223" width="1.625" style="3" customWidth="1"/>
    <col min="8224" max="8224" width="2.625" style="3" customWidth="1"/>
    <col min="8225" max="8229" width="2" style="3" customWidth="1"/>
    <col min="8230" max="8230" width="1.625" style="3" customWidth="1"/>
    <col min="8231" max="8231" width="1.875" style="3" customWidth="1"/>
    <col min="8232" max="8232" width="1.625" style="3" customWidth="1"/>
    <col min="8233" max="8233" width="2.25" style="3" customWidth="1"/>
    <col min="8234" max="8234" width="1.625" style="3" customWidth="1"/>
    <col min="8235" max="8235" width="2.125" style="3" customWidth="1"/>
    <col min="8236" max="8237" width="1.625" style="3" customWidth="1"/>
    <col min="8238" max="8238" width="2.625" style="3" customWidth="1"/>
    <col min="8239" max="8240" width="1.625" style="3" customWidth="1"/>
    <col min="8241" max="8241" width="3.625" style="3" customWidth="1"/>
    <col min="8242" max="8244" width="1.625" style="3" customWidth="1"/>
    <col min="8245" max="8245" width="3.125" style="3" customWidth="1"/>
    <col min="8246" max="8247" width="1.625" style="3" customWidth="1"/>
    <col min="8248" max="8248" width="0.375" style="3" customWidth="1"/>
    <col min="8249" max="8249" width="1.375" style="3" customWidth="1"/>
    <col min="8250" max="8250" width="4.625" style="3" customWidth="1"/>
    <col min="8251" max="8253" width="1.625" style="3" customWidth="1"/>
    <col min="8254" max="8255" width="4.125" style="3" bestFit="1" customWidth="1"/>
    <col min="8256" max="8347" width="1.625" style="3" customWidth="1"/>
    <col min="8348" max="8448" width="9" style="3"/>
    <col min="8449" max="8449" width="1.625" style="3" customWidth="1"/>
    <col min="8450" max="8450" width="2.25" style="3" customWidth="1"/>
    <col min="8451" max="8451" width="2.125" style="3" customWidth="1"/>
    <col min="8452" max="8456" width="1.75" style="3" customWidth="1"/>
    <col min="8457" max="8457" width="3" style="3" customWidth="1"/>
    <col min="8458" max="8459" width="1.625" style="3" customWidth="1"/>
    <col min="8460" max="8460" width="2.125" style="3" customWidth="1"/>
    <col min="8461" max="8470" width="1.625" style="3" customWidth="1"/>
    <col min="8471" max="8472" width="1.875" style="3" customWidth="1"/>
    <col min="8473" max="8474" width="2.125" style="3" customWidth="1"/>
    <col min="8475" max="8475" width="1.875" style="3" customWidth="1"/>
    <col min="8476" max="8478" width="2" style="3" customWidth="1"/>
    <col min="8479" max="8479" width="1.625" style="3" customWidth="1"/>
    <col min="8480" max="8480" width="2.625" style="3" customWidth="1"/>
    <col min="8481" max="8485" width="2" style="3" customWidth="1"/>
    <col min="8486" max="8486" width="1.625" style="3" customWidth="1"/>
    <col min="8487" max="8487" width="1.875" style="3" customWidth="1"/>
    <col min="8488" max="8488" width="1.625" style="3" customWidth="1"/>
    <col min="8489" max="8489" width="2.25" style="3" customWidth="1"/>
    <col min="8490" max="8490" width="1.625" style="3" customWidth="1"/>
    <col min="8491" max="8491" width="2.125" style="3" customWidth="1"/>
    <col min="8492" max="8493" width="1.625" style="3" customWidth="1"/>
    <col min="8494" max="8494" width="2.625" style="3" customWidth="1"/>
    <col min="8495" max="8496" width="1.625" style="3" customWidth="1"/>
    <col min="8497" max="8497" width="3.625" style="3" customWidth="1"/>
    <col min="8498" max="8500" width="1.625" style="3" customWidth="1"/>
    <col min="8501" max="8501" width="3.125" style="3" customWidth="1"/>
    <col min="8502" max="8503" width="1.625" style="3" customWidth="1"/>
    <col min="8504" max="8504" width="0.375" style="3" customWidth="1"/>
    <col min="8505" max="8505" width="1.375" style="3" customWidth="1"/>
    <col min="8506" max="8506" width="4.625" style="3" customWidth="1"/>
    <col min="8507" max="8509" width="1.625" style="3" customWidth="1"/>
    <col min="8510" max="8511" width="4.125" style="3" bestFit="1" customWidth="1"/>
    <col min="8512" max="8603" width="1.625" style="3" customWidth="1"/>
    <col min="8604" max="8704" width="9" style="3"/>
    <col min="8705" max="8705" width="1.625" style="3" customWidth="1"/>
    <col min="8706" max="8706" width="2.25" style="3" customWidth="1"/>
    <col min="8707" max="8707" width="2.125" style="3" customWidth="1"/>
    <col min="8708" max="8712" width="1.75" style="3" customWidth="1"/>
    <col min="8713" max="8713" width="3" style="3" customWidth="1"/>
    <col min="8714" max="8715" width="1.625" style="3" customWidth="1"/>
    <col min="8716" max="8716" width="2.125" style="3" customWidth="1"/>
    <col min="8717" max="8726" width="1.625" style="3" customWidth="1"/>
    <col min="8727" max="8728" width="1.875" style="3" customWidth="1"/>
    <col min="8729" max="8730" width="2.125" style="3" customWidth="1"/>
    <col min="8731" max="8731" width="1.875" style="3" customWidth="1"/>
    <col min="8732" max="8734" width="2" style="3" customWidth="1"/>
    <col min="8735" max="8735" width="1.625" style="3" customWidth="1"/>
    <col min="8736" max="8736" width="2.625" style="3" customWidth="1"/>
    <col min="8737" max="8741" width="2" style="3" customWidth="1"/>
    <col min="8742" max="8742" width="1.625" style="3" customWidth="1"/>
    <col min="8743" max="8743" width="1.875" style="3" customWidth="1"/>
    <col min="8744" max="8744" width="1.625" style="3" customWidth="1"/>
    <col min="8745" max="8745" width="2.25" style="3" customWidth="1"/>
    <col min="8746" max="8746" width="1.625" style="3" customWidth="1"/>
    <col min="8747" max="8747" width="2.125" style="3" customWidth="1"/>
    <col min="8748" max="8749" width="1.625" style="3" customWidth="1"/>
    <col min="8750" max="8750" width="2.625" style="3" customWidth="1"/>
    <col min="8751" max="8752" width="1.625" style="3" customWidth="1"/>
    <col min="8753" max="8753" width="3.625" style="3" customWidth="1"/>
    <col min="8754" max="8756" width="1.625" style="3" customWidth="1"/>
    <col min="8757" max="8757" width="3.125" style="3" customWidth="1"/>
    <col min="8758" max="8759" width="1.625" style="3" customWidth="1"/>
    <col min="8760" max="8760" width="0.375" style="3" customWidth="1"/>
    <col min="8761" max="8761" width="1.375" style="3" customWidth="1"/>
    <col min="8762" max="8762" width="4.625" style="3" customWidth="1"/>
    <col min="8763" max="8765" width="1.625" style="3" customWidth="1"/>
    <col min="8766" max="8767" width="4.125" style="3" bestFit="1" customWidth="1"/>
    <col min="8768" max="8859" width="1.625" style="3" customWidth="1"/>
    <col min="8860" max="8960" width="9" style="3"/>
    <col min="8961" max="8961" width="1.625" style="3" customWidth="1"/>
    <col min="8962" max="8962" width="2.25" style="3" customWidth="1"/>
    <col min="8963" max="8963" width="2.125" style="3" customWidth="1"/>
    <col min="8964" max="8968" width="1.75" style="3" customWidth="1"/>
    <col min="8969" max="8969" width="3" style="3" customWidth="1"/>
    <col min="8970" max="8971" width="1.625" style="3" customWidth="1"/>
    <col min="8972" max="8972" width="2.125" style="3" customWidth="1"/>
    <col min="8973" max="8982" width="1.625" style="3" customWidth="1"/>
    <col min="8983" max="8984" width="1.875" style="3" customWidth="1"/>
    <col min="8985" max="8986" width="2.125" style="3" customWidth="1"/>
    <col min="8987" max="8987" width="1.875" style="3" customWidth="1"/>
    <col min="8988" max="8990" width="2" style="3" customWidth="1"/>
    <col min="8991" max="8991" width="1.625" style="3" customWidth="1"/>
    <col min="8992" max="8992" width="2.625" style="3" customWidth="1"/>
    <col min="8993" max="8997" width="2" style="3" customWidth="1"/>
    <col min="8998" max="8998" width="1.625" style="3" customWidth="1"/>
    <col min="8999" max="8999" width="1.875" style="3" customWidth="1"/>
    <col min="9000" max="9000" width="1.625" style="3" customWidth="1"/>
    <col min="9001" max="9001" width="2.25" style="3" customWidth="1"/>
    <col min="9002" max="9002" width="1.625" style="3" customWidth="1"/>
    <col min="9003" max="9003" width="2.125" style="3" customWidth="1"/>
    <col min="9004" max="9005" width="1.625" style="3" customWidth="1"/>
    <col min="9006" max="9006" width="2.625" style="3" customWidth="1"/>
    <col min="9007" max="9008" width="1.625" style="3" customWidth="1"/>
    <col min="9009" max="9009" width="3.625" style="3" customWidth="1"/>
    <col min="9010" max="9012" width="1.625" style="3" customWidth="1"/>
    <col min="9013" max="9013" width="3.125" style="3" customWidth="1"/>
    <col min="9014" max="9015" width="1.625" style="3" customWidth="1"/>
    <col min="9016" max="9016" width="0.375" style="3" customWidth="1"/>
    <col min="9017" max="9017" width="1.375" style="3" customWidth="1"/>
    <col min="9018" max="9018" width="4.625" style="3" customWidth="1"/>
    <col min="9019" max="9021" width="1.625" style="3" customWidth="1"/>
    <col min="9022" max="9023" width="4.125" style="3" bestFit="1" customWidth="1"/>
    <col min="9024" max="9115" width="1.625" style="3" customWidth="1"/>
    <col min="9116" max="9216" width="9" style="3"/>
    <col min="9217" max="9217" width="1.625" style="3" customWidth="1"/>
    <col min="9218" max="9218" width="2.25" style="3" customWidth="1"/>
    <col min="9219" max="9219" width="2.125" style="3" customWidth="1"/>
    <col min="9220" max="9224" width="1.75" style="3" customWidth="1"/>
    <col min="9225" max="9225" width="3" style="3" customWidth="1"/>
    <col min="9226" max="9227" width="1.625" style="3" customWidth="1"/>
    <col min="9228" max="9228" width="2.125" style="3" customWidth="1"/>
    <col min="9229" max="9238" width="1.625" style="3" customWidth="1"/>
    <col min="9239" max="9240" width="1.875" style="3" customWidth="1"/>
    <col min="9241" max="9242" width="2.125" style="3" customWidth="1"/>
    <col min="9243" max="9243" width="1.875" style="3" customWidth="1"/>
    <col min="9244" max="9246" width="2" style="3" customWidth="1"/>
    <col min="9247" max="9247" width="1.625" style="3" customWidth="1"/>
    <col min="9248" max="9248" width="2.625" style="3" customWidth="1"/>
    <col min="9249" max="9253" width="2" style="3" customWidth="1"/>
    <col min="9254" max="9254" width="1.625" style="3" customWidth="1"/>
    <col min="9255" max="9255" width="1.875" style="3" customWidth="1"/>
    <col min="9256" max="9256" width="1.625" style="3" customWidth="1"/>
    <col min="9257" max="9257" width="2.25" style="3" customWidth="1"/>
    <col min="9258" max="9258" width="1.625" style="3" customWidth="1"/>
    <col min="9259" max="9259" width="2.125" style="3" customWidth="1"/>
    <col min="9260" max="9261" width="1.625" style="3" customWidth="1"/>
    <col min="9262" max="9262" width="2.625" style="3" customWidth="1"/>
    <col min="9263" max="9264" width="1.625" style="3" customWidth="1"/>
    <col min="9265" max="9265" width="3.625" style="3" customWidth="1"/>
    <col min="9266" max="9268" width="1.625" style="3" customWidth="1"/>
    <col min="9269" max="9269" width="3.125" style="3" customWidth="1"/>
    <col min="9270" max="9271" width="1.625" style="3" customWidth="1"/>
    <col min="9272" max="9272" width="0.375" style="3" customWidth="1"/>
    <col min="9273" max="9273" width="1.375" style="3" customWidth="1"/>
    <col min="9274" max="9274" width="4.625" style="3" customWidth="1"/>
    <col min="9275" max="9277" width="1.625" style="3" customWidth="1"/>
    <col min="9278" max="9279" width="4.125" style="3" bestFit="1" customWidth="1"/>
    <col min="9280" max="9371" width="1.625" style="3" customWidth="1"/>
    <col min="9372" max="9472" width="9" style="3"/>
    <col min="9473" max="9473" width="1.625" style="3" customWidth="1"/>
    <col min="9474" max="9474" width="2.25" style="3" customWidth="1"/>
    <col min="9475" max="9475" width="2.125" style="3" customWidth="1"/>
    <col min="9476" max="9480" width="1.75" style="3" customWidth="1"/>
    <col min="9481" max="9481" width="3" style="3" customWidth="1"/>
    <col min="9482" max="9483" width="1.625" style="3" customWidth="1"/>
    <col min="9484" max="9484" width="2.125" style="3" customWidth="1"/>
    <col min="9485" max="9494" width="1.625" style="3" customWidth="1"/>
    <col min="9495" max="9496" width="1.875" style="3" customWidth="1"/>
    <col min="9497" max="9498" width="2.125" style="3" customWidth="1"/>
    <col min="9499" max="9499" width="1.875" style="3" customWidth="1"/>
    <col min="9500" max="9502" width="2" style="3" customWidth="1"/>
    <col min="9503" max="9503" width="1.625" style="3" customWidth="1"/>
    <col min="9504" max="9504" width="2.625" style="3" customWidth="1"/>
    <col min="9505" max="9509" width="2" style="3" customWidth="1"/>
    <col min="9510" max="9510" width="1.625" style="3" customWidth="1"/>
    <col min="9511" max="9511" width="1.875" style="3" customWidth="1"/>
    <col min="9512" max="9512" width="1.625" style="3" customWidth="1"/>
    <col min="9513" max="9513" width="2.25" style="3" customWidth="1"/>
    <col min="9514" max="9514" width="1.625" style="3" customWidth="1"/>
    <col min="9515" max="9515" width="2.125" style="3" customWidth="1"/>
    <col min="9516" max="9517" width="1.625" style="3" customWidth="1"/>
    <col min="9518" max="9518" width="2.625" style="3" customWidth="1"/>
    <col min="9519" max="9520" width="1.625" style="3" customWidth="1"/>
    <col min="9521" max="9521" width="3.625" style="3" customWidth="1"/>
    <col min="9522" max="9524" width="1.625" style="3" customWidth="1"/>
    <col min="9525" max="9525" width="3.125" style="3" customWidth="1"/>
    <col min="9526" max="9527" width="1.625" style="3" customWidth="1"/>
    <col min="9528" max="9528" width="0.375" style="3" customWidth="1"/>
    <col min="9529" max="9529" width="1.375" style="3" customWidth="1"/>
    <col min="9530" max="9530" width="4.625" style="3" customWidth="1"/>
    <col min="9531" max="9533" width="1.625" style="3" customWidth="1"/>
    <col min="9534" max="9535" width="4.125" style="3" bestFit="1" customWidth="1"/>
    <col min="9536" max="9627" width="1.625" style="3" customWidth="1"/>
    <col min="9628" max="9728" width="9" style="3"/>
    <col min="9729" max="9729" width="1.625" style="3" customWidth="1"/>
    <col min="9730" max="9730" width="2.25" style="3" customWidth="1"/>
    <col min="9731" max="9731" width="2.125" style="3" customWidth="1"/>
    <col min="9732" max="9736" width="1.75" style="3" customWidth="1"/>
    <col min="9737" max="9737" width="3" style="3" customWidth="1"/>
    <col min="9738" max="9739" width="1.625" style="3" customWidth="1"/>
    <col min="9740" max="9740" width="2.125" style="3" customWidth="1"/>
    <col min="9741" max="9750" width="1.625" style="3" customWidth="1"/>
    <col min="9751" max="9752" width="1.875" style="3" customWidth="1"/>
    <col min="9753" max="9754" width="2.125" style="3" customWidth="1"/>
    <col min="9755" max="9755" width="1.875" style="3" customWidth="1"/>
    <col min="9756" max="9758" width="2" style="3" customWidth="1"/>
    <col min="9759" max="9759" width="1.625" style="3" customWidth="1"/>
    <col min="9760" max="9760" width="2.625" style="3" customWidth="1"/>
    <col min="9761" max="9765" width="2" style="3" customWidth="1"/>
    <col min="9766" max="9766" width="1.625" style="3" customWidth="1"/>
    <col min="9767" max="9767" width="1.875" style="3" customWidth="1"/>
    <col min="9768" max="9768" width="1.625" style="3" customWidth="1"/>
    <col min="9769" max="9769" width="2.25" style="3" customWidth="1"/>
    <col min="9770" max="9770" width="1.625" style="3" customWidth="1"/>
    <col min="9771" max="9771" width="2.125" style="3" customWidth="1"/>
    <col min="9772" max="9773" width="1.625" style="3" customWidth="1"/>
    <col min="9774" max="9774" width="2.625" style="3" customWidth="1"/>
    <col min="9775" max="9776" width="1.625" style="3" customWidth="1"/>
    <col min="9777" max="9777" width="3.625" style="3" customWidth="1"/>
    <col min="9778" max="9780" width="1.625" style="3" customWidth="1"/>
    <col min="9781" max="9781" width="3.125" style="3" customWidth="1"/>
    <col min="9782" max="9783" width="1.625" style="3" customWidth="1"/>
    <col min="9784" max="9784" width="0.375" style="3" customWidth="1"/>
    <col min="9785" max="9785" width="1.375" style="3" customWidth="1"/>
    <col min="9786" max="9786" width="4.625" style="3" customWidth="1"/>
    <col min="9787" max="9789" width="1.625" style="3" customWidth="1"/>
    <col min="9790" max="9791" width="4.125" style="3" bestFit="1" customWidth="1"/>
    <col min="9792" max="9883" width="1.625" style="3" customWidth="1"/>
    <col min="9884" max="9984" width="9" style="3"/>
    <col min="9985" max="9985" width="1.625" style="3" customWidth="1"/>
    <col min="9986" max="9986" width="2.25" style="3" customWidth="1"/>
    <col min="9987" max="9987" width="2.125" style="3" customWidth="1"/>
    <col min="9988" max="9992" width="1.75" style="3" customWidth="1"/>
    <col min="9993" max="9993" width="3" style="3" customWidth="1"/>
    <col min="9994" max="9995" width="1.625" style="3" customWidth="1"/>
    <col min="9996" max="9996" width="2.125" style="3" customWidth="1"/>
    <col min="9997" max="10006" width="1.625" style="3" customWidth="1"/>
    <col min="10007" max="10008" width="1.875" style="3" customWidth="1"/>
    <col min="10009" max="10010" width="2.125" style="3" customWidth="1"/>
    <col min="10011" max="10011" width="1.875" style="3" customWidth="1"/>
    <col min="10012" max="10014" width="2" style="3" customWidth="1"/>
    <col min="10015" max="10015" width="1.625" style="3" customWidth="1"/>
    <col min="10016" max="10016" width="2.625" style="3" customWidth="1"/>
    <col min="10017" max="10021" width="2" style="3" customWidth="1"/>
    <col min="10022" max="10022" width="1.625" style="3" customWidth="1"/>
    <col min="10023" max="10023" width="1.875" style="3" customWidth="1"/>
    <col min="10024" max="10024" width="1.625" style="3" customWidth="1"/>
    <col min="10025" max="10025" width="2.25" style="3" customWidth="1"/>
    <col min="10026" max="10026" width="1.625" style="3" customWidth="1"/>
    <col min="10027" max="10027" width="2.125" style="3" customWidth="1"/>
    <col min="10028" max="10029" width="1.625" style="3" customWidth="1"/>
    <col min="10030" max="10030" width="2.625" style="3" customWidth="1"/>
    <col min="10031" max="10032" width="1.625" style="3" customWidth="1"/>
    <col min="10033" max="10033" width="3.625" style="3" customWidth="1"/>
    <col min="10034" max="10036" width="1.625" style="3" customWidth="1"/>
    <col min="10037" max="10037" width="3.125" style="3" customWidth="1"/>
    <col min="10038" max="10039" width="1.625" style="3" customWidth="1"/>
    <col min="10040" max="10040" width="0.375" style="3" customWidth="1"/>
    <col min="10041" max="10041" width="1.375" style="3" customWidth="1"/>
    <col min="10042" max="10042" width="4.625" style="3" customWidth="1"/>
    <col min="10043" max="10045" width="1.625" style="3" customWidth="1"/>
    <col min="10046" max="10047" width="4.125" style="3" bestFit="1" customWidth="1"/>
    <col min="10048" max="10139" width="1.625" style="3" customWidth="1"/>
    <col min="10140" max="10240" width="9" style="3"/>
    <col min="10241" max="10241" width="1.625" style="3" customWidth="1"/>
    <col min="10242" max="10242" width="2.25" style="3" customWidth="1"/>
    <col min="10243" max="10243" width="2.125" style="3" customWidth="1"/>
    <col min="10244" max="10248" width="1.75" style="3" customWidth="1"/>
    <col min="10249" max="10249" width="3" style="3" customWidth="1"/>
    <col min="10250" max="10251" width="1.625" style="3" customWidth="1"/>
    <col min="10252" max="10252" width="2.125" style="3" customWidth="1"/>
    <col min="10253" max="10262" width="1.625" style="3" customWidth="1"/>
    <col min="10263" max="10264" width="1.875" style="3" customWidth="1"/>
    <col min="10265" max="10266" width="2.125" style="3" customWidth="1"/>
    <col min="10267" max="10267" width="1.875" style="3" customWidth="1"/>
    <col min="10268" max="10270" width="2" style="3" customWidth="1"/>
    <col min="10271" max="10271" width="1.625" style="3" customWidth="1"/>
    <col min="10272" max="10272" width="2.625" style="3" customWidth="1"/>
    <col min="10273" max="10277" width="2" style="3" customWidth="1"/>
    <col min="10278" max="10278" width="1.625" style="3" customWidth="1"/>
    <col min="10279" max="10279" width="1.875" style="3" customWidth="1"/>
    <col min="10280" max="10280" width="1.625" style="3" customWidth="1"/>
    <col min="10281" max="10281" width="2.25" style="3" customWidth="1"/>
    <col min="10282" max="10282" width="1.625" style="3" customWidth="1"/>
    <col min="10283" max="10283" width="2.125" style="3" customWidth="1"/>
    <col min="10284" max="10285" width="1.625" style="3" customWidth="1"/>
    <col min="10286" max="10286" width="2.625" style="3" customWidth="1"/>
    <col min="10287" max="10288" width="1.625" style="3" customWidth="1"/>
    <col min="10289" max="10289" width="3.625" style="3" customWidth="1"/>
    <col min="10290" max="10292" width="1.625" style="3" customWidth="1"/>
    <col min="10293" max="10293" width="3.125" style="3" customWidth="1"/>
    <col min="10294" max="10295" width="1.625" style="3" customWidth="1"/>
    <col min="10296" max="10296" width="0.375" style="3" customWidth="1"/>
    <col min="10297" max="10297" width="1.375" style="3" customWidth="1"/>
    <col min="10298" max="10298" width="4.625" style="3" customWidth="1"/>
    <col min="10299" max="10301" width="1.625" style="3" customWidth="1"/>
    <col min="10302" max="10303" width="4.125" style="3" bestFit="1" customWidth="1"/>
    <col min="10304" max="10395" width="1.625" style="3" customWidth="1"/>
    <col min="10396" max="10496" width="9" style="3"/>
    <col min="10497" max="10497" width="1.625" style="3" customWidth="1"/>
    <col min="10498" max="10498" width="2.25" style="3" customWidth="1"/>
    <col min="10499" max="10499" width="2.125" style="3" customWidth="1"/>
    <col min="10500" max="10504" width="1.75" style="3" customWidth="1"/>
    <col min="10505" max="10505" width="3" style="3" customWidth="1"/>
    <col min="10506" max="10507" width="1.625" style="3" customWidth="1"/>
    <col min="10508" max="10508" width="2.125" style="3" customWidth="1"/>
    <col min="10509" max="10518" width="1.625" style="3" customWidth="1"/>
    <col min="10519" max="10520" width="1.875" style="3" customWidth="1"/>
    <col min="10521" max="10522" width="2.125" style="3" customWidth="1"/>
    <col min="10523" max="10523" width="1.875" style="3" customWidth="1"/>
    <col min="10524" max="10526" width="2" style="3" customWidth="1"/>
    <col min="10527" max="10527" width="1.625" style="3" customWidth="1"/>
    <col min="10528" max="10528" width="2.625" style="3" customWidth="1"/>
    <col min="10529" max="10533" width="2" style="3" customWidth="1"/>
    <col min="10534" max="10534" width="1.625" style="3" customWidth="1"/>
    <col min="10535" max="10535" width="1.875" style="3" customWidth="1"/>
    <col min="10536" max="10536" width="1.625" style="3" customWidth="1"/>
    <col min="10537" max="10537" width="2.25" style="3" customWidth="1"/>
    <col min="10538" max="10538" width="1.625" style="3" customWidth="1"/>
    <col min="10539" max="10539" width="2.125" style="3" customWidth="1"/>
    <col min="10540" max="10541" width="1.625" style="3" customWidth="1"/>
    <col min="10542" max="10542" width="2.625" style="3" customWidth="1"/>
    <col min="10543" max="10544" width="1.625" style="3" customWidth="1"/>
    <col min="10545" max="10545" width="3.625" style="3" customWidth="1"/>
    <col min="10546" max="10548" width="1.625" style="3" customWidth="1"/>
    <col min="10549" max="10549" width="3.125" style="3" customWidth="1"/>
    <col min="10550" max="10551" width="1.625" style="3" customWidth="1"/>
    <col min="10552" max="10552" width="0.375" style="3" customWidth="1"/>
    <col min="10553" max="10553" width="1.375" style="3" customWidth="1"/>
    <col min="10554" max="10554" width="4.625" style="3" customWidth="1"/>
    <col min="10555" max="10557" width="1.625" style="3" customWidth="1"/>
    <col min="10558" max="10559" width="4.125" style="3" bestFit="1" customWidth="1"/>
    <col min="10560" max="10651" width="1.625" style="3" customWidth="1"/>
    <col min="10652" max="10752" width="9" style="3"/>
    <col min="10753" max="10753" width="1.625" style="3" customWidth="1"/>
    <col min="10754" max="10754" width="2.25" style="3" customWidth="1"/>
    <col min="10755" max="10755" width="2.125" style="3" customWidth="1"/>
    <col min="10756" max="10760" width="1.75" style="3" customWidth="1"/>
    <col min="10761" max="10761" width="3" style="3" customWidth="1"/>
    <col min="10762" max="10763" width="1.625" style="3" customWidth="1"/>
    <col min="10764" max="10764" width="2.125" style="3" customWidth="1"/>
    <col min="10765" max="10774" width="1.625" style="3" customWidth="1"/>
    <col min="10775" max="10776" width="1.875" style="3" customWidth="1"/>
    <col min="10777" max="10778" width="2.125" style="3" customWidth="1"/>
    <col min="10779" max="10779" width="1.875" style="3" customWidth="1"/>
    <col min="10780" max="10782" width="2" style="3" customWidth="1"/>
    <col min="10783" max="10783" width="1.625" style="3" customWidth="1"/>
    <col min="10784" max="10784" width="2.625" style="3" customWidth="1"/>
    <col min="10785" max="10789" width="2" style="3" customWidth="1"/>
    <col min="10790" max="10790" width="1.625" style="3" customWidth="1"/>
    <col min="10791" max="10791" width="1.875" style="3" customWidth="1"/>
    <col min="10792" max="10792" width="1.625" style="3" customWidth="1"/>
    <col min="10793" max="10793" width="2.25" style="3" customWidth="1"/>
    <col min="10794" max="10794" width="1.625" style="3" customWidth="1"/>
    <col min="10795" max="10795" width="2.125" style="3" customWidth="1"/>
    <col min="10796" max="10797" width="1.625" style="3" customWidth="1"/>
    <col min="10798" max="10798" width="2.625" style="3" customWidth="1"/>
    <col min="10799" max="10800" width="1.625" style="3" customWidth="1"/>
    <col min="10801" max="10801" width="3.625" style="3" customWidth="1"/>
    <col min="10802" max="10804" width="1.625" style="3" customWidth="1"/>
    <col min="10805" max="10805" width="3.125" style="3" customWidth="1"/>
    <col min="10806" max="10807" width="1.625" style="3" customWidth="1"/>
    <col min="10808" max="10808" width="0.375" style="3" customWidth="1"/>
    <col min="10809" max="10809" width="1.375" style="3" customWidth="1"/>
    <col min="10810" max="10810" width="4.625" style="3" customWidth="1"/>
    <col min="10811" max="10813" width="1.625" style="3" customWidth="1"/>
    <col min="10814" max="10815" width="4.125" style="3" bestFit="1" customWidth="1"/>
    <col min="10816" max="10907" width="1.625" style="3" customWidth="1"/>
    <col min="10908" max="11008" width="9" style="3"/>
    <col min="11009" max="11009" width="1.625" style="3" customWidth="1"/>
    <col min="11010" max="11010" width="2.25" style="3" customWidth="1"/>
    <col min="11011" max="11011" width="2.125" style="3" customWidth="1"/>
    <col min="11012" max="11016" width="1.75" style="3" customWidth="1"/>
    <col min="11017" max="11017" width="3" style="3" customWidth="1"/>
    <col min="11018" max="11019" width="1.625" style="3" customWidth="1"/>
    <col min="11020" max="11020" width="2.125" style="3" customWidth="1"/>
    <col min="11021" max="11030" width="1.625" style="3" customWidth="1"/>
    <col min="11031" max="11032" width="1.875" style="3" customWidth="1"/>
    <col min="11033" max="11034" width="2.125" style="3" customWidth="1"/>
    <col min="11035" max="11035" width="1.875" style="3" customWidth="1"/>
    <col min="11036" max="11038" width="2" style="3" customWidth="1"/>
    <col min="11039" max="11039" width="1.625" style="3" customWidth="1"/>
    <col min="11040" max="11040" width="2.625" style="3" customWidth="1"/>
    <col min="11041" max="11045" width="2" style="3" customWidth="1"/>
    <col min="11046" max="11046" width="1.625" style="3" customWidth="1"/>
    <col min="11047" max="11047" width="1.875" style="3" customWidth="1"/>
    <col min="11048" max="11048" width="1.625" style="3" customWidth="1"/>
    <col min="11049" max="11049" width="2.25" style="3" customWidth="1"/>
    <col min="11050" max="11050" width="1.625" style="3" customWidth="1"/>
    <col min="11051" max="11051" width="2.125" style="3" customWidth="1"/>
    <col min="11052" max="11053" width="1.625" style="3" customWidth="1"/>
    <col min="11054" max="11054" width="2.625" style="3" customWidth="1"/>
    <col min="11055" max="11056" width="1.625" style="3" customWidth="1"/>
    <col min="11057" max="11057" width="3.625" style="3" customWidth="1"/>
    <col min="11058" max="11060" width="1.625" style="3" customWidth="1"/>
    <col min="11061" max="11061" width="3.125" style="3" customWidth="1"/>
    <col min="11062" max="11063" width="1.625" style="3" customWidth="1"/>
    <col min="11064" max="11064" width="0.375" style="3" customWidth="1"/>
    <col min="11065" max="11065" width="1.375" style="3" customWidth="1"/>
    <col min="11066" max="11066" width="4.625" style="3" customWidth="1"/>
    <col min="11067" max="11069" width="1.625" style="3" customWidth="1"/>
    <col min="11070" max="11071" width="4.125" style="3" bestFit="1" customWidth="1"/>
    <col min="11072" max="11163" width="1.625" style="3" customWidth="1"/>
    <col min="11164" max="11264" width="9" style="3"/>
    <col min="11265" max="11265" width="1.625" style="3" customWidth="1"/>
    <col min="11266" max="11266" width="2.25" style="3" customWidth="1"/>
    <col min="11267" max="11267" width="2.125" style="3" customWidth="1"/>
    <col min="11268" max="11272" width="1.75" style="3" customWidth="1"/>
    <col min="11273" max="11273" width="3" style="3" customWidth="1"/>
    <col min="11274" max="11275" width="1.625" style="3" customWidth="1"/>
    <col min="11276" max="11276" width="2.125" style="3" customWidth="1"/>
    <col min="11277" max="11286" width="1.625" style="3" customWidth="1"/>
    <col min="11287" max="11288" width="1.875" style="3" customWidth="1"/>
    <col min="11289" max="11290" width="2.125" style="3" customWidth="1"/>
    <col min="11291" max="11291" width="1.875" style="3" customWidth="1"/>
    <col min="11292" max="11294" width="2" style="3" customWidth="1"/>
    <col min="11295" max="11295" width="1.625" style="3" customWidth="1"/>
    <col min="11296" max="11296" width="2.625" style="3" customWidth="1"/>
    <col min="11297" max="11301" width="2" style="3" customWidth="1"/>
    <col min="11302" max="11302" width="1.625" style="3" customWidth="1"/>
    <col min="11303" max="11303" width="1.875" style="3" customWidth="1"/>
    <col min="11304" max="11304" width="1.625" style="3" customWidth="1"/>
    <col min="11305" max="11305" width="2.25" style="3" customWidth="1"/>
    <col min="11306" max="11306" width="1.625" style="3" customWidth="1"/>
    <col min="11307" max="11307" width="2.125" style="3" customWidth="1"/>
    <col min="11308" max="11309" width="1.625" style="3" customWidth="1"/>
    <col min="11310" max="11310" width="2.625" style="3" customWidth="1"/>
    <col min="11311" max="11312" width="1.625" style="3" customWidth="1"/>
    <col min="11313" max="11313" width="3.625" style="3" customWidth="1"/>
    <col min="11314" max="11316" width="1.625" style="3" customWidth="1"/>
    <col min="11317" max="11317" width="3.125" style="3" customWidth="1"/>
    <col min="11318" max="11319" width="1.625" style="3" customWidth="1"/>
    <col min="11320" max="11320" width="0.375" style="3" customWidth="1"/>
    <col min="11321" max="11321" width="1.375" style="3" customWidth="1"/>
    <col min="11322" max="11322" width="4.625" style="3" customWidth="1"/>
    <col min="11323" max="11325" width="1.625" style="3" customWidth="1"/>
    <col min="11326" max="11327" width="4.125" style="3" bestFit="1" customWidth="1"/>
    <col min="11328" max="11419" width="1.625" style="3" customWidth="1"/>
    <col min="11420" max="11520" width="9" style="3"/>
    <col min="11521" max="11521" width="1.625" style="3" customWidth="1"/>
    <col min="11522" max="11522" width="2.25" style="3" customWidth="1"/>
    <col min="11523" max="11523" width="2.125" style="3" customWidth="1"/>
    <col min="11524" max="11528" width="1.75" style="3" customWidth="1"/>
    <col min="11529" max="11529" width="3" style="3" customWidth="1"/>
    <col min="11530" max="11531" width="1.625" style="3" customWidth="1"/>
    <col min="11532" max="11532" width="2.125" style="3" customWidth="1"/>
    <col min="11533" max="11542" width="1.625" style="3" customWidth="1"/>
    <col min="11543" max="11544" width="1.875" style="3" customWidth="1"/>
    <col min="11545" max="11546" width="2.125" style="3" customWidth="1"/>
    <col min="11547" max="11547" width="1.875" style="3" customWidth="1"/>
    <col min="11548" max="11550" width="2" style="3" customWidth="1"/>
    <col min="11551" max="11551" width="1.625" style="3" customWidth="1"/>
    <col min="11552" max="11552" width="2.625" style="3" customWidth="1"/>
    <col min="11553" max="11557" width="2" style="3" customWidth="1"/>
    <col min="11558" max="11558" width="1.625" style="3" customWidth="1"/>
    <col min="11559" max="11559" width="1.875" style="3" customWidth="1"/>
    <col min="11560" max="11560" width="1.625" style="3" customWidth="1"/>
    <col min="11561" max="11561" width="2.25" style="3" customWidth="1"/>
    <col min="11562" max="11562" width="1.625" style="3" customWidth="1"/>
    <col min="11563" max="11563" width="2.125" style="3" customWidth="1"/>
    <col min="11564" max="11565" width="1.625" style="3" customWidth="1"/>
    <col min="11566" max="11566" width="2.625" style="3" customWidth="1"/>
    <col min="11567" max="11568" width="1.625" style="3" customWidth="1"/>
    <col min="11569" max="11569" width="3.625" style="3" customWidth="1"/>
    <col min="11570" max="11572" width="1.625" style="3" customWidth="1"/>
    <col min="11573" max="11573" width="3.125" style="3" customWidth="1"/>
    <col min="11574" max="11575" width="1.625" style="3" customWidth="1"/>
    <col min="11576" max="11576" width="0.375" style="3" customWidth="1"/>
    <col min="11577" max="11577" width="1.375" style="3" customWidth="1"/>
    <col min="11578" max="11578" width="4.625" style="3" customWidth="1"/>
    <col min="11579" max="11581" width="1.625" style="3" customWidth="1"/>
    <col min="11582" max="11583" width="4.125" style="3" bestFit="1" customWidth="1"/>
    <col min="11584" max="11675" width="1.625" style="3" customWidth="1"/>
    <col min="11676" max="11776" width="9" style="3"/>
    <col min="11777" max="11777" width="1.625" style="3" customWidth="1"/>
    <col min="11778" max="11778" width="2.25" style="3" customWidth="1"/>
    <col min="11779" max="11779" width="2.125" style="3" customWidth="1"/>
    <col min="11780" max="11784" width="1.75" style="3" customWidth="1"/>
    <col min="11785" max="11785" width="3" style="3" customWidth="1"/>
    <col min="11786" max="11787" width="1.625" style="3" customWidth="1"/>
    <col min="11788" max="11788" width="2.125" style="3" customWidth="1"/>
    <col min="11789" max="11798" width="1.625" style="3" customWidth="1"/>
    <col min="11799" max="11800" width="1.875" style="3" customWidth="1"/>
    <col min="11801" max="11802" width="2.125" style="3" customWidth="1"/>
    <col min="11803" max="11803" width="1.875" style="3" customWidth="1"/>
    <col min="11804" max="11806" width="2" style="3" customWidth="1"/>
    <col min="11807" max="11807" width="1.625" style="3" customWidth="1"/>
    <col min="11808" max="11808" width="2.625" style="3" customWidth="1"/>
    <col min="11809" max="11813" width="2" style="3" customWidth="1"/>
    <col min="11814" max="11814" width="1.625" style="3" customWidth="1"/>
    <col min="11815" max="11815" width="1.875" style="3" customWidth="1"/>
    <col min="11816" max="11816" width="1.625" style="3" customWidth="1"/>
    <col min="11817" max="11817" width="2.25" style="3" customWidth="1"/>
    <col min="11818" max="11818" width="1.625" style="3" customWidth="1"/>
    <col min="11819" max="11819" width="2.125" style="3" customWidth="1"/>
    <col min="11820" max="11821" width="1.625" style="3" customWidth="1"/>
    <col min="11822" max="11822" width="2.625" style="3" customWidth="1"/>
    <col min="11823" max="11824" width="1.625" style="3" customWidth="1"/>
    <col min="11825" max="11825" width="3.625" style="3" customWidth="1"/>
    <col min="11826" max="11828" width="1.625" style="3" customWidth="1"/>
    <col min="11829" max="11829" width="3.125" style="3" customWidth="1"/>
    <col min="11830" max="11831" width="1.625" style="3" customWidth="1"/>
    <col min="11832" max="11832" width="0.375" style="3" customWidth="1"/>
    <col min="11833" max="11833" width="1.375" style="3" customWidth="1"/>
    <col min="11834" max="11834" width="4.625" style="3" customWidth="1"/>
    <col min="11835" max="11837" width="1.625" style="3" customWidth="1"/>
    <col min="11838" max="11839" width="4.125" style="3" bestFit="1" customWidth="1"/>
    <col min="11840" max="11931" width="1.625" style="3" customWidth="1"/>
    <col min="11932" max="12032" width="9" style="3"/>
    <col min="12033" max="12033" width="1.625" style="3" customWidth="1"/>
    <col min="12034" max="12034" width="2.25" style="3" customWidth="1"/>
    <col min="12035" max="12035" width="2.125" style="3" customWidth="1"/>
    <col min="12036" max="12040" width="1.75" style="3" customWidth="1"/>
    <col min="12041" max="12041" width="3" style="3" customWidth="1"/>
    <col min="12042" max="12043" width="1.625" style="3" customWidth="1"/>
    <col min="12044" max="12044" width="2.125" style="3" customWidth="1"/>
    <col min="12045" max="12054" width="1.625" style="3" customWidth="1"/>
    <col min="12055" max="12056" width="1.875" style="3" customWidth="1"/>
    <col min="12057" max="12058" width="2.125" style="3" customWidth="1"/>
    <col min="12059" max="12059" width="1.875" style="3" customWidth="1"/>
    <col min="12060" max="12062" width="2" style="3" customWidth="1"/>
    <col min="12063" max="12063" width="1.625" style="3" customWidth="1"/>
    <col min="12064" max="12064" width="2.625" style="3" customWidth="1"/>
    <col min="12065" max="12069" width="2" style="3" customWidth="1"/>
    <col min="12070" max="12070" width="1.625" style="3" customWidth="1"/>
    <col min="12071" max="12071" width="1.875" style="3" customWidth="1"/>
    <col min="12072" max="12072" width="1.625" style="3" customWidth="1"/>
    <col min="12073" max="12073" width="2.25" style="3" customWidth="1"/>
    <col min="12074" max="12074" width="1.625" style="3" customWidth="1"/>
    <col min="12075" max="12075" width="2.125" style="3" customWidth="1"/>
    <col min="12076" max="12077" width="1.625" style="3" customWidth="1"/>
    <col min="12078" max="12078" width="2.625" style="3" customWidth="1"/>
    <col min="12079" max="12080" width="1.625" style="3" customWidth="1"/>
    <col min="12081" max="12081" width="3.625" style="3" customWidth="1"/>
    <col min="12082" max="12084" width="1.625" style="3" customWidth="1"/>
    <col min="12085" max="12085" width="3.125" style="3" customWidth="1"/>
    <col min="12086" max="12087" width="1.625" style="3" customWidth="1"/>
    <col min="12088" max="12088" width="0.375" style="3" customWidth="1"/>
    <col min="12089" max="12089" width="1.375" style="3" customWidth="1"/>
    <col min="12090" max="12090" width="4.625" style="3" customWidth="1"/>
    <col min="12091" max="12093" width="1.625" style="3" customWidth="1"/>
    <col min="12094" max="12095" width="4.125" style="3" bestFit="1" customWidth="1"/>
    <col min="12096" max="12187" width="1.625" style="3" customWidth="1"/>
    <col min="12188" max="12288" width="9" style="3"/>
    <col min="12289" max="12289" width="1.625" style="3" customWidth="1"/>
    <col min="12290" max="12290" width="2.25" style="3" customWidth="1"/>
    <col min="12291" max="12291" width="2.125" style="3" customWidth="1"/>
    <col min="12292" max="12296" width="1.75" style="3" customWidth="1"/>
    <col min="12297" max="12297" width="3" style="3" customWidth="1"/>
    <col min="12298" max="12299" width="1.625" style="3" customWidth="1"/>
    <col min="12300" max="12300" width="2.125" style="3" customWidth="1"/>
    <col min="12301" max="12310" width="1.625" style="3" customWidth="1"/>
    <col min="12311" max="12312" width="1.875" style="3" customWidth="1"/>
    <col min="12313" max="12314" width="2.125" style="3" customWidth="1"/>
    <col min="12315" max="12315" width="1.875" style="3" customWidth="1"/>
    <col min="12316" max="12318" width="2" style="3" customWidth="1"/>
    <col min="12319" max="12319" width="1.625" style="3" customWidth="1"/>
    <col min="12320" max="12320" width="2.625" style="3" customWidth="1"/>
    <col min="12321" max="12325" width="2" style="3" customWidth="1"/>
    <col min="12326" max="12326" width="1.625" style="3" customWidth="1"/>
    <col min="12327" max="12327" width="1.875" style="3" customWidth="1"/>
    <col min="12328" max="12328" width="1.625" style="3" customWidth="1"/>
    <col min="12329" max="12329" width="2.25" style="3" customWidth="1"/>
    <col min="12330" max="12330" width="1.625" style="3" customWidth="1"/>
    <col min="12331" max="12331" width="2.125" style="3" customWidth="1"/>
    <col min="12332" max="12333" width="1.625" style="3" customWidth="1"/>
    <col min="12334" max="12334" width="2.625" style="3" customWidth="1"/>
    <col min="12335" max="12336" width="1.625" style="3" customWidth="1"/>
    <col min="12337" max="12337" width="3.625" style="3" customWidth="1"/>
    <col min="12338" max="12340" width="1.625" style="3" customWidth="1"/>
    <col min="12341" max="12341" width="3.125" style="3" customWidth="1"/>
    <col min="12342" max="12343" width="1.625" style="3" customWidth="1"/>
    <col min="12344" max="12344" width="0.375" style="3" customWidth="1"/>
    <col min="12345" max="12345" width="1.375" style="3" customWidth="1"/>
    <col min="12346" max="12346" width="4.625" style="3" customWidth="1"/>
    <col min="12347" max="12349" width="1.625" style="3" customWidth="1"/>
    <col min="12350" max="12351" width="4.125" style="3" bestFit="1" customWidth="1"/>
    <col min="12352" max="12443" width="1.625" style="3" customWidth="1"/>
    <col min="12444" max="12544" width="9" style="3"/>
    <col min="12545" max="12545" width="1.625" style="3" customWidth="1"/>
    <col min="12546" max="12546" width="2.25" style="3" customWidth="1"/>
    <col min="12547" max="12547" width="2.125" style="3" customWidth="1"/>
    <col min="12548" max="12552" width="1.75" style="3" customWidth="1"/>
    <col min="12553" max="12553" width="3" style="3" customWidth="1"/>
    <col min="12554" max="12555" width="1.625" style="3" customWidth="1"/>
    <col min="12556" max="12556" width="2.125" style="3" customWidth="1"/>
    <col min="12557" max="12566" width="1.625" style="3" customWidth="1"/>
    <col min="12567" max="12568" width="1.875" style="3" customWidth="1"/>
    <col min="12569" max="12570" width="2.125" style="3" customWidth="1"/>
    <col min="12571" max="12571" width="1.875" style="3" customWidth="1"/>
    <col min="12572" max="12574" width="2" style="3" customWidth="1"/>
    <col min="12575" max="12575" width="1.625" style="3" customWidth="1"/>
    <col min="12576" max="12576" width="2.625" style="3" customWidth="1"/>
    <col min="12577" max="12581" width="2" style="3" customWidth="1"/>
    <col min="12582" max="12582" width="1.625" style="3" customWidth="1"/>
    <col min="12583" max="12583" width="1.875" style="3" customWidth="1"/>
    <col min="12584" max="12584" width="1.625" style="3" customWidth="1"/>
    <col min="12585" max="12585" width="2.25" style="3" customWidth="1"/>
    <col min="12586" max="12586" width="1.625" style="3" customWidth="1"/>
    <col min="12587" max="12587" width="2.125" style="3" customWidth="1"/>
    <col min="12588" max="12589" width="1.625" style="3" customWidth="1"/>
    <col min="12590" max="12590" width="2.625" style="3" customWidth="1"/>
    <col min="12591" max="12592" width="1.625" style="3" customWidth="1"/>
    <col min="12593" max="12593" width="3.625" style="3" customWidth="1"/>
    <col min="12594" max="12596" width="1.625" style="3" customWidth="1"/>
    <col min="12597" max="12597" width="3.125" style="3" customWidth="1"/>
    <col min="12598" max="12599" width="1.625" style="3" customWidth="1"/>
    <col min="12600" max="12600" width="0.375" style="3" customWidth="1"/>
    <col min="12601" max="12601" width="1.375" style="3" customWidth="1"/>
    <col min="12602" max="12602" width="4.625" style="3" customWidth="1"/>
    <col min="12603" max="12605" width="1.625" style="3" customWidth="1"/>
    <col min="12606" max="12607" width="4.125" style="3" bestFit="1" customWidth="1"/>
    <col min="12608" max="12699" width="1.625" style="3" customWidth="1"/>
    <col min="12700" max="12800" width="9" style="3"/>
    <col min="12801" max="12801" width="1.625" style="3" customWidth="1"/>
    <col min="12802" max="12802" width="2.25" style="3" customWidth="1"/>
    <col min="12803" max="12803" width="2.125" style="3" customWidth="1"/>
    <col min="12804" max="12808" width="1.75" style="3" customWidth="1"/>
    <col min="12809" max="12809" width="3" style="3" customWidth="1"/>
    <col min="12810" max="12811" width="1.625" style="3" customWidth="1"/>
    <col min="12812" max="12812" width="2.125" style="3" customWidth="1"/>
    <col min="12813" max="12822" width="1.625" style="3" customWidth="1"/>
    <col min="12823" max="12824" width="1.875" style="3" customWidth="1"/>
    <col min="12825" max="12826" width="2.125" style="3" customWidth="1"/>
    <col min="12827" max="12827" width="1.875" style="3" customWidth="1"/>
    <col min="12828" max="12830" width="2" style="3" customWidth="1"/>
    <col min="12831" max="12831" width="1.625" style="3" customWidth="1"/>
    <col min="12832" max="12832" width="2.625" style="3" customWidth="1"/>
    <col min="12833" max="12837" width="2" style="3" customWidth="1"/>
    <col min="12838" max="12838" width="1.625" style="3" customWidth="1"/>
    <col min="12839" max="12839" width="1.875" style="3" customWidth="1"/>
    <col min="12840" max="12840" width="1.625" style="3" customWidth="1"/>
    <col min="12841" max="12841" width="2.25" style="3" customWidth="1"/>
    <col min="12842" max="12842" width="1.625" style="3" customWidth="1"/>
    <col min="12843" max="12843" width="2.125" style="3" customWidth="1"/>
    <col min="12844" max="12845" width="1.625" style="3" customWidth="1"/>
    <col min="12846" max="12846" width="2.625" style="3" customWidth="1"/>
    <col min="12847" max="12848" width="1.625" style="3" customWidth="1"/>
    <col min="12849" max="12849" width="3.625" style="3" customWidth="1"/>
    <col min="12850" max="12852" width="1.625" style="3" customWidth="1"/>
    <col min="12853" max="12853" width="3.125" style="3" customWidth="1"/>
    <col min="12854" max="12855" width="1.625" style="3" customWidth="1"/>
    <col min="12856" max="12856" width="0.375" style="3" customWidth="1"/>
    <col min="12857" max="12857" width="1.375" style="3" customWidth="1"/>
    <col min="12858" max="12858" width="4.625" style="3" customWidth="1"/>
    <col min="12859" max="12861" width="1.625" style="3" customWidth="1"/>
    <col min="12862" max="12863" width="4.125" style="3" bestFit="1" customWidth="1"/>
    <col min="12864" max="12955" width="1.625" style="3" customWidth="1"/>
    <col min="12956" max="13056" width="9" style="3"/>
    <col min="13057" max="13057" width="1.625" style="3" customWidth="1"/>
    <col min="13058" max="13058" width="2.25" style="3" customWidth="1"/>
    <col min="13059" max="13059" width="2.125" style="3" customWidth="1"/>
    <col min="13060" max="13064" width="1.75" style="3" customWidth="1"/>
    <col min="13065" max="13065" width="3" style="3" customWidth="1"/>
    <col min="13066" max="13067" width="1.625" style="3" customWidth="1"/>
    <col min="13068" max="13068" width="2.125" style="3" customWidth="1"/>
    <col min="13069" max="13078" width="1.625" style="3" customWidth="1"/>
    <col min="13079" max="13080" width="1.875" style="3" customWidth="1"/>
    <col min="13081" max="13082" width="2.125" style="3" customWidth="1"/>
    <col min="13083" max="13083" width="1.875" style="3" customWidth="1"/>
    <col min="13084" max="13086" width="2" style="3" customWidth="1"/>
    <col min="13087" max="13087" width="1.625" style="3" customWidth="1"/>
    <col min="13088" max="13088" width="2.625" style="3" customWidth="1"/>
    <col min="13089" max="13093" width="2" style="3" customWidth="1"/>
    <col min="13094" max="13094" width="1.625" style="3" customWidth="1"/>
    <col min="13095" max="13095" width="1.875" style="3" customWidth="1"/>
    <col min="13096" max="13096" width="1.625" style="3" customWidth="1"/>
    <col min="13097" max="13097" width="2.25" style="3" customWidth="1"/>
    <col min="13098" max="13098" width="1.625" style="3" customWidth="1"/>
    <col min="13099" max="13099" width="2.125" style="3" customWidth="1"/>
    <col min="13100" max="13101" width="1.625" style="3" customWidth="1"/>
    <col min="13102" max="13102" width="2.625" style="3" customWidth="1"/>
    <col min="13103" max="13104" width="1.625" style="3" customWidth="1"/>
    <col min="13105" max="13105" width="3.625" style="3" customWidth="1"/>
    <col min="13106" max="13108" width="1.625" style="3" customWidth="1"/>
    <col min="13109" max="13109" width="3.125" style="3" customWidth="1"/>
    <col min="13110" max="13111" width="1.625" style="3" customWidth="1"/>
    <col min="13112" max="13112" width="0.375" style="3" customWidth="1"/>
    <col min="13113" max="13113" width="1.375" style="3" customWidth="1"/>
    <col min="13114" max="13114" width="4.625" style="3" customWidth="1"/>
    <col min="13115" max="13117" width="1.625" style="3" customWidth="1"/>
    <col min="13118" max="13119" width="4.125" style="3" bestFit="1" customWidth="1"/>
    <col min="13120" max="13211" width="1.625" style="3" customWidth="1"/>
    <col min="13212" max="13312" width="9" style="3"/>
    <col min="13313" max="13313" width="1.625" style="3" customWidth="1"/>
    <col min="13314" max="13314" width="2.25" style="3" customWidth="1"/>
    <col min="13315" max="13315" width="2.125" style="3" customWidth="1"/>
    <col min="13316" max="13320" width="1.75" style="3" customWidth="1"/>
    <col min="13321" max="13321" width="3" style="3" customWidth="1"/>
    <col min="13322" max="13323" width="1.625" style="3" customWidth="1"/>
    <col min="13324" max="13324" width="2.125" style="3" customWidth="1"/>
    <col min="13325" max="13334" width="1.625" style="3" customWidth="1"/>
    <col min="13335" max="13336" width="1.875" style="3" customWidth="1"/>
    <col min="13337" max="13338" width="2.125" style="3" customWidth="1"/>
    <col min="13339" max="13339" width="1.875" style="3" customWidth="1"/>
    <col min="13340" max="13342" width="2" style="3" customWidth="1"/>
    <col min="13343" max="13343" width="1.625" style="3" customWidth="1"/>
    <col min="13344" max="13344" width="2.625" style="3" customWidth="1"/>
    <col min="13345" max="13349" width="2" style="3" customWidth="1"/>
    <col min="13350" max="13350" width="1.625" style="3" customWidth="1"/>
    <col min="13351" max="13351" width="1.875" style="3" customWidth="1"/>
    <col min="13352" max="13352" width="1.625" style="3" customWidth="1"/>
    <col min="13353" max="13353" width="2.25" style="3" customWidth="1"/>
    <col min="13354" max="13354" width="1.625" style="3" customWidth="1"/>
    <col min="13355" max="13355" width="2.125" style="3" customWidth="1"/>
    <col min="13356" max="13357" width="1.625" style="3" customWidth="1"/>
    <col min="13358" max="13358" width="2.625" style="3" customWidth="1"/>
    <col min="13359" max="13360" width="1.625" style="3" customWidth="1"/>
    <col min="13361" max="13361" width="3.625" style="3" customWidth="1"/>
    <col min="13362" max="13364" width="1.625" style="3" customWidth="1"/>
    <col min="13365" max="13365" width="3.125" style="3" customWidth="1"/>
    <col min="13366" max="13367" width="1.625" style="3" customWidth="1"/>
    <col min="13368" max="13368" width="0.375" style="3" customWidth="1"/>
    <col min="13369" max="13369" width="1.375" style="3" customWidth="1"/>
    <col min="13370" max="13370" width="4.625" style="3" customWidth="1"/>
    <col min="13371" max="13373" width="1.625" style="3" customWidth="1"/>
    <col min="13374" max="13375" width="4.125" style="3" bestFit="1" customWidth="1"/>
    <col min="13376" max="13467" width="1.625" style="3" customWidth="1"/>
    <col min="13468" max="13568" width="9" style="3"/>
    <col min="13569" max="13569" width="1.625" style="3" customWidth="1"/>
    <col min="13570" max="13570" width="2.25" style="3" customWidth="1"/>
    <col min="13571" max="13571" width="2.125" style="3" customWidth="1"/>
    <col min="13572" max="13576" width="1.75" style="3" customWidth="1"/>
    <col min="13577" max="13577" width="3" style="3" customWidth="1"/>
    <col min="13578" max="13579" width="1.625" style="3" customWidth="1"/>
    <col min="13580" max="13580" width="2.125" style="3" customWidth="1"/>
    <col min="13581" max="13590" width="1.625" style="3" customWidth="1"/>
    <col min="13591" max="13592" width="1.875" style="3" customWidth="1"/>
    <col min="13593" max="13594" width="2.125" style="3" customWidth="1"/>
    <col min="13595" max="13595" width="1.875" style="3" customWidth="1"/>
    <col min="13596" max="13598" width="2" style="3" customWidth="1"/>
    <col min="13599" max="13599" width="1.625" style="3" customWidth="1"/>
    <col min="13600" max="13600" width="2.625" style="3" customWidth="1"/>
    <col min="13601" max="13605" width="2" style="3" customWidth="1"/>
    <col min="13606" max="13606" width="1.625" style="3" customWidth="1"/>
    <col min="13607" max="13607" width="1.875" style="3" customWidth="1"/>
    <col min="13608" max="13608" width="1.625" style="3" customWidth="1"/>
    <col min="13609" max="13609" width="2.25" style="3" customWidth="1"/>
    <col min="13610" max="13610" width="1.625" style="3" customWidth="1"/>
    <col min="13611" max="13611" width="2.125" style="3" customWidth="1"/>
    <col min="13612" max="13613" width="1.625" style="3" customWidth="1"/>
    <col min="13614" max="13614" width="2.625" style="3" customWidth="1"/>
    <col min="13615" max="13616" width="1.625" style="3" customWidth="1"/>
    <col min="13617" max="13617" width="3.625" style="3" customWidth="1"/>
    <col min="13618" max="13620" width="1.625" style="3" customWidth="1"/>
    <col min="13621" max="13621" width="3.125" style="3" customWidth="1"/>
    <col min="13622" max="13623" width="1.625" style="3" customWidth="1"/>
    <col min="13624" max="13624" width="0.375" style="3" customWidth="1"/>
    <col min="13625" max="13625" width="1.375" style="3" customWidth="1"/>
    <col min="13626" max="13626" width="4.625" style="3" customWidth="1"/>
    <col min="13627" max="13629" width="1.625" style="3" customWidth="1"/>
    <col min="13630" max="13631" width="4.125" style="3" bestFit="1" customWidth="1"/>
    <col min="13632" max="13723" width="1.625" style="3" customWidth="1"/>
    <col min="13724" max="13824" width="9" style="3"/>
    <col min="13825" max="13825" width="1.625" style="3" customWidth="1"/>
    <col min="13826" max="13826" width="2.25" style="3" customWidth="1"/>
    <col min="13827" max="13827" width="2.125" style="3" customWidth="1"/>
    <col min="13828" max="13832" width="1.75" style="3" customWidth="1"/>
    <col min="13833" max="13833" width="3" style="3" customWidth="1"/>
    <col min="13834" max="13835" width="1.625" style="3" customWidth="1"/>
    <col min="13836" max="13836" width="2.125" style="3" customWidth="1"/>
    <col min="13837" max="13846" width="1.625" style="3" customWidth="1"/>
    <col min="13847" max="13848" width="1.875" style="3" customWidth="1"/>
    <col min="13849" max="13850" width="2.125" style="3" customWidth="1"/>
    <col min="13851" max="13851" width="1.875" style="3" customWidth="1"/>
    <col min="13852" max="13854" width="2" style="3" customWidth="1"/>
    <col min="13855" max="13855" width="1.625" style="3" customWidth="1"/>
    <col min="13856" max="13856" width="2.625" style="3" customWidth="1"/>
    <col min="13857" max="13861" width="2" style="3" customWidth="1"/>
    <col min="13862" max="13862" width="1.625" style="3" customWidth="1"/>
    <col min="13863" max="13863" width="1.875" style="3" customWidth="1"/>
    <col min="13864" max="13864" width="1.625" style="3" customWidth="1"/>
    <col min="13865" max="13865" width="2.25" style="3" customWidth="1"/>
    <col min="13866" max="13866" width="1.625" style="3" customWidth="1"/>
    <col min="13867" max="13867" width="2.125" style="3" customWidth="1"/>
    <col min="13868" max="13869" width="1.625" style="3" customWidth="1"/>
    <col min="13870" max="13870" width="2.625" style="3" customWidth="1"/>
    <col min="13871" max="13872" width="1.625" style="3" customWidth="1"/>
    <col min="13873" max="13873" width="3.625" style="3" customWidth="1"/>
    <col min="13874" max="13876" width="1.625" style="3" customWidth="1"/>
    <col min="13877" max="13877" width="3.125" style="3" customWidth="1"/>
    <col min="13878" max="13879" width="1.625" style="3" customWidth="1"/>
    <col min="13880" max="13880" width="0.375" style="3" customWidth="1"/>
    <col min="13881" max="13881" width="1.375" style="3" customWidth="1"/>
    <col min="13882" max="13882" width="4.625" style="3" customWidth="1"/>
    <col min="13883" max="13885" width="1.625" style="3" customWidth="1"/>
    <col min="13886" max="13887" width="4.125" style="3" bestFit="1" customWidth="1"/>
    <col min="13888" max="13979" width="1.625" style="3" customWidth="1"/>
    <col min="13980" max="14080" width="9" style="3"/>
    <col min="14081" max="14081" width="1.625" style="3" customWidth="1"/>
    <col min="14082" max="14082" width="2.25" style="3" customWidth="1"/>
    <col min="14083" max="14083" width="2.125" style="3" customWidth="1"/>
    <col min="14084" max="14088" width="1.75" style="3" customWidth="1"/>
    <col min="14089" max="14089" width="3" style="3" customWidth="1"/>
    <col min="14090" max="14091" width="1.625" style="3" customWidth="1"/>
    <col min="14092" max="14092" width="2.125" style="3" customWidth="1"/>
    <col min="14093" max="14102" width="1.625" style="3" customWidth="1"/>
    <col min="14103" max="14104" width="1.875" style="3" customWidth="1"/>
    <col min="14105" max="14106" width="2.125" style="3" customWidth="1"/>
    <col min="14107" max="14107" width="1.875" style="3" customWidth="1"/>
    <col min="14108" max="14110" width="2" style="3" customWidth="1"/>
    <col min="14111" max="14111" width="1.625" style="3" customWidth="1"/>
    <col min="14112" max="14112" width="2.625" style="3" customWidth="1"/>
    <col min="14113" max="14117" width="2" style="3" customWidth="1"/>
    <col min="14118" max="14118" width="1.625" style="3" customWidth="1"/>
    <col min="14119" max="14119" width="1.875" style="3" customWidth="1"/>
    <col min="14120" max="14120" width="1.625" style="3" customWidth="1"/>
    <col min="14121" max="14121" width="2.25" style="3" customWidth="1"/>
    <col min="14122" max="14122" width="1.625" style="3" customWidth="1"/>
    <col min="14123" max="14123" width="2.125" style="3" customWidth="1"/>
    <col min="14124" max="14125" width="1.625" style="3" customWidth="1"/>
    <col min="14126" max="14126" width="2.625" style="3" customWidth="1"/>
    <col min="14127" max="14128" width="1.625" style="3" customWidth="1"/>
    <col min="14129" max="14129" width="3.625" style="3" customWidth="1"/>
    <col min="14130" max="14132" width="1.625" style="3" customWidth="1"/>
    <col min="14133" max="14133" width="3.125" style="3" customWidth="1"/>
    <col min="14134" max="14135" width="1.625" style="3" customWidth="1"/>
    <col min="14136" max="14136" width="0.375" style="3" customWidth="1"/>
    <col min="14137" max="14137" width="1.375" style="3" customWidth="1"/>
    <col min="14138" max="14138" width="4.625" style="3" customWidth="1"/>
    <col min="14139" max="14141" width="1.625" style="3" customWidth="1"/>
    <col min="14142" max="14143" width="4.125" style="3" bestFit="1" customWidth="1"/>
    <col min="14144" max="14235" width="1.625" style="3" customWidth="1"/>
    <col min="14236" max="14336" width="9" style="3"/>
    <col min="14337" max="14337" width="1.625" style="3" customWidth="1"/>
    <col min="14338" max="14338" width="2.25" style="3" customWidth="1"/>
    <col min="14339" max="14339" width="2.125" style="3" customWidth="1"/>
    <col min="14340" max="14344" width="1.75" style="3" customWidth="1"/>
    <col min="14345" max="14345" width="3" style="3" customWidth="1"/>
    <col min="14346" max="14347" width="1.625" style="3" customWidth="1"/>
    <col min="14348" max="14348" width="2.125" style="3" customWidth="1"/>
    <col min="14349" max="14358" width="1.625" style="3" customWidth="1"/>
    <col min="14359" max="14360" width="1.875" style="3" customWidth="1"/>
    <col min="14361" max="14362" width="2.125" style="3" customWidth="1"/>
    <col min="14363" max="14363" width="1.875" style="3" customWidth="1"/>
    <col min="14364" max="14366" width="2" style="3" customWidth="1"/>
    <col min="14367" max="14367" width="1.625" style="3" customWidth="1"/>
    <col min="14368" max="14368" width="2.625" style="3" customWidth="1"/>
    <col min="14369" max="14373" width="2" style="3" customWidth="1"/>
    <col min="14374" max="14374" width="1.625" style="3" customWidth="1"/>
    <col min="14375" max="14375" width="1.875" style="3" customWidth="1"/>
    <col min="14376" max="14376" width="1.625" style="3" customWidth="1"/>
    <col min="14377" max="14377" width="2.25" style="3" customWidth="1"/>
    <col min="14378" max="14378" width="1.625" style="3" customWidth="1"/>
    <col min="14379" max="14379" width="2.125" style="3" customWidth="1"/>
    <col min="14380" max="14381" width="1.625" style="3" customWidth="1"/>
    <col min="14382" max="14382" width="2.625" style="3" customWidth="1"/>
    <col min="14383" max="14384" width="1.625" style="3" customWidth="1"/>
    <col min="14385" max="14385" width="3.625" style="3" customWidth="1"/>
    <col min="14386" max="14388" width="1.625" style="3" customWidth="1"/>
    <col min="14389" max="14389" width="3.125" style="3" customWidth="1"/>
    <col min="14390" max="14391" width="1.625" style="3" customWidth="1"/>
    <col min="14392" max="14392" width="0.375" style="3" customWidth="1"/>
    <col min="14393" max="14393" width="1.375" style="3" customWidth="1"/>
    <col min="14394" max="14394" width="4.625" style="3" customWidth="1"/>
    <col min="14395" max="14397" width="1.625" style="3" customWidth="1"/>
    <col min="14398" max="14399" width="4.125" style="3" bestFit="1" customWidth="1"/>
    <col min="14400" max="14491" width="1.625" style="3" customWidth="1"/>
    <col min="14492" max="14592" width="9" style="3"/>
    <col min="14593" max="14593" width="1.625" style="3" customWidth="1"/>
    <col min="14594" max="14594" width="2.25" style="3" customWidth="1"/>
    <col min="14595" max="14595" width="2.125" style="3" customWidth="1"/>
    <col min="14596" max="14600" width="1.75" style="3" customWidth="1"/>
    <col min="14601" max="14601" width="3" style="3" customWidth="1"/>
    <col min="14602" max="14603" width="1.625" style="3" customWidth="1"/>
    <col min="14604" max="14604" width="2.125" style="3" customWidth="1"/>
    <col min="14605" max="14614" width="1.625" style="3" customWidth="1"/>
    <col min="14615" max="14616" width="1.875" style="3" customWidth="1"/>
    <col min="14617" max="14618" width="2.125" style="3" customWidth="1"/>
    <col min="14619" max="14619" width="1.875" style="3" customWidth="1"/>
    <col min="14620" max="14622" width="2" style="3" customWidth="1"/>
    <col min="14623" max="14623" width="1.625" style="3" customWidth="1"/>
    <col min="14624" max="14624" width="2.625" style="3" customWidth="1"/>
    <col min="14625" max="14629" width="2" style="3" customWidth="1"/>
    <col min="14630" max="14630" width="1.625" style="3" customWidth="1"/>
    <col min="14631" max="14631" width="1.875" style="3" customWidth="1"/>
    <col min="14632" max="14632" width="1.625" style="3" customWidth="1"/>
    <col min="14633" max="14633" width="2.25" style="3" customWidth="1"/>
    <col min="14634" max="14634" width="1.625" style="3" customWidth="1"/>
    <col min="14635" max="14635" width="2.125" style="3" customWidth="1"/>
    <col min="14636" max="14637" width="1.625" style="3" customWidth="1"/>
    <col min="14638" max="14638" width="2.625" style="3" customWidth="1"/>
    <col min="14639" max="14640" width="1.625" style="3" customWidth="1"/>
    <col min="14641" max="14641" width="3.625" style="3" customWidth="1"/>
    <col min="14642" max="14644" width="1.625" style="3" customWidth="1"/>
    <col min="14645" max="14645" width="3.125" style="3" customWidth="1"/>
    <col min="14646" max="14647" width="1.625" style="3" customWidth="1"/>
    <col min="14648" max="14648" width="0.375" style="3" customWidth="1"/>
    <col min="14649" max="14649" width="1.375" style="3" customWidth="1"/>
    <col min="14650" max="14650" width="4.625" style="3" customWidth="1"/>
    <col min="14651" max="14653" width="1.625" style="3" customWidth="1"/>
    <col min="14654" max="14655" width="4.125" style="3" bestFit="1" customWidth="1"/>
    <col min="14656" max="14747" width="1.625" style="3" customWidth="1"/>
    <col min="14748" max="14848" width="9" style="3"/>
    <col min="14849" max="14849" width="1.625" style="3" customWidth="1"/>
    <col min="14850" max="14850" width="2.25" style="3" customWidth="1"/>
    <col min="14851" max="14851" width="2.125" style="3" customWidth="1"/>
    <col min="14852" max="14856" width="1.75" style="3" customWidth="1"/>
    <col min="14857" max="14857" width="3" style="3" customWidth="1"/>
    <col min="14858" max="14859" width="1.625" style="3" customWidth="1"/>
    <col min="14860" max="14860" width="2.125" style="3" customWidth="1"/>
    <col min="14861" max="14870" width="1.625" style="3" customWidth="1"/>
    <col min="14871" max="14872" width="1.875" style="3" customWidth="1"/>
    <col min="14873" max="14874" width="2.125" style="3" customWidth="1"/>
    <col min="14875" max="14875" width="1.875" style="3" customWidth="1"/>
    <col min="14876" max="14878" width="2" style="3" customWidth="1"/>
    <col min="14879" max="14879" width="1.625" style="3" customWidth="1"/>
    <col min="14880" max="14880" width="2.625" style="3" customWidth="1"/>
    <col min="14881" max="14885" width="2" style="3" customWidth="1"/>
    <col min="14886" max="14886" width="1.625" style="3" customWidth="1"/>
    <col min="14887" max="14887" width="1.875" style="3" customWidth="1"/>
    <col min="14888" max="14888" width="1.625" style="3" customWidth="1"/>
    <col min="14889" max="14889" width="2.25" style="3" customWidth="1"/>
    <col min="14890" max="14890" width="1.625" style="3" customWidth="1"/>
    <col min="14891" max="14891" width="2.125" style="3" customWidth="1"/>
    <col min="14892" max="14893" width="1.625" style="3" customWidth="1"/>
    <col min="14894" max="14894" width="2.625" style="3" customWidth="1"/>
    <col min="14895" max="14896" width="1.625" style="3" customWidth="1"/>
    <col min="14897" max="14897" width="3.625" style="3" customWidth="1"/>
    <col min="14898" max="14900" width="1.625" style="3" customWidth="1"/>
    <col min="14901" max="14901" width="3.125" style="3" customWidth="1"/>
    <col min="14902" max="14903" width="1.625" style="3" customWidth="1"/>
    <col min="14904" max="14904" width="0.375" style="3" customWidth="1"/>
    <col min="14905" max="14905" width="1.375" style="3" customWidth="1"/>
    <col min="14906" max="14906" width="4.625" style="3" customWidth="1"/>
    <col min="14907" max="14909" width="1.625" style="3" customWidth="1"/>
    <col min="14910" max="14911" width="4.125" style="3" bestFit="1" customWidth="1"/>
    <col min="14912" max="15003" width="1.625" style="3" customWidth="1"/>
    <col min="15004" max="15104" width="9" style="3"/>
    <col min="15105" max="15105" width="1.625" style="3" customWidth="1"/>
    <col min="15106" max="15106" width="2.25" style="3" customWidth="1"/>
    <col min="15107" max="15107" width="2.125" style="3" customWidth="1"/>
    <col min="15108" max="15112" width="1.75" style="3" customWidth="1"/>
    <col min="15113" max="15113" width="3" style="3" customWidth="1"/>
    <col min="15114" max="15115" width="1.625" style="3" customWidth="1"/>
    <col min="15116" max="15116" width="2.125" style="3" customWidth="1"/>
    <col min="15117" max="15126" width="1.625" style="3" customWidth="1"/>
    <col min="15127" max="15128" width="1.875" style="3" customWidth="1"/>
    <col min="15129" max="15130" width="2.125" style="3" customWidth="1"/>
    <col min="15131" max="15131" width="1.875" style="3" customWidth="1"/>
    <col min="15132" max="15134" width="2" style="3" customWidth="1"/>
    <col min="15135" max="15135" width="1.625" style="3" customWidth="1"/>
    <col min="15136" max="15136" width="2.625" style="3" customWidth="1"/>
    <col min="15137" max="15141" width="2" style="3" customWidth="1"/>
    <col min="15142" max="15142" width="1.625" style="3" customWidth="1"/>
    <col min="15143" max="15143" width="1.875" style="3" customWidth="1"/>
    <col min="15144" max="15144" width="1.625" style="3" customWidth="1"/>
    <col min="15145" max="15145" width="2.25" style="3" customWidth="1"/>
    <col min="15146" max="15146" width="1.625" style="3" customWidth="1"/>
    <col min="15147" max="15147" width="2.125" style="3" customWidth="1"/>
    <col min="15148" max="15149" width="1.625" style="3" customWidth="1"/>
    <col min="15150" max="15150" width="2.625" style="3" customWidth="1"/>
    <col min="15151" max="15152" width="1.625" style="3" customWidth="1"/>
    <col min="15153" max="15153" width="3.625" style="3" customWidth="1"/>
    <col min="15154" max="15156" width="1.625" style="3" customWidth="1"/>
    <col min="15157" max="15157" width="3.125" style="3" customWidth="1"/>
    <col min="15158" max="15159" width="1.625" style="3" customWidth="1"/>
    <col min="15160" max="15160" width="0.375" style="3" customWidth="1"/>
    <col min="15161" max="15161" width="1.375" style="3" customWidth="1"/>
    <col min="15162" max="15162" width="4.625" style="3" customWidth="1"/>
    <col min="15163" max="15165" width="1.625" style="3" customWidth="1"/>
    <col min="15166" max="15167" width="4.125" style="3" bestFit="1" customWidth="1"/>
    <col min="15168" max="15259" width="1.625" style="3" customWidth="1"/>
    <col min="15260" max="15360" width="9" style="3"/>
    <col min="15361" max="15361" width="1.625" style="3" customWidth="1"/>
    <col min="15362" max="15362" width="2.25" style="3" customWidth="1"/>
    <col min="15363" max="15363" width="2.125" style="3" customWidth="1"/>
    <col min="15364" max="15368" width="1.75" style="3" customWidth="1"/>
    <col min="15369" max="15369" width="3" style="3" customWidth="1"/>
    <col min="15370" max="15371" width="1.625" style="3" customWidth="1"/>
    <col min="15372" max="15372" width="2.125" style="3" customWidth="1"/>
    <col min="15373" max="15382" width="1.625" style="3" customWidth="1"/>
    <col min="15383" max="15384" width="1.875" style="3" customWidth="1"/>
    <col min="15385" max="15386" width="2.125" style="3" customWidth="1"/>
    <col min="15387" max="15387" width="1.875" style="3" customWidth="1"/>
    <col min="15388" max="15390" width="2" style="3" customWidth="1"/>
    <col min="15391" max="15391" width="1.625" style="3" customWidth="1"/>
    <col min="15392" max="15392" width="2.625" style="3" customWidth="1"/>
    <col min="15393" max="15397" width="2" style="3" customWidth="1"/>
    <col min="15398" max="15398" width="1.625" style="3" customWidth="1"/>
    <col min="15399" max="15399" width="1.875" style="3" customWidth="1"/>
    <col min="15400" max="15400" width="1.625" style="3" customWidth="1"/>
    <col min="15401" max="15401" width="2.25" style="3" customWidth="1"/>
    <col min="15402" max="15402" width="1.625" style="3" customWidth="1"/>
    <col min="15403" max="15403" width="2.125" style="3" customWidth="1"/>
    <col min="15404" max="15405" width="1.625" style="3" customWidth="1"/>
    <col min="15406" max="15406" width="2.625" style="3" customWidth="1"/>
    <col min="15407" max="15408" width="1.625" style="3" customWidth="1"/>
    <col min="15409" max="15409" width="3.625" style="3" customWidth="1"/>
    <col min="15410" max="15412" width="1.625" style="3" customWidth="1"/>
    <col min="15413" max="15413" width="3.125" style="3" customWidth="1"/>
    <col min="15414" max="15415" width="1.625" style="3" customWidth="1"/>
    <col min="15416" max="15416" width="0.375" style="3" customWidth="1"/>
    <col min="15417" max="15417" width="1.375" style="3" customWidth="1"/>
    <col min="15418" max="15418" width="4.625" style="3" customWidth="1"/>
    <col min="15419" max="15421" width="1.625" style="3" customWidth="1"/>
    <col min="15422" max="15423" width="4.125" style="3" bestFit="1" customWidth="1"/>
    <col min="15424" max="15515" width="1.625" style="3" customWidth="1"/>
    <col min="15516" max="15616" width="9" style="3"/>
    <col min="15617" max="15617" width="1.625" style="3" customWidth="1"/>
    <col min="15618" max="15618" width="2.25" style="3" customWidth="1"/>
    <col min="15619" max="15619" width="2.125" style="3" customWidth="1"/>
    <col min="15620" max="15624" width="1.75" style="3" customWidth="1"/>
    <col min="15625" max="15625" width="3" style="3" customWidth="1"/>
    <col min="15626" max="15627" width="1.625" style="3" customWidth="1"/>
    <col min="15628" max="15628" width="2.125" style="3" customWidth="1"/>
    <col min="15629" max="15638" width="1.625" style="3" customWidth="1"/>
    <col min="15639" max="15640" width="1.875" style="3" customWidth="1"/>
    <col min="15641" max="15642" width="2.125" style="3" customWidth="1"/>
    <col min="15643" max="15643" width="1.875" style="3" customWidth="1"/>
    <col min="15644" max="15646" width="2" style="3" customWidth="1"/>
    <col min="15647" max="15647" width="1.625" style="3" customWidth="1"/>
    <col min="15648" max="15648" width="2.625" style="3" customWidth="1"/>
    <col min="15649" max="15653" width="2" style="3" customWidth="1"/>
    <col min="15654" max="15654" width="1.625" style="3" customWidth="1"/>
    <col min="15655" max="15655" width="1.875" style="3" customWidth="1"/>
    <col min="15656" max="15656" width="1.625" style="3" customWidth="1"/>
    <col min="15657" max="15657" width="2.25" style="3" customWidth="1"/>
    <col min="15658" max="15658" width="1.625" style="3" customWidth="1"/>
    <col min="15659" max="15659" width="2.125" style="3" customWidth="1"/>
    <col min="15660" max="15661" width="1.625" style="3" customWidth="1"/>
    <col min="15662" max="15662" width="2.625" style="3" customWidth="1"/>
    <col min="15663" max="15664" width="1.625" style="3" customWidth="1"/>
    <col min="15665" max="15665" width="3.625" style="3" customWidth="1"/>
    <col min="15666" max="15668" width="1.625" style="3" customWidth="1"/>
    <col min="15669" max="15669" width="3.125" style="3" customWidth="1"/>
    <col min="15670" max="15671" width="1.625" style="3" customWidth="1"/>
    <col min="15672" max="15672" width="0.375" style="3" customWidth="1"/>
    <col min="15673" max="15673" width="1.375" style="3" customWidth="1"/>
    <col min="15674" max="15674" width="4.625" style="3" customWidth="1"/>
    <col min="15675" max="15677" width="1.625" style="3" customWidth="1"/>
    <col min="15678" max="15679" width="4.125" style="3" bestFit="1" customWidth="1"/>
    <col min="15680" max="15771" width="1.625" style="3" customWidth="1"/>
    <col min="15772" max="15872" width="9" style="3"/>
    <col min="15873" max="15873" width="1.625" style="3" customWidth="1"/>
    <col min="15874" max="15874" width="2.25" style="3" customWidth="1"/>
    <col min="15875" max="15875" width="2.125" style="3" customWidth="1"/>
    <col min="15876" max="15880" width="1.75" style="3" customWidth="1"/>
    <col min="15881" max="15881" width="3" style="3" customWidth="1"/>
    <col min="15882" max="15883" width="1.625" style="3" customWidth="1"/>
    <col min="15884" max="15884" width="2.125" style="3" customWidth="1"/>
    <col min="15885" max="15894" width="1.625" style="3" customWidth="1"/>
    <col min="15895" max="15896" width="1.875" style="3" customWidth="1"/>
    <col min="15897" max="15898" width="2.125" style="3" customWidth="1"/>
    <col min="15899" max="15899" width="1.875" style="3" customWidth="1"/>
    <col min="15900" max="15902" width="2" style="3" customWidth="1"/>
    <col min="15903" max="15903" width="1.625" style="3" customWidth="1"/>
    <col min="15904" max="15904" width="2.625" style="3" customWidth="1"/>
    <col min="15905" max="15909" width="2" style="3" customWidth="1"/>
    <col min="15910" max="15910" width="1.625" style="3" customWidth="1"/>
    <col min="15911" max="15911" width="1.875" style="3" customWidth="1"/>
    <col min="15912" max="15912" width="1.625" style="3" customWidth="1"/>
    <col min="15913" max="15913" width="2.25" style="3" customWidth="1"/>
    <col min="15914" max="15914" width="1.625" style="3" customWidth="1"/>
    <col min="15915" max="15915" width="2.125" style="3" customWidth="1"/>
    <col min="15916" max="15917" width="1.625" style="3" customWidth="1"/>
    <col min="15918" max="15918" width="2.625" style="3" customWidth="1"/>
    <col min="15919" max="15920" width="1.625" style="3" customWidth="1"/>
    <col min="15921" max="15921" width="3.625" style="3" customWidth="1"/>
    <col min="15922" max="15924" width="1.625" style="3" customWidth="1"/>
    <col min="15925" max="15925" width="3.125" style="3" customWidth="1"/>
    <col min="15926" max="15927" width="1.625" style="3" customWidth="1"/>
    <col min="15928" max="15928" width="0.375" style="3" customWidth="1"/>
    <col min="15929" max="15929" width="1.375" style="3" customWidth="1"/>
    <col min="15930" max="15930" width="4.625" style="3" customWidth="1"/>
    <col min="15931" max="15933" width="1.625" style="3" customWidth="1"/>
    <col min="15934" max="15935" width="4.125" style="3" bestFit="1" customWidth="1"/>
    <col min="15936" max="16027" width="1.625" style="3" customWidth="1"/>
    <col min="16028" max="16128" width="9" style="3"/>
    <col min="16129" max="16129" width="1.625" style="3" customWidth="1"/>
    <col min="16130" max="16130" width="2.25" style="3" customWidth="1"/>
    <col min="16131" max="16131" width="2.125" style="3" customWidth="1"/>
    <col min="16132" max="16136" width="1.75" style="3" customWidth="1"/>
    <col min="16137" max="16137" width="3" style="3" customWidth="1"/>
    <col min="16138" max="16139" width="1.625" style="3" customWidth="1"/>
    <col min="16140" max="16140" width="2.125" style="3" customWidth="1"/>
    <col min="16141" max="16150" width="1.625" style="3" customWidth="1"/>
    <col min="16151" max="16152" width="1.875" style="3" customWidth="1"/>
    <col min="16153" max="16154" width="2.125" style="3" customWidth="1"/>
    <col min="16155" max="16155" width="1.875" style="3" customWidth="1"/>
    <col min="16156" max="16158" width="2" style="3" customWidth="1"/>
    <col min="16159" max="16159" width="1.625" style="3" customWidth="1"/>
    <col min="16160" max="16160" width="2.625" style="3" customWidth="1"/>
    <col min="16161" max="16165" width="2" style="3" customWidth="1"/>
    <col min="16166" max="16166" width="1.625" style="3" customWidth="1"/>
    <col min="16167" max="16167" width="1.875" style="3" customWidth="1"/>
    <col min="16168" max="16168" width="1.625" style="3" customWidth="1"/>
    <col min="16169" max="16169" width="2.25" style="3" customWidth="1"/>
    <col min="16170" max="16170" width="1.625" style="3" customWidth="1"/>
    <col min="16171" max="16171" width="2.125" style="3" customWidth="1"/>
    <col min="16172" max="16173" width="1.625" style="3" customWidth="1"/>
    <col min="16174" max="16174" width="2.625" style="3" customWidth="1"/>
    <col min="16175" max="16176" width="1.625" style="3" customWidth="1"/>
    <col min="16177" max="16177" width="3.625" style="3" customWidth="1"/>
    <col min="16178" max="16180" width="1.625" style="3" customWidth="1"/>
    <col min="16181" max="16181" width="3.125" style="3" customWidth="1"/>
    <col min="16182" max="16183" width="1.625" style="3" customWidth="1"/>
    <col min="16184" max="16184" width="0.375" style="3" customWidth="1"/>
    <col min="16185" max="16185" width="1.375" style="3" customWidth="1"/>
    <col min="16186" max="16186" width="4.625" style="3" customWidth="1"/>
    <col min="16187" max="16189" width="1.625" style="3" customWidth="1"/>
    <col min="16190" max="16191" width="4.125" style="3" bestFit="1" customWidth="1"/>
    <col min="16192" max="16283" width="1.625" style="3" customWidth="1"/>
    <col min="16284" max="16384" width="9" style="3"/>
  </cols>
  <sheetData>
    <row r="1" spans="1:59" ht="16.5" customHeight="1">
      <c r="A1" s="1" t="s">
        <v>0</v>
      </c>
      <c r="B1" s="2"/>
      <c r="C1" s="2"/>
      <c r="D1" s="2"/>
      <c r="E1" s="2"/>
      <c r="F1" s="2"/>
      <c r="G1" s="2"/>
      <c r="H1" s="2"/>
      <c r="I1" s="2"/>
      <c r="J1" s="2"/>
      <c r="K1" s="2"/>
      <c r="L1" s="2"/>
      <c r="M1" s="2"/>
      <c r="N1" s="2"/>
      <c r="O1" s="2"/>
      <c r="P1" s="2"/>
      <c r="Q1" s="2"/>
      <c r="R1" s="2"/>
      <c r="S1" s="2"/>
      <c r="T1" s="2"/>
      <c r="U1" s="2"/>
      <c r="V1" s="2"/>
      <c r="W1" s="2"/>
      <c r="X1" s="1088" t="s">
        <v>1</v>
      </c>
      <c r="Y1" s="1089"/>
      <c r="Z1" s="1089"/>
      <c r="AA1" s="1089"/>
      <c r="AB1" s="1090"/>
      <c r="AC1" s="1108">
        <v>1234567890123</v>
      </c>
      <c r="AD1" s="1108"/>
      <c r="AE1" s="1108"/>
      <c r="AF1" s="1108"/>
      <c r="AG1" s="1108"/>
      <c r="AH1" s="1108"/>
      <c r="AI1" s="1108"/>
      <c r="AJ1" s="1108"/>
      <c r="AK1" s="1108"/>
      <c r="AL1" s="1108"/>
      <c r="AM1" s="1108"/>
      <c r="AN1" s="1108"/>
      <c r="AO1" s="1108"/>
      <c r="AP1" s="1108"/>
      <c r="AQ1" s="719" t="s">
        <v>2</v>
      </c>
      <c r="AR1" s="719"/>
      <c r="AS1" s="719"/>
      <c r="AT1" s="719"/>
      <c r="AU1" s="719"/>
      <c r="AV1" s="719"/>
      <c r="AW1" s="1109" t="s">
        <v>227</v>
      </c>
      <c r="AX1" s="1109"/>
      <c r="AY1" s="1109"/>
      <c r="AZ1" s="1109"/>
      <c r="BA1" s="1109"/>
      <c r="BB1" s="1109"/>
      <c r="BC1" s="1110"/>
      <c r="BD1" s="1094" t="s">
        <v>3</v>
      </c>
      <c r="BE1" s="475"/>
      <c r="BF1" s="475"/>
      <c r="BG1" s="2"/>
    </row>
    <row r="2" spans="1:59" ht="16.5" customHeight="1">
      <c r="A2" s="2"/>
      <c r="B2" s="2"/>
      <c r="C2" s="2"/>
      <c r="D2" s="2"/>
      <c r="E2" s="2"/>
      <c r="F2" s="2"/>
      <c r="G2" s="2"/>
      <c r="H2" s="2"/>
      <c r="I2" s="2"/>
      <c r="J2" s="2"/>
      <c r="K2" s="2"/>
      <c r="L2" s="2"/>
      <c r="M2" s="2"/>
      <c r="N2" s="2"/>
      <c r="O2" s="2"/>
      <c r="P2" s="2"/>
      <c r="Q2" s="2"/>
      <c r="R2" s="2"/>
      <c r="S2" s="2"/>
      <c r="T2" s="2"/>
      <c r="U2" s="2"/>
      <c r="V2" s="2"/>
      <c r="W2" s="2"/>
      <c r="X2" s="329" t="s">
        <v>4</v>
      </c>
      <c r="Y2" s="330"/>
      <c r="Z2" s="330"/>
      <c r="AA2" s="330"/>
      <c r="AB2" s="331"/>
      <c r="AC2" s="1111" t="s">
        <v>226</v>
      </c>
      <c r="AD2" s="1111"/>
      <c r="AE2" s="1111"/>
      <c r="AF2" s="1111"/>
      <c r="AG2" s="1111"/>
      <c r="AH2" s="1111"/>
      <c r="AI2" s="1111"/>
      <c r="AJ2" s="1111"/>
      <c r="AK2" s="1111"/>
      <c r="AL2" s="1111"/>
      <c r="AM2" s="1111"/>
      <c r="AN2" s="1111"/>
      <c r="AO2" s="1111"/>
      <c r="AP2" s="1111"/>
      <c r="AQ2" s="1096" t="s">
        <v>5</v>
      </c>
      <c r="AR2" s="1096"/>
      <c r="AS2" s="1096"/>
      <c r="AT2" s="1096"/>
      <c r="AU2" s="1096"/>
      <c r="AV2" s="1096"/>
      <c r="AW2" s="1112" t="s">
        <v>228</v>
      </c>
      <c r="AX2" s="1112"/>
      <c r="AY2" s="1112"/>
      <c r="AZ2" s="1112"/>
      <c r="BA2" s="1112"/>
      <c r="BB2" s="1112"/>
      <c r="BC2" s="1112"/>
      <c r="BD2" s="1112"/>
      <c r="BE2" s="1112"/>
      <c r="BF2" s="1112"/>
      <c r="BG2" s="2"/>
    </row>
    <row r="3" spans="1:59" ht="16.5" customHeight="1">
      <c r="A3" s="2"/>
      <c r="B3" s="2"/>
      <c r="C3" s="2"/>
      <c r="D3" s="2"/>
      <c r="E3" s="2"/>
      <c r="F3" s="2"/>
      <c r="G3" s="2"/>
      <c r="H3" s="2"/>
      <c r="I3" s="2"/>
      <c r="J3" s="2"/>
      <c r="K3" s="2"/>
      <c r="L3" s="2"/>
      <c r="M3" s="2"/>
      <c r="N3" s="2"/>
      <c r="O3" s="2"/>
      <c r="P3" s="2"/>
      <c r="Q3" s="2"/>
      <c r="R3" s="2"/>
      <c r="S3" s="2"/>
      <c r="T3" s="2"/>
      <c r="U3" s="2"/>
      <c r="V3" s="2"/>
      <c r="W3" s="2"/>
      <c r="X3" s="335"/>
      <c r="Y3" s="336"/>
      <c r="Z3" s="336"/>
      <c r="AA3" s="336"/>
      <c r="AB3" s="337"/>
      <c r="AC3" s="1111"/>
      <c r="AD3" s="1111"/>
      <c r="AE3" s="1111"/>
      <c r="AF3" s="1111"/>
      <c r="AG3" s="1111"/>
      <c r="AH3" s="1111"/>
      <c r="AI3" s="1111"/>
      <c r="AJ3" s="1111"/>
      <c r="AK3" s="1111"/>
      <c r="AL3" s="1111"/>
      <c r="AM3" s="1111"/>
      <c r="AN3" s="1111"/>
      <c r="AO3" s="1111"/>
      <c r="AP3" s="1111"/>
      <c r="AQ3" s="625" t="s">
        <v>6</v>
      </c>
      <c r="AR3" s="625"/>
      <c r="AS3" s="625"/>
      <c r="AT3" s="625"/>
      <c r="AU3" s="625"/>
      <c r="AV3" s="625"/>
      <c r="AW3" s="1098" t="s">
        <v>229</v>
      </c>
      <c r="AX3" s="1098"/>
      <c r="AY3" s="1098"/>
      <c r="AZ3" s="1098"/>
      <c r="BA3" s="1098"/>
      <c r="BB3" s="1098"/>
      <c r="BC3" s="1098"/>
      <c r="BD3" s="1098"/>
      <c r="BE3" s="1098"/>
      <c r="BF3" s="1098"/>
      <c r="BG3" s="2"/>
    </row>
    <row r="4" spans="1:59" ht="10.5" customHeight="1">
      <c r="A4" s="2"/>
      <c r="B4" s="2"/>
      <c r="C4" s="2"/>
      <c r="D4" s="2"/>
      <c r="E4" s="2"/>
      <c r="F4" s="1073" t="s">
        <v>200</v>
      </c>
      <c r="G4" s="1073"/>
      <c r="H4" s="1073"/>
      <c r="I4" s="1073"/>
      <c r="J4" s="1073"/>
      <c r="K4" s="1073"/>
      <c r="L4" s="1073"/>
      <c r="M4" s="1073"/>
      <c r="N4" s="2"/>
      <c r="O4" s="2"/>
      <c r="P4" s="2"/>
      <c r="Q4" s="2"/>
      <c r="R4" s="1099">
        <v>4</v>
      </c>
      <c r="S4" s="1100"/>
      <c r="T4" s="1100"/>
      <c r="U4" s="1100"/>
      <c r="V4" s="1101"/>
      <c r="W4" s="2"/>
      <c r="X4" s="2"/>
      <c r="Y4" s="2"/>
      <c r="Z4" s="2"/>
      <c r="AA4" s="2"/>
      <c r="AB4" s="2"/>
      <c r="AC4" s="2"/>
      <c r="AD4" s="2"/>
      <c r="AE4" s="2"/>
      <c r="AF4" s="2"/>
      <c r="AG4" s="31"/>
      <c r="AH4" s="31"/>
      <c r="AI4" s="31"/>
      <c r="AJ4" s="31"/>
      <c r="AK4" s="31"/>
      <c r="AL4" s="31"/>
      <c r="AM4" s="31"/>
      <c r="AN4" s="31"/>
      <c r="AO4" s="31"/>
      <c r="AP4" s="31"/>
      <c r="AQ4" s="31"/>
      <c r="AR4" s="31"/>
      <c r="AS4" s="31"/>
      <c r="AT4" s="31"/>
      <c r="AU4" s="31"/>
      <c r="AV4" s="31"/>
      <c r="AW4" s="31"/>
      <c r="AX4" s="31"/>
      <c r="AY4" s="2"/>
      <c r="AZ4" s="2"/>
      <c r="BA4" s="2"/>
      <c r="BB4" s="2"/>
      <c r="BC4" s="2"/>
      <c r="BD4" s="2"/>
      <c r="BE4" s="2"/>
      <c r="BF4" s="4" t="s">
        <v>201</v>
      </c>
      <c r="BG4" s="2"/>
    </row>
    <row r="5" spans="1:59" ht="10.5" customHeight="1">
      <c r="A5" s="2"/>
      <c r="B5" s="2"/>
      <c r="C5" s="2"/>
      <c r="D5" s="2"/>
      <c r="E5" s="2"/>
      <c r="F5" s="1073"/>
      <c r="G5" s="1073"/>
      <c r="H5" s="1073"/>
      <c r="I5" s="1073"/>
      <c r="J5" s="1073"/>
      <c r="K5" s="1073"/>
      <c r="L5" s="1073"/>
      <c r="M5" s="1073"/>
      <c r="N5" s="1084" t="s">
        <v>7</v>
      </c>
      <c r="O5" s="1084"/>
      <c r="P5" s="1084"/>
      <c r="Q5" s="1085"/>
      <c r="R5" s="1102"/>
      <c r="S5" s="1103"/>
      <c r="T5" s="1103"/>
      <c r="U5" s="1103"/>
      <c r="V5" s="1104"/>
      <c r="W5" s="1086" t="s">
        <v>8</v>
      </c>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c r="AT5" s="1087"/>
      <c r="AU5" s="5"/>
      <c r="AV5" s="5"/>
      <c r="AW5" s="5"/>
      <c r="AX5" s="5"/>
      <c r="AY5" s="2"/>
      <c r="AZ5" s="2"/>
      <c r="BA5" s="2"/>
      <c r="BB5" s="2"/>
      <c r="BC5" s="2"/>
      <c r="BD5" s="2"/>
      <c r="BE5" s="2"/>
      <c r="BF5" s="2"/>
      <c r="BG5" s="2"/>
    </row>
    <row r="6" spans="1:59" ht="10.5" customHeight="1">
      <c r="A6" s="2"/>
      <c r="B6" s="2"/>
      <c r="C6" s="2"/>
      <c r="D6" s="2"/>
      <c r="E6" s="2"/>
      <c r="F6" s="1074"/>
      <c r="G6" s="1074"/>
      <c r="H6" s="1074"/>
      <c r="I6" s="1074"/>
      <c r="J6" s="1074"/>
      <c r="K6" s="1074"/>
      <c r="L6" s="1074"/>
      <c r="M6" s="1074"/>
      <c r="N6" s="1084"/>
      <c r="O6" s="1084"/>
      <c r="P6" s="1084"/>
      <c r="Q6" s="1085"/>
      <c r="R6" s="1105"/>
      <c r="S6" s="1106"/>
      <c r="T6" s="1106"/>
      <c r="U6" s="1106"/>
      <c r="V6" s="1107"/>
      <c r="W6" s="1086"/>
      <c r="X6" s="1087"/>
      <c r="Y6" s="1087"/>
      <c r="Z6" s="1087"/>
      <c r="AA6" s="1087"/>
      <c r="AB6" s="1087"/>
      <c r="AC6" s="1087"/>
      <c r="AD6" s="1087"/>
      <c r="AE6" s="1087"/>
      <c r="AF6" s="1087"/>
      <c r="AG6" s="1087"/>
      <c r="AH6" s="1087"/>
      <c r="AI6" s="1087"/>
      <c r="AJ6" s="1087"/>
      <c r="AK6" s="1087"/>
      <c r="AL6" s="1087"/>
      <c r="AM6" s="1087"/>
      <c r="AN6" s="1087"/>
      <c r="AO6" s="1087"/>
      <c r="AP6" s="1087"/>
      <c r="AQ6" s="1087"/>
      <c r="AR6" s="1087"/>
      <c r="AS6" s="1087"/>
      <c r="AT6" s="1087"/>
      <c r="AU6" s="5"/>
      <c r="AV6" s="5"/>
      <c r="AW6" s="5"/>
      <c r="AX6" s="5"/>
      <c r="AY6" s="2"/>
      <c r="AZ6" s="2"/>
      <c r="BA6" s="2"/>
      <c r="BB6" s="2"/>
      <c r="BC6" s="2"/>
      <c r="BD6" s="2"/>
      <c r="BE6" s="2"/>
      <c r="BF6" s="2"/>
      <c r="BG6" s="2"/>
    </row>
    <row r="7" spans="1:59" ht="3"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row>
    <row r="8" spans="1:59" ht="13.5" customHeight="1">
      <c r="A8" s="1062" t="s">
        <v>9</v>
      </c>
      <c r="B8" s="1062"/>
      <c r="C8" s="1062"/>
      <c r="D8" s="1062"/>
      <c r="E8" s="1062"/>
      <c r="F8" s="1062"/>
      <c r="G8" s="1062"/>
      <c r="H8" s="1062"/>
      <c r="I8" s="1062"/>
      <c r="J8" s="1062"/>
      <c r="K8" s="1062"/>
      <c r="L8" s="1062"/>
      <c r="M8" s="1062"/>
      <c r="N8" s="1062"/>
      <c r="O8" s="1062"/>
      <c r="P8" s="1062"/>
      <c r="Q8" s="1062"/>
      <c r="R8" s="1062"/>
      <c r="S8" s="1062"/>
      <c r="T8" s="1062"/>
      <c r="U8" s="1062"/>
      <c r="V8" s="1062"/>
      <c r="W8" s="1062"/>
      <c r="X8" s="1062"/>
      <c r="Y8" s="1062"/>
      <c r="Z8" s="1062"/>
      <c r="AA8" s="1062"/>
      <c r="AB8" s="1062"/>
      <c r="AC8" s="1062"/>
      <c r="AD8" s="1062"/>
      <c r="AE8" s="1062"/>
      <c r="AF8" s="1062"/>
      <c r="AG8" s="1062"/>
      <c r="AH8" s="1062"/>
      <c r="AI8" s="1062"/>
      <c r="AJ8" s="1062"/>
      <c r="AK8" s="1062"/>
      <c r="AL8" s="1062"/>
      <c r="AM8" s="1062"/>
      <c r="AN8" s="1062"/>
      <c r="AO8" s="1062"/>
      <c r="AP8" s="1062"/>
      <c r="AQ8" s="1062"/>
      <c r="AR8" s="1062"/>
      <c r="AS8" s="1062"/>
      <c r="AT8" s="1062"/>
      <c r="AU8" s="1062"/>
      <c r="AV8" s="1062"/>
      <c r="AW8" s="1062"/>
      <c r="AX8" s="1062"/>
      <c r="AY8" s="1062"/>
      <c r="AZ8" s="1062"/>
      <c r="BA8" s="1062"/>
      <c r="BB8" s="1062"/>
      <c r="BC8" s="1062"/>
      <c r="BD8" s="1062"/>
      <c r="BE8" s="1062"/>
      <c r="BF8" s="1062"/>
      <c r="BG8" s="2"/>
    </row>
    <row r="9" spans="1:59" ht="13.5" customHeight="1">
      <c r="A9" s="350" t="s">
        <v>10</v>
      </c>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2"/>
    </row>
    <row r="10" spans="1:59" ht="13.5" customHeight="1">
      <c r="A10" s="350" t="s">
        <v>11</v>
      </c>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2"/>
    </row>
    <row r="11" spans="1:59" ht="13.5" customHeight="1">
      <c r="A11" s="1062" t="s">
        <v>12</v>
      </c>
      <c r="B11" s="1062"/>
      <c r="C11" s="1062"/>
      <c r="D11" s="1062"/>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2"/>
      <c r="AB11" s="1062"/>
      <c r="AC11" s="1062"/>
      <c r="AD11" s="1062"/>
      <c r="AE11" s="1062"/>
      <c r="AF11" s="1062"/>
      <c r="AG11" s="1062"/>
      <c r="AH11" s="1062"/>
      <c r="AI11" s="1062"/>
      <c r="AJ11" s="1062"/>
      <c r="AK11" s="1062"/>
      <c r="AL11" s="1062"/>
      <c r="AM11" s="1062"/>
      <c r="AN11" s="1062"/>
      <c r="AO11" s="1062"/>
      <c r="AP11" s="1062"/>
      <c r="AQ11" s="1062"/>
      <c r="AR11" s="1062"/>
      <c r="AS11" s="1062"/>
      <c r="AT11" s="1062"/>
      <c r="AU11" s="1062"/>
      <c r="AV11" s="1062"/>
      <c r="AW11" s="1062"/>
      <c r="AX11" s="1062"/>
      <c r="AY11" s="1062"/>
      <c r="AZ11" s="1062"/>
      <c r="BA11" s="1062"/>
      <c r="BB11" s="1062"/>
      <c r="BC11" s="1062"/>
      <c r="BD11" s="1062"/>
      <c r="BE11" s="1062"/>
      <c r="BF11" s="1062"/>
      <c r="BG11" s="2"/>
    </row>
    <row r="12" spans="1:59" ht="13.5" customHeight="1">
      <c r="A12" s="1062" t="s">
        <v>13</v>
      </c>
      <c r="B12" s="1062"/>
      <c r="C12" s="1062"/>
      <c r="D12" s="1062"/>
      <c r="E12" s="1062"/>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2"/>
      <c r="AB12" s="1062"/>
      <c r="AC12" s="1062"/>
      <c r="AD12" s="1062"/>
      <c r="AE12" s="1062"/>
      <c r="AF12" s="1062"/>
      <c r="AG12" s="1062"/>
      <c r="AH12" s="1062"/>
      <c r="AI12" s="1062"/>
      <c r="AJ12" s="1062"/>
      <c r="AK12" s="1062"/>
      <c r="AL12" s="1062"/>
      <c r="AM12" s="1062"/>
      <c r="AN12" s="1062"/>
      <c r="AO12" s="1062"/>
      <c r="AP12" s="1062"/>
      <c r="AQ12" s="1062"/>
      <c r="AR12" s="1062"/>
      <c r="AS12" s="1062"/>
      <c r="AT12" s="1062"/>
      <c r="AU12" s="1062"/>
      <c r="AV12" s="1062"/>
      <c r="AW12" s="1062"/>
      <c r="AX12" s="1062"/>
      <c r="AY12" s="1062"/>
      <c r="AZ12" s="1062"/>
      <c r="BA12" s="1062"/>
      <c r="BB12" s="1062"/>
      <c r="BC12" s="1062"/>
      <c r="BD12" s="1062"/>
      <c r="BE12" s="1062"/>
      <c r="BF12" s="1062"/>
      <c r="BG12" s="2"/>
    </row>
    <row r="13" spans="1:59" ht="3" customHeight="1">
      <c r="A13" s="2"/>
      <c r="B13" s="2"/>
      <c r="C13" s="2"/>
      <c r="D13" s="2"/>
      <c r="E13" s="2"/>
      <c r="F13" s="2"/>
      <c r="G13" s="2"/>
      <c r="H13" s="2"/>
      <c r="I13" s="2"/>
      <c r="J13" s="2"/>
      <c r="K13" s="2"/>
      <c r="L13" s="2"/>
      <c r="M13" s="6"/>
      <c r="N13" s="6"/>
      <c r="O13" s="6"/>
      <c r="P13" s="6"/>
      <c r="Q13" s="6"/>
      <c r="R13" s="7"/>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2"/>
      <c r="AZ13" s="2"/>
      <c r="BA13" s="2"/>
      <c r="BB13" s="2"/>
      <c r="BC13" s="2"/>
      <c r="BD13" s="2"/>
      <c r="BE13" s="2"/>
      <c r="BF13" s="2"/>
      <c r="BG13" s="2"/>
    </row>
    <row r="14" spans="1:59" ht="15" customHeight="1">
      <c r="A14" s="2" t="s">
        <v>14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ht="15" customHeight="1">
      <c r="A15" s="350" t="s">
        <v>15</v>
      </c>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350"/>
      <c r="BG15" s="2"/>
    </row>
    <row r="16" spans="1:59" ht="15" customHeight="1">
      <c r="A16" s="8" t="s">
        <v>16</v>
      </c>
      <c r="B16" s="1046">
        <f>AZ93</f>
        <v>120</v>
      </c>
      <c r="C16" s="1046"/>
      <c r="D16" s="1046"/>
      <c r="E16" s="1047" t="s">
        <v>17</v>
      </c>
      <c r="F16" s="1048"/>
      <c r="G16" s="1049">
        <f>(AZ152)</f>
        <v>12</v>
      </c>
      <c r="H16" s="1050"/>
      <c r="I16" s="1050"/>
      <c r="J16" s="1050"/>
      <c r="K16" s="668" t="s">
        <v>18</v>
      </c>
      <c r="L16" s="669"/>
      <c r="M16" s="10"/>
      <c r="N16" s="8" t="s">
        <v>16</v>
      </c>
      <c r="O16" s="1046">
        <f>AZ93</f>
        <v>120</v>
      </c>
      <c r="P16" s="1046"/>
      <c r="Q16" s="1046"/>
      <c r="R16" s="1047" t="s">
        <v>17</v>
      </c>
      <c r="S16" s="1048"/>
      <c r="T16" s="1049">
        <f>AD116</f>
        <v>6</v>
      </c>
      <c r="U16" s="1050"/>
      <c r="V16" s="1050"/>
      <c r="W16" s="1050"/>
      <c r="X16" s="668"/>
      <c r="Y16" s="669"/>
      <c r="Z16" s="8" t="s">
        <v>16</v>
      </c>
      <c r="AA16" s="1046">
        <f>AZ93</f>
        <v>120</v>
      </c>
      <c r="AB16" s="1046"/>
      <c r="AC16" s="1046"/>
      <c r="AD16" s="1047" t="s">
        <v>17</v>
      </c>
      <c r="AE16" s="1048"/>
      <c r="AF16" s="1055">
        <f>AT116</f>
        <v>360</v>
      </c>
      <c r="AG16" s="1056"/>
      <c r="AH16" s="1056"/>
      <c r="AI16" s="1056"/>
      <c r="AJ16" s="668" t="s">
        <v>19</v>
      </c>
      <c r="AK16" s="669"/>
      <c r="AL16" s="8" t="s">
        <v>16</v>
      </c>
      <c r="AM16" s="1046">
        <f>AZ93</f>
        <v>120</v>
      </c>
      <c r="AN16" s="1046"/>
      <c r="AO16" s="1046"/>
      <c r="AP16" s="1047" t="s">
        <v>17</v>
      </c>
      <c r="AQ16" s="1048"/>
      <c r="AR16" s="1071" t="s">
        <v>20</v>
      </c>
      <c r="AS16" s="668"/>
      <c r="AT16" s="1046">
        <f>AZ93</f>
        <v>120</v>
      </c>
      <c r="AU16" s="1046"/>
      <c r="AV16" s="1046"/>
      <c r="AW16" s="668" t="s">
        <v>17</v>
      </c>
      <c r="AX16" s="668"/>
      <c r="AY16" s="9"/>
      <c r="AZ16" s="2"/>
      <c r="BA16" s="2"/>
      <c r="BB16" s="2"/>
      <c r="BC16" s="2"/>
      <c r="BD16" s="2"/>
      <c r="BE16" s="2"/>
      <c r="BF16" s="2"/>
      <c r="BG16" s="2"/>
    </row>
    <row r="17" spans="1:121" ht="15" customHeight="1">
      <c r="A17" s="1063" t="s">
        <v>21</v>
      </c>
      <c r="B17" s="1064"/>
      <c r="C17" s="1064"/>
      <c r="D17" s="1064"/>
      <c r="E17" s="1064"/>
      <c r="F17" s="1065"/>
      <c r="G17" s="1042"/>
      <c r="H17" s="1051"/>
      <c r="I17" s="1051"/>
      <c r="J17" s="1051"/>
      <c r="K17" s="658"/>
      <c r="L17" s="671"/>
      <c r="M17" s="10"/>
      <c r="N17" s="1063" t="s">
        <v>22</v>
      </c>
      <c r="O17" s="1064"/>
      <c r="P17" s="1064"/>
      <c r="Q17" s="1064"/>
      <c r="R17" s="1064"/>
      <c r="S17" s="1065"/>
      <c r="T17" s="1042"/>
      <c r="U17" s="1051"/>
      <c r="V17" s="1051"/>
      <c r="W17" s="1051"/>
      <c r="X17" s="1054"/>
      <c r="Y17" s="671"/>
      <c r="Z17" s="1063" t="s">
        <v>23</v>
      </c>
      <c r="AA17" s="1064"/>
      <c r="AB17" s="1064"/>
      <c r="AC17" s="1064"/>
      <c r="AD17" s="1064"/>
      <c r="AE17" s="1065"/>
      <c r="AF17" s="1057"/>
      <c r="AG17" s="1058"/>
      <c r="AH17" s="1058"/>
      <c r="AI17" s="1058"/>
      <c r="AJ17" s="1054"/>
      <c r="AK17" s="671"/>
      <c r="AL17" s="1063" t="s">
        <v>24</v>
      </c>
      <c r="AM17" s="1064"/>
      <c r="AN17" s="1064"/>
      <c r="AO17" s="1064"/>
      <c r="AP17" s="1064"/>
      <c r="AQ17" s="1065"/>
      <c r="AR17" s="1042">
        <f>ROUND(AF16/AT16,0)</f>
        <v>3</v>
      </c>
      <c r="AS17" s="1043"/>
      <c r="AT17" s="1043"/>
      <c r="AU17" s="1043"/>
      <c r="AV17" s="1043"/>
      <c r="AW17" s="1043"/>
      <c r="AX17" s="658" t="s">
        <v>25</v>
      </c>
      <c r="AY17" s="671"/>
      <c r="AZ17" s="2"/>
      <c r="BA17" s="2"/>
      <c r="BB17" s="2"/>
      <c r="BC17" s="2"/>
      <c r="BD17" s="2"/>
      <c r="BE17" s="2"/>
      <c r="BF17" s="2"/>
      <c r="BG17" s="2"/>
    </row>
    <row r="18" spans="1:121" ht="15" customHeight="1">
      <c r="A18" s="1066"/>
      <c r="B18" s="1067"/>
      <c r="C18" s="1067"/>
      <c r="D18" s="1067"/>
      <c r="E18" s="1067"/>
      <c r="F18" s="1068"/>
      <c r="G18" s="1052"/>
      <c r="H18" s="1053"/>
      <c r="I18" s="1053"/>
      <c r="J18" s="1053"/>
      <c r="K18" s="673" t="s">
        <v>26</v>
      </c>
      <c r="L18" s="674"/>
      <c r="M18" s="10"/>
      <c r="N18" s="1066"/>
      <c r="O18" s="1067"/>
      <c r="P18" s="1067"/>
      <c r="Q18" s="1067"/>
      <c r="R18" s="1067"/>
      <c r="S18" s="1068"/>
      <c r="T18" s="1052"/>
      <c r="U18" s="1053"/>
      <c r="V18" s="1053"/>
      <c r="W18" s="1053"/>
      <c r="X18" s="673" t="s">
        <v>26</v>
      </c>
      <c r="Y18" s="674"/>
      <c r="Z18" s="1066"/>
      <c r="AA18" s="1067"/>
      <c r="AB18" s="1067"/>
      <c r="AC18" s="1067"/>
      <c r="AD18" s="1067"/>
      <c r="AE18" s="1068"/>
      <c r="AF18" s="1059"/>
      <c r="AG18" s="1060"/>
      <c r="AH18" s="1060"/>
      <c r="AI18" s="1060"/>
      <c r="AJ18" s="1069" t="s">
        <v>17</v>
      </c>
      <c r="AK18" s="1070"/>
      <c r="AL18" s="1066"/>
      <c r="AM18" s="1067"/>
      <c r="AN18" s="1067"/>
      <c r="AO18" s="1067"/>
      <c r="AP18" s="1067"/>
      <c r="AQ18" s="1068"/>
      <c r="AR18" s="1052"/>
      <c r="AS18" s="1053"/>
      <c r="AT18" s="1053"/>
      <c r="AU18" s="1053"/>
      <c r="AV18" s="1053"/>
      <c r="AW18" s="1053"/>
      <c r="AX18" s="673" t="s">
        <v>26</v>
      </c>
      <c r="AY18" s="674"/>
      <c r="AZ18" s="2"/>
      <c r="BA18" s="2"/>
      <c r="BB18" s="2"/>
      <c r="BC18" s="2"/>
      <c r="BD18" s="2"/>
      <c r="BE18" s="2"/>
      <c r="BF18" s="2"/>
      <c r="BG18" s="2"/>
    </row>
    <row r="19" spans="1:121" ht="24" customHeight="1">
      <c r="A19" s="1032" t="s">
        <v>27</v>
      </c>
      <c r="B19" s="1033"/>
      <c r="C19" s="1033"/>
      <c r="D19" s="1033"/>
      <c r="E19" s="1033"/>
      <c r="F19" s="1033"/>
      <c r="G19" s="1033"/>
      <c r="H19" s="1033"/>
      <c r="I19" s="1033"/>
      <c r="J19" s="1033"/>
      <c r="K19" s="1033"/>
      <c r="L19" s="1033"/>
      <c r="M19" s="59"/>
      <c r="N19" s="1034" t="s">
        <v>28</v>
      </c>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4"/>
      <c r="AL19" s="11"/>
      <c r="AM19" s="11"/>
      <c r="AN19" s="11"/>
      <c r="AO19" s="11"/>
      <c r="AP19" s="11"/>
      <c r="AQ19" s="1035" t="s">
        <v>29</v>
      </c>
      <c r="AR19" s="1035"/>
      <c r="AS19" s="1035"/>
      <c r="AT19" s="1035"/>
      <c r="AU19" s="1035"/>
      <c r="AV19" s="1035"/>
      <c r="AW19" s="1035"/>
      <c r="AX19" s="1035"/>
      <c r="AY19" s="1035"/>
      <c r="AZ19" s="2"/>
      <c r="BA19" s="2"/>
      <c r="BB19" s="2"/>
      <c r="BC19" s="2"/>
      <c r="BD19" s="2"/>
      <c r="BE19" s="2"/>
      <c r="BF19" s="2"/>
      <c r="BG19" s="2"/>
    </row>
    <row r="20" spans="1:121" ht="13.5" customHeight="1">
      <c r="A20" s="1036" t="s">
        <v>30</v>
      </c>
      <c r="B20" s="1036"/>
      <c r="C20" s="1036"/>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036"/>
      <c r="AK20" s="1036"/>
      <c r="AL20" s="1036"/>
      <c r="AM20" s="1036"/>
      <c r="AN20" s="1036"/>
      <c r="AO20" s="1036"/>
      <c r="AP20" s="1036"/>
      <c r="AQ20" s="1037"/>
      <c r="AR20" s="1038" t="s">
        <v>202</v>
      </c>
      <c r="AS20" s="1038"/>
      <c r="AT20" s="1038"/>
      <c r="AU20" s="1038"/>
      <c r="AV20" s="1038"/>
      <c r="AW20" s="1039"/>
      <c r="AX20" s="1040">
        <f>G16+AR17</f>
        <v>15</v>
      </c>
      <c r="AY20" s="1041"/>
      <c r="AZ20" s="1041"/>
      <c r="BA20" s="1041"/>
      <c r="BB20" s="1041"/>
      <c r="BC20" s="1041"/>
      <c r="BD20" s="1041"/>
      <c r="BE20" s="1021" t="s">
        <v>31</v>
      </c>
      <c r="BF20" s="1022"/>
      <c r="BG20" s="2"/>
    </row>
    <row r="21" spans="1:121" ht="13.5" customHeight="1">
      <c r="A21" s="1036"/>
      <c r="B21" s="1036"/>
      <c r="C21" s="1036"/>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036"/>
      <c r="AK21" s="1036"/>
      <c r="AL21" s="1036"/>
      <c r="AM21" s="1036"/>
      <c r="AN21" s="1036"/>
      <c r="AO21" s="1036"/>
      <c r="AP21" s="1036"/>
      <c r="AQ21" s="1037"/>
      <c r="AR21" s="629"/>
      <c r="AS21" s="629"/>
      <c r="AT21" s="629"/>
      <c r="AU21" s="629"/>
      <c r="AV21" s="629"/>
      <c r="AW21" s="630"/>
      <c r="AX21" s="1042"/>
      <c r="AY21" s="1043"/>
      <c r="AZ21" s="1043"/>
      <c r="BA21" s="1043"/>
      <c r="BB21" s="1043"/>
      <c r="BC21" s="1043"/>
      <c r="BD21" s="1043"/>
      <c r="BE21" s="6"/>
      <c r="BF21" s="12"/>
      <c r="BG21" s="13"/>
    </row>
    <row r="22" spans="1:121" s="14" customFormat="1" ht="13.5" customHeight="1">
      <c r="A22" s="350" t="s">
        <v>32</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1025"/>
      <c r="AR22" s="1061" t="s">
        <v>33</v>
      </c>
      <c r="AS22" s="1010"/>
      <c r="AT22" s="1010"/>
      <c r="AU22" s="1010"/>
      <c r="AV22" s="1010"/>
      <c r="AW22" s="1011"/>
      <c r="AX22" s="1044"/>
      <c r="AY22" s="1045"/>
      <c r="AZ22" s="1045"/>
      <c r="BA22" s="1045"/>
      <c r="BB22" s="1045"/>
      <c r="BC22" s="1045"/>
      <c r="BD22" s="1045"/>
      <c r="BE22" s="1012" t="s">
        <v>26</v>
      </c>
      <c r="BF22" s="1023"/>
      <c r="BG22" s="2"/>
      <c r="BK22" s="1024"/>
      <c r="BL22" s="1024"/>
      <c r="BM22" s="1024"/>
      <c r="BN22" s="1024"/>
      <c r="BO22" s="1024"/>
      <c r="BP22" s="1024"/>
      <c r="BQ22" s="1024"/>
      <c r="BR22" s="1024"/>
      <c r="BS22" s="1024"/>
      <c r="BT22" s="1024"/>
      <c r="BU22" s="1024"/>
      <c r="BV22" s="1024"/>
      <c r="BW22" s="1024"/>
      <c r="BX22" s="1024"/>
      <c r="BY22" s="1024"/>
      <c r="BZ22" s="1024"/>
      <c r="CA22" s="1024"/>
      <c r="CB22" s="1024"/>
      <c r="CC22" s="1024"/>
      <c r="CD22" s="1024"/>
      <c r="CE22" s="1024"/>
      <c r="CF22" s="1024"/>
      <c r="CG22" s="1024"/>
      <c r="CH22" s="1024"/>
      <c r="CI22" s="1024"/>
      <c r="CJ22" s="1024"/>
      <c r="CK22" s="1024"/>
      <c r="CL22" s="1024"/>
      <c r="CM22" s="1024"/>
      <c r="CN22" s="1024"/>
      <c r="CO22" s="1024"/>
      <c r="CP22" s="1024"/>
      <c r="CQ22" s="1024"/>
      <c r="CR22" s="1024"/>
      <c r="CS22" s="1024"/>
      <c r="CT22" s="1024"/>
      <c r="CU22" s="1024"/>
      <c r="CV22" s="1024"/>
      <c r="CW22" s="1024"/>
      <c r="CX22" s="1024"/>
      <c r="CY22" s="1024"/>
      <c r="CZ22" s="1024"/>
      <c r="DA22" s="1024"/>
      <c r="DB22" s="1024"/>
      <c r="DC22" s="1024"/>
      <c r="DD22" s="1024"/>
      <c r="DE22" s="1024"/>
      <c r="DF22" s="1024"/>
      <c r="DG22" s="1024"/>
      <c r="DH22" s="1024"/>
      <c r="DI22" s="1024"/>
      <c r="DJ22" s="1024"/>
      <c r="DK22" s="1024"/>
      <c r="DL22" s="1024"/>
      <c r="DM22" s="1024"/>
      <c r="DN22" s="1024"/>
      <c r="DO22" s="1024"/>
      <c r="DP22" s="1024"/>
      <c r="DQ22" s="1024"/>
    </row>
    <row r="23" spans="1:121" ht="19.5" customHeight="1">
      <c r="A23" s="1025" t="s">
        <v>34</v>
      </c>
      <c r="B23" s="1025"/>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c r="AP23" s="1025"/>
      <c r="AQ23" s="15"/>
      <c r="AR23" s="1026" t="s">
        <v>35</v>
      </c>
      <c r="AS23" s="1026"/>
      <c r="AT23" s="1026"/>
      <c r="AU23" s="1026"/>
      <c r="AV23" s="1026"/>
      <c r="AW23" s="1027"/>
      <c r="AX23" s="1028">
        <f>G16+ROUNDDOWN(AF16/AM16,1)+AU161</f>
        <v>15.3</v>
      </c>
      <c r="AY23" s="1029"/>
      <c r="AZ23" s="1029"/>
      <c r="BA23" s="1029"/>
      <c r="BB23" s="1029"/>
      <c r="BC23" s="1029"/>
      <c r="BD23" s="1029"/>
      <c r="BE23" s="1030"/>
      <c r="BF23" s="1031"/>
      <c r="BG23" s="2"/>
      <c r="BW23" s="16"/>
    </row>
    <row r="24" spans="1:121" s="56" customFormat="1" ht="8.25" customHeight="1" thickBot="1">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5"/>
      <c r="AR24" s="156"/>
      <c r="AS24" s="156"/>
      <c r="AT24" s="156"/>
      <c r="AU24" s="156"/>
      <c r="AV24" s="156"/>
      <c r="AW24" s="156"/>
      <c r="AX24" s="76"/>
      <c r="AY24" s="76"/>
      <c r="AZ24" s="76"/>
      <c r="BA24" s="76"/>
      <c r="BB24" s="76"/>
      <c r="BC24" s="76"/>
      <c r="BD24" s="76"/>
      <c r="BE24" s="157"/>
      <c r="BF24" s="157"/>
      <c r="BG24" s="51"/>
      <c r="BW24" s="158"/>
    </row>
    <row r="25" spans="1:121" ht="19.5" customHeight="1" thickTop="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8"/>
      <c r="AR25" s="997" t="s">
        <v>36</v>
      </c>
      <c r="AS25" s="998"/>
      <c r="AT25" s="998"/>
      <c r="AU25" s="998"/>
      <c r="AV25" s="998"/>
      <c r="AW25" s="999"/>
      <c r="AX25" s="1001">
        <f>IF((AG62-BN62)&gt;0,AX20+(AG62-BN62),AX20)</f>
        <v>15</v>
      </c>
      <c r="AY25" s="1002"/>
      <c r="AZ25" s="1002"/>
      <c r="BA25" s="1002"/>
      <c r="BB25" s="1002"/>
      <c r="BC25" s="1002"/>
      <c r="BD25" s="1002"/>
      <c r="BE25" s="1007" t="s">
        <v>37</v>
      </c>
      <c r="BF25" s="1008"/>
      <c r="BG25" s="2"/>
      <c r="BW25" s="16"/>
    </row>
    <row r="26" spans="1:121" ht="15.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8"/>
      <c r="AR26" s="1000"/>
      <c r="AS26" s="629"/>
      <c r="AT26" s="629"/>
      <c r="AU26" s="629"/>
      <c r="AV26" s="629"/>
      <c r="AW26" s="630"/>
      <c r="AX26" s="1003"/>
      <c r="AY26" s="1004"/>
      <c r="AZ26" s="1004"/>
      <c r="BA26" s="1004"/>
      <c r="BB26" s="1004"/>
      <c r="BC26" s="1004"/>
      <c r="BD26" s="1004"/>
      <c r="BE26" s="6"/>
      <c r="BF26" s="148"/>
      <c r="BG26" s="2"/>
      <c r="BW26" s="16"/>
    </row>
    <row r="27" spans="1:121" ht="19.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8"/>
      <c r="AR27" s="1009" t="s">
        <v>33</v>
      </c>
      <c r="AS27" s="1010"/>
      <c r="AT27" s="1010"/>
      <c r="AU27" s="1010"/>
      <c r="AV27" s="1010"/>
      <c r="AW27" s="1011"/>
      <c r="AX27" s="1005"/>
      <c r="AY27" s="1006"/>
      <c r="AZ27" s="1006"/>
      <c r="BA27" s="1006"/>
      <c r="BB27" s="1006"/>
      <c r="BC27" s="1006"/>
      <c r="BD27" s="1006"/>
      <c r="BE27" s="1012" t="s">
        <v>26</v>
      </c>
      <c r="BF27" s="1013"/>
      <c r="BG27" s="2"/>
      <c r="BW27" s="16"/>
    </row>
    <row r="28" spans="1:121" ht="19.5" customHeight="1" thickBo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8"/>
      <c r="AR28" s="1014" t="s">
        <v>35</v>
      </c>
      <c r="AS28" s="1015"/>
      <c r="AT28" s="1015"/>
      <c r="AU28" s="1015"/>
      <c r="AV28" s="1015"/>
      <c r="AW28" s="1016"/>
      <c r="AX28" s="1017">
        <f>IF((AG62-BN62)&gt;0,AX23:BC23+(AG62-BN62),AX23:BC23)</f>
        <v>15.3</v>
      </c>
      <c r="AY28" s="1018"/>
      <c r="AZ28" s="1018"/>
      <c r="BA28" s="1018"/>
      <c r="BB28" s="1018"/>
      <c r="BC28" s="1018"/>
      <c r="BD28" s="1018"/>
      <c r="BE28" s="1019" t="s">
        <v>38</v>
      </c>
      <c r="BF28" s="1020"/>
      <c r="BG28" s="2"/>
      <c r="BW28" s="16"/>
    </row>
    <row r="29" spans="1:121" ht="18" customHeight="1" thickTop="1">
      <c r="A29" s="23" t="s">
        <v>39</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5"/>
      <c r="AP29" s="24"/>
      <c r="AQ29" s="24"/>
      <c r="AR29" s="971" t="s">
        <v>40</v>
      </c>
      <c r="AS29" s="971"/>
      <c r="AT29" s="971"/>
      <c r="AU29" s="971"/>
      <c r="AV29" s="971"/>
      <c r="AW29" s="971"/>
      <c r="AX29" s="971"/>
      <c r="AY29" s="971"/>
      <c r="AZ29" s="971"/>
      <c r="BA29" s="971"/>
      <c r="BB29" s="971"/>
      <c r="BC29" s="971"/>
      <c r="BD29" s="971"/>
      <c r="BE29" s="971"/>
      <c r="BF29" s="971"/>
      <c r="BG29" s="2"/>
    </row>
    <row r="30" spans="1:121" ht="11.25" customHeight="1">
      <c r="A30" s="2"/>
      <c r="B30" s="347" t="s">
        <v>41</v>
      </c>
      <c r="C30" s="449"/>
      <c r="D30" s="347" t="s">
        <v>42</v>
      </c>
      <c r="E30" s="448"/>
      <c r="F30" s="448"/>
      <c r="G30" s="448"/>
      <c r="H30" s="448"/>
      <c r="I30" s="449"/>
      <c r="J30" s="329" t="s">
        <v>43</v>
      </c>
      <c r="K30" s="330"/>
      <c r="L30" s="330"/>
      <c r="M30" s="330"/>
      <c r="N30" s="330"/>
      <c r="O30" s="330"/>
      <c r="P30" s="330"/>
      <c r="Q30" s="331"/>
      <c r="R30" s="973">
        <f>R4</f>
        <v>4</v>
      </c>
      <c r="S30" s="974"/>
      <c r="T30" s="974"/>
      <c r="U30" s="977" t="s">
        <v>44</v>
      </c>
      <c r="V30" s="977"/>
      <c r="W30" s="977"/>
      <c r="X30" s="977"/>
      <c r="Y30" s="977"/>
      <c r="Z30" s="977"/>
      <c r="AA30" s="977"/>
      <c r="AB30" s="977"/>
      <c r="AC30" s="977"/>
      <c r="AD30" s="978"/>
      <c r="AE30" s="26"/>
      <c r="AF30" s="27"/>
      <c r="AG30" s="330" t="s">
        <v>45</v>
      </c>
      <c r="AH30" s="330"/>
      <c r="AI30" s="330"/>
      <c r="AJ30" s="330"/>
      <c r="AK30" s="330"/>
      <c r="AL30" s="330"/>
      <c r="AM30" s="330"/>
      <c r="AN30" s="330"/>
      <c r="AO30" s="330"/>
      <c r="AP30" s="330"/>
      <c r="AQ30" s="330"/>
      <c r="AR30" s="330"/>
      <c r="AS30" s="330"/>
      <c r="AT30" s="330"/>
      <c r="AU30" s="330"/>
      <c r="AV30" s="330"/>
      <c r="AW30" s="330"/>
      <c r="AX30" s="331"/>
      <c r="AY30" s="2"/>
      <c r="AZ30" s="2"/>
      <c r="BA30" s="2"/>
      <c r="BB30" s="2"/>
      <c r="BC30" s="2"/>
      <c r="BD30" s="2"/>
      <c r="BE30" s="2"/>
      <c r="BF30" s="2"/>
      <c r="BG30" s="2"/>
    </row>
    <row r="31" spans="1:121" ht="11.25" customHeight="1">
      <c r="A31" s="2"/>
      <c r="B31" s="450"/>
      <c r="C31" s="452"/>
      <c r="D31" s="450"/>
      <c r="E31" s="451"/>
      <c r="F31" s="451"/>
      <c r="G31" s="451"/>
      <c r="H31" s="451"/>
      <c r="I31" s="452"/>
      <c r="J31" s="335"/>
      <c r="K31" s="336"/>
      <c r="L31" s="336"/>
      <c r="M31" s="336"/>
      <c r="N31" s="336"/>
      <c r="O31" s="336"/>
      <c r="P31" s="336"/>
      <c r="Q31" s="337"/>
      <c r="R31" s="975"/>
      <c r="S31" s="976"/>
      <c r="T31" s="976"/>
      <c r="U31" s="979"/>
      <c r="V31" s="979"/>
      <c r="W31" s="979"/>
      <c r="X31" s="979"/>
      <c r="Y31" s="979"/>
      <c r="Z31" s="979"/>
      <c r="AA31" s="979"/>
      <c r="AB31" s="979"/>
      <c r="AC31" s="979"/>
      <c r="AD31" s="980"/>
      <c r="AE31" s="28"/>
      <c r="AF31" s="29"/>
      <c r="AG31" s="333"/>
      <c r="AH31" s="333"/>
      <c r="AI31" s="333"/>
      <c r="AJ31" s="333"/>
      <c r="AK31" s="333"/>
      <c r="AL31" s="333"/>
      <c r="AM31" s="333"/>
      <c r="AN31" s="333"/>
      <c r="AO31" s="333"/>
      <c r="AP31" s="333"/>
      <c r="AQ31" s="333"/>
      <c r="AR31" s="333"/>
      <c r="AS31" s="333"/>
      <c r="AT31" s="333"/>
      <c r="AU31" s="333"/>
      <c r="AV31" s="333"/>
      <c r="AW31" s="333"/>
      <c r="AX31" s="334"/>
      <c r="AY31" s="2"/>
      <c r="AZ31" s="2"/>
      <c r="BA31" s="2"/>
      <c r="BB31" s="2"/>
      <c r="BC31" s="2"/>
      <c r="BD31" s="2"/>
      <c r="BE31" s="2"/>
      <c r="BF31" s="2"/>
      <c r="BG31" s="2"/>
    </row>
    <row r="32" spans="1:121" ht="11.25" customHeight="1">
      <c r="A32" s="2"/>
      <c r="B32" s="450"/>
      <c r="C32" s="452"/>
      <c r="D32" s="450"/>
      <c r="E32" s="451"/>
      <c r="F32" s="451"/>
      <c r="G32" s="451"/>
      <c r="H32" s="451"/>
      <c r="I32" s="452"/>
      <c r="J32" s="1113">
        <v>280</v>
      </c>
      <c r="K32" s="1114"/>
      <c r="L32" s="1114"/>
      <c r="M32" s="1114"/>
      <c r="N32" s="1114"/>
      <c r="O32" s="1114"/>
      <c r="P32" s="668" t="s">
        <v>26</v>
      </c>
      <c r="Q32" s="669"/>
      <c r="R32" s="985" t="s">
        <v>46</v>
      </c>
      <c r="S32" s="986"/>
      <c r="T32" s="986"/>
      <c r="U32" s="986"/>
      <c r="V32" s="986"/>
      <c r="W32" s="986"/>
      <c r="X32" s="987"/>
      <c r="Y32" s="986" t="s">
        <v>47</v>
      </c>
      <c r="Z32" s="986"/>
      <c r="AA32" s="986"/>
      <c r="AB32" s="986"/>
      <c r="AC32" s="986"/>
      <c r="AD32" s="986"/>
      <c r="AE32" s="989" t="s">
        <v>48</v>
      </c>
      <c r="AF32" s="986"/>
      <c r="AG32" s="986"/>
      <c r="AH32" s="986"/>
      <c r="AI32" s="986"/>
      <c r="AJ32" s="987"/>
      <c r="AK32" s="991" t="s">
        <v>49</v>
      </c>
      <c r="AL32" s="992"/>
      <c r="AM32" s="992"/>
      <c r="AN32" s="992"/>
      <c r="AO32" s="992"/>
      <c r="AP32" s="992"/>
      <c r="AQ32" s="992"/>
      <c r="AR32" s="992"/>
      <c r="AS32" s="992"/>
      <c r="AT32" s="992"/>
      <c r="AU32" s="992"/>
      <c r="AV32" s="992"/>
      <c r="AW32" s="992"/>
      <c r="AX32" s="993"/>
      <c r="AY32" s="2"/>
      <c r="AZ32" s="2"/>
      <c r="BA32" s="2"/>
      <c r="BB32" s="2"/>
      <c r="BC32" s="2"/>
      <c r="BD32" s="2"/>
      <c r="BE32" s="2"/>
      <c r="BF32" s="2"/>
      <c r="BG32" s="2"/>
    </row>
    <row r="33" spans="1:59" ht="11.25" customHeight="1" thickBot="1">
      <c r="A33" s="2"/>
      <c r="B33" s="866"/>
      <c r="C33" s="972"/>
      <c r="D33" s="450"/>
      <c r="E33" s="451"/>
      <c r="F33" s="451"/>
      <c r="G33" s="451"/>
      <c r="H33" s="451"/>
      <c r="I33" s="452"/>
      <c r="J33" s="1115"/>
      <c r="K33" s="1116"/>
      <c r="L33" s="1116"/>
      <c r="M33" s="1116"/>
      <c r="N33" s="1116"/>
      <c r="O33" s="1116"/>
      <c r="P33" s="853"/>
      <c r="Q33" s="904"/>
      <c r="R33" s="332"/>
      <c r="S33" s="333"/>
      <c r="T33" s="333"/>
      <c r="U33" s="333"/>
      <c r="V33" s="333"/>
      <c r="W33" s="333"/>
      <c r="X33" s="988"/>
      <c r="Y33" s="333"/>
      <c r="Z33" s="333"/>
      <c r="AA33" s="333"/>
      <c r="AB33" s="333"/>
      <c r="AC33" s="333"/>
      <c r="AD33" s="333"/>
      <c r="AE33" s="990"/>
      <c r="AF33" s="333"/>
      <c r="AG33" s="333"/>
      <c r="AH33" s="333"/>
      <c r="AI33" s="333"/>
      <c r="AJ33" s="988"/>
      <c r="AK33" s="994"/>
      <c r="AL33" s="995"/>
      <c r="AM33" s="995"/>
      <c r="AN33" s="995"/>
      <c r="AO33" s="995"/>
      <c r="AP33" s="995"/>
      <c r="AQ33" s="995"/>
      <c r="AR33" s="995"/>
      <c r="AS33" s="995"/>
      <c r="AT33" s="995"/>
      <c r="AU33" s="995"/>
      <c r="AV33" s="995"/>
      <c r="AW33" s="995"/>
      <c r="AX33" s="996"/>
      <c r="AY33" s="2"/>
      <c r="AZ33" s="2"/>
      <c r="BA33" s="2"/>
      <c r="BB33" s="2"/>
      <c r="BC33" s="2"/>
      <c r="BD33" s="2"/>
      <c r="BE33" s="2"/>
      <c r="BF33" s="2"/>
      <c r="BG33" s="2"/>
    </row>
    <row r="34" spans="1:59" ht="15" customHeight="1" thickTop="1">
      <c r="A34" s="2"/>
      <c r="B34" s="965" t="s">
        <v>50</v>
      </c>
      <c r="C34" s="966"/>
      <c r="D34" s="921" t="s">
        <v>51</v>
      </c>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L34" s="922"/>
      <c r="AM34" s="922"/>
      <c r="AN34" s="922"/>
      <c r="AO34" s="922"/>
      <c r="AP34" s="922"/>
      <c r="AQ34" s="922"/>
      <c r="AR34" s="922"/>
      <c r="AS34" s="922"/>
      <c r="AT34" s="922"/>
      <c r="AU34" s="922"/>
      <c r="AV34" s="922"/>
      <c r="AW34" s="922"/>
      <c r="AX34" s="923"/>
      <c r="AY34" s="2"/>
      <c r="AZ34" s="2"/>
      <c r="BA34" s="2"/>
      <c r="BB34" s="2"/>
      <c r="BC34" s="2"/>
      <c r="BD34" s="2"/>
      <c r="BE34" s="2"/>
      <c r="BF34" s="2"/>
      <c r="BG34" s="2"/>
    </row>
    <row r="35" spans="1:59" ht="11.25" customHeight="1">
      <c r="A35" s="2"/>
      <c r="B35" s="967"/>
      <c r="C35" s="968"/>
      <c r="D35" s="924" t="s">
        <v>52</v>
      </c>
      <c r="E35" s="925"/>
      <c r="F35" s="925"/>
      <c r="G35" s="925"/>
      <c r="H35" s="925"/>
      <c r="I35" s="926"/>
      <c r="J35" s="930"/>
      <c r="K35" s="931"/>
      <c r="L35" s="931"/>
      <c r="M35" s="931"/>
      <c r="N35" s="931"/>
      <c r="O35" s="931"/>
      <c r="P35" s="668" t="s">
        <v>26</v>
      </c>
      <c r="Q35" s="669"/>
      <c r="R35" s="934"/>
      <c r="S35" s="935"/>
      <c r="T35" s="935"/>
      <c r="U35" s="935"/>
      <c r="V35" s="935"/>
      <c r="W35" s="668" t="s">
        <v>26</v>
      </c>
      <c r="X35" s="669"/>
      <c r="Y35" s="934"/>
      <c r="Z35" s="935"/>
      <c r="AA35" s="935"/>
      <c r="AB35" s="935"/>
      <c r="AC35" s="668" t="s">
        <v>26</v>
      </c>
      <c r="AD35" s="938"/>
      <c r="AE35" s="944">
        <f>R35+Y35</f>
        <v>0</v>
      </c>
      <c r="AF35" s="944"/>
      <c r="AG35" s="944"/>
      <c r="AH35" s="944"/>
      <c r="AI35" s="944"/>
      <c r="AJ35" s="945"/>
      <c r="AK35" s="951" t="s">
        <v>53</v>
      </c>
      <c r="AL35" s="961"/>
      <c r="AM35" s="961"/>
      <c r="AN35" s="961"/>
      <c r="AO35" s="961"/>
      <c r="AP35" s="961"/>
      <c r="AQ35" s="961"/>
      <c r="AR35" s="941">
        <f>ROUNDDOWN(AE35/6,1)</f>
        <v>0</v>
      </c>
      <c r="AS35" s="941"/>
      <c r="AT35" s="941"/>
      <c r="AU35" s="941"/>
      <c r="AV35" s="658" t="s">
        <v>26</v>
      </c>
      <c r="AW35" s="658"/>
      <c r="AX35" s="953"/>
      <c r="AY35" s="2"/>
      <c r="AZ35" s="2"/>
      <c r="BA35" s="2"/>
      <c r="BB35" s="2"/>
      <c r="BC35" s="2"/>
      <c r="BD35" s="2"/>
      <c r="BE35" s="2"/>
      <c r="BF35" s="2"/>
      <c r="BG35" s="2"/>
    </row>
    <row r="36" spans="1:59" ht="11.25" customHeight="1">
      <c r="A36" s="2"/>
      <c r="B36" s="967"/>
      <c r="C36" s="968"/>
      <c r="D36" s="927"/>
      <c r="E36" s="928"/>
      <c r="F36" s="928"/>
      <c r="G36" s="928"/>
      <c r="H36" s="928"/>
      <c r="I36" s="929"/>
      <c r="J36" s="932"/>
      <c r="K36" s="933"/>
      <c r="L36" s="933"/>
      <c r="M36" s="933"/>
      <c r="N36" s="933"/>
      <c r="O36" s="933"/>
      <c r="P36" s="673"/>
      <c r="Q36" s="674"/>
      <c r="R36" s="936"/>
      <c r="S36" s="937"/>
      <c r="T36" s="937"/>
      <c r="U36" s="937"/>
      <c r="V36" s="937"/>
      <c r="W36" s="673"/>
      <c r="X36" s="674"/>
      <c r="Y36" s="936"/>
      <c r="Z36" s="937"/>
      <c r="AA36" s="937"/>
      <c r="AB36" s="937"/>
      <c r="AC36" s="673"/>
      <c r="AD36" s="939"/>
      <c r="AE36" s="947"/>
      <c r="AF36" s="947"/>
      <c r="AG36" s="947"/>
      <c r="AH36" s="947"/>
      <c r="AI36" s="947"/>
      <c r="AJ36" s="948"/>
      <c r="AK36" s="959"/>
      <c r="AL36" s="960"/>
      <c r="AM36" s="960"/>
      <c r="AN36" s="960"/>
      <c r="AO36" s="960"/>
      <c r="AP36" s="960"/>
      <c r="AQ36" s="960"/>
      <c r="AR36" s="947"/>
      <c r="AS36" s="947"/>
      <c r="AT36" s="947"/>
      <c r="AU36" s="947"/>
      <c r="AV36" s="673"/>
      <c r="AW36" s="673"/>
      <c r="AX36" s="962"/>
      <c r="AY36" s="2"/>
      <c r="AZ36" s="2"/>
      <c r="BA36" s="2"/>
      <c r="BB36" s="2"/>
      <c r="BC36" s="2"/>
      <c r="BD36" s="2"/>
      <c r="BE36" s="2"/>
      <c r="BF36" s="2"/>
      <c r="BG36" s="2"/>
    </row>
    <row r="37" spans="1:59" ht="11.25" customHeight="1">
      <c r="A37" s="2"/>
      <c r="B37" s="967"/>
      <c r="C37" s="968"/>
      <c r="D37" s="955" t="s">
        <v>54</v>
      </c>
      <c r="E37" s="956"/>
      <c r="F37" s="956"/>
      <c r="G37" s="956"/>
      <c r="H37" s="956"/>
      <c r="I37" s="957"/>
      <c r="J37" s="930"/>
      <c r="K37" s="931"/>
      <c r="L37" s="931"/>
      <c r="M37" s="931"/>
      <c r="N37" s="931"/>
      <c r="O37" s="931"/>
      <c r="P37" s="668" t="s">
        <v>26</v>
      </c>
      <c r="Q37" s="669"/>
      <c r="R37" s="934"/>
      <c r="S37" s="935"/>
      <c r="T37" s="935"/>
      <c r="U37" s="935"/>
      <c r="V37" s="935"/>
      <c r="W37" s="668" t="s">
        <v>26</v>
      </c>
      <c r="X37" s="669"/>
      <c r="Y37" s="934"/>
      <c r="Z37" s="935"/>
      <c r="AA37" s="935"/>
      <c r="AB37" s="935"/>
      <c r="AC37" s="668" t="s">
        <v>26</v>
      </c>
      <c r="AD37" s="938"/>
      <c r="AE37" s="940">
        <f>R37+Y37</f>
        <v>0</v>
      </c>
      <c r="AF37" s="941"/>
      <c r="AG37" s="941"/>
      <c r="AH37" s="941"/>
      <c r="AI37" s="941"/>
      <c r="AJ37" s="942"/>
      <c r="AK37" s="949" t="s">
        <v>55</v>
      </c>
      <c r="AL37" s="958"/>
      <c r="AM37" s="958"/>
      <c r="AN37" s="958"/>
      <c r="AO37" s="958"/>
      <c r="AP37" s="958"/>
      <c r="AQ37" s="958"/>
      <c r="AR37" s="941">
        <f>ROUNDDOWN(AE37/15,1)</f>
        <v>0</v>
      </c>
      <c r="AS37" s="941"/>
      <c r="AT37" s="941"/>
      <c r="AU37" s="941"/>
      <c r="AV37" s="668" t="s">
        <v>26</v>
      </c>
      <c r="AW37" s="668"/>
      <c r="AX37" s="954"/>
      <c r="AY37" s="2"/>
      <c r="AZ37" s="2"/>
      <c r="BA37" s="2"/>
      <c r="BB37" s="2"/>
      <c r="BC37" s="2"/>
      <c r="BD37" s="2"/>
      <c r="BE37" s="2"/>
      <c r="BF37" s="2"/>
      <c r="BG37" s="2"/>
    </row>
    <row r="38" spans="1:59" ht="11.25" customHeight="1" thickBot="1">
      <c r="A38" s="2"/>
      <c r="B38" s="967"/>
      <c r="C38" s="968"/>
      <c r="D38" s="898"/>
      <c r="E38" s="899"/>
      <c r="F38" s="899"/>
      <c r="G38" s="899"/>
      <c r="H38" s="899"/>
      <c r="I38" s="900"/>
      <c r="J38" s="915"/>
      <c r="K38" s="916"/>
      <c r="L38" s="916"/>
      <c r="M38" s="916"/>
      <c r="N38" s="916"/>
      <c r="O38" s="916"/>
      <c r="P38" s="853"/>
      <c r="Q38" s="904"/>
      <c r="R38" s="840"/>
      <c r="S38" s="841"/>
      <c r="T38" s="841"/>
      <c r="U38" s="841"/>
      <c r="V38" s="841"/>
      <c r="W38" s="853"/>
      <c r="X38" s="904"/>
      <c r="Y38" s="840"/>
      <c r="Z38" s="841"/>
      <c r="AA38" s="841"/>
      <c r="AB38" s="841"/>
      <c r="AC38" s="853"/>
      <c r="AD38" s="906"/>
      <c r="AE38" s="946"/>
      <c r="AF38" s="947"/>
      <c r="AG38" s="947"/>
      <c r="AH38" s="947"/>
      <c r="AI38" s="947"/>
      <c r="AJ38" s="948"/>
      <c r="AK38" s="959"/>
      <c r="AL38" s="960"/>
      <c r="AM38" s="960"/>
      <c r="AN38" s="960"/>
      <c r="AO38" s="960"/>
      <c r="AP38" s="960"/>
      <c r="AQ38" s="960"/>
      <c r="AR38" s="947"/>
      <c r="AS38" s="947"/>
      <c r="AT38" s="947"/>
      <c r="AU38" s="947"/>
      <c r="AV38" s="853"/>
      <c r="AW38" s="853"/>
      <c r="AX38" s="847"/>
      <c r="AY38" s="2"/>
      <c r="AZ38" s="2"/>
      <c r="BA38" s="2"/>
      <c r="BB38" s="2"/>
      <c r="BC38" s="2"/>
      <c r="BD38" s="2"/>
      <c r="BE38" s="2"/>
      <c r="BF38" s="2"/>
      <c r="BG38" s="2"/>
    </row>
    <row r="39" spans="1:59" ht="15" customHeight="1">
      <c r="A39" s="2"/>
      <c r="B39" s="967"/>
      <c r="C39" s="968"/>
      <c r="D39" s="921" t="s">
        <v>56</v>
      </c>
      <c r="E39" s="922"/>
      <c r="F39" s="922"/>
      <c r="G39" s="922"/>
      <c r="H39" s="922"/>
      <c r="I39" s="922"/>
      <c r="J39" s="922"/>
      <c r="K39" s="922"/>
      <c r="L39" s="922"/>
      <c r="M39" s="922"/>
      <c r="N39" s="922"/>
      <c r="O39" s="922"/>
      <c r="P39" s="922"/>
      <c r="Q39" s="922"/>
      <c r="R39" s="922"/>
      <c r="S39" s="922"/>
      <c r="T39" s="922"/>
      <c r="U39" s="922"/>
      <c r="V39" s="922"/>
      <c r="W39" s="922"/>
      <c r="X39" s="922"/>
      <c r="Y39" s="922"/>
      <c r="Z39" s="922"/>
      <c r="AA39" s="922"/>
      <c r="AB39" s="922"/>
      <c r="AC39" s="922"/>
      <c r="AD39" s="922"/>
      <c r="AE39" s="922"/>
      <c r="AF39" s="922"/>
      <c r="AG39" s="922"/>
      <c r="AH39" s="922"/>
      <c r="AI39" s="922"/>
      <c r="AJ39" s="922"/>
      <c r="AK39" s="922"/>
      <c r="AL39" s="922"/>
      <c r="AM39" s="922"/>
      <c r="AN39" s="922"/>
      <c r="AO39" s="922"/>
      <c r="AP39" s="922"/>
      <c r="AQ39" s="922"/>
      <c r="AR39" s="922"/>
      <c r="AS39" s="922"/>
      <c r="AT39" s="922"/>
      <c r="AU39" s="922"/>
      <c r="AV39" s="922"/>
      <c r="AW39" s="922"/>
      <c r="AX39" s="923"/>
      <c r="AY39" s="2"/>
      <c r="AZ39" s="2"/>
      <c r="BA39" s="2"/>
      <c r="BB39" s="2"/>
      <c r="BC39" s="2"/>
      <c r="BD39" s="2"/>
      <c r="BE39" s="2"/>
      <c r="BF39" s="2"/>
      <c r="BG39" s="2"/>
    </row>
    <row r="40" spans="1:59" ht="11.25" customHeight="1">
      <c r="A40" s="2"/>
      <c r="B40" s="967"/>
      <c r="C40" s="968"/>
      <c r="D40" s="924" t="s">
        <v>52</v>
      </c>
      <c r="E40" s="925"/>
      <c r="F40" s="925"/>
      <c r="G40" s="925"/>
      <c r="H40" s="925"/>
      <c r="I40" s="926"/>
      <c r="J40" s="930"/>
      <c r="K40" s="931"/>
      <c r="L40" s="931"/>
      <c r="M40" s="931"/>
      <c r="N40" s="931"/>
      <c r="O40" s="931"/>
      <c r="P40" s="668" t="s">
        <v>26</v>
      </c>
      <c r="Q40" s="669"/>
      <c r="R40" s="1117">
        <v>10</v>
      </c>
      <c r="S40" s="1118"/>
      <c r="T40" s="1118"/>
      <c r="U40" s="1118"/>
      <c r="V40" s="1118"/>
      <c r="W40" s="668" t="s">
        <v>26</v>
      </c>
      <c r="X40" s="669"/>
      <c r="Y40" s="934"/>
      <c r="Z40" s="935"/>
      <c r="AA40" s="935"/>
      <c r="AB40" s="935"/>
      <c r="AC40" s="668" t="s">
        <v>26</v>
      </c>
      <c r="AD40" s="938"/>
      <c r="AE40" s="940">
        <f>R40+Y40+R42+Y42</f>
        <v>100</v>
      </c>
      <c r="AF40" s="941"/>
      <c r="AG40" s="941"/>
      <c r="AH40" s="941"/>
      <c r="AI40" s="941"/>
      <c r="AJ40" s="942"/>
      <c r="AK40" s="949" t="s">
        <v>55</v>
      </c>
      <c r="AL40" s="950"/>
      <c r="AM40" s="950"/>
      <c r="AN40" s="950"/>
      <c r="AO40" s="950"/>
      <c r="AP40" s="950"/>
      <c r="AQ40" s="950"/>
      <c r="AR40" s="941">
        <f>ROUNDDOWN(AE40/15,1)</f>
        <v>6.6</v>
      </c>
      <c r="AS40" s="941"/>
      <c r="AT40" s="941"/>
      <c r="AU40" s="941"/>
      <c r="AV40" s="668" t="s">
        <v>26</v>
      </c>
      <c r="AW40" s="668"/>
      <c r="AX40" s="32"/>
      <c r="AY40" s="2"/>
      <c r="AZ40" s="2"/>
      <c r="BA40" s="2"/>
      <c r="BB40" s="2"/>
      <c r="BC40" s="2"/>
      <c r="BD40" s="2"/>
      <c r="BE40" s="2"/>
      <c r="BF40" s="2"/>
      <c r="BG40" s="2"/>
    </row>
    <row r="41" spans="1:59" ht="11.25" customHeight="1">
      <c r="A41" s="2"/>
      <c r="B41" s="967"/>
      <c r="C41" s="968"/>
      <c r="D41" s="927"/>
      <c r="E41" s="928"/>
      <c r="F41" s="928"/>
      <c r="G41" s="928"/>
      <c r="H41" s="928"/>
      <c r="I41" s="929"/>
      <c r="J41" s="932"/>
      <c r="K41" s="933"/>
      <c r="L41" s="933"/>
      <c r="M41" s="933"/>
      <c r="N41" s="933"/>
      <c r="O41" s="933"/>
      <c r="P41" s="673"/>
      <c r="Q41" s="674"/>
      <c r="R41" s="1119"/>
      <c r="S41" s="1120"/>
      <c r="T41" s="1120"/>
      <c r="U41" s="1120"/>
      <c r="V41" s="1120"/>
      <c r="W41" s="673"/>
      <c r="X41" s="674"/>
      <c r="Y41" s="936"/>
      <c r="Z41" s="937"/>
      <c r="AA41" s="937"/>
      <c r="AB41" s="937"/>
      <c r="AC41" s="673"/>
      <c r="AD41" s="939"/>
      <c r="AE41" s="943"/>
      <c r="AF41" s="944"/>
      <c r="AG41" s="944"/>
      <c r="AH41" s="944"/>
      <c r="AI41" s="944"/>
      <c r="AJ41" s="945"/>
      <c r="AK41" s="951"/>
      <c r="AL41" s="952"/>
      <c r="AM41" s="952"/>
      <c r="AN41" s="952"/>
      <c r="AO41" s="952"/>
      <c r="AP41" s="952"/>
      <c r="AQ41" s="952"/>
      <c r="AR41" s="944"/>
      <c r="AS41" s="944"/>
      <c r="AT41" s="944"/>
      <c r="AU41" s="944"/>
      <c r="AV41" s="658"/>
      <c r="AW41" s="658"/>
      <c r="AX41" s="33"/>
      <c r="AY41" s="2"/>
      <c r="AZ41" s="2"/>
      <c r="BA41" s="2"/>
      <c r="BB41" s="2"/>
      <c r="BC41" s="2"/>
      <c r="BD41" s="2"/>
      <c r="BE41" s="2"/>
      <c r="BF41" s="2"/>
      <c r="BG41" s="2"/>
    </row>
    <row r="42" spans="1:59" ht="11.25" customHeight="1">
      <c r="A42" s="2"/>
      <c r="B42" s="967"/>
      <c r="C42" s="968"/>
      <c r="D42" s="955" t="s">
        <v>54</v>
      </c>
      <c r="E42" s="956"/>
      <c r="F42" s="956"/>
      <c r="G42" s="956"/>
      <c r="H42" s="956"/>
      <c r="I42" s="957"/>
      <c r="J42" s="930"/>
      <c r="K42" s="931"/>
      <c r="L42" s="931"/>
      <c r="M42" s="931"/>
      <c r="N42" s="931"/>
      <c r="O42" s="931"/>
      <c r="P42" s="668" t="s">
        <v>26</v>
      </c>
      <c r="Q42" s="669"/>
      <c r="R42" s="1117">
        <v>90</v>
      </c>
      <c r="S42" s="1118"/>
      <c r="T42" s="1118"/>
      <c r="U42" s="1118"/>
      <c r="V42" s="1118"/>
      <c r="W42" s="668" t="s">
        <v>26</v>
      </c>
      <c r="X42" s="669"/>
      <c r="Y42" s="934"/>
      <c r="Z42" s="935"/>
      <c r="AA42" s="935"/>
      <c r="AB42" s="935"/>
      <c r="AC42" s="668" t="s">
        <v>26</v>
      </c>
      <c r="AD42" s="938"/>
      <c r="AE42" s="943"/>
      <c r="AF42" s="944"/>
      <c r="AG42" s="944"/>
      <c r="AH42" s="944"/>
      <c r="AI42" s="944"/>
      <c r="AJ42" s="945"/>
      <c r="AK42" s="951"/>
      <c r="AL42" s="952"/>
      <c r="AM42" s="952"/>
      <c r="AN42" s="952"/>
      <c r="AO42" s="952"/>
      <c r="AP42" s="952"/>
      <c r="AQ42" s="952"/>
      <c r="AR42" s="944">
        <f>ROUNDDOWN(AE42/15,1)</f>
        <v>0</v>
      </c>
      <c r="AS42" s="944"/>
      <c r="AT42" s="944"/>
      <c r="AU42" s="944"/>
      <c r="AV42" s="658"/>
      <c r="AW42" s="658"/>
      <c r="AX42" s="953"/>
      <c r="AY42" s="2"/>
      <c r="AZ42" s="2"/>
      <c r="BA42" s="2"/>
      <c r="BB42" s="2"/>
      <c r="BC42" s="2"/>
      <c r="BD42" s="2"/>
      <c r="BE42" s="2"/>
      <c r="BF42" s="2"/>
      <c r="BG42" s="2"/>
    </row>
    <row r="43" spans="1:59" ht="11.25" customHeight="1" thickBot="1">
      <c r="A43" s="2"/>
      <c r="B43" s="967"/>
      <c r="C43" s="968"/>
      <c r="D43" s="898"/>
      <c r="E43" s="899"/>
      <c r="F43" s="899"/>
      <c r="G43" s="899"/>
      <c r="H43" s="899"/>
      <c r="I43" s="900"/>
      <c r="J43" s="915"/>
      <c r="K43" s="916"/>
      <c r="L43" s="916"/>
      <c r="M43" s="916"/>
      <c r="N43" s="916"/>
      <c r="O43" s="916"/>
      <c r="P43" s="853"/>
      <c r="Q43" s="904"/>
      <c r="R43" s="1121"/>
      <c r="S43" s="1122"/>
      <c r="T43" s="1122"/>
      <c r="U43" s="1122"/>
      <c r="V43" s="1122"/>
      <c r="W43" s="853"/>
      <c r="X43" s="904"/>
      <c r="Y43" s="840"/>
      <c r="Z43" s="841"/>
      <c r="AA43" s="841"/>
      <c r="AB43" s="841"/>
      <c r="AC43" s="853"/>
      <c r="AD43" s="906"/>
      <c r="AE43" s="946"/>
      <c r="AF43" s="947"/>
      <c r="AG43" s="947"/>
      <c r="AH43" s="947"/>
      <c r="AI43" s="947"/>
      <c r="AJ43" s="948"/>
      <c r="AK43" s="963"/>
      <c r="AL43" s="964"/>
      <c r="AM43" s="964"/>
      <c r="AN43" s="964"/>
      <c r="AO43" s="964"/>
      <c r="AP43" s="964"/>
      <c r="AQ43" s="964"/>
      <c r="AR43" s="947"/>
      <c r="AS43" s="947"/>
      <c r="AT43" s="947"/>
      <c r="AU43" s="947"/>
      <c r="AV43" s="853"/>
      <c r="AW43" s="853"/>
      <c r="AX43" s="847"/>
      <c r="AY43" s="2"/>
      <c r="AZ43" s="2"/>
      <c r="BA43" s="2"/>
      <c r="BB43" s="2"/>
      <c r="BC43" s="2"/>
      <c r="BD43" s="2"/>
      <c r="BE43" s="2"/>
      <c r="BF43" s="2"/>
      <c r="BG43" s="2"/>
    </row>
    <row r="44" spans="1:59" ht="15" customHeight="1">
      <c r="A44" s="2"/>
      <c r="B44" s="967"/>
      <c r="C44" s="968"/>
      <c r="D44" s="921" t="s">
        <v>58</v>
      </c>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c r="AE44" s="922"/>
      <c r="AF44" s="922"/>
      <c r="AG44" s="922"/>
      <c r="AH44" s="922"/>
      <c r="AI44" s="922"/>
      <c r="AJ44" s="922"/>
      <c r="AK44" s="922"/>
      <c r="AL44" s="922"/>
      <c r="AM44" s="922"/>
      <c r="AN44" s="922"/>
      <c r="AO44" s="922"/>
      <c r="AP44" s="922"/>
      <c r="AQ44" s="922"/>
      <c r="AR44" s="922"/>
      <c r="AS44" s="922"/>
      <c r="AT44" s="922"/>
      <c r="AU44" s="922"/>
      <c r="AV44" s="922"/>
      <c r="AW44" s="922"/>
      <c r="AX44" s="923"/>
      <c r="AY44" s="2"/>
      <c r="AZ44" s="2"/>
      <c r="BA44" s="2"/>
      <c r="BB44" s="2"/>
      <c r="BC44" s="2"/>
      <c r="BD44" s="2"/>
      <c r="BE44" s="2"/>
      <c r="BF44" s="2"/>
      <c r="BG44" s="2"/>
    </row>
    <row r="45" spans="1:59" ht="10.5" customHeight="1">
      <c r="A45" s="2"/>
      <c r="B45" s="967"/>
      <c r="C45" s="968"/>
      <c r="D45" s="924" t="s">
        <v>52</v>
      </c>
      <c r="E45" s="925"/>
      <c r="F45" s="925"/>
      <c r="G45" s="925"/>
      <c r="H45" s="925"/>
      <c r="I45" s="926"/>
      <c r="J45" s="930"/>
      <c r="K45" s="931"/>
      <c r="L45" s="931"/>
      <c r="M45" s="931"/>
      <c r="N45" s="931"/>
      <c r="O45" s="931"/>
      <c r="P45" s="668" t="s">
        <v>26</v>
      </c>
      <c r="Q45" s="669"/>
      <c r="R45" s="934"/>
      <c r="S45" s="935"/>
      <c r="T45" s="935"/>
      <c r="U45" s="935"/>
      <c r="V45" s="935"/>
      <c r="W45" s="668" t="s">
        <v>26</v>
      </c>
      <c r="X45" s="669"/>
      <c r="Y45" s="934"/>
      <c r="Z45" s="935"/>
      <c r="AA45" s="935"/>
      <c r="AB45" s="935"/>
      <c r="AC45" s="668" t="s">
        <v>26</v>
      </c>
      <c r="AD45" s="938"/>
      <c r="AE45" s="944">
        <f>R45+Y45</f>
        <v>0</v>
      </c>
      <c r="AF45" s="944"/>
      <c r="AG45" s="944"/>
      <c r="AH45" s="944"/>
      <c r="AI45" s="944"/>
      <c r="AJ45" s="945"/>
      <c r="AK45" s="951" t="s">
        <v>59</v>
      </c>
      <c r="AL45" s="961"/>
      <c r="AM45" s="961"/>
      <c r="AN45" s="961"/>
      <c r="AO45" s="961"/>
      <c r="AP45" s="961"/>
      <c r="AQ45" s="961"/>
      <c r="AR45" s="941">
        <f>ROUNDDOWN(AE45/6,1)</f>
        <v>0</v>
      </c>
      <c r="AS45" s="941"/>
      <c r="AT45" s="941"/>
      <c r="AU45" s="941"/>
      <c r="AV45" s="658" t="s">
        <v>26</v>
      </c>
      <c r="AW45" s="658"/>
      <c r="AX45" s="953"/>
      <c r="AY45" s="2"/>
      <c r="AZ45" s="2"/>
      <c r="BA45" s="2"/>
      <c r="BB45" s="2"/>
      <c r="BC45" s="2"/>
      <c r="BD45" s="2"/>
      <c r="BE45" s="2"/>
      <c r="BF45" s="2"/>
      <c r="BG45" s="2"/>
    </row>
    <row r="46" spans="1:59" ht="10.5" customHeight="1">
      <c r="A46" s="2"/>
      <c r="B46" s="967"/>
      <c r="C46" s="968"/>
      <c r="D46" s="927"/>
      <c r="E46" s="928"/>
      <c r="F46" s="928"/>
      <c r="G46" s="928"/>
      <c r="H46" s="928"/>
      <c r="I46" s="929"/>
      <c r="J46" s="932"/>
      <c r="K46" s="933"/>
      <c r="L46" s="933"/>
      <c r="M46" s="933"/>
      <c r="N46" s="933"/>
      <c r="O46" s="933"/>
      <c r="P46" s="673"/>
      <c r="Q46" s="674"/>
      <c r="R46" s="936"/>
      <c r="S46" s="937"/>
      <c r="T46" s="937"/>
      <c r="U46" s="937"/>
      <c r="V46" s="937"/>
      <c r="W46" s="673"/>
      <c r="X46" s="674"/>
      <c r="Y46" s="936"/>
      <c r="Z46" s="937"/>
      <c r="AA46" s="937"/>
      <c r="AB46" s="937"/>
      <c r="AC46" s="673"/>
      <c r="AD46" s="939"/>
      <c r="AE46" s="947"/>
      <c r="AF46" s="947"/>
      <c r="AG46" s="947"/>
      <c r="AH46" s="947"/>
      <c r="AI46" s="947"/>
      <c r="AJ46" s="948"/>
      <c r="AK46" s="959"/>
      <c r="AL46" s="960"/>
      <c r="AM46" s="960"/>
      <c r="AN46" s="960"/>
      <c r="AO46" s="960"/>
      <c r="AP46" s="960"/>
      <c r="AQ46" s="960"/>
      <c r="AR46" s="947"/>
      <c r="AS46" s="947"/>
      <c r="AT46" s="947"/>
      <c r="AU46" s="947"/>
      <c r="AV46" s="673"/>
      <c r="AW46" s="673"/>
      <c r="AX46" s="962"/>
      <c r="AY46" s="2"/>
      <c r="AZ46" s="2"/>
      <c r="BA46" s="2"/>
      <c r="BB46" s="2"/>
      <c r="BC46" s="2"/>
      <c r="BD46" s="2"/>
      <c r="BE46" s="2"/>
      <c r="BF46" s="2"/>
      <c r="BG46" s="2"/>
    </row>
    <row r="47" spans="1:59" ht="10.5" customHeight="1">
      <c r="A47" s="2"/>
      <c r="B47" s="967"/>
      <c r="C47" s="968"/>
      <c r="D47" s="955" t="s">
        <v>54</v>
      </c>
      <c r="E47" s="956"/>
      <c r="F47" s="956"/>
      <c r="G47" s="956"/>
      <c r="H47" s="956"/>
      <c r="I47" s="957"/>
      <c r="J47" s="930"/>
      <c r="K47" s="931"/>
      <c r="L47" s="931"/>
      <c r="M47" s="931"/>
      <c r="N47" s="931"/>
      <c r="O47" s="931"/>
      <c r="P47" s="668" t="s">
        <v>26</v>
      </c>
      <c r="Q47" s="669"/>
      <c r="R47" s="934"/>
      <c r="S47" s="935"/>
      <c r="T47" s="935"/>
      <c r="U47" s="935"/>
      <c r="V47" s="935"/>
      <c r="W47" s="668" t="s">
        <v>26</v>
      </c>
      <c r="X47" s="669"/>
      <c r="Y47" s="934"/>
      <c r="Z47" s="935"/>
      <c r="AA47" s="935"/>
      <c r="AB47" s="935"/>
      <c r="AC47" s="668" t="s">
        <v>26</v>
      </c>
      <c r="AD47" s="938"/>
      <c r="AE47" s="940">
        <f>R47+Y47</f>
        <v>0</v>
      </c>
      <c r="AF47" s="941"/>
      <c r="AG47" s="941"/>
      <c r="AH47" s="941"/>
      <c r="AI47" s="941"/>
      <c r="AJ47" s="942"/>
      <c r="AK47" s="949" t="s">
        <v>60</v>
      </c>
      <c r="AL47" s="958"/>
      <c r="AM47" s="958"/>
      <c r="AN47" s="958"/>
      <c r="AO47" s="958"/>
      <c r="AP47" s="958"/>
      <c r="AQ47" s="958"/>
      <c r="AR47" s="941">
        <f>ROUNDDOWN(AE47/20,1)</f>
        <v>0</v>
      </c>
      <c r="AS47" s="941"/>
      <c r="AT47" s="941"/>
      <c r="AU47" s="941"/>
      <c r="AV47" s="668" t="s">
        <v>26</v>
      </c>
      <c r="AW47" s="668"/>
      <c r="AX47" s="954"/>
      <c r="AY47" s="2"/>
      <c r="AZ47" s="2"/>
      <c r="BA47" s="2"/>
      <c r="BB47" s="2"/>
      <c r="BC47" s="2"/>
      <c r="BD47" s="2"/>
      <c r="BE47" s="2"/>
      <c r="BF47" s="2"/>
      <c r="BG47" s="2"/>
    </row>
    <row r="48" spans="1:59" ht="10.5" customHeight="1" thickBot="1">
      <c r="A48" s="2"/>
      <c r="B48" s="967"/>
      <c r="C48" s="968"/>
      <c r="D48" s="898"/>
      <c r="E48" s="899"/>
      <c r="F48" s="899"/>
      <c r="G48" s="899"/>
      <c r="H48" s="899"/>
      <c r="I48" s="900"/>
      <c r="J48" s="915"/>
      <c r="K48" s="916"/>
      <c r="L48" s="916"/>
      <c r="M48" s="916"/>
      <c r="N48" s="916"/>
      <c r="O48" s="916"/>
      <c r="P48" s="853"/>
      <c r="Q48" s="904"/>
      <c r="R48" s="840"/>
      <c r="S48" s="841"/>
      <c r="T48" s="841"/>
      <c r="U48" s="841"/>
      <c r="V48" s="841"/>
      <c r="W48" s="853"/>
      <c r="X48" s="904"/>
      <c r="Y48" s="840"/>
      <c r="Z48" s="841"/>
      <c r="AA48" s="841"/>
      <c r="AB48" s="841"/>
      <c r="AC48" s="853"/>
      <c r="AD48" s="906"/>
      <c r="AE48" s="946"/>
      <c r="AF48" s="947"/>
      <c r="AG48" s="947"/>
      <c r="AH48" s="947"/>
      <c r="AI48" s="947"/>
      <c r="AJ48" s="948"/>
      <c r="AK48" s="959"/>
      <c r="AL48" s="960"/>
      <c r="AM48" s="960"/>
      <c r="AN48" s="960"/>
      <c r="AO48" s="960"/>
      <c r="AP48" s="960"/>
      <c r="AQ48" s="960"/>
      <c r="AR48" s="947"/>
      <c r="AS48" s="947"/>
      <c r="AT48" s="947"/>
      <c r="AU48" s="947"/>
      <c r="AV48" s="853"/>
      <c r="AW48" s="853"/>
      <c r="AX48" s="847"/>
      <c r="AY48" s="2"/>
      <c r="AZ48" s="2"/>
      <c r="BA48" s="2"/>
      <c r="BB48" s="2"/>
      <c r="BC48" s="2"/>
      <c r="BD48" s="2"/>
      <c r="BE48" s="2"/>
      <c r="BF48" s="2"/>
      <c r="BG48" s="2"/>
    </row>
    <row r="49" spans="1:71" ht="15" customHeight="1">
      <c r="A49" s="2"/>
      <c r="B49" s="967"/>
      <c r="C49" s="968"/>
      <c r="D49" s="921" t="s">
        <v>61</v>
      </c>
      <c r="E49" s="922"/>
      <c r="F49" s="922"/>
      <c r="G49" s="922"/>
      <c r="H49" s="922"/>
      <c r="I49" s="922"/>
      <c r="J49" s="922"/>
      <c r="K49" s="922"/>
      <c r="L49" s="922"/>
      <c r="M49" s="922"/>
      <c r="N49" s="922"/>
      <c r="O49" s="922"/>
      <c r="P49" s="922"/>
      <c r="Q49" s="922"/>
      <c r="R49" s="922"/>
      <c r="S49" s="922"/>
      <c r="T49" s="922"/>
      <c r="U49" s="922"/>
      <c r="V49" s="922"/>
      <c r="W49" s="922"/>
      <c r="X49" s="922"/>
      <c r="Y49" s="922"/>
      <c r="Z49" s="922"/>
      <c r="AA49" s="922"/>
      <c r="AB49" s="922"/>
      <c r="AC49" s="922"/>
      <c r="AD49" s="922"/>
      <c r="AE49" s="922"/>
      <c r="AF49" s="922"/>
      <c r="AG49" s="922"/>
      <c r="AH49" s="922"/>
      <c r="AI49" s="922"/>
      <c r="AJ49" s="922"/>
      <c r="AK49" s="922"/>
      <c r="AL49" s="922"/>
      <c r="AM49" s="922"/>
      <c r="AN49" s="922"/>
      <c r="AO49" s="922"/>
      <c r="AP49" s="922"/>
      <c r="AQ49" s="922"/>
      <c r="AR49" s="922"/>
      <c r="AS49" s="922"/>
      <c r="AT49" s="922"/>
      <c r="AU49" s="922"/>
      <c r="AV49" s="922"/>
      <c r="AW49" s="922"/>
      <c r="AX49" s="923"/>
      <c r="AY49" s="2"/>
      <c r="AZ49" s="2"/>
      <c r="BA49" s="2"/>
      <c r="BB49" s="2"/>
      <c r="BC49" s="2"/>
      <c r="BD49" s="2"/>
      <c r="BE49" s="2"/>
      <c r="BF49" s="2"/>
      <c r="BG49" s="2"/>
    </row>
    <row r="50" spans="1:71" ht="11.25" customHeight="1">
      <c r="A50" s="2"/>
      <c r="B50" s="967"/>
      <c r="C50" s="968"/>
      <c r="D50" s="924" t="s">
        <v>52</v>
      </c>
      <c r="E50" s="925"/>
      <c r="F50" s="925"/>
      <c r="G50" s="925"/>
      <c r="H50" s="925"/>
      <c r="I50" s="926"/>
      <c r="J50" s="930"/>
      <c r="K50" s="931"/>
      <c r="L50" s="931"/>
      <c r="M50" s="931"/>
      <c r="N50" s="931"/>
      <c r="O50" s="931"/>
      <c r="P50" s="668" t="s">
        <v>26</v>
      </c>
      <c r="Q50" s="669"/>
      <c r="R50" s="934"/>
      <c r="S50" s="935"/>
      <c r="T50" s="935"/>
      <c r="U50" s="935"/>
      <c r="V50" s="935"/>
      <c r="W50" s="668" t="s">
        <v>26</v>
      </c>
      <c r="X50" s="669"/>
      <c r="Y50" s="934"/>
      <c r="Z50" s="935"/>
      <c r="AA50" s="935"/>
      <c r="AB50" s="935"/>
      <c r="AC50" s="668" t="s">
        <v>26</v>
      </c>
      <c r="AD50" s="938"/>
      <c r="AE50" s="940">
        <f>R50+Y50+R52+Y52</f>
        <v>0</v>
      </c>
      <c r="AF50" s="941"/>
      <c r="AG50" s="941"/>
      <c r="AH50" s="941"/>
      <c r="AI50" s="941"/>
      <c r="AJ50" s="942"/>
      <c r="AK50" s="949" t="s">
        <v>60</v>
      </c>
      <c r="AL50" s="950"/>
      <c r="AM50" s="950"/>
      <c r="AN50" s="950"/>
      <c r="AO50" s="950"/>
      <c r="AP50" s="950"/>
      <c r="AQ50" s="950"/>
      <c r="AR50" s="941">
        <f>ROUNDDOWN(AE50/20,1)</f>
        <v>0</v>
      </c>
      <c r="AS50" s="941"/>
      <c r="AT50" s="941"/>
      <c r="AU50" s="941"/>
      <c r="AV50" s="668" t="s">
        <v>26</v>
      </c>
      <c r="AW50" s="668"/>
      <c r="AX50" s="954"/>
      <c r="AY50" s="2"/>
      <c r="AZ50" s="2"/>
      <c r="BA50" s="2"/>
      <c r="BB50" s="2"/>
      <c r="BC50" s="2"/>
      <c r="BD50" s="2"/>
      <c r="BE50" s="2"/>
      <c r="BF50" s="2"/>
      <c r="BG50" s="2"/>
    </row>
    <row r="51" spans="1:71" ht="11.25" customHeight="1">
      <c r="A51" s="2"/>
      <c r="B51" s="967"/>
      <c r="C51" s="968"/>
      <c r="D51" s="927"/>
      <c r="E51" s="928"/>
      <c r="F51" s="928"/>
      <c r="G51" s="928"/>
      <c r="H51" s="928"/>
      <c r="I51" s="929"/>
      <c r="J51" s="932"/>
      <c r="K51" s="933"/>
      <c r="L51" s="933"/>
      <c r="M51" s="933"/>
      <c r="N51" s="933"/>
      <c r="O51" s="933"/>
      <c r="P51" s="673"/>
      <c r="Q51" s="674"/>
      <c r="R51" s="936"/>
      <c r="S51" s="937"/>
      <c r="T51" s="937"/>
      <c r="U51" s="937"/>
      <c r="V51" s="937"/>
      <c r="W51" s="673"/>
      <c r="X51" s="674"/>
      <c r="Y51" s="936"/>
      <c r="Z51" s="937"/>
      <c r="AA51" s="937"/>
      <c r="AB51" s="937"/>
      <c r="AC51" s="673"/>
      <c r="AD51" s="939"/>
      <c r="AE51" s="943"/>
      <c r="AF51" s="944"/>
      <c r="AG51" s="944"/>
      <c r="AH51" s="944"/>
      <c r="AI51" s="944"/>
      <c r="AJ51" s="945"/>
      <c r="AK51" s="951"/>
      <c r="AL51" s="952"/>
      <c r="AM51" s="952"/>
      <c r="AN51" s="952"/>
      <c r="AO51" s="952"/>
      <c r="AP51" s="952"/>
      <c r="AQ51" s="952"/>
      <c r="AR51" s="944"/>
      <c r="AS51" s="944"/>
      <c r="AT51" s="944"/>
      <c r="AU51" s="944"/>
      <c r="AV51" s="658"/>
      <c r="AW51" s="658"/>
      <c r="AX51" s="953"/>
      <c r="AY51" s="2"/>
      <c r="AZ51" s="2"/>
      <c r="BA51" s="2"/>
      <c r="BB51" s="2"/>
      <c r="BC51" s="2"/>
      <c r="BD51" s="2"/>
      <c r="BE51" s="2"/>
      <c r="BF51" s="2"/>
      <c r="BG51" s="2"/>
    </row>
    <row r="52" spans="1:71" ht="11.25" customHeight="1">
      <c r="A52" s="2"/>
      <c r="B52" s="967"/>
      <c r="C52" s="968"/>
      <c r="D52" s="955" t="s">
        <v>54</v>
      </c>
      <c r="E52" s="956"/>
      <c r="F52" s="956"/>
      <c r="G52" s="956"/>
      <c r="H52" s="956"/>
      <c r="I52" s="957"/>
      <c r="J52" s="930"/>
      <c r="K52" s="931"/>
      <c r="L52" s="931"/>
      <c r="M52" s="931"/>
      <c r="N52" s="931"/>
      <c r="O52" s="931"/>
      <c r="P52" s="668" t="s">
        <v>26</v>
      </c>
      <c r="Q52" s="669"/>
      <c r="R52" s="934"/>
      <c r="S52" s="935"/>
      <c r="T52" s="935"/>
      <c r="U52" s="935"/>
      <c r="V52" s="935"/>
      <c r="W52" s="668" t="s">
        <v>26</v>
      </c>
      <c r="X52" s="669"/>
      <c r="Y52" s="934"/>
      <c r="Z52" s="935"/>
      <c r="AA52" s="935"/>
      <c r="AB52" s="935"/>
      <c r="AC52" s="668" t="s">
        <v>26</v>
      </c>
      <c r="AD52" s="938"/>
      <c r="AE52" s="943"/>
      <c r="AF52" s="944"/>
      <c r="AG52" s="944"/>
      <c r="AH52" s="944"/>
      <c r="AI52" s="944"/>
      <c r="AJ52" s="945"/>
      <c r="AK52" s="951"/>
      <c r="AL52" s="952"/>
      <c r="AM52" s="952"/>
      <c r="AN52" s="952"/>
      <c r="AO52" s="952"/>
      <c r="AP52" s="952"/>
      <c r="AQ52" s="952"/>
      <c r="AR52" s="944">
        <f>ROUNDDOWN(AE52/15,1)</f>
        <v>0</v>
      </c>
      <c r="AS52" s="944"/>
      <c r="AT52" s="944"/>
      <c r="AU52" s="944"/>
      <c r="AV52" s="658"/>
      <c r="AW52" s="658"/>
      <c r="AX52" s="953"/>
      <c r="AY52" s="2"/>
      <c r="AZ52" s="2"/>
      <c r="BA52" s="2"/>
      <c r="BB52" s="2"/>
      <c r="BC52" s="2"/>
      <c r="BD52" s="2"/>
      <c r="BE52" s="2"/>
      <c r="BF52" s="2"/>
      <c r="BG52" s="2"/>
    </row>
    <row r="53" spans="1:71" ht="11.25" customHeight="1" thickBot="1">
      <c r="A53" s="2"/>
      <c r="B53" s="967"/>
      <c r="C53" s="968"/>
      <c r="D53" s="898"/>
      <c r="E53" s="899"/>
      <c r="F53" s="899"/>
      <c r="G53" s="899"/>
      <c r="H53" s="899"/>
      <c r="I53" s="900"/>
      <c r="J53" s="915"/>
      <c r="K53" s="916"/>
      <c r="L53" s="916"/>
      <c r="M53" s="916"/>
      <c r="N53" s="916"/>
      <c r="O53" s="916"/>
      <c r="P53" s="853"/>
      <c r="Q53" s="904"/>
      <c r="R53" s="840"/>
      <c r="S53" s="841"/>
      <c r="T53" s="841"/>
      <c r="U53" s="841"/>
      <c r="V53" s="841"/>
      <c r="W53" s="853"/>
      <c r="X53" s="904"/>
      <c r="Y53" s="840"/>
      <c r="Z53" s="841"/>
      <c r="AA53" s="841"/>
      <c r="AB53" s="841"/>
      <c r="AC53" s="853"/>
      <c r="AD53" s="906"/>
      <c r="AE53" s="946"/>
      <c r="AF53" s="947"/>
      <c r="AG53" s="947"/>
      <c r="AH53" s="947"/>
      <c r="AI53" s="947"/>
      <c r="AJ53" s="948"/>
      <c r="AK53" s="951"/>
      <c r="AL53" s="952"/>
      <c r="AM53" s="952"/>
      <c r="AN53" s="952"/>
      <c r="AO53" s="952"/>
      <c r="AP53" s="952"/>
      <c r="AQ53" s="952"/>
      <c r="AR53" s="947"/>
      <c r="AS53" s="947"/>
      <c r="AT53" s="947"/>
      <c r="AU53" s="947"/>
      <c r="AV53" s="853"/>
      <c r="AW53" s="853"/>
      <c r="AX53" s="847"/>
      <c r="AY53" s="2"/>
      <c r="AZ53" s="2"/>
      <c r="BA53" s="2"/>
      <c r="BB53" s="2"/>
      <c r="BC53" s="2"/>
      <c r="BD53" s="2"/>
      <c r="BE53" s="2"/>
      <c r="BF53" s="2"/>
      <c r="BG53" s="2"/>
    </row>
    <row r="54" spans="1:71" ht="11.25" customHeight="1">
      <c r="A54" s="2"/>
      <c r="B54" s="967"/>
      <c r="C54" s="968"/>
      <c r="D54" s="895" t="s">
        <v>62</v>
      </c>
      <c r="E54" s="896"/>
      <c r="F54" s="896"/>
      <c r="G54" s="896"/>
      <c r="H54" s="896"/>
      <c r="I54" s="897"/>
      <c r="J54" s="913"/>
      <c r="K54" s="914"/>
      <c r="L54" s="914"/>
      <c r="M54" s="914"/>
      <c r="N54" s="914"/>
      <c r="O54" s="914"/>
      <c r="P54" s="852" t="s">
        <v>26</v>
      </c>
      <c r="Q54" s="903"/>
      <c r="R54" s="1123">
        <v>180</v>
      </c>
      <c r="S54" s="1124"/>
      <c r="T54" s="1124"/>
      <c r="U54" s="1124"/>
      <c r="V54" s="1124"/>
      <c r="W54" s="852" t="s">
        <v>26</v>
      </c>
      <c r="X54" s="903"/>
      <c r="Y54" s="917"/>
      <c r="Z54" s="918"/>
      <c r="AA54" s="918"/>
      <c r="AB54" s="918"/>
      <c r="AC54" s="852" t="s">
        <v>26</v>
      </c>
      <c r="AD54" s="905"/>
      <c r="AE54" s="907">
        <f>R54+Y54</f>
        <v>180</v>
      </c>
      <c r="AF54" s="893"/>
      <c r="AG54" s="893"/>
      <c r="AH54" s="893"/>
      <c r="AI54" s="893"/>
      <c r="AJ54" s="908"/>
      <c r="AK54" s="919" t="s">
        <v>63</v>
      </c>
      <c r="AL54" s="880"/>
      <c r="AM54" s="880"/>
      <c r="AN54" s="880"/>
      <c r="AO54" s="880"/>
      <c r="AP54" s="880"/>
      <c r="AQ54" s="880"/>
      <c r="AR54" s="893">
        <f>ROUNDDOWN(AE54/30,1)</f>
        <v>6</v>
      </c>
      <c r="AS54" s="893"/>
      <c r="AT54" s="893"/>
      <c r="AU54" s="893"/>
      <c r="AV54" s="852" t="s">
        <v>26</v>
      </c>
      <c r="AW54" s="852"/>
      <c r="AX54" s="36"/>
      <c r="AY54" s="2"/>
      <c r="AZ54" s="2"/>
      <c r="BA54" s="2"/>
      <c r="BB54" s="2"/>
      <c r="BC54" s="2"/>
      <c r="BD54" s="2"/>
      <c r="BE54" s="2"/>
      <c r="BF54" s="2"/>
      <c r="BG54" s="2"/>
    </row>
    <row r="55" spans="1:71" ht="11.25" customHeight="1" thickBot="1">
      <c r="A55" s="2"/>
      <c r="B55" s="967"/>
      <c r="C55" s="968"/>
      <c r="D55" s="898"/>
      <c r="E55" s="899"/>
      <c r="F55" s="899"/>
      <c r="G55" s="899"/>
      <c r="H55" s="899"/>
      <c r="I55" s="900"/>
      <c r="J55" s="915"/>
      <c r="K55" s="916"/>
      <c r="L55" s="916"/>
      <c r="M55" s="916"/>
      <c r="N55" s="916"/>
      <c r="O55" s="916"/>
      <c r="P55" s="853"/>
      <c r="Q55" s="904"/>
      <c r="R55" s="1121"/>
      <c r="S55" s="1122"/>
      <c r="T55" s="1122"/>
      <c r="U55" s="1122"/>
      <c r="V55" s="1122"/>
      <c r="W55" s="853"/>
      <c r="X55" s="904"/>
      <c r="Y55" s="840"/>
      <c r="Z55" s="841"/>
      <c r="AA55" s="841"/>
      <c r="AB55" s="841"/>
      <c r="AC55" s="853"/>
      <c r="AD55" s="906"/>
      <c r="AE55" s="909"/>
      <c r="AF55" s="894"/>
      <c r="AG55" s="894"/>
      <c r="AH55" s="894"/>
      <c r="AI55" s="894"/>
      <c r="AJ55" s="910"/>
      <c r="AK55" s="920"/>
      <c r="AL55" s="883"/>
      <c r="AM55" s="883"/>
      <c r="AN55" s="883"/>
      <c r="AO55" s="883"/>
      <c r="AP55" s="883"/>
      <c r="AQ55" s="883"/>
      <c r="AR55" s="894"/>
      <c r="AS55" s="894"/>
      <c r="AT55" s="894"/>
      <c r="AU55" s="894"/>
      <c r="AV55" s="853"/>
      <c r="AW55" s="853"/>
      <c r="AX55" s="34"/>
      <c r="AY55" s="2"/>
      <c r="AZ55" s="2"/>
      <c r="BA55" s="2"/>
      <c r="BB55" s="2"/>
      <c r="BC55" s="2"/>
      <c r="BD55" s="2"/>
      <c r="BE55" s="2"/>
      <c r="BF55" s="2"/>
      <c r="BG55" s="2"/>
    </row>
    <row r="56" spans="1:71" ht="12.75" customHeight="1">
      <c r="A56" s="2"/>
      <c r="B56" s="967"/>
      <c r="C56" s="968"/>
      <c r="D56" s="895" t="s">
        <v>64</v>
      </c>
      <c r="E56" s="896"/>
      <c r="F56" s="896"/>
      <c r="G56" s="896"/>
      <c r="H56" s="896"/>
      <c r="I56" s="897"/>
      <c r="J56" s="901">
        <f>J32</f>
        <v>280</v>
      </c>
      <c r="K56" s="893"/>
      <c r="L56" s="893"/>
      <c r="M56" s="893"/>
      <c r="N56" s="893"/>
      <c r="O56" s="893"/>
      <c r="P56" s="852" t="s">
        <v>26</v>
      </c>
      <c r="Q56" s="903"/>
      <c r="R56" s="901">
        <f>SUM(R35+R37+R40+R42+R45+R47+R50+R52+R54)</f>
        <v>280</v>
      </c>
      <c r="S56" s="893"/>
      <c r="T56" s="893"/>
      <c r="U56" s="893"/>
      <c r="V56" s="893"/>
      <c r="W56" s="852" t="s">
        <v>26</v>
      </c>
      <c r="X56" s="903"/>
      <c r="Y56" s="893">
        <f>Y35+Y37+Y40+Y42+Y45+Y47+Y50+Y52+Y54</f>
        <v>0</v>
      </c>
      <c r="Z56" s="893"/>
      <c r="AA56" s="893"/>
      <c r="AB56" s="893"/>
      <c r="AC56" s="852" t="s">
        <v>26</v>
      </c>
      <c r="AD56" s="905"/>
      <c r="AE56" s="907">
        <f>R56+Y56</f>
        <v>280</v>
      </c>
      <c r="AF56" s="893"/>
      <c r="AG56" s="893"/>
      <c r="AH56" s="893"/>
      <c r="AI56" s="893"/>
      <c r="AJ56" s="908"/>
      <c r="AK56" s="911"/>
      <c r="AL56" s="843"/>
      <c r="AM56" s="843"/>
      <c r="AN56" s="843"/>
      <c r="AO56" s="843"/>
      <c r="AP56" s="843"/>
      <c r="AQ56" s="843"/>
      <c r="AR56" s="893">
        <f>ROUND(AR35+AR37+AR40+AR45+AR47+AR50+AR54,0)</f>
        <v>13</v>
      </c>
      <c r="AS56" s="893"/>
      <c r="AT56" s="893"/>
      <c r="AU56" s="893"/>
      <c r="AV56" s="852" t="s">
        <v>26</v>
      </c>
      <c r="AW56" s="852"/>
      <c r="AX56" s="854" t="s">
        <v>65</v>
      </c>
      <c r="AY56" s="877" t="s">
        <v>66</v>
      </c>
      <c r="AZ56" s="878"/>
      <c r="BA56" s="878"/>
      <c r="BB56" s="878"/>
      <c r="BC56" s="878"/>
      <c r="BD56" s="878"/>
      <c r="BE56" s="878"/>
      <c r="BF56" s="878"/>
      <c r="BG56" s="2"/>
    </row>
    <row r="57" spans="1:71" ht="12.75" customHeight="1" thickBot="1">
      <c r="A57" s="2"/>
      <c r="B57" s="967"/>
      <c r="C57" s="968"/>
      <c r="D57" s="898"/>
      <c r="E57" s="899"/>
      <c r="F57" s="899"/>
      <c r="G57" s="899"/>
      <c r="H57" s="899"/>
      <c r="I57" s="900"/>
      <c r="J57" s="902"/>
      <c r="K57" s="894"/>
      <c r="L57" s="894"/>
      <c r="M57" s="894"/>
      <c r="N57" s="894"/>
      <c r="O57" s="894"/>
      <c r="P57" s="853"/>
      <c r="Q57" s="904"/>
      <c r="R57" s="902"/>
      <c r="S57" s="894"/>
      <c r="T57" s="894"/>
      <c r="U57" s="894"/>
      <c r="V57" s="894"/>
      <c r="W57" s="853"/>
      <c r="X57" s="904"/>
      <c r="Y57" s="894"/>
      <c r="Z57" s="894"/>
      <c r="AA57" s="894"/>
      <c r="AB57" s="894"/>
      <c r="AC57" s="853"/>
      <c r="AD57" s="906"/>
      <c r="AE57" s="909"/>
      <c r="AF57" s="894"/>
      <c r="AG57" s="894"/>
      <c r="AH57" s="894"/>
      <c r="AI57" s="894"/>
      <c r="AJ57" s="910"/>
      <c r="AK57" s="912"/>
      <c r="AL57" s="846"/>
      <c r="AM57" s="846"/>
      <c r="AN57" s="846"/>
      <c r="AO57" s="846"/>
      <c r="AP57" s="846"/>
      <c r="AQ57" s="846"/>
      <c r="AR57" s="894"/>
      <c r="AS57" s="894"/>
      <c r="AT57" s="894"/>
      <c r="AU57" s="894"/>
      <c r="AV57" s="853"/>
      <c r="AW57" s="853"/>
      <c r="AX57" s="855"/>
      <c r="AY57" s="877"/>
      <c r="AZ57" s="878"/>
      <c r="BA57" s="878"/>
      <c r="BB57" s="878"/>
      <c r="BC57" s="878"/>
      <c r="BD57" s="878"/>
      <c r="BE57" s="878"/>
      <c r="BF57" s="878"/>
      <c r="BG57" s="2"/>
    </row>
    <row r="58" spans="1:71" ht="11.25" customHeight="1">
      <c r="A58" s="2"/>
      <c r="B58" s="967"/>
      <c r="C58" s="968"/>
      <c r="D58" s="879" t="s">
        <v>67</v>
      </c>
      <c r="E58" s="880"/>
      <c r="F58" s="880"/>
      <c r="G58" s="880"/>
      <c r="H58" s="880"/>
      <c r="I58" s="880"/>
      <c r="J58" s="880"/>
      <c r="K58" s="880"/>
      <c r="L58" s="880"/>
      <c r="M58" s="880"/>
      <c r="N58" s="880"/>
      <c r="O58" s="880"/>
      <c r="P58" s="880"/>
      <c r="Q58" s="880"/>
      <c r="R58" s="880"/>
      <c r="S58" s="880"/>
      <c r="T58" s="880"/>
      <c r="U58" s="880"/>
      <c r="V58" s="880"/>
      <c r="W58" s="880"/>
      <c r="X58" s="880"/>
      <c r="Y58" s="880"/>
      <c r="Z58" s="880"/>
      <c r="AA58" s="880"/>
      <c r="AB58" s="880"/>
      <c r="AC58" s="880"/>
      <c r="AD58" s="880"/>
      <c r="AE58" s="880"/>
      <c r="AF58" s="880"/>
      <c r="AG58" s="880"/>
      <c r="AH58" s="880"/>
      <c r="AI58" s="880"/>
      <c r="AJ58" s="881"/>
      <c r="AK58" s="35">
        <v>4</v>
      </c>
      <c r="AL58" s="35"/>
      <c r="AM58" s="35"/>
      <c r="AN58" s="35"/>
      <c r="AO58" s="35"/>
      <c r="AP58" s="35"/>
      <c r="AQ58" s="35"/>
      <c r="AR58" s="860">
        <f>IF(AND(36&lt;=J32,J32&lt;=300),1,0)</f>
        <v>1</v>
      </c>
      <c r="AS58" s="860"/>
      <c r="AT58" s="860"/>
      <c r="AU58" s="860"/>
      <c r="AV58" s="852" t="s">
        <v>26</v>
      </c>
      <c r="AW58" s="852"/>
      <c r="AX58" s="844" t="s">
        <v>68</v>
      </c>
      <c r="AY58" s="2"/>
      <c r="AZ58" s="2"/>
      <c r="BA58" s="2"/>
      <c r="BB58" s="2"/>
      <c r="BC58" s="2"/>
      <c r="BD58" s="2"/>
      <c r="BE58" s="2"/>
      <c r="BF58" s="2"/>
      <c r="BG58" s="2"/>
    </row>
    <row r="59" spans="1:71" ht="11.25" customHeight="1" thickBot="1">
      <c r="A59" s="2"/>
      <c r="B59" s="967"/>
      <c r="C59" s="968"/>
      <c r="D59" s="882"/>
      <c r="E59" s="883"/>
      <c r="F59" s="883"/>
      <c r="G59" s="883"/>
      <c r="H59" s="883"/>
      <c r="I59" s="883"/>
      <c r="J59" s="883"/>
      <c r="K59" s="883"/>
      <c r="L59" s="883"/>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4"/>
      <c r="AK59" s="37"/>
      <c r="AL59" s="37"/>
      <c r="AM59" s="37"/>
      <c r="AN59" s="37"/>
      <c r="AO59" s="37"/>
      <c r="AP59" s="37"/>
      <c r="AQ59" s="37"/>
      <c r="AR59" s="885"/>
      <c r="AS59" s="885"/>
      <c r="AT59" s="885"/>
      <c r="AU59" s="885"/>
      <c r="AV59" s="853"/>
      <c r="AW59" s="853"/>
      <c r="AX59" s="847"/>
      <c r="AY59" s="2"/>
      <c r="AZ59" s="38"/>
      <c r="BA59" s="38"/>
      <c r="BB59" s="38"/>
      <c r="BC59" s="38"/>
      <c r="BD59" s="38"/>
      <c r="BE59" s="38"/>
      <c r="BF59" s="38"/>
      <c r="BG59" s="2"/>
    </row>
    <row r="60" spans="1:71" ht="12.75" customHeight="1">
      <c r="A60" s="2"/>
      <c r="B60" s="967"/>
      <c r="C60" s="968"/>
      <c r="D60" s="842" t="s">
        <v>69</v>
      </c>
      <c r="E60" s="888"/>
      <c r="F60" s="888"/>
      <c r="G60" s="888"/>
      <c r="H60" s="888"/>
      <c r="I60" s="888"/>
      <c r="J60" s="888"/>
      <c r="K60" s="888"/>
      <c r="L60" s="888"/>
      <c r="M60" s="888"/>
      <c r="N60" s="888"/>
      <c r="O60" s="888"/>
      <c r="P60" s="888"/>
      <c r="Q60" s="888"/>
      <c r="R60" s="888"/>
      <c r="S60" s="888"/>
      <c r="T60" s="888"/>
      <c r="U60" s="888"/>
      <c r="V60" s="888"/>
      <c r="W60" s="888"/>
      <c r="X60" s="888"/>
      <c r="Y60" s="888"/>
      <c r="Z60" s="888"/>
      <c r="AA60" s="888"/>
      <c r="AB60" s="888"/>
      <c r="AC60" s="888"/>
      <c r="AD60" s="888"/>
      <c r="AE60" s="888"/>
      <c r="AF60" s="888"/>
      <c r="AG60" s="888"/>
      <c r="AH60" s="888"/>
      <c r="AI60" s="888"/>
      <c r="AJ60" s="889"/>
      <c r="AK60" s="888"/>
      <c r="AL60" s="843"/>
      <c r="AM60" s="843"/>
      <c r="AN60" s="843"/>
      <c r="AO60" s="843"/>
      <c r="AP60" s="843"/>
      <c r="AQ60" s="843"/>
      <c r="AR60" s="893">
        <f>AR56+AR58</f>
        <v>14</v>
      </c>
      <c r="AS60" s="893"/>
      <c r="AT60" s="893"/>
      <c r="AU60" s="893"/>
      <c r="AV60" s="852" t="s">
        <v>26</v>
      </c>
      <c r="AW60" s="852"/>
      <c r="AX60" s="854" t="s">
        <v>70</v>
      </c>
      <c r="AY60" s="39"/>
      <c r="AZ60" s="38"/>
      <c r="BA60" s="38"/>
      <c r="BB60" s="38"/>
      <c r="BC60" s="38"/>
      <c r="BD60" s="38"/>
      <c r="BE60" s="38"/>
      <c r="BF60" s="38"/>
      <c r="BG60" s="2"/>
    </row>
    <row r="61" spans="1:71" ht="12.75" customHeight="1" thickBot="1">
      <c r="A61" s="2"/>
      <c r="B61" s="969"/>
      <c r="C61" s="970"/>
      <c r="D61" s="890"/>
      <c r="E61" s="891"/>
      <c r="F61" s="891"/>
      <c r="G61" s="891"/>
      <c r="H61" s="891"/>
      <c r="I61" s="891"/>
      <c r="J61" s="891"/>
      <c r="K61" s="891"/>
      <c r="L61" s="891"/>
      <c r="M61" s="891"/>
      <c r="N61" s="891"/>
      <c r="O61" s="891"/>
      <c r="P61" s="891"/>
      <c r="Q61" s="891"/>
      <c r="R61" s="891"/>
      <c r="S61" s="891"/>
      <c r="T61" s="891"/>
      <c r="U61" s="891"/>
      <c r="V61" s="891"/>
      <c r="W61" s="891"/>
      <c r="X61" s="891"/>
      <c r="Y61" s="891"/>
      <c r="Z61" s="891"/>
      <c r="AA61" s="891"/>
      <c r="AB61" s="891"/>
      <c r="AC61" s="891"/>
      <c r="AD61" s="891"/>
      <c r="AE61" s="891"/>
      <c r="AF61" s="891"/>
      <c r="AG61" s="891"/>
      <c r="AH61" s="891"/>
      <c r="AI61" s="891"/>
      <c r="AJ61" s="892"/>
      <c r="AK61" s="846"/>
      <c r="AL61" s="846"/>
      <c r="AM61" s="846"/>
      <c r="AN61" s="846"/>
      <c r="AO61" s="846"/>
      <c r="AP61" s="846"/>
      <c r="AQ61" s="846"/>
      <c r="AR61" s="894"/>
      <c r="AS61" s="894"/>
      <c r="AT61" s="894"/>
      <c r="AU61" s="894"/>
      <c r="AV61" s="853"/>
      <c r="AW61" s="853"/>
      <c r="AX61" s="855"/>
      <c r="AY61" s="40" t="s">
        <v>203</v>
      </c>
      <c r="AZ61" s="38"/>
      <c r="BA61" s="38"/>
      <c r="BB61" s="38"/>
      <c r="BC61" s="38"/>
      <c r="BD61" s="38"/>
      <c r="BE61" s="38"/>
      <c r="BF61" s="38"/>
      <c r="BG61" s="2"/>
    </row>
    <row r="62" spans="1:71" ht="11.25" customHeight="1">
      <c r="A62" s="2"/>
      <c r="B62" s="863" t="s">
        <v>71</v>
      </c>
      <c r="C62" s="864"/>
      <c r="D62" s="332"/>
      <c r="E62" s="865" t="s">
        <v>72</v>
      </c>
      <c r="F62" s="865"/>
      <c r="G62" s="865"/>
      <c r="H62" s="865"/>
      <c r="I62" s="865"/>
      <c r="J62" s="865"/>
      <c r="K62" s="865"/>
      <c r="L62" s="865"/>
      <c r="M62" s="865"/>
      <c r="N62" s="865"/>
      <c r="O62" s="865"/>
      <c r="P62" s="865"/>
      <c r="Q62" s="865"/>
      <c r="R62" s="865"/>
      <c r="S62" s="865"/>
      <c r="T62" s="858" t="s">
        <v>73</v>
      </c>
      <c r="U62" s="858"/>
      <c r="V62" s="858"/>
      <c r="W62" s="858"/>
      <c r="X62" s="858"/>
      <c r="Y62" s="858"/>
      <c r="Z62" s="860">
        <f>LOOKUP(J32,BJ64:BJ70,BK64:BK70)</f>
        <v>5</v>
      </c>
      <c r="AA62" s="860"/>
      <c r="AB62" s="860"/>
      <c r="AC62" s="860"/>
      <c r="AD62" s="858" t="s">
        <v>26</v>
      </c>
      <c r="AE62" s="858"/>
      <c r="AF62" s="41"/>
      <c r="AG62" s="859">
        <f>IF(BN62&gt;=Z62,Z62,IF(BN62&lt;3,ROUND(BN62,0),
IF(MOD(BN62,1)*10&lt;=2,ROUNDDOWN(BN62,0),
IF(MOD(BN62,1)*10&gt;=5,ROUNDUP(BN62,0),
ROUNDDOWN(BN62,0)+0.5))))</f>
        <v>1</v>
      </c>
      <c r="AH62" s="860"/>
      <c r="AI62" s="860"/>
      <c r="AJ62" s="860"/>
      <c r="AK62" s="860"/>
      <c r="AL62" s="860"/>
      <c r="AM62" s="860"/>
      <c r="AN62" s="860"/>
      <c r="AO62" s="860"/>
      <c r="AP62" s="860"/>
      <c r="AQ62" s="860"/>
      <c r="AR62" s="860"/>
      <c r="AS62" s="860"/>
      <c r="AT62" s="860"/>
      <c r="AU62" s="860"/>
      <c r="AV62" s="658" t="s">
        <v>26</v>
      </c>
      <c r="AW62" s="658"/>
      <c r="AX62" s="671" t="s">
        <v>74</v>
      </c>
      <c r="AY62" s="42"/>
      <c r="AZ62" s="2"/>
      <c r="BA62" s="2"/>
      <c r="BB62" s="2"/>
      <c r="BC62" s="2"/>
      <c r="BD62" s="2"/>
      <c r="BE62" s="2"/>
      <c r="BF62" s="2"/>
      <c r="BG62" s="2"/>
      <c r="BH62" s="886" t="s">
        <v>75</v>
      </c>
      <c r="BI62" s="886"/>
      <c r="BJ62" s="886"/>
      <c r="BK62" s="886"/>
      <c r="BL62" s="886"/>
      <c r="BM62" s="886"/>
      <c r="BN62" s="887">
        <f>IF(AX23-AR60&lt;0,0,IF(AX23-AR60&gt;=Z62,Z62,AX23-AR60))</f>
        <v>1.3000000000000007</v>
      </c>
      <c r="BO62" s="887"/>
      <c r="BP62" s="887"/>
      <c r="BQ62" s="887"/>
      <c r="BR62" s="887"/>
      <c r="BS62" s="887"/>
    </row>
    <row r="63" spans="1:71" ht="11.25" customHeight="1">
      <c r="A63" s="2"/>
      <c r="B63" s="863"/>
      <c r="C63" s="864"/>
      <c r="D63" s="450"/>
      <c r="E63" s="836"/>
      <c r="F63" s="836"/>
      <c r="G63" s="836"/>
      <c r="H63" s="836"/>
      <c r="I63" s="836"/>
      <c r="J63" s="836"/>
      <c r="K63" s="836"/>
      <c r="L63" s="836"/>
      <c r="M63" s="836"/>
      <c r="N63" s="836"/>
      <c r="O63" s="836"/>
      <c r="P63" s="836"/>
      <c r="Q63" s="836"/>
      <c r="R63" s="836"/>
      <c r="S63" s="836"/>
      <c r="T63" s="500"/>
      <c r="U63" s="500"/>
      <c r="V63" s="500"/>
      <c r="W63" s="500"/>
      <c r="X63" s="500"/>
      <c r="Y63" s="500"/>
      <c r="Z63" s="862"/>
      <c r="AA63" s="862"/>
      <c r="AB63" s="862"/>
      <c r="AC63" s="862"/>
      <c r="AD63" s="500"/>
      <c r="AE63" s="500"/>
      <c r="AF63" s="41"/>
      <c r="AG63" s="861"/>
      <c r="AH63" s="862"/>
      <c r="AI63" s="862"/>
      <c r="AJ63" s="862"/>
      <c r="AK63" s="862"/>
      <c r="AL63" s="862"/>
      <c r="AM63" s="862"/>
      <c r="AN63" s="862"/>
      <c r="AO63" s="862"/>
      <c r="AP63" s="862"/>
      <c r="AQ63" s="862"/>
      <c r="AR63" s="862"/>
      <c r="AS63" s="862"/>
      <c r="AT63" s="862"/>
      <c r="AU63" s="862"/>
      <c r="AV63" s="673"/>
      <c r="AW63" s="673"/>
      <c r="AX63" s="674"/>
      <c r="AY63" s="2"/>
      <c r="AZ63" s="2"/>
      <c r="BA63" s="2"/>
      <c r="BB63" s="2"/>
      <c r="BC63" s="2"/>
      <c r="BD63" s="2"/>
      <c r="BE63" s="2"/>
      <c r="BF63" s="2"/>
      <c r="BG63" s="2"/>
      <c r="BH63" s="886"/>
      <c r="BI63" s="886"/>
      <c r="BJ63" s="886"/>
      <c r="BK63" s="886"/>
      <c r="BL63" s="886"/>
      <c r="BM63" s="886"/>
      <c r="BN63" s="887"/>
      <c r="BO63" s="887"/>
      <c r="BP63" s="887"/>
      <c r="BQ63" s="887"/>
      <c r="BR63" s="887"/>
      <c r="BS63" s="887"/>
    </row>
    <row r="64" spans="1:71" ht="11.25" customHeight="1">
      <c r="A64" s="2"/>
      <c r="B64" s="863"/>
      <c r="C64" s="864"/>
      <c r="D64" s="329"/>
      <c r="E64" s="834" t="s">
        <v>76</v>
      </c>
      <c r="F64" s="834"/>
      <c r="G64" s="834"/>
      <c r="H64" s="834"/>
      <c r="I64" s="834"/>
      <c r="J64" s="834"/>
      <c r="K64" s="834"/>
      <c r="L64" s="834"/>
      <c r="M64" s="834"/>
      <c r="N64" s="834"/>
      <c r="O64" s="834"/>
      <c r="P64" s="834"/>
      <c r="Q64" s="834"/>
      <c r="R64" s="834"/>
      <c r="S64" s="834"/>
      <c r="T64" s="834"/>
      <c r="U64" s="834"/>
      <c r="V64" s="834"/>
      <c r="W64" s="834"/>
      <c r="X64" s="834"/>
      <c r="Y64" s="834"/>
      <c r="Z64" s="867"/>
      <c r="AA64" s="867"/>
      <c r="AB64" s="867"/>
      <c r="AC64" s="867"/>
      <c r="AD64" s="834"/>
      <c r="AE64" s="869"/>
      <c r="AF64" s="870"/>
      <c r="AG64" s="873">
        <f>-(IF(AR60-AX20&lt;0,0,AR60-AX20))</f>
        <v>0</v>
      </c>
      <c r="AH64" s="874"/>
      <c r="AI64" s="874"/>
      <c r="AJ64" s="874"/>
      <c r="AK64" s="874"/>
      <c r="AL64" s="874"/>
      <c r="AM64" s="874"/>
      <c r="AN64" s="874"/>
      <c r="AO64" s="874"/>
      <c r="AP64" s="874"/>
      <c r="AQ64" s="874"/>
      <c r="AR64" s="874"/>
      <c r="AS64" s="874"/>
      <c r="AT64" s="874"/>
      <c r="AU64" s="874"/>
      <c r="AV64" s="668" t="s">
        <v>26</v>
      </c>
      <c r="AW64" s="668"/>
      <c r="AX64" s="669" t="s">
        <v>77</v>
      </c>
      <c r="AY64" s="2"/>
      <c r="AZ64" s="2"/>
      <c r="BA64" s="2"/>
      <c r="BB64" s="2"/>
      <c r="BC64" s="2"/>
      <c r="BD64" s="2"/>
      <c r="BE64" s="2"/>
      <c r="BF64" s="2"/>
      <c r="BG64" s="2"/>
      <c r="BJ64" s="43">
        <v>1</v>
      </c>
      <c r="BK64" s="43">
        <v>1</v>
      </c>
    </row>
    <row r="65" spans="1:63" ht="11.25" customHeight="1" thickBot="1">
      <c r="A65" s="2"/>
      <c r="B65" s="863"/>
      <c r="C65" s="864"/>
      <c r="D65" s="866"/>
      <c r="E65" s="868"/>
      <c r="F65" s="868"/>
      <c r="G65" s="868"/>
      <c r="H65" s="868"/>
      <c r="I65" s="868"/>
      <c r="J65" s="868"/>
      <c r="K65" s="868"/>
      <c r="L65" s="868"/>
      <c r="M65" s="868"/>
      <c r="N65" s="868"/>
      <c r="O65" s="868"/>
      <c r="P65" s="868"/>
      <c r="Q65" s="868"/>
      <c r="R65" s="868"/>
      <c r="S65" s="868"/>
      <c r="T65" s="868"/>
      <c r="U65" s="868"/>
      <c r="V65" s="868"/>
      <c r="W65" s="868"/>
      <c r="X65" s="868"/>
      <c r="Y65" s="868"/>
      <c r="Z65" s="868"/>
      <c r="AA65" s="868"/>
      <c r="AB65" s="868"/>
      <c r="AC65" s="868"/>
      <c r="AD65" s="868"/>
      <c r="AE65" s="871"/>
      <c r="AF65" s="872"/>
      <c r="AG65" s="875"/>
      <c r="AH65" s="876"/>
      <c r="AI65" s="876"/>
      <c r="AJ65" s="876"/>
      <c r="AK65" s="876"/>
      <c r="AL65" s="876"/>
      <c r="AM65" s="876"/>
      <c r="AN65" s="876"/>
      <c r="AO65" s="876"/>
      <c r="AP65" s="876"/>
      <c r="AQ65" s="876"/>
      <c r="AR65" s="876"/>
      <c r="AS65" s="876"/>
      <c r="AT65" s="876"/>
      <c r="AU65" s="876"/>
      <c r="AV65" s="856"/>
      <c r="AW65" s="856"/>
      <c r="AX65" s="857"/>
      <c r="AY65" s="2"/>
      <c r="AZ65" s="2"/>
      <c r="BA65" s="2"/>
      <c r="BB65" s="2"/>
      <c r="BC65" s="2"/>
      <c r="BD65" s="2"/>
      <c r="BE65" s="2"/>
      <c r="BF65" s="2"/>
      <c r="BG65" s="2"/>
      <c r="BJ65" s="44">
        <v>46</v>
      </c>
      <c r="BK65" s="45">
        <v>2</v>
      </c>
    </row>
    <row r="66" spans="1:63" ht="11.25" customHeight="1" thickTop="1">
      <c r="A66" s="2"/>
      <c r="B66" s="863"/>
      <c r="C66" s="864"/>
      <c r="D66" s="329"/>
      <c r="E66" s="834" t="s">
        <v>78</v>
      </c>
      <c r="F66" s="834"/>
      <c r="G66" s="834"/>
      <c r="H66" s="834"/>
      <c r="I66" s="834"/>
      <c r="J66" s="834"/>
      <c r="K66" s="834"/>
      <c r="L66" s="834"/>
      <c r="M66" s="834"/>
      <c r="N66" s="834"/>
      <c r="O66" s="834"/>
      <c r="P66" s="834"/>
      <c r="Q66" s="834"/>
      <c r="R66" s="834"/>
      <c r="S66" s="834"/>
      <c r="T66" s="834"/>
      <c r="U66" s="834"/>
      <c r="V66" s="834"/>
      <c r="W66" s="834"/>
      <c r="X66" s="834"/>
      <c r="Y66" s="834"/>
      <c r="Z66" s="834"/>
      <c r="AA66" s="834"/>
      <c r="AB66" s="834"/>
      <c r="AC66" s="834"/>
      <c r="AD66" s="834"/>
      <c r="AE66" s="834"/>
      <c r="AF66" s="835"/>
      <c r="AG66" s="838"/>
      <c r="AH66" s="839"/>
      <c r="AI66" s="839"/>
      <c r="AJ66" s="839"/>
      <c r="AK66" s="839"/>
      <c r="AL66" s="839"/>
      <c r="AM66" s="839"/>
      <c r="AN66" s="839"/>
      <c r="AO66" s="839"/>
      <c r="AP66" s="839"/>
      <c r="AQ66" s="839"/>
      <c r="AR66" s="839"/>
      <c r="AS66" s="839"/>
      <c r="AT66" s="839"/>
      <c r="AU66" s="839"/>
      <c r="AV66" s="658" t="s">
        <v>26</v>
      </c>
      <c r="AW66" s="658"/>
      <c r="AX66" s="671" t="s">
        <v>79</v>
      </c>
      <c r="AY66" s="2"/>
      <c r="AZ66" s="2"/>
      <c r="BA66" s="2"/>
      <c r="BB66" s="2"/>
      <c r="BC66" s="2"/>
      <c r="BD66" s="2"/>
      <c r="BE66" s="2"/>
      <c r="BF66" s="2"/>
      <c r="BG66" s="2"/>
      <c r="BJ66" s="44">
        <v>151</v>
      </c>
      <c r="BK66" s="45">
        <v>3</v>
      </c>
    </row>
    <row r="67" spans="1:63" ht="11.25" customHeight="1" thickBot="1">
      <c r="A67" s="2"/>
      <c r="B67" s="863"/>
      <c r="C67" s="864"/>
      <c r="D67" s="453"/>
      <c r="E67" s="836"/>
      <c r="F67" s="836"/>
      <c r="G67" s="836"/>
      <c r="H67" s="836"/>
      <c r="I67" s="836"/>
      <c r="J67" s="836"/>
      <c r="K67" s="836"/>
      <c r="L67" s="836"/>
      <c r="M67" s="836"/>
      <c r="N67" s="836"/>
      <c r="O67" s="836"/>
      <c r="P67" s="836"/>
      <c r="Q67" s="836"/>
      <c r="R67" s="836"/>
      <c r="S67" s="836"/>
      <c r="T67" s="836"/>
      <c r="U67" s="836"/>
      <c r="V67" s="836"/>
      <c r="W67" s="836"/>
      <c r="X67" s="836"/>
      <c r="Y67" s="836"/>
      <c r="Z67" s="836"/>
      <c r="AA67" s="836"/>
      <c r="AB67" s="836"/>
      <c r="AC67" s="836"/>
      <c r="AD67" s="836"/>
      <c r="AE67" s="836"/>
      <c r="AF67" s="837"/>
      <c r="AG67" s="840"/>
      <c r="AH67" s="841"/>
      <c r="AI67" s="841"/>
      <c r="AJ67" s="841"/>
      <c r="AK67" s="841"/>
      <c r="AL67" s="841"/>
      <c r="AM67" s="841"/>
      <c r="AN67" s="841"/>
      <c r="AO67" s="841"/>
      <c r="AP67" s="841"/>
      <c r="AQ67" s="841"/>
      <c r="AR67" s="841"/>
      <c r="AS67" s="841"/>
      <c r="AT67" s="841"/>
      <c r="AU67" s="841"/>
      <c r="AV67" s="673"/>
      <c r="AW67" s="673"/>
      <c r="AX67" s="674"/>
      <c r="AY67" s="2"/>
      <c r="AZ67" s="2"/>
      <c r="BA67" s="2"/>
      <c r="BB67" s="2"/>
      <c r="BC67" s="2"/>
      <c r="BD67" s="2"/>
      <c r="BE67" s="2"/>
      <c r="BF67" s="2"/>
      <c r="BG67" s="2"/>
      <c r="BJ67" s="44">
        <v>241</v>
      </c>
      <c r="BK67" s="46">
        <v>3.5</v>
      </c>
    </row>
    <row r="68" spans="1:63" ht="12" customHeight="1">
      <c r="A68" s="2"/>
      <c r="B68" s="842" t="s">
        <v>80</v>
      </c>
      <c r="C68" s="843"/>
      <c r="D68" s="843"/>
      <c r="E68" s="843"/>
      <c r="F68" s="843"/>
      <c r="G68" s="843"/>
      <c r="H68" s="843"/>
      <c r="I68" s="843"/>
      <c r="J68" s="843"/>
      <c r="K68" s="843"/>
      <c r="L68" s="843"/>
      <c r="M68" s="843"/>
      <c r="N68" s="843"/>
      <c r="O68" s="843"/>
      <c r="P68" s="843"/>
      <c r="Q68" s="843"/>
      <c r="R68" s="843"/>
      <c r="S68" s="843"/>
      <c r="T68" s="843"/>
      <c r="U68" s="843"/>
      <c r="V68" s="843"/>
      <c r="W68" s="843"/>
      <c r="X68" s="843"/>
      <c r="Y68" s="843"/>
      <c r="Z68" s="843"/>
      <c r="AA68" s="843"/>
      <c r="AB68" s="843"/>
      <c r="AC68" s="843"/>
      <c r="AD68" s="843"/>
      <c r="AE68" s="843"/>
      <c r="AF68" s="844"/>
      <c r="AG68" s="848">
        <f>AR60+AG62+AG64+AG66</f>
        <v>15</v>
      </c>
      <c r="AH68" s="849"/>
      <c r="AI68" s="849"/>
      <c r="AJ68" s="849"/>
      <c r="AK68" s="849"/>
      <c r="AL68" s="849"/>
      <c r="AM68" s="849"/>
      <c r="AN68" s="849"/>
      <c r="AO68" s="849"/>
      <c r="AP68" s="849"/>
      <c r="AQ68" s="849"/>
      <c r="AR68" s="849"/>
      <c r="AS68" s="849"/>
      <c r="AT68" s="849"/>
      <c r="AU68" s="849"/>
      <c r="AV68" s="852" t="s">
        <v>26</v>
      </c>
      <c r="AW68" s="852"/>
      <c r="AX68" s="854" t="s">
        <v>81</v>
      </c>
      <c r="AY68" s="2"/>
      <c r="AZ68" s="2"/>
      <c r="BA68" s="2"/>
      <c r="BB68" s="2"/>
      <c r="BC68" s="2"/>
      <c r="BD68" s="2"/>
      <c r="BE68" s="2"/>
      <c r="BF68" s="2"/>
      <c r="BG68" s="2"/>
      <c r="BJ68" s="44">
        <v>271</v>
      </c>
      <c r="BK68" s="45">
        <v>5</v>
      </c>
    </row>
    <row r="69" spans="1:63" ht="12.75" customHeight="1" thickBot="1">
      <c r="A69" s="2"/>
      <c r="B69" s="845"/>
      <c r="C69" s="846"/>
      <c r="D69" s="846"/>
      <c r="E69" s="846"/>
      <c r="F69" s="846"/>
      <c r="G69" s="846"/>
      <c r="H69" s="846"/>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6"/>
      <c r="AF69" s="847"/>
      <c r="AG69" s="850"/>
      <c r="AH69" s="851"/>
      <c r="AI69" s="851"/>
      <c r="AJ69" s="851"/>
      <c r="AK69" s="851"/>
      <c r="AL69" s="851"/>
      <c r="AM69" s="851"/>
      <c r="AN69" s="851"/>
      <c r="AO69" s="851"/>
      <c r="AP69" s="851"/>
      <c r="AQ69" s="851"/>
      <c r="AR69" s="851"/>
      <c r="AS69" s="851"/>
      <c r="AT69" s="851"/>
      <c r="AU69" s="851"/>
      <c r="AV69" s="853"/>
      <c r="AW69" s="853"/>
      <c r="AX69" s="855"/>
      <c r="AY69" s="40" t="s">
        <v>204</v>
      </c>
      <c r="AZ69" s="2"/>
      <c r="BA69" s="2"/>
      <c r="BB69" s="2"/>
      <c r="BC69" s="2"/>
      <c r="BD69" s="2"/>
      <c r="BE69" s="2"/>
      <c r="BF69" s="2"/>
      <c r="BG69" s="2"/>
      <c r="BJ69" s="44">
        <v>301</v>
      </c>
      <c r="BK69" s="45">
        <v>6</v>
      </c>
    </row>
    <row r="70" spans="1:63" ht="12.75" customHeight="1">
      <c r="A70" s="2" t="s">
        <v>82</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40"/>
      <c r="AZ70" s="2"/>
      <c r="BA70" s="2"/>
      <c r="BB70" s="2"/>
      <c r="BC70" s="2"/>
      <c r="BD70" s="2"/>
      <c r="BE70" s="2"/>
      <c r="BF70" s="2"/>
      <c r="BG70" s="2"/>
      <c r="BJ70" s="44">
        <v>451</v>
      </c>
      <c r="BK70" s="45">
        <v>8</v>
      </c>
    </row>
    <row r="71" spans="1:63" ht="12.75" customHeight="1">
      <c r="A71" s="2" t="s">
        <v>83</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63" ht="12.75" customHeight="1">
      <c r="A72" s="2"/>
      <c r="B72" s="350" t="s">
        <v>84</v>
      </c>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c r="AZ72" s="350"/>
      <c r="BA72" s="350"/>
      <c r="BB72" s="350"/>
      <c r="BC72" s="350"/>
      <c r="BD72" s="350"/>
      <c r="BE72" s="350"/>
      <c r="BF72" s="350"/>
      <c r="BG72" s="2"/>
    </row>
    <row r="73" spans="1:63" ht="12.75" customHeight="1">
      <c r="A73" s="2"/>
      <c r="B73" s="350" t="s">
        <v>205</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350"/>
      <c r="BB73" s="350"/>
      <c r="BC73" s="350"/>
      <c r="BD73" s="350"/>
      <c r="BE73" s="350"/>
      <c r="BF73" s="350"/>
      <c r="BG73" s="2"/>
    </row>
    <row r="74" spans="1:63" ht="12.75" customHeight="1">
      <c r="A74" s="2" t="s">
        <v>85</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3" ht="12.75" customHeight="1">
      <c r="A75" s="2"/>
      <c r="B75" s="644" t="s">
        <v>206</v>
      </c>
      <c r="C75" s="644"/>
      <c r="D75" s="644"/>
      <c r="E75" s="644"/>
      <c r="F75" s="644"/>
      <c r="G75" s="644"/>
      <c r="H75" s="644"/>
      <c r="I75" s="644"/>
      <c r="J75" s="644"/>
      <c r="K75" s="644"/>
      <c r="L75" s="644"/>
      <c r="M75" s="644"/>
      <c r="N75" s="644"/>
      <c r="O75" s="644"/>
      <c r="P75" s="644"/>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c r="AN75" s="644"/>
      <c r="AO75" s="644"/>
      <c r="AP75" s="644"/>
      <c r="AQ75" s="644"/>
      <c r="AR75" s="644"/>
      <c r="AS75" s="644"/>
      <c r="AT75" s="644"/>
      <c r="AU75" s="644"/>
      <c r="AV75" s="644"/>
      <c r="AW75" s="644"/>
      <c r="AX75" s="644"/>
      <c r="AY75" s="644"/>
      <c r="AZ75" s="644"/>
      <c r="BA75" s="644"/>
      <c r="BB75" s="644"/>
      <c r="BC75" s="644"/>
      <c r="BD75" s="644"/>
      <c r="BE75" s="644"/>
      <c r="BF75" s="644"/>
      <c r="BG75" s="47"/>
      <c r="BH75" s="48"/>
    </row>
    <row r="76" spans="1:63" ht="12.75" customHeight="1">
      <c r="A76" s="2"/>
      <c r="B76" s="644"/>
      <c r="C76" s="644"/>
      <c r="D76" s="644"/>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4"/>
      <c r="BD76" s="644"/>
      <c r="BE76" s="644"/>
      <c r="BF76" s="644"/>
      <c r="BG76" s="47"/>
      <c r="BH76" s="48"/>
    </row>
    <row r="77" spans="1:63" ht="12.75" customHeight="1">
      <c r="A77" s="2"/>
      <c r="B77" s="644"/>
      <c r="C77" s="644"/>
      <c r="D77" s="644"/>
      <c r="E77" s="644"/>
      <c r="F77" s="644"/>
      <c r="G77" s="644"/>
      <c r="H77" s="644"/>
      <c r="I77" s="644"/>
      <c r="J77" s="644"/>
      <c r="K77" s="644"/>
      <c r="L77" s="644"/>
      <c r="M77" s="644"/>
      <c r="N77" s="644"/>
      <c r="O77" s="644"/>
      <c r="P77" s="644"/>
      <c r="Q77" s="644"/>
      <c r="R77" s="644"/>
      <c r="S77" s="644"/>
      <c r="T77" s="644"/>
      <c r="U77" s="644"/>
      <c r="V77" s="644"/>
      <c r="W77" s="644"/>
      <c r="X77" s="644"/>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4"/>
      <c r="BA77" s="644"/>
      <c r="BB77" s="644"/>
      <c r="BC77" s="644"/>
      <c r="BD77" s="644"/>
      <c r="BE77" s="644"/>
      <c r="BF77" s="644"/>
      <c r="BG77" s="47"/>
      <c r="BH77" s="48"/>
    </row>
    <row r="78" spans="1:63" ht="12.75" customHeight="1">
      <c r="A78" s="2"/>
      <c r="B78" s="350" t="s">
        <v>86</v>
      </c>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0"/>
      <c r="BC78" s="350"/>
      <c r="BD78" s="350"/>
      <c r="BE78" s="350"/>
      <c r="BF78" s="350"/>
      <c r="BG78" s="47"/>
      <c r="BH78" s="48"/>
    </row>
    <row r="79" spans="1:63" ht="12.75" customHeight="1">
      <c r="A79" s="2"/>
      <c r="B79" s="833" t="s">
        <v>87</v>
      </c>
      <c r="C79" s="833"/>
      <c r="D79" s="833"/>
      <c r="E79" s="833"/>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833"/>
      <c r="AD79" s="833"/>
      <c r="AE79" s="833"/>
      <c r="AF79" s="833"/>
      <c r="AG79" s="833"/>
      <c r="AH79" s="833"/>
      <c r="AI79" s="833"/>
      <c r="AJ79" s="833"/>
      <c r="AK79" s="833"/>
      <c r="AL79" s="833"/>
      <c r="AM79" s="833"/>
      <c r="AN79" s="833"/>
      <c r="AO79" s="833"/>
      <c r="AP79" s="833"/>
      <c r="AQ79" s="833"/>
      <c r="AR79" s="833"/>
      <c r="AS79" s="833"/>
      <c r="AT79" s="833"/>
      <c r="AU79" s="833"/>
      <c r="AV79" s="833"/>
      <c r="AW79" s="833"/>
      <c r="AX79" s="833"/>
      <c r="AY79" s="833"/>
      <c r="AZ79" s="833"/>
      <c r="BA79" s="833"/>
      <c r="BB79" s="833"/>
      <c r="BC79" s="833"/>
      <c r="BD79" s="833"/>
      <c r="BE79" s="833"/>
      <c r="BF79" s="833"/>
      <c r="BG79" s="49"/>
      <c r="BH79" s="50"/>
    </row>
    <row r="80" spans="1:63" ht="12.75" customHeight="1">
      <c r="A80" s="2"/>
      <c r="B80" s="833"/>
      <c r="C80" s="833"/>
      <c r="D80" s="833"/>
      <c r="E80" s="833"/>
      <c r="F80" s="833"/>
      <c r="G80" s="833"/>
      <c r="H80" s="833"/>
      <c r="I80" s="833"/>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3"/>
      <c r="AL80" s="833"/>
      <c r="AM80" s="833"/>
      <c r="AN80" s="833"/>
      <c r="AO80" s="833"/>
      <c r="AP80" s="833"/>
      <c r="AQ80" s="833"/>
      <c r="AR80" s="833"/>
      <c r="AS80" s="833"/>
      <c r="AT80" s="833"/>
      <c r="AU80" s="833"/>
      <c r="AV80" s="833"/>
      <c r="AW80" s="833"/>
      <c r="AX80" s="833"/>
      <c r="AY80" s="833"/>
      <c r="AZ80" s="833"/>
      <c r="BA80" s="833"/>
      <c r="BB80" s="833"/>
      <c r="BC80" s="833"/>
      <c r="BD80" s="833"/>
      <c r="BE80" s="833"/>
      <c r="BF80" s="833"/>
      <c r="BG80" s="49"/>
      <c r="BH80" s="50"/>
    </row>
    <row r="81" spans="1:61" ht="12.75" customHeight="1">
      <c r="A81" s="2"/>
      <c r="B81" s="833" t="s">
        <v>207</v>
      </c>
      <c r="C81" s="833"/>
      <c r="D81" s="833"/>
      <c r="E81" s="833"/>
      <c r="F81" s="833"/>
      <c r="G81" s="833"/>
      <c r="H81" s="833"/>
      <c r="I81" s="833"/>
      <c r="J81" s="833"/>
      <c r="K81" s="833"/>
      <c r="L81" s="833"/>
      <c r="M81" s="833"/>
      <c r="N81" s="833"/>
      <c r="O81" s="833"/>
      <c r="P81" s="833"/>
      <c r="Q81" s="833"/>
      <c r="R81" s="833"/>
      <c r="S81" s="833"/>
      <c r="T81" s="833"/>
      <c r="U81" s="833"/>
      <c r="V81" s="833"/>
      <c r="W81" s="833"/>
      <c r="X81" s="833"/>
      <c r="Y81" s="833"/>
      <c r="Z81" s="833"/>
      <c r="AA81" s="833"/>
      <c r="AB81" s="833"/>
      <c r="AC81" s="833"/>
      <c r="AD81" s="833"/>
      <c r="AE81" s="833"/>
      <c r="AF81" s="833"/>
      <c r="AG81" s="833"/>
      <c r="AH81" s="833"/>
      <c r="AI81" s="833"/>
      <c r="AJ81" s="833"/>
      <c r="AK81" s="833"/>
      <c r="AL81" s="833"/>
      <c r="AM81" s="833"/>
      <c r="AN81" s="833"/>
      <c r="AO81" s="833"/>
      <c r="AP81" s="833"/>
      <c r="AQ81" s="833"/>
      <c r="AR81" s="833"/>
      <c r="AS81" s="833"/>
      <c r="AT81" s="833"/>
      <c r="AU81" s="833"/>
      <c r="AV81" s="833"/>
      <c r="AW81" s="833"/>
      <c r="AX81" s="833"/>
      <c r="AY81" s="833"/>
      <c r="AZ81" s="833"/>
      <c r="BA81" s="833"/>
      <c r="BB81" s="833"/>
      <c r="BC81" s="833"/>
      <c r="BD81" s="49"/>
      <c r="BE81" s="49"/>
      <c r="BF81" s="49"/>
      <c r="BG81" s="49"/>
      <c r="BH81" s="50"/>
      <c r="BI81" s="50"/>
    </row>
    <row r="82" spans="1:61" ht="12.75" customHeight="1">
      <c r="A82" s="2"/>
      <c r="B82" s="833"/>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833"/>
      <c r="AN82" s="833"/>
      <c r="AO82" s="833"/>
      <c r="AP82" s="833"/>
      <c r="AQ82" s="833"/>
      <c r="AR82" s="833"/>
      <c r="AS82" s="833"/>
      <c r="AT82" s="833"/>
      <c r="AU82" s="833"/>
      <c r="AV82" s="833"/>
      <c r="AW82" s="833"/>
      <c r="AX82" s="833"/>
      <c r="AY82" s="833"/>
      <c r="AZ82" s="833"/>
      <c r="BA82" s="833"/>
      <c r="BB82" s="833"/>
      <c r="BC82" s="833"/>
      <c r="BD82" s="49"/>
      <c r="BE82" s="49"/>
      <c r="BF82" s="49"/>
      <c r="BG82" s="49"/>
      <c r="BH82" s="50"/>
      <c r="BI82" s="50"/>
    </row>
    <row r="83" spans="1:61" s="56" customFormat="1" ht="12.75" customHeight="1">
      <c r="A83" s="51"/>
      <c r="B83" s="52"/>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4"/>
      <c r="BE83" s="54"/>
      <c r="BF83" s="54"/>
      <c r="BG83" s="54"/>
      <c r="BH83" s="55"/>
      <c r="BI83" s="55"/>
    </row>
    <row r="84" spans="1:61" ht="15" customHeight="1">
      <c r="A84" s="2" t="s">
        <v>88</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57"/>
      <c r="AY84" s="57"/>
      <c r="AZ84" s="57"/>
      <c r="BA84" s="57"/>
      <c r="BB84" s="57"/>
      <c r="BC84" s="57"/>
      <c r="BD84" s="57"/>
      <c r="BE84" s="57"/>
      <c r="BF84" s="57"/>
      <c r="BG84" s="2"/>
    </row>
    <row r="85" spans="1:61" ht="15" customHeight="1">
      <c r="A85" s="2"/>
      <c r="B85" s="6" t="s">
        <v>89</v>
      </c>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2"/>
      <c r="AV85" s="2"/>
      <c r="AW85" s="2"/>
      <c r="AX85" s="2"/>
      <c r="AY85" s="2"/>
      <c r="AZ85" s="2"/>
      <c r="BA85" s="2"/>
      <c r="BB85" s="2"/>
      <c r="BC85" s="2"/>
      <c r="BD85" s="2"/>
      <c r="BE85" s="2"/>
      <c r="BF85" s="2"/>
      <c r="BG85" s="2"/>
    </row>
    <row r="86" spans="1:61" ht="15" customHeight="1">
      <c r="A86" s="2"/>
      <c r="B86" s="6"/>
      <c r="C86" s="58"/>
      <c r="D86" s="347" t="s">
        <v>90</v>
      </c>
      <c r="E86" s="273"/>
      <c r="F86" s="273"/>
      <c r="G86" s="273"/>
      <c r="H86" s="273"/>
      <c r="I86" s="273"/>
      <c r="J86" s="228"/>
      <c r="K86" s="829" t="s">
        <v>91</v>
      </c>
      <c r="L86" s="273"/>
      <c r="M86" s="273"/>
      <c r="N86" s="273"/>
      <c r="O86" s="273"/>
      <c r="P86" s="273"/>
      <c r="Q86" s="273"/>
      <c r="R86" s="273"/>
      <c r="S86" s="273"/>
      <c r="T86" s="273"/>
      <c r="U86" s="273"/>
      <c r="V86" s="273"/>
      <c r="W86" s="273"/>
      <c r="X86" s="273"/>
      <c r="Y86" s="273"/>
      <c r="Z86" s="228"/>
      <c r="AA86" s="338" t="s">
        <v>92</v>
      </c>
      <c r="AB86" s="339"/>
      <c r="AC86" s="339"/>
      <c r="AD86" s="339"/>
      <c r="AE86" s="339"/>
      <c r="AF86" s="340"/>
      <c r="AG86" s="561" t="s">
        <v>93</v>
      </c>
      <c r="AH86" s="668"/>
      <c r="AI86" s="668"/>
      <c r="AJ86" s="668"/>
      <c r="AK86" s="668"/>
      <c r="AL86" s="668"/>
      <c r="AM86" s="669"/>
      <c r="AN86" s="831" t="s">
        <v>94</v>
      </c>
      <c r="AO86" s="831"/>
      <c r="AP86" s="831"/>
      <c r="AQ86" s="831"/>
      <c r="AR86" s="831"/>
      <c r="AS86" s="831"/>
      <c r="AT86" s="831"/>
      <c r="AU86" s="832" t="s">
        <v>95</v>
      </c>
      <c r="AV86" s="832"/>
      <c r="AW86" s="832"/>
      <c r="AX86" s="832"/>
      <c r="AY86" s="832"/>
      <c r="AZ86" s="832"/>
      <c r="BA86" s="297"/>
      <c r="BB86" s="298"/>
      <c r="BC86" s="298"/>
      <c r="BD86" s="298"/>
      <c r="BE86" s="298"/>
      <c r="BF86" s="298"/>
      <c r="BG86" s="2"/>
    </row>
    <row r="87" spans="1:61" ht="15" customHeight="1">
      <c r="A87" s="2"/>
      <c r="B87" s="6"/>
      <c r="C87" s="58"/>
      <c r="D87" s="825"/>
      <c r="E87" s="826"/>
      <c r="F87" s="826"/>
      <c r="G87" s="826"/>
      <c r="H87" s="826"/>
      <c r="I87" s="826"/>
      <c r="J87" s="827"/>
      <c r="K87" s="825"/>
      <c r="L87" s="826"/>
      <c r="M87" s="826"/>
      <c r="N87" s="826"/>
      <c r="O87" s="826"/>
      <c r="P87" s="826"/>
      <c r="Q87" s="826"/>
      <c r="R87" s="826"/>
      <c r="S87" s="826"/>
      <c r="T87" s="826"/>
      <c r="U87" s="826"/>
      <c r="V87" s="826"/>
      <c r="W87" s="826"/>
      <c r="X87" s="826"/>
      <c r="Y87" s="826"/>
      <c r="Z87" s="827"/>
      <c r="AA87" s="341"/>
      <c r="AB87" s="342"/>
      <c r="AC87" s="342"/>
      <c r="AD87" s="342"/>
      <c r="AE87" s="342"/>
      <c r="AF87" s="343"/>
      <c r="AG87" s="670"/>
      <c r="AH87" s="830"/>
      <c r="AI87" s="830"/>
      <c r="AJ87" s="830"/>
      <c r="AK87" s="830"/>
      <c r="AL87" s="830"/>
      <c r="AM87" s="671"/>
      <c r="AN87" s="831"/>
      <c r="AO87" s="831"/>
      <c r="AP87" s="831"/>
      <c r="AQ87" s="831"/>
      <c r="AR87" s="831"/>
      <c r="AS87" s="831"/>
      <c r="AT87" s="831"/>
      <c r="AU87" s="832"/>
      <c r="AV87" s="832"/>
      <c r="AW87" s="832"/>
      <c r="AX87" s="832"/>
      <c r="AY87" s="832"/>
      <c r="AZ87" s="832"/>
      <c r="BA87" s="297"/>
      <c r="BB87" s="298"/>
      <c r="BC87" s="298"/>
      <c r="BD87" s="298"/>
      <c r="BE87" s="298"/>
      <c r="BF87" s="298"/>
      <c r="BG87" s="2"/>
    </row>
    <row r="88" spans="1:61" ht="6" customHeight="1">
      <c r="A88" s="2"/>
      <c r="B88" s="6"/>
      <c r="C88" s="58"/>
      <c r="D88" s="828"/>
      <c r="E88" s="274"/>
      <c r="F88" s="274"/>
      <c r="G88" s="274"/>
      <c r="H88" s="274"/>
      <c r="I88" s="274"/>
      <c r="J88" s="230"/>
      <c r="K88" s="828"/>
      <c r="L88" s="274"/>
      <c r="M88" s="274"/>
      <c r="N88" s="274"/>
      <c r="O88" s="274"/>
      <c r="P88" s="274"/>
      <c r="Q88" s="274"/>
      <c r="R88" s="274"/>
      <c r="S88" s="274"/>
      <c r="T88" s="274"/>
      <c r="U88" s="274"/>
      <c r="V88" s="274"/>
      <c r="W88" s="274"/>
      <c r="X88" s="274"/>
      <c r="Y88" s="274"/>
      <c r="Z88" s="230"/>
      <c r="AA88" s="344"/>
      <c r="AB88" s="345"/>
      <c r="AC88" s="345"/>
      <c r="AD88" s="345"/>
      <c r="AE88" s="345"/>
      <c r="AF88" s="346"/>
      <c r="AG88" s="672"/>
      <c r="AH88" s="673"/>
      <c r="AI88" s="673"/>
      <c r="AJ88" s="673"/>
      <c r="AK88" s="673"/>
      <c r="AL88" s="673"/>
      <c r="AM88" s="674"/>
      <c r="AN88" s="831"/>
      <c r="AO88" s="831"/>
      <c r="AP88" s="831"/>
      <c r="AQ88" s="831"/>
      <c r="AR88" s="831"/>
      <c r="AS88" s="831"/>
      <c r="AT88" s="831"/>
      <c r="AU88" s="832"/>
      <c r="AV88" s="832"/>
      <c r="AW88" s="832"/>
      <c r="AX88" s="832"/>
      <c r="AY88" s="832"/>
      <c r="AZ88" s="832"/>
      <c r="BA88" s="297"/>
      <c r="BB88" s="298"/>
      <c r="BC88" s="298"/>
      <c r="BD88" s="298"/>
      <c r="BE88" s="298"/>
      <c r="BF88" s="298"/>
      <c r="BG88" s="2"/>
    </row>
    <row r="89" spans="1:61" ht="12" customHeight="1">
      <c r="A89" s="2"/>
      <c r="B89" s="6"/>
      <c r="C89" s="58"/>
      <c r="D89" s="796"/>
      <c r="E89" s="797"/>
      <c r="F89" s="797"/>
      <c r="G89" s="797"/>
      <c r="H89" s="797"/>
      <c r="I89" s="797"/>
      <c r="J89" s="802"/>
      <c r="K89" s="1125" t="s">
        <v>230</v>
      </c>
      <c r="L89" s="1126"/>
      <c r="M89" s="1126"/>
      <c r="N89" s="1126"/>
      <c r="O89" s="1126"/>
      <c r="P89" s="1126"/>
      <c r="Q89" s="1126"/>
      <c r="R89" s="1126"/>
      <c r="S89" s="1126"/>
      <c r="T89" s="1126"/>
      <c r="U89" s="1126"/>
      <c r="V89" s="1126"/>
      <c r="W89" s="1126"/>
      <c r="X89" s="1126"/>
      <c r="Y89" s="1126"/>
      <c r="Z89" s="1127"/>
      <c r="AA89" s="1131" t="s">
        <v>231</v>
      </c>
      <c r="AB89" s="1132"/>
      <c r="AC89" s="1132"/>
      <c r="AD89" s="1132"/>
      <c r="AE89" s="1132"/>
      <c r="AF89" s="1133"/>
      <c r="AG89" s="1140">
        <v>6</v>
      </c>
      <c r="AH89" s="1141"/>
      <c r="AI89" s="1141"/>
      <c r="AJ89" s="1141"/>
      <c r="AK89" s="1141"/>
      <c r="AL89" s="1141"/>
      <c r="AM89" s="1142"/>
      <c r="AN89" s="1149">
        <v>20</v>
      </c>
      <c r="AO89" s="1149"/>
      <c r="AP89" s="1149"/>
      <c r="AQ89" s="1149"/>
      <c r="AR89" s="1149"/>
      <c r="AS89" s="1149"/>
      <c r="AT89" s="1149"/>
      <c r="AU89" s="816">
        <f>AG89*AN89</f>
        <v>120</v>
      </c>
      <c r="AV89" s="817"/>
      <c r="AW89" s="817"/>
      <c r="AX89" s="817"/>
      <c r="AY89" s="817"/>
      <c r="AZ89" s="818"/>
      <c r="BA89" s="297"/>
      <c r="BB89" s="298"/>
      <c r="BC89" s="298"/>
      <c r="BD89" s="298"/>
      <c r="BE89" s="298"/>
      <c r="BF89" s="298"/>
      <c r="BG89" s="2"/>
    </row>
    <row r="90" spans="1:61" ht="12" customHeight="1">
      <c r="A90" s="2"/>
      <c r="B90" s="6"/>
      <c r="C90" s="58"/>
      <c r="D90" s="798"/>
      <c r="E90" s="799"/>
      <c r="F90" s="799"/>
      <c r="G90" s="799"/>
      <c r="H90" s="799"/>
      <c r="I90" s="799"/>
      <c r="J90" s="803"/>
      <c r="K90" s="1128"/>
      <c r="L90" s="1129"/>
      <c r="M90" s="1129"/>
      <c r="N90" s="1129"/>
      <c r="O90" s="1129"/>
      <c r="P90" s="1129"/>
      <c r="Q90" s="1129"/>
      <c r="R90" s="1129"/>
      <c r="S90" s="1129"/>
      <c r="T90" s="1129"/>
      <c r="U90" s="1129"/>
      <c r="V90" s="1129"/>
      <c r="W90" s="1129"/>
      <c r="X90" s="1129"/>
      <c r="Y90" s="1129"/>
      <c r="Z90" s="1130"/>
      <c r="AA90" s="1134"/>
      <c r="AB90" s="1135"/>
      <c r="AC90" s="1135"/>
      <c r="AD90" s="1135"/>
      <c r="AE90" s="1135"/>
      <c r="AF90" s="1136"/>
      <c r="AG90" s="1143"/>
      <c r="AH90" s="1144"/>
      <c r="AI90" s="1144"/>
      <c r="AJ90" s="1144"/>
      <c r="AK90" s="1144"/>
      <c r="AL90" s="1144"/>
      <c r="AM90" s="1145"/>
      <c r="AN90" s="1149"/>
      <c r="AO90" s="1149"/>
      <c r="AP90" s="1149"/>
      <c r="AQ90" s="1149"/>
      <c r="AR90" s="1149"/>
      <c r="AS90" s="1149"/>
      <c r="AT90" s="1149"/>
      <c r="AU90" s="819"/>
      <c r="AV90" s="820"/>
      <c r="AW90" s="820"/>
      <c r="AX90" s="820"/>
      <c r="AY90" s="820"/>
      <c r="AZ90" s="821"/>
      <c r="BA90" s="297"/>
      <c r="BB90" s="298"/>
      <c r="BC90" s="298"/>
      <c r="BD90" s="298"/>
      <c r="BE90" s="298"/>
      <c r="BF90" s="298"/>
      <c r="BG90" s="2"/>
    </row>
    <row r="91" spans="1:61" ht="12" customHeight="1">
      <c r="A91" s="2"/>
      <c r="B91" s="6"/>
      <c r="C91" s="58"/>
      <c r="D91" s="800"/>
      <c r="E91" s="801"/>
      <c r="F91" s="801"/>
      <c r="G91" s="801"/>
      <c r="H91" s="801"/>
      <c r="I91" s="801"/>
      <c r="J91" s="804"/>
      <c r="K91" s="641" t="s">
        <v>96</v>
      </c>
      <c r="L91" s="642"/>
      <c r="M91" s="642"/>
      <c r="N91" s="642"/>
      <c r="O91" s="642"/>
      <c r="P91" s="642"/>
      <c r="Q91" s="642"/>
      <c r="R91" s="642"/>
      <c r="S91" s="642"/>
      <c r="T91" s="642"/>
      <c r="U91" s="642"/>
      <c r="V91" s="642"/>
      <c r="W91" s="642"/>
      <c r="X91" s="642"/>
      <c r="Y91" s="642"/>
      <c r="Z91" s="643"/>
      <c r="AA91" s="1137"/>
      <c r="AB91" s="1138"/>
      <c r="AC91" s="1138"/>
      <c r="AD91" s="1138"/>
      <c r="AE91" s="1138"/>
      <c r="AF91" s="1139"/>
      <c r="AG91" s="1146"/>
      <c r="AH91" s="1147"/>
      <c r="AI91" s="1147"/>
      <c r="AJ91" s="1147"/>
      <c r="AK91" s="1147"/>
      <c r="AL91" s="1147"/>
      <c r="AM91" s="1148"/>
      <c r="AN91" s="1149"/>
      <c r="AO91" s="1149"/>
      <c r="AP91" s="1149"/>
      <c r="AQ91" s="1149"/>
      <c r="AR91" s="1149"/>
      <c r="AS91" s="1149"/>
      <c r="AT91" s="1149"/>
      <c r="AU91" s="822"/>
      <c r="AV91" s="823"/>
      <c r="AW91" s="823"/>
      <c r="AX91" s="823"/>
      <c r="AY91" s="823"/>
      <c r="AZ91" s="824"/>
      <c r="BA91" s="297"/>
      <c r="BB91" s="298"/>
      <c r="BC91" s="298"/>
      <c r="BD91" s="298"/>
      <c r="BE91" s="298"/>
      <c r="BF91" s="298"/>
      <c r="BG91" s="2"/>
    </row>
    <row r="92" spans="1:61" ht="24.75" customHeight="1" thickBot="1">
      <c r="A92" s="2"/>
      <c r="B92" s="23" t="s">
        <v>97</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6"/>
      <c r="AR92" s="2"/>
      <c r="AS92" s="2"/>
      <c r="AT92" s="2"/>
      <c r="AU92" s="2"/>
      <c r="AV92" s="2"/>
      <c r="AW92" s="767" t="s">
        <v>98</v>
      </c>
      <c r="AX92" s="767"/>
      <c r="AY92" s="767"/>
      <c r="AZ92" s="767"/>
      <c r="BA92" s="767"/>
      <c r="BB92" s="767"/>
      <c r="BC92" s="767"/>
      <c r="BD92" s="767"/>
      <c r="BE92" s="767"/>
      <c r="BF92" s="767"/>
      <c r="BG92" s="2"/>
    </row>
    <row r="93" spans="1:61" s="60" customFormat="1" ht="25.5" customHeight="1" thickTop="1" thickBot="1">
      <c r="A93" s="23"/>
      <c r="B93" s="768" t="s">
        <v>99</v>
      </c>
      <c r="C93" s="768"/>
      <c r="D93" s="768"/>
      <c r="E93" s="768"/>
      <c r="F93" s="768"/>
      <c r="G93" s="768"/>
      <c r="H93" s="768"/>
      <c r="I93" s="768"/>
      <c r="J93" s="768"/>
      <c r="K93" s="768"/>
      <c r="L93" s="768"/>
      <c r="M93" s="768"/>
      <c r="N93" s="768"/>
      <c r="O93" s="768"/>
      <c r="P93" s="768"/>
      <c r="Q93" s="768"/>
      <c r="R93" s="768"/>
      <c r="S93" s="768"/>
      <c r="T93" s="768"/>
      <c r="U93" s="768"/>
      <c r="V93" s="768"/>
      <c r="W93" s="768"/>
      <c r="X93" s="768"/>
      <c r="Y93" s="768"/>
      <c r="Z93" s="768"/>
      <c r="AA93" s="768"/>
      <c r="AB93" s="768"/>
      <c r="AC93" s="768"/>
      <c r="AD93" s="768"/>
      <c r="AE93" s="768"/>
      <c r="AF93" s="768"/>
      <c r="AG93" s="768"/>
      <c r="AH93" s="768"/>
      <c r="AI93" s="768"/>
      <c r="AJ93" s="768"/>
      <c r="AK93" s="768"/>
      <c r="AL93" s="768"/>
      <c r="AM93" s="768"/>
      <c r="AN93" s="768"/>
      <c r="AO93" s="768"/>
      <c r="AP93" s="768"/>
      <c r="AQ93" s="768"/>
      <c r="AR93" s="768"/>
      <c r="AS93" s="768"/>
      <c r="AT93" s="768"/>
      <c r="AU93" s="768"/>
      <c r="AV93" s="768"/>
      <c r="AW93" s="769" t="s">
        <v>100</v>
      </c>
      <c r="AX93" s="770"/>
      <c r="AY93" s="771"/>
      <c r="AZ93" s="1150">
        <v>120</v>
      </c>
      <c r="BA93" s="1151"/>
      <c r="BB93" s="1151"/>
      <c r="BC93" s="1151"/>
      <c r="BD93" s="1151"/>
      <c r="BE93" s="774" t="s">
        <v>17</v>
      </c>
      <c r="BF93" s="775"/>
      <c r="BG93" s="23"/>
    </row>
    <row r="94" spans="1:61" s="65" customFormat="1" ht="4.5" customHeight="1" thickTop="1">
      <c r="A94" s="2"/>
      <c r="B94" s="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2"/>
      <c r="AR94" s="62"/>
      <c r="AS94" s="62"/>
      <c r="AT94" s="62"/>
      <c r="AU94" s="62"/>
      <c r="AV94" s="62"/>
      <c r="AW94" s="63"/>
      <c r="AX94" s="63"/>
      <c r="AY94" s="63"/>
      <c r="AZ94" s="63"/>
      <c r="BA94" s="63"/>
      <c r="BB94" s="63"/>
      <c r="BC94" s="63"/>
      <c r="BD94" s="6"/>
      <c r="BE94" s="6"/>
      <c r="BF94" s="6"/>
      <c r="BG94" s="64"/>
    </row>
    <row r="95" spans="1:61" ht="12" customHeight="1">
      <c r="A95" s="2"/>
      <c r="B95" s="6"/>
      <c r="C95" s="58"/>
      <c r="D95" s="622" t="s">
        <v>90</v>
      </c>
      <c r="E95" s="623"/>
      <c r="F95" s="623"/>
      <c r="G95" s="623"/>
      <c r="H95" s="623"/>
      <c r="I95" s="623"/>
      <c r="J95" s="329" t="s">
        <v>91</v>
      </c>
      <c r="K95" s="330"/>
      <c r="L95" s="330"/>
      <c r="M95" s="330"/>
      <c r="N95" s="330"/>
      <c r="O95" s="330"/>
      <c r="P95" s="330"/>
      <c r="Q95" s="330"/>
      <c r="R95" s="330"/>
      <c r="S95" s="330"/>
      <c r="T95" s="330"/>
      <c r="U95" s="330"/>
      <c r="V95" s="330"/>
      <c r="W95" s="330"/>
      <c r="X95" s="331"/>
      <c r="Y95" s="338" t="s">
        <v>101</v>
      </c>
      <c r="Z95" s="779"/>
      <c r="AA95" s="779"/>
      <c r="AB95" s="779"/>
      <c r="AC95" s="780"/>
      <c r="AD95" s="561" t="s">
        <v>102</v>
      </c>
      <c r="AE95" s="626"/>
      <c r="AF95" s="626"/>
      <c r="AG95" s="626"/>
      <c r="AH95" s="627"/>
      <c r="AI95" s="787" t="s">
        <v>103</v>
      </c>
      <c r="AJ95" s="788"/>
      <c r="AK95" s="788"/>
      <c r="AL95" s="788"/>
      <c r="AM95" s="789"/>
      <c r="AN95" s="561" t="s">
        <v>104</v>
      </c>
      <c r="AO95" s="626"/>
      <c r="AP95" s="626"/>
      <c r="AQ95" s="626"/>
      <c r="AR95" s="626"/>
      <c r="AS95" s="627"/>
      <c r="AT95" s="561" t="s">
        <v>105</v>
      </c>
      <c r="AU95" s="626"/>
      <c r="AV95" s="626"/>
      <c r="AW95" s="626"/>
      <c r="AX95" s="626"/>
      <c r="AY95" s="626"/>
      <c r="AZ95" s="626"/>
      <c r="BA95" s="626"/>
      <c r="BB95" s="626"/>
      <c r="BC95" s="626"/>
      <c r="BD95" s="626"/>
      <c r="BE95" s="627"/>
      <c r="BF95" s="6"/>
      <c r="BG95" s="2"/>
    </row>
    <row r="96" spans="1:61" ht="12" customHeight="1">
      <c r="A96" s="2"/>
      <c r="B96" s="6"/>
      <c r="C96" s="58"/>
      <c r="D96" s="624"/>
      <c r="E96" s="624"/>
      <c r="F96" s="624"/>
      <c r="G96" s="624"/>
      <c r="H96" s="624"/>
      <c r="I96" s="624"/>
      <c r="J96" s="776"/>
      <c r="K96" s="777"/>
      <c r="L96" s="777"/>
      <c r="M96" s="777"/>
      <c r="N96" s="777"/>
      <c r="O96" s="777"/>
      <c r="P96" s="777"/>
      <c r="Q96" s="777"/>
      <c r="R96" s="777"/>
      <c r="S96" s="777"/>
      <c r="T96" s="777"/>
      <c r="U96" s="777"/>
      <c r="V96" s="777"/>
      <c r="W96" s="777"/>
      <c r="X96" s="778"/>
      <c r="Y96" s="781"/>
      <c r="Z96" s="782"/>
      <c r="AA96" s="782"/>
      <c r="AB96" s="782"/>
      <c r="AC96" s="783"/>
      <c r="AD96" s="628"/>
      <c r="AE96" s="629"/>
      <c r="AF96" s="629"/>
      <c r="AG96" s="629"/>
      <c r="AH96" s="630"/>
      <c r="AI96" s="790"/>
      <c r="AJ96" s="791"/>
      <c r="AK96" s="791"/>
      <c r="AL96" s="791"/>
      <c r="AM96" s="792"/>
      <c r="AN96" s="628"/>
      <c r="AO96" s="629"/>
      <c r="AP96" s="629"/>
      <c r="AQ96" s="629"/>
      <c r="AR96" s="629"/>
      <c r="AS96" s="630"/>
      <c r="AT96" s="628"/>
      <c r="AU96" s="629"/>
      <c r="AV96" s="629"/>
      <c r="AW96" s="629"/>
      <c r="AX96" s="629"/>
      <c r="AY96" s="629"/>
      <c r="AZ96" s="629"/>
      <c r="BA96" s="629"/>
      <c r="BB96" s="629"/>
      <c r="BC96" s="629"/>
      <c r="BD96" s="629"/>
      <c r="BE96" s="630"/>
      <c r="BF96" s="2"/>
      <c r="BG96" s="2"/>
    </row>
    <row r="97" spans="1:59" ht="12" customHeight="1">
      <c r="A97" s="2"/>
      <c r="B97" s="6"/>
      <c r="C97" s="58"/>
      <c r="D97" s="625"/>
      <c r="E97" s="625"/>
      <c r="F97" s="625"/>
      <c r="G97" s="625"/>
      <c r="H97" s="625"/>
      <c r="I97" s="625"/>
      <c r="J97" s="759" t="s">
        <v>106</v>
      </c>
      <c r="K97" s="760"/>
      <c r="L97" s="760"/>
      <c r="M97" s="760"/>
      <c r="N97" s="760"/>
      <c r="O97" s="760"/>
      <c r="P97" s="760"/>
      <c r="Q97" s="760"/>
      <c r="R97" s="760"/>
      <c r="S97" s="760"/>
      <c r="T97" s="760"/>
      <c r="U97" s="760"/>
      <c r="V97" s="760"/>
      <c r="W97" s="760"/>
      <c r="X97" s="761"/>
      <c r="Y97" s="784"/>
      <c r="Z97" s="785"/>
      <c r="AA97" s="785"/>
      <c r="AB97" s="785"/>
      <c r="AC97" s="786"/>
      <c r="AD97" s="631"/>
      <c r="AE97" s="632"/>
      <c r="AF97" s="632"/>
      <c r="AG97" s="632"/>
      <c r="AH97" s="633"/>
      <c r="AI97" s="793"/>
      <c r="AJ97" s="794"/>
      <c r="AK97" s="794"/>
      <c r="AL97" s="794"/>
      <c r="AM97" s="795"/>
      <c r="AN97" s="631"/>
      <c r="AO97" s="632"/>
      <c r="AP97" s="632"/>
      <c r="AQ97" s="632"/>
      <c r="AR97" s="632"/>
      <c r="AS97" s="633"/>
      <c r="AT97" s="762" t="s">
        <v>107</v>
      </c>
      <c r="AU97" s="763"/>
      <c r="AV97" s="764"/>
      <c r="AW97" s="765" t="s">
        <v>108</v>
      </c>
      <c r="AX97" s="763"/>
      <c r="AY97" s="763"/>
      <c r="AZ97" s="763"/>
      <c r="BA97" s="763"/>
      <c r="BB97" s="763"/>
      <c r="BC97" s="763"/>
      <c r="BD97" s="763"/>
      <c r="BE97" s="766"/>
      <c r="BF97" s="2"/>
      <c r="BG97" s="2"/>
    </row>
    <row r="98" spans="1:59" ht="12" customHeight="1">
      <c r="B98" s="66"/>
      <c r="C98" s="67"/>
      <c r="D98" s="354"/>
      <c r="E98" s="355"/>
      <c r="F98" s="355"/>
      <c r="G98" s="355"/>
      <c r="H98" s="355"/>
      <c r="I98" s="356"/>
      <c r="J98" s="1117" t="s">
        <v>232</v>
      </c>
      <c r="K98" s="1118"/>
      <c r="L98" s="1118"/>
      <c r="M98" s="1118"/>
      <c r="N98" s="1118"/>
      <c r="O98" s="1118"/>
      <c r="P98" s="1118"/>
      <c r="Q98" s="1118"/>
      <c r="R98" s="1118"/>
      <c r="S98" s="1118"/>
      <c r="T98" s="1118"/>
      <c r="U98" s="1118"/>
      <c r="V98" s="1118"/>
      <c r="W98" s="1118"/>
      <c r="X98" s="1155"/>
      <c r="Y98" s="1159" t="s">
        <v>233</v>
      </c>
      <c r="Z98" s="1160"/>
      <c r="AA98" s="1160"/>
      <c r="AB98" s="1160"/>
      <c r="AC98" s="1161"/>
      <c r="AD98" s="1168">
        <v>6</v>
      </c>
      <c r="AE98" s="1169"/>
      <c r="AF98" s="1169"/>
      <c r="AG98" s="1169"/>
      <c r="AH98" s="1170"/>
      <c r="AI98" s="1177">
        <v>20</v>
      </c>
      <c r="AJ98" s="1178"/>
      <c r="AK98" s="1178"/>
      <c r="AL98" s="1178"/>
      <c r="AM98" s="1179"/>
      <c r="AN98" s="749">
        <f>AD98*AI98</f>
        <v>120</v>
      </c>
      <c r="AO98" s="750"/>
      <c r="AP98" s="750"/>
      <c r="AQ98" s="750"/>
      <c r="AR98" s="750"/>
      <c r="AS98" s="751"/>
      <c r="AT98" s="706"/>
      <c r="AU98" s="707"/>
      <c r="AV98" s="707"/>
      <c r="AW98" s="712"/>
      <c r="AX98" s="707"/>
      <c r="AY98" s="707"/>
      <c r="AZ98" s="707"/>
      <c r="BA98" s="707"/>
      <c r="BB98" s="707"/>
      <c r="BC98" s="707"/>
      <c r="BD98" s="707"/>
      <c r="BE98" s="713"/>
    </row>
    <row r="99" spans="1:59" ht="12" customHeight="1">
      <c r="B99" s="66"/>
      <c r="C99" s="67"/>
      <c r="D99" s="357"/>
      <c r="E99" s="358"/>
      <c r="F99" s="358"/>
      <c r="G99" s="358"/>
      <c r="H99" s="358"/>
      <c r="I99" s="359"/>
      <c r="J99" s="1156"/>
      <c r="K99" s="1157"/>
      <c r="L99" s="1157"/>
      <c r="M99" s="1157"/>
      <c r="N99" s="1157"/>
      <c r="O99" s="1157"/>
      <c r="P99" s="1157"/>
      <c r="Q99" s="1157"/>
      <c r="R99" s="1157"/>
      <c r="S99" s="1157"/>
      <c r="T99" s="1157"/>
      <c r="U99" s="1157"/>
      <c r="V99" s="1157"/>
      <c r="W99" s="1157"/>
      <c r="X99" s="1158"/>
      <c r="Y99" s="1162"/>
      <c r="Z99" s="1163"/>
      <c r="AA99" s="1163"/>
      <c r="AB99" s="1163"/>
      <c r="AC99" s="1164"/>
      <c r="AD99" s="1171"/>
      <c r="AE99" s="1172"/>
      <c r="AF99" s="1172"/>
      <c r="AG99" s="1172"/>
      <c r="AH99" s="1173"/>
      <c r="AI99" s="1180"/>
      <c r="AJ99" s="1181"/>
      <c r="AK99" s="1181"/>
      <c r="AL99" s="1181"/>
      <c r="AM99" s="1182"/>
      <c r="AN99" s="752"/>
      <c r="AO99" s="753"/>
      <c r="AP99" s="753"/>
      <c r="AQ99" s="753"/>
      <c r="AR99" s="753"/>
      <c r="AS99" s="754"/>
      <c r="AT99" s="708"/>
      <c r="AU99" s="709"/>
      <c r="AV99" s="709"/>
      <c r="AW99" s="714"/>
      <c r="AX99" s="709"/>
      <c r="AY99" s="709"/>
      <c r="AZ99" s="709"/>
      <c r="BA99" s="709"/>
      <c r="BB99" s="709"/>
      <c r="BC99" s="709"/>
      <c r="BD99" s="709"/>
      <c r="BE99" s="715"/>
    </row>
    <row r="100" spans="1:59" ht="12" customHeight="1">
      <c r="B100" s="66"/>
      <c r="C100" s="67"/>
      <c r="D100" s="360"/>
      <c r="E100" s="361"/>
      <c r="F100" s="361"/>
      <c r="G100" s="361"/>
      <c r="H100" s="361"/>
      <c r="I100" s="362"/>
      <c r="J100" s="1152" t="s">
        <v>234</v>
      </c>
      <c r="K100" s="1153"/>
      <c r="L100" s="1153"/>
      <c r="M100" s="1153"/>
      <c r="N100" s="1153"/>
      <c r="O100" s="1153"/>
      <c r="P100" s="1153"/>
      <c r="Q100" s="1153"/>
      <c r="R100" s="1153"/>
      <c r="S100" s="1153"/>
      <c r="T100" s="1153"/>
      <c r="U100" s="1153"/>
      <c r="V100" s="1153"/>
      <c r="W100" s="1153"/>
      <c r="X100" s="1154"/>
      <c r="Y100" s="1165"/>
      <c r="Z100" s="1166"/>
      <c r="AA100" s="1166"/>
      <c r="AB100" s="1166"/>
      <c r="AC100" s="1167"/>
      <c r="AD100" s="1174"/>
      <c r="AE100" s="1175"/>
      <c r="AF100" s="1175"/>
      <c r="AG100" s="1175"/>
      <c r="AH100" s="1176"/>
      <c r="AI100" s="1183"/>
      <c r="AJ100" s="1184"/>
      <c r="AK100" s="1184"/>
      <c r="AL100" s="1184"/>
      <c r="AM100" s="1185"/>
      <c r="AN100" s="755"/>
      <c r="AO100" s="756"/>
      <c r="AP100" s="756"/>
      <c r="AQ100" s="756"/>
      <c r="AR100" s="756"/>
      <c r="AS100" s="757"/>
      <c r="AT100" s="710"/>
      <c r="AU100" s="711"/>
      <c r="AV100" s="711"/>
      <c r="AW100" s="716"/>
      <c r="AX100" s="711"/>
      <c r="AY100" s="711"/>
      <c r="AZ100" s="711"/>
      <c r="BA100" s="711"/>
      <c r="BB100" s="711"/>
      <c r="BC100" s="711"/>
      <c r="BD100" s="711"/>
      <c r="BE100" s="717"/>
    </row>
    <row r="101" spans="1:59" ht="12" customHeight="1">
      <c r="B101" s="66"/>
      <c r="C101" s="67"/>
      <c r="D101" s="514"/>
      <c r="E101" s="515"/>
      <c r="F101" s="515"/>
      <c r="G101" s="515"/>
      <c r="H101" s="515"/>
      <c r="I101" s="516"/>
      <c r="J101" s="1117" t="s">
        <v>232</v>
      </c>
      <c r="K101" s="1118"/>
      <c r="L101" s="1118"/>
      <c r="M101" s="1118"/>
      <c r="N101" s="1118"/>
      <c r="O101" s="1118"/>
      <c r="P101" s="1118"/>
      <c r="Q101" s="1118"/>
      <c r="R101" s="1118"/>
      <c r="S101" s="1118"/>
      <c r="T101" s="1118"/>
      <c r="U101" s="1118"/>
      <c r="V101" s="1118"/>
      <c r="W101" s="1118"/>
      <c r="X101" s="1155"/>
      <c r="Y101" s="1159" t="s">
        <v>233</v>
      </c>
      <c r="Z101" s="1160"/>
      <c r="AA101" s="1160"/>
      <c r="AB101" s="1160"/>
      <c r="AC101" s="1161"/>
      <c r="AD101" s="1168">
        <v>6</v>
      </c>
      <c r="AE101" s="1169"/>
      <c r="AF101" s="1169"/>
      <c r="AG101" s="1169"/>
      <c r="AH101" s="1170"/>
      <c r="AI101" s="1177">
        <v>16</v>
      </c>
      <c r="AJ101" s="1178"/>
      <c r="AK101" s="1178"/>
      <c r="AL101" s="1178"/>
      <c r="AM101" s="1179"/>
      <c r="AN101" s="749">
        <f>AD101*AI101</f>
        <v>96</v>
      </c>
      <c r="AO101" s="750"/>
      <c r="AP101" s="750"/>
      <c r="AQ101" s="750"/>
      <c r="AR101" s="750"/>
      <c r="AS101" s="751"/>
      <c r="AT101" s="706"/>
      <c r="AU101" s="707"/>
      <c r="AV101" s="707"/>
      <c r="AW101" s="712"/>
      <c r="AX101" s="707"/>
      <c r="AY101" s="707"/>
      <c r="AZ101" s="707"/>
      <c r="BA101" s="707"/>
      <c r="BB101" s="707"/>
      <c r="BC101" s="707"/>
      <c r="BD101" s="707"/>
      <c r="BE101" s="713"/>
    </row>
    <row r="102" spans="1:59" ht="12" customHeight="1">
      <c r="B102" s="66"/>
      <c r="C102" s="67"/>
      <c r="D102" s="522"/>
      <c r="E102" s="523"/>
      <c r="F102" s="523"/>
      <c r="G102" s="523"/>
      <c r="H102" s="523"/>
      <c r="I102" s="524"/>
      <c r="J102" s="1156"/>
      <c r="K102" s="1157"/>
      <c r="L102" s="1157"/>
      <c r="M102" s="1157"/>
      <c r="N102" s="1157"/>
      <c r="O102" s="1157"/>
      <c r="P102" s="1157"/>
      <c r="Q102" s="1157"/>
      <c r="R102" s="1157"/>
      <c r="S102" s="1157"/>
      <c r="T102" s="1157"/>
      <c r="U102" s="1157"/>
      <c r="V102" s="1157"/>
      <c r="W102" s="1157"/>
      <c r="X102" s="1158"/>
      <c r="Y102" s="1162"/>
      <c r="Z102" s="1163"/>
      <c r="AA102" s="1163"/>
      <c r="AB102" s="1163"/>
      <c r="AC102" s="1164"/>
      <c r="AD102" s="1171"/>
      <c r="AE102" s="1172"/>
      <c r="AF102" s="1172"/>
      <c r="AG102" s="1172"/>
      <c r="AH102" s="1173"/>
      <c r="AI102" s="1180"/>
      <c r="AJ102" s="1181"/>
      <c r="AK102" s="1181"/>
      <c r="AL102" s="1181"/>
      <c r="AM102" s="1182"/>
      <c r="AN102" s="752"/>
      <c r="AO102" s="753"/>
      <c r="AP102" s="753"/>
      <c r="AQ102" s="753"/>
      <c r="AR102" s="753"/>
      <c r="AS102" s="754"/>
      <c r="AT102" s="708"/>
      <c r="AU102" s="709"/>
      <c r="AV102" s="709"/>
      <c r="AW102" s="714"/>
      <c r="AX102" s="709"/>
      <c r="AY102" s="709"/>
      <c r="AZ102" s="709"/>
      <c r="BA102" s="709"/>
      <c r="BB102" s="709"/>
      <c r="BC102" s="709"/>
      <c r="BD102" s="709"/>
      <c r="BE102" s="715"/>
    </row>
    <row r="103" spans="1:59" ht="12" customHeight="1">
      <c r="B103" s="66"/>
      <c r="C103" s="67"/>
      <c r="D103" s="525"/>
      <c r="E103" s="526"/>
      <c r="F103" s="526"/>
      <c r="G103" s="526"/>
      <c r="H103" s="526"/>
      <c r="I103" s="527"/>
      <c r="J103" s="1152" t="s">
        <v>234</v>
      </c>
      <c r="K103" s="1153"/>
      <c r="L103" s="1153"/>
      <c r="M103" s="1153"/>
      <c r="N103" s="1153"/>
      <c r="O103" s="1153"/>
      <c r="P103" s="1153"/>
      <c r="Q103" s="1153"/>
      <c r="R103" s="1153"/>
      <c r="S103" s="1153"/>
      <c r="T103" s="1153"/>
      <c r="U103" s="1153"/>
      <c r="V103" s="1153"/>
      <c r="W103" s="1153"/>
      <c r="X103" s="1154"/>
      <c r="Y103" s="1165"/>
      <c r="Z103" s="1166"/>
      <c r="AA103" s="1166"/>
      <c r="AB103" s="1166"/>
      <c r="AC103" s="1167"/>
      <c r="AD103" s="1174"/>
      <c r="AE103" s="1175"/>
      <c r="AF103" s="1175"/>
      <c r="AG103" s="1175"/>
      <c r="AH103" s="1176"/>
      <c r="AI103" s="1183"/>
      <c r="AJ103" s="1184"/>
      <c r="AK103" s="1184"/>
      <c r="AL103" s="1184"/>
      <c r="AM103" s="1185"/>
      <c r="AN103" s="755"/>
      <c r="AO103" s="756"/>
      <c r="AP103" s="756"/>
      <c r="AQ103" s="756"/>
      <c r="AR103" s="756"/>
      <c r="AS103" s="757"/>
      <c r="AT103" s="710"/>
      <c r="AU103" s="711"/>
      <c r="AV103" s="711"/>
      <c r="AW103" s="716"/>
      <c r="AX103" s="711"/>
      <c r="AY103" s="711"/>
      <c r="AZ103" s="711"/>
      <c r="BA103" s="711"/>
      <c r="BB103" s="711"/>
      <c r="BC103" s="711"/>
      <c r="BD103" s="711"/>
      <c r="BE103" s="717"/>
    </row>
    <row r="104" spans="1:59" ht="12" customHeight="1">
      <c r="B104" s="66"/>
      <c r="C104" s="67"/>
      <c r="D104" s="514"/>
      <c r="E104" s="515"/>
      <c r="F104" s="515"/>
      <c r="G104" s="515"/>
      <c r="H104" s="515"/>
      <c r="I104" s="516"/>
      <c r="J104" s="1117" t="s">
        <v>232</v>
      </c>
      <c r="K104" s="1118"/>
      <c r="L104" s="1118"/>
      <c r="M104" s="1118"/>
      <c r="N104" s="1118"/>
      <c r="O104" s="1118"/>
      <c r="P104" s="1118"/>
      <c r="Q104" s="1118"/>
      <c r="R104" s="1118"/>
      <c r="S104" s="1118"/>
      <c r="T104" s="1118"/>
      <c r="U104" s="1118"/>
      <c r="V104" s="1118"/>
      <c r="W104" s="1118"/>
      <c r="X104" s="1155"/>
      <c r="Y104" s="1159" t="s">
        <v>233</v>
      </c>
      <c r="Z104" s="1160"/>
      <c r="AA104" s="1160"/>
      <c r="AB104" s="1160"/>
      <c r="AC104" s="1161"/>
      <c r="AD104" s="1168">
        <v>4.5</v>
      </c>
      <c r="AE104" s="1169"/>
      <c r="AF104" s="1169"/>
      <c r="AG104" s="1169"/>
      <c r="AH104" s="1170"/>
      <c r="AI104" s="1177">
        <v>16</v>
      </c>
      <c r="AJ104" s="1178"/>
      <c r="AK104" s="1178"/>
      <c r="AL104" s="1178"/>
      <c r="AM104" s="1179"/>
      <c r="AN104" s="749">
        <f>AD104*AI104</f>
        <v>72</v>
      </c>
      <c r="AO104" s="750"/>
      <c r="AP104" s="750"/>
      <c r="AQ104" s="750"/>
      <c r="AR104" s="750"/>
      <c r="AS104" s="751"/>
      <c r="AT104" s="706"/>
      <c r="AU104" s="707"/>
      <c r="AV104" s="707"/>
      <c r="AW104" s="712"/>
      <c r="AX104" s="707"/>
      <c r="AY104" s="707"/>
      <c r="AZ104" s="707"/>
      <c r="BA104" s="707"/>
      <c r="BB104" s="707"/>
      <c r="BC104" s="707"/>
      <c r="BD104" s="707"/>
      <c r="BE104" s="713"/>
    </row>
    <row r="105" spans="1:59" ht="12" customHeight="1">
      <c r="B105" s="66"/>
      <c r="C105" s="67"/>
      <c r="D105" s="522"/>
      <c r="E105" s="523"/>
      <c r="F105" s="523"/>
      <c r="G105" s="523"/>
      <c r="H105" s="523"/>
      <c r="I105" s="524"/>
      <c r="J105" s="1156"/>
      <c r="K105" s="1157"/>
      <c r="L105" s="1157"/>
      <c r="M105" s="1157"/>
      <c r="N105" s="1157"/>
      <c r="O105" s="1157"/>
      <c r="P105" s="1157"/>
      <c r="Q105" s="1157"/>
      <c r="R105" s="1157"/>
      <c r="S105" s="1157"/>
      <c r="T105" s="1157"/>
      <c r="U105" s="1157"/>
      <c r="V105" s="1157"/>
      <c r="W105" s="1157"/>
      <c r="X105" s="1158"/>
      <c r="Y105" s="1162"/>
      <c r="Z105" s="1163"/>
      <c r="AA105" s="1163"/>
      <c r="AB105" s="1163"/>
      <c r="AC105" s="1164"/>
      <c r="AD105" s="1171"/>
      <c r="AE105" s="1172"/>
      <c r="AF105" s="1172"/>
      <c r="AG105" s="1172"/>
      <c r="AH105" s="1173"/>
      <c r="AI105" s="1180"/>
      <c r="AJ105" s="1181"/>
      <c r="AK105" s="1181"/>
      <c r="AL105" s="1181"/>
      <c r="AM105" s="1182"/>
      <c r="AN105" s="752"/>
      <c r="AO105" s="753"/>
      <c r="AP105" s="753"/>
      <c r="AQ105" s="753"/>
      <c r="AR105" s="753"/>
      <c r="AS105" s="754"/>
      <c r="AT105" s="708"/>
      <c r="AU105" s="709"/>
      <c r="AV105" s="709"/>
      <c r="AW105" s="714"/>
      <c r="AX105" s="709"/>
      <c r="AY105" s="709"/>
      <c r="AZ105" s="709"/>
      <c r="BA105" s="709"/>
      <c r="BB105" s="709"/>
      <c r="BC105" s="709"/>
      <c r="BD105" s="709"/>
      <c r="BE105" s="715"/>
    </row>
    <row r="106" spans="1:59" ht="12" customHeight="1">
      <c r="B106" s="66"/>
      <c r="C106" s="67"/>
      <c r="D106" s="525"/>
      <c r="E106" s="526"/>
      <c r="F106" s="526"/>
      <c r="G106" s="526"/>
      <c r="H106" s="526"/>
      <c r="I106" s="527"/>
      <c r="J106" s="1152" t="s">
        <v>234</v>
      </c>
      <c r="K106" s="1153"/>
      <c r="L106" s="1153"/>
      <c r="M106" s="1153"/>
      <c r="N106" s="1153"/>
      <c r="O106" s="1153"/>
      <c r="P106" s="1153"/>
      <c r="Q106" s="1153"/>
      <c r="R106" s="1153"/>
      <c r="S106" s="1153"/>
      <c r="T106" s="1153"/>
      <c r="U106" s="1153"/>
      <c r="V106" s="1153"/>
      <c r="W106" s="1153"/>
      <c r="X106" s="1154"/>
      <c r="Y106" s="1165"/>
      <c r="Z106" s="1166"/>
      <c r="AA106" s="1166"/>
      <c r="AB106" s="1166"/>
      <c r="AC106" s="1167"/>
      <c r="AD106" s="1174"/>
      <c r="AE106" s="1175"/>
      <c r="AF106" s="1175"/>
      <c r="AG106" s="1175"/>
      <c r="AH106" s="1176"/>
      <c r="AI106" s="1183"/>
      <c r="AJ106" s="1184"/>
      <c r="AK106" s="1184"/>
      <c r="AL106" s="1184"/>
      <c r="AM106" s="1185"/>
      <c r="AN106" s="755"/>
      <c r="AO106" s="756"/>
      <c r="AP106" s="756"/>
      <c r="AQ106" s="756"/>
      <c r="AR106" s="756"/>
      <c r="AS106" s="757"/>
      <c r="AT106" s="710"/>
      <c r="AU106" s="711"/>
      <c r="AV106" s="711"/>
      <c r="AW106" s="716"/>
      <c r="AX106" s="711"/>
      <c r="AY106" s="711"/>
      <c r="AZ106" s="711"/>
      <c r="BA106" s="711"/>
      <c r="BB106" s="711"/>
      <c r="BC106" s="711"/>
      <c r="BD106" s="711"/>
      <c r="BE106" s="717"/>
    </row>
    <row r="107" spans="1:59" ht="12" customHeight="1">
      <c r="B107" s="66"/>
      <c r="C107" s="67"/>
      <c r="D107" s="514"/>
      <c r="E107" s="515"/>
      <c r="F107" s="515"/>
      <c r="G107" s="515"/>
      <c r="H107" s="515"/>
      <c r="I107" s="516"/>
      <c r="J107" s="1117" t="s">
        <v>235</v>
      </c>
      <c r="K107" s="1118"/>
      <c r="L107" s="1118"/>
      <c r="M107" s="1118"/>
      <c r="N107" s="1118"/>
      <c r="O107" s="1118"/>
      <c r="P107" s="1118"/>
      <c r="Q107" s="1118"/>
      <c r="R107" s="1118"/>
      <c r="S107" s="1118"/>
      <c r="T107" s="1118"/>
      <c r="U107" s="1118"/>
      <c r="V107" s="1118"/>
      <c r="W107" s="1118"/>
      <c r="X107" s="1155"/>
      <c r="Y107" s="1159" t="s">
        <v>233</v>
      </c>
      <c r="Z107" s="1160"/>
      <c r="AA107" s="1160"/>
      <c r="AB107" s="1160"/>
      <c r="AC107" s="1161"/>
      <c r="AD107" s="1168">
        <v>4.5</v>
      </c>
      <c r="AE107" s="1169"/>
      <c r="AF107" s="1169"/>
      <c r="AG107" s="1169"/>
      <c r="AH107" s="1170"/>
      <c r="AI107" s="1177">
        <v>16</v>
      </c>
      <c r="AJ107" s="1178"/>
      <c r="AK107" s="1178"/>
      <c r="AL107" s="1178"/>
      <c r="AM107" s="1179"/>
      <c r="AN107" s="749">
        <f>AD107*AI107</f>
        <v>72</v>
      </c>
      <c r="AO107" s="750"/>
      <c r="AP107" s="750"/>
      <c r="AQ107" s="750"/>
      <c r="AR107" s="750"/>
      <c r="AS107" s="751"/>
      <c r="AT107" s="706"/>
      <c r="AU107" s="707"/>
      <c r="AV107" s="707"/>
      <c r="AW107" s="1186" t="s">
        <v>236</v>
      </c>
      <c r="AX107" s="1187"/>
      <c r="AY107" s="1187"/>
      <c r="AZ107" s="1187"/>
      <c r="BA107" s="1187"/>
      <c r="BB107" s="1187"/>
      <c r="BC107" s="1187"/>
      <c r="BD107" s="1187"/>
      <c r="BE107" s="1188"/>
    </row>
    <row r="108" spans="1:59" ht="12" customHeight="1">
      <c r="B108" s="66"/>
      <c r="C108" s="67"/>
      <c r="D108" s="522"/>
      <c r="E108" s="523"/>
      <c r="F108" s="523"/>
      <c r="G108" s="523"/>
      <c r="H108" s="523"/>
      <c r="I108" s="524"/>
      <c r="J108" s="1156"/>
      <c r="K108" s="1157"/>
      <c r="L108" s="1157"/>
      <c r="M108" s="1157"/>
      <c r="N108" s="1157"/>
      <c r="O108" s="1157"/>
      <c r="P108" s="1157"/>
      <c r="Q108" s="1157"/>
      <c r="R108" s="1157"/>
      <c r="S108" s="1157"/>
      <c r="T108" s="1157"/>
      <c r="U108" s="1157"/>
      <c r="V108" s="1157"/>
      <c r="W108" s="1157"/>
      <c r="X108" s="1158"/>
      <c r="Y108" s="1162"/>
      <c r="Z108" s="1163"/>
      <c r="AA108" s="1163"/>
      <c r="AB108" s="1163"/>
      <c r="AC108" s="1164"/>
      <c r="AD108" s="1171"/>
      <c r="AE108" s="1172"/>
      <c r="AF108" s="1172"/>
      <c r="AG108" s="1172"/>
      <c r="AH108" s="1173"/>
      <c r="AI108" s="1180"/>
      <c r="AJ108" s="1181"/>
      <c r="AK108" s="1181"/>
      <c r="AL108" s="1181"/>
      <c r="AM108" s="1182"/>
      <c r="AN108" s="752"/>
      <c r="AO108" s="753"/>
      <c r="AP108" s="753"/>
      <c r="AQ108" s="753"/>
      <c r="AR108" s="753"/>
      <c r="AS108" s="754"/>
      <c r="AT108" s="708"/>
      <c r="AU108" s="709"/>
      <c r="AV108" s="709"/>
      <c r="AW108" s="1189"/>
      <c r="AX108" s="1190"/>
      <c r="AY108" s="1190"/>
      <c r="AZ108" s="1190"/>
      <c r="BA108" s="1190"/>
      <c r="BB108" s="1190"/>
      <c r="BC108" s="1190"/>
      <c r="BD108" s="1190"/>
      <c r="BE108" s="1191"/>
    </row>
    <row r="109" spans="1:59" ht="12" customHeight="1">
      <c r="B109" s="66"/>
      <c r="C109" s="67"/>
      <c r="D109" s="525"/>
      <c r="E109" s="526"/>
      <c r="F109" s="526"/>
      <c r="G109" s="526"/>
      <c r="H109" s="526"/>
      <c r="I109" s="527"/>
      <c r="J109" s="1152" t="s">
        <v>234</v>
      </c>
      <c r="K109" s="1153"/>
      <c r="L109" s="1153"/>
      <c r="M109" s="1153"/>
      <c r="N109" s="1153"/>
      <c r="O109" s="1153"/>
      <c r="P109" s="1153"/>
      <c r="Q109" s="1153"/>
      <c r="R109" s="1153"/>
      <c r="S109" s="1153"/>
      <c r="T109" s="1153"/>
      <c r="U109" s="1153"/>
      <c r="V109" s="1153"/>
      <c r="W109" s="1153"/>
      <c r="X109" s="1154"/>
      <c r="Y109" s="1165"/>
      <c r="Z109" s="1166"/>
      <c r="AA109" s="1166"/>
      <c r="AB109" s="1166"/>
      <c r="AC109" s="1167"/>
      <c r="AD109" s="1174"/>
      <c r="AE109" s="1175"/>
      <c r="AF109" s="1175"/>
      <c r="AG109" s="1175"/>
      <c r="AH109" s="1176"/>
      <c r="AI109" s="1183"/>
      <c r="AJ109" s="1184"/>
      <c r="AK109" s="1184"/>
      <c r="AL109" s="1184"/>
      <c r="AM109" s="1185"/>
      <c r="AN109" s="755"/>
      <c r="AO109" s="756"/>
      <c r="AP109" s="756"/>
      <c r="AQ109" s="756"/>
      <c r="AR109" s="756"/>
      <c r="AS109" s="757"/>
      <c r="AT109" s="710"/>
      <c r="AU109" s="711"/>
      <c r="AV109" s="711"/>
      <c r="AW109" s="1192"/>
      <c r="AX109" s="1193"/>
      <c r="AY109" s="1193"/>
      <c r="AZ109" s="1193"/>
      <c r="BA109" s="1193"/>
      <c r="BB109" s="1193"/>
      <c r="BC109" s="1193"/>
      <c r="BD109" s="1193"/>
      <c r="BE109" s="1194"/>
    </row>
    <row r="110" spans="1:59" ht="12" customHeight="1">
      <c r="B110" s="66"/>
      <c r="C110" s="67"/>
      <c r="D110" s="514"/>
      <c r="E110" s="515"/>
      <c r="F110" s="515"/>
      <c r="G110" s="515"/>
      <c r="H110" s="515"/>
      <c r="I110" s="516"/>
      <c r="J110" s="476"/>
      <c r="K110" s="477"/>
      <c r="L110" s="477"/>
      <c r="M110" s="477"/>
      <c r="N110" s="477"/>
      <c r="O110" s="477"/>
      <c r="P110" s="477"/>
      <c r="Q110" s="477"/>
      <c r="R110" s="477"/>
      <c r="S110" s="477"/>
      <c r="T110" s="477"/>
      <c r="U110" s="477"/>
      <c r="V110" s="477"/>
      <c r="W110" s="477"/>
      <c r="X110" s="478"/>
      <c r="Y110" s="722"/>
      <c r="Z110" s="723"/>
      <c r="AA110" s="723"/>
      <c r="AB110" s="723"/>
      <c r="AC110" s="724"/>
      <c r="AD110" s="731"/>
      <c r="AE110" s="732"/>
      <c r="AF110" s="732"/>
      <c r="AG110" s="732"/>
      <c r="AH110" s="733"/>
      <c r="AI110" s="740"/>
      <c r="AJ110" s="741"/>
      <c r="AK110" s="741"/>
      <c r="AL110" s="741"/>
      <c r="AM110" s="742"/>
      <c r="AN110" s="749">
        <f>AD110*AI110</f>
        <v>0</v>
      </c>
      <c r="AO110" s="750"/>
      <c r="AP110" s="750"/>
      <c r="AQ110" s="750"/>
      <c r="AR110" s="750"/>
      <c r="AS110" s="751"/>
      <c r="AT110" s="706"/>
      <c r="AU110" s="707"/>
      <c r="AV110" s="707"/>
      <c r="AW110" s="712"/>
      <c r="AX110" s="707"/>
      <c r="AY110" s="707"/>
      <c r="AZ110" s="707"/>
      <c r="BA110" s="707"/>
      <c r="BB110" s="707"/>
      <c r="BC110" s="707"/>
      <c r="BD110" s="707"/>
      <c r="BE110" s="713"/>
    </row>
    <row r="111" spans="1:59" ht="12" customHeight="1">
      <c r="B111" s="66"/>
      <c r="C111" s="67"/>
      <c r="D111" s="522"/>
      <c r="E111" s="523"/>
      <c r="F111" s="523"/>
      <c r="G111" s="523"/>
      <c r="H111" s="523"/>
      <c r="I111" s="524"/>
      <c r="J111" s="479"/>
      <c r="K111" s="480"/>
      <c r="L111" s="480"/>
      <c r="M111" s="480"/>
      <c r="N111" s="480"/>
      <c r="O111" s="480"/>
      <c r="P111" s="480"/>
      <c r="Q111" s="480"/>
      <c r="R111" s="480"/>
      <c r="S111" s="480"/>
      <c r="T111" s="480"/>
      <c r="U111" s="480"/>
      <c r="V111" s="480"/>
      <c r="W111" s="480"/>
      <c r="X111" s="481"/>
      <c r="Y111" s="725"/>
      <c r="Z111" s="726"/>
      <c r="AA111" s="726"/>
      <c r="AB111" s="726"/>
      <c r="AC111" s="727"/>
      <c r="AD111" s="734"/>
      <c r="AE111" s="735"/>
      <c r="AF111" s="735"/>
      <c r="AG111" s="735"/>
      <c r="AH111" s="736"/>
      <c r="AI111" s="743"/>
      <c r="AJ111" s="744"/>
      <c r="AK111" s="744"/>
      <c r="AL111" s="744"/>
      <c r="AM111" s="745"/>
      <c r="AN111" s="752"/>
      <c r="AO111" s="753"/>
      <c r="AP111" s="753"/>
      <c r="AQ111" s="753"/>
      <c r="AR111" s="753"/>
      <c r="AS111" s="754"/>
      <c r="AT111" s="708"/>
      <c r="AU111" s="709"/>
      <c r="AV111" s="709"/>
      <c r="AW111" s="714"/>
      <c r="AX111" s="709"/>
      <c r="AY111" s="709"/>
      <c r="AZ111" s="709"/>
      <c r="BA111" s="709"/>
      <c r="BB111" s="709"/>
      <c r="BC111" s="709"/>
      <c r="BD111" s="709"/>
      <c r="BE111" s="715"/>
    </row>
    <row r="112" spans="1:59" ht="12" customHeight="1">
      <c r="B112" s="66"/>
      <c r="C112" s="67"/>
      <c r="D112" s="525"/>
      <c r="E112" s="526"/>
      <c r="F112" s="526"/>
      <c r="G112" s="526"/>
      <c r="H112" s="526"/>
      <c r="I112" s="527"/>
      <c r="J112" s="614"/>
      <c r="K112" s="615"/>
      <c r="L112" s="615"/>
      <c r="M112" s="615"/>
      <c r="N112" s="615"/>
      <c r="O112" s="615"/>
      <c r="P112" s="615"/>
      <c r="Q112" s="615"/>
      <c r="R112" s="615"/>
      <c r="S112" s="615"/>
      <c r="T112" s="615"/>
      <c r="U112" s="615"/>
      <c r="V112" s="615"/>
      <c r="W112" s="615"/>
      <c r="X112" s="618"/>
      <c r="Y112" s="728"/>
      <c r="Z112" s="729"/>
      <c r="AA112" s="729"/>
      <c r="AB112" s="729"/>
      <c r="AC112" s="730"/>
      <c r="AD112" s="737"/>
      <c r="AE112" s="738"/>
      <c r="AF112" s="738"/>
      <c r="AG112" s="738"/>
      <c r="AH112" s="739"/>
      <c r="AI112" s="746"/>
      <c r="AJ112" s="747"/>
      <c r="AK112" s="747"/>
      <c r="AL112" s="747"/>
      <c r="AM112" s="748"/>
      <c r="AN112" s="755"/>
      <c r="AO112" s="756"/>
      <c r="AP112" s="756"/>
      <c r="AQ112" s="756"/>
      <c r="AR112" s="756"/>
      <c r="AS112" s="757"/>
      <c r="AT112" s="710"/>
      <c r="AU112" s="711"/>
      <c r="AV112" s="711"/>
      <c r="AW112" s="716"/>
      <c r="AX112" s="711"/>
      <c r="AY112" s="711"/>
      <c r="AZ112" s="711"/>
      <c r="BA112" s="711"/>
      <c r="BB112" s="711"/>
      <c r="BC112" s="711"/>
      <c r="BD112" s="711"/>
      <c r="BE112" s="717"/>
    </row>
    <row r="113" spans="1:59" ht="12" customHeight="1">
      <c r="B113" s="66"/>
      <c r="C113" s="67"/>
      <c r="D113" s="514"/>
      <c r="E113" s="515"/>
      <c r="F113" s="515"/>
      <c r="G113" s="515"/>
      <c r="H113" s="515"/>
      <c r="I113" s="516"/>
      <c r="J113" s="476"/>
      <c r="K113" s="477"/>
      <c r="L113" s="477"/>
      <c r="M113" s="477"/>
      <c r="N113" s="477"/>
      <c r="O113" s="477"/>
      <c r="P113" s="477"/>
      <c r="Q113" s="477"/>
      <c r="R113" s="477"/>
      <c r="S113" s="477"/>
      <c r="T113" s="477"/>
      <c r="U113" s="477"/>
      <c r="V113" s="477"/>
      <c r="W113" s="477"/>
      <c r="X113" s="478"/>
      <c r="Y113" s="722"/>
      <c r="Z113" s="723"/>
      <c r="AA113" s="723"/>
      <c r="AB113" s="723"/>
      <c r="AC113" s="724"/>
      <c r="AD113" s="731"/>
      <c r="AE113" s="732"/>
      <c r="AF113" s="732"/>
      <c r="AG113" s="732"/>
      <c r="AH113" s="733"/>
      <c r="AI113" s="740"/>
      <c r="AJ113" s="741"/>
      <c r="AK113" s="741"/>
      <c r="AL113" s="741"/>
      <c r="AM113" s="742"/>
      <c r="AN113" s="749">
        <f>AD113*AI113</f>
        <v>0</v>
      </c>
      <c r="AO113" s="750"/>
      <c r="AP113" s="750"/>
      <c r="AQ113" s="750"/>
      <c r="AR113" s="750"/>
      <c r="AS113" s="751"/>
      <c r="AT113" s="706"/>
      <c r="AU113" s="707"/>
      <c r="AV113" s="707"/>
      <c r="AW113" s="712"/>
      <c r="AX113" s="707"/>
      <c r="AY113" s="707"/>
      <c r="AZ113" s="707"/>
      <c r="BA113" s="707"/>
      <c r="BB113" s="707"/>
      <c r="BC113" s="707"/>
      <c r="BD113" s="707"/>
      <c r="BE113" s="713"/>
    </row>
    <row r="114" spans="1:59" ht="12" customHeight="1">
      <c r="B114" s="66"/>
      <c r="C114" s="67"/>
      <c r="D114" s="522"/>
      <c r="E114" s="523"/>
      <c r="F114" s="523"/>
      <c r="G114" s="523"/>
      <c r="H114" s="523"/>
      <c r="I114" s="524"/>
      <c r="J114" s="479"/>
      <c r="K114" s="480"/>
      <c r="L114" s="480"/>
      <c r="M114" s="480"/>
      <c r="N114" s="480"/>
      <c r="O114" s="480"/>
      <c r="P114" s="480"/>
      <c r="Q114" s="480"/>
      <c r="R114" s="480"/>
      <c r="S114" s="480"/>
      <c r="T114" s="480"/>
      <c r="U114" s="480"/>
      <c r="V114" s="480"/>
      <c r="W114" s="480"/>
      <c r="X114" s="481"/>
      <c r="Y114" s="725"/>
      <c r="Z114" s="726"/>
      <c r="AA114" s="726"/>
      <c r="AB114" s="726"/>
      <c r="AC114" s="727"/>
      <c r="AD114" s="734"/>
      <c r="AE114" s="735"/>
      <c r="AF114" s="735"/>
      <c r="AG114" s="735"/>
      <c r="AH114" s="736"/>
      <c r="AI114" s="743"/>
      <c r="AJ114" s="744"/>
      <c r="AK114" s="744"/>
      <c r="AL114" s="744"/>
      <c r="AM114" s="745"/>
      <c r="AN114" s="752"/>
      <c r="AO114" s="753"/>
      <c r="AP114" s="753"/>
      <c r="AQ114" s="753"/>
      <c r="AR114" s="753"/>
      <c r="AS114" s="754"/>
      <c r="AT114" s="708"/>
      <c r="AU114" s="709"/>
      <c r="AV114" s="709"/>
      <c r="AW114" s="714"/>
      <c r="AX114" s="709"/>
      <c r="AY114" s="709"/>
      <c r="AZ114" s="709"/>
      <c r="BA114" s="709"/>
      <c r="BB114" s="709"/>
      <c r="BC114" s="709"/>
      <c r="BD114" s="709"/>
      <c r="BE114" s="715"/>
    </row>
    <row r="115" spans="1:59" ht="12" customHeight="1">
      <c r="B115" s="66"/>
      <c r="C115" s="67"/>
      <c r="D115" s="525"/>
      <c r="E115" s="526"/>
      <c r="F115" s="526"/>
      <c r="G115" s="526"/>
      <c r="H115" s="526"/>
      <c r="I115" s="527"/>
      <c r="J115" s="614"/>
      <c r="K115" s="615"/>
      <c r="L115" s="615"/>
      <c r="M115" s="615"/>
      <c r="N115" s="615"/>
      <c r="O115" s="615"/>
      <c r="P115" s="615"/>
      <c r="Q115" s="615"/>
      <c r="R115" s="615"/>
      <c r="S115" s="615"/>
      <c r="T115" s="615"/>
      <c r="U115" s="615"/>
      <c r="V115" s="615"/>
      <c r="W115" s="615"/>
      <c r="X115" s="618"/>
      <c r="Y115" s="728"/>
      <c r="Z115" s="729"/>
      <c r="AA115" s="729"/>
      <c r="AB115" s="729"/>
      <c r="AC115" s="730"/>
      <c r="AD115" s="737"/>
      <c r="AE115" s="738"/>
      <c r="AF115" s="738"/>
      <c r="AG115" s="738"/>
      <c r="AH115" s="739"/>
      <c r="AI115" s="746"/>
      <c r="AJ115" s="747"/>
      <c r="AK115" s="747"/>
      <c r="AL115" s="747"/>
      <c r="AM115" s="748"/>
      <c r="AN115" s="755"/>
      <c r="AO115" s="756"/>
      <c r="AP115" s="756"/>
      <c r="AQ115" s="756"/>
      <c r="AR115" s="756"/>
      <c r="AS115" s="757"/>
      <c r="AT115" s="710"/>
      <c r="AU115" s="711"/>
      <c r="AV115" s="711"/>
      <c r="AW115" s="716"/>
      <c r="AX115" s="711"/>
      <c r="AY115" s="711"/>
      <c r="AZ115" s="711"/>
      <c r="BA115" s="711"/>
      <c r="BB115" s="711"/>
      <c r="BC115" s="711"/>
      <c r="BD115" s="711"/>
      <c r="BE115" s="717"/>
    </row>
    <row r="116" spans="1:59" ht="12" customHeight="1">
      <c r="A116" s="2"/>
      <c r="B116" s="2"/>
      <c r="C116" s="2"/>
      <c r="D116" s="2"/>
      <c r="E116" s="2"/>
      <c r="F116" s="2"/>
      <c r="G116" s="2"/>
      <c r="H116" s="2"/>
      <c r="I116" s="2"/>
      <c r="J116" s="2"/>
      <c r="K116" s="2"/>
      <c r="L116" s="2"/>
      <c r="M116" s="2"/>
      <c r="N116" s="2"/>
      <c r="O116" s="2"/>
      <c r="P116" s="2"/>
      <c r="Q116" s="2"/>
      <c r="R116" s="2"/>
      <c r="S116" s="2"/>
      <c r="T116" s="2"/>
      <c r="U116" s="2"/>
      <c r="V116" s="2"/>
      <c r="W116" s="2"/>
      <c r="X116" s="68"/>
      <c r="Y116" s="329" t="s">
        <v>109</v>
      </c>
      <c r="Z116" s="330"/>
      <c r="AA116" s="330"/>
      <c r="AB116" s="330"/>
      <c r="AC116" s="330"/>
      <c r="AD116" s="718">
        <v>6</v>
      </c>
      <c r="AE116" s="718"/>
      <c r="AF116" s="596"/>
      <c r="AG116" s="227" t="s">
        <v>26</v>
      </c>
      <c r="AH116" s="331"/>
      <c r="AI116" s="719" t="s">
        <v>110</v>
      </c>
      <c r="AJ116" s="719"/>
      <c r="AK116" s="719"/>
      <c r="AL116" s="719"/>
      <c r="AM116" s="719"/>
      <c r="AN116" s="719"/>
      <c r="AO116" s="719"/>
      <c r="AP116" s="719"/>
      <c r="AQ116" s="719"/>
      <c r="AR116" s="719"/>
      <c r="AS116" s="719"/>
      <c r="AT116" s="720">
        <f>SUM(AN98:AS115)</f>
        <v>360</v>
      </c>
      <c r="AU116" s="721"/>
      <c r="AV116" s="721"/>
      <c r="AW116" s="721"/>
      <c r="AX116" s="721"/>
      <c r="AY116" s="721"/>
      <c r="AZ116" s="721"/>
      <c r="BA116" s="721"/>
      <c r="BB116" s="721"/>
      <c r="BC116" s="721"/>
      <c r="BD116" s="721"/>
      <c r="BE116" s="721"/>
      <c r="BF116" s="2"/>
      <c r="BG116" s="2"/>
    </row>
    <row r="117" spans="1:59"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6"/>
      <c r="Y117" s="335"/>
      <c r="Z117" s="336"/>
      <c r="AA117" s="336"/>
      <c r="AB117" s="336"/>
      <c r="AC117" s="336"/>
      <c r="AD117" s="718"/>
      <c r="AE117" s="718"/>
      <c r="AF117" s="596"/>
      <c r="AG117" s="229"/>
      <c r="AH117" s="337"/>
      <c r="AI117" s="719"/>
      <c r="AJ117" s="719"/>
      <c r="AK117" s="719"/>
      <c r="AL117" s="719"/>
      <c r="AM117" s="719"/>
      <c r="AN117" s="719"/>
      <c r="AO117" s="719"/>
      <c r="AP117" s="719"/>
      <c r="AQ117" s="719"/>
      <c r="AR117" s="719"/>
      <c r="AS117" s="719"/>
      <c r="AT117" s="721"/>
      <c r="AU117" s="721"/>
      <c r="AV117" s="721"/>
      <c r="AW117" s="721"/>
      <c r="AX117" s="721"/>
      <c r="AY117" s="721"/>
      <c r="AZ117" s="721"/>
      <c r="BA117" s="721"/>
      <c r="BB117" s="721"/>
      <c r="BC117" s="721"/>
      <c r="BD117" s="721"/>
      <c r="BE117" s="721"/>
      <c r="BF117" s="2"/>
      <c r="BG117" s="2"/>
    </row>
    <row r="118" spans="1:59" ht="12" customHeight="1">
      <c r="A118" s="2"/>
      <c r="B118" s="2" t="s">
        <v>111</v>
      </c>
      <c r="C118" s="2"/>
      <c r="D118" s="64"/>
      <c r="E118" s="64"/>
      <c r="F118" s="64"/>
      <c r="G118" s="64"/>
      <c r="H118" s="64"/>
      <c r="I118" s="64"/>
      <c r="J118" s="64"/>
      <c r="K118" s="64"/>
      <c r="L118" s="64"/>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ht="12" customHeight="1">
      <c r="A119" s="2"/>
      <c r="B119" s="6"/>
      <c r="C119" s="58"/>
      <c r="D119" s="622" t="s">
        <v>90</v>
      </c>
      <c r="E119" s="623"/>
      <c r="F119" s="623"/>
      <c r="G119" s="623"/>
      <c r="H119" s="623"/>
      <c r="I119" s="623"/>
      <c r="J119" s="474" t="s">
        <v>112</v>
      </c>
      <c r="K119" s="474"/>
      <c r="L119" s="474"/>
      <c r="M119" s="474"/>
      <c r="N119" s="474"/>
      <c r="O119" s="474"/>
      <c r="P119" s="474"/>
      <c r="Q119" s="474"/>
      <c r="R119" s="474"/>
      <c r="S119" s="474"/>
      <c r="T119" s="474"/>
      <c r="U119" s="474"/>
      <c r="V119" s="474"/>
      <c r="W119" s="474"/>
      <c r="X119" s="474"/>
      <c r="Y119" s="347" t="s">
        <v>113</v>
      </c>
      <c r="Z119" s="502"/>
      <c r="AA119" s="502"/>
      <c r="AB119" s="502"/>
      <c r="AC119" s="502"/>
      <c r="AD119" s="502"/>
      <c r="AE119" s="502"/>
      <c r="AF119" s="503"/>
      <c r="AG119" s="622" t="s">
        <v>90</v>
      </c>
      <c r="AH119" s="623"/>
      <c r="AI119" s="623"/>
      <c r="AJ119" s="623"/>
      <c r="AK119" s="623"/>
      <c r="AL119" s="623"/>
      <c r="AM119" s="347" t="s">
        <v>112</v>
      </c>
      <c r="AN119" s="502"/>
      <c r="AO119" s="502"/>
      <c r="AP119" s="502"/>
      <c r="AQ119" s="502"/>
      <c r="AR119" s="502"/>
      <c r="AS119" s="502"/>
      <c r="AT119" s="502"/>
      <c r="AU119" s="502"/>
      <c r="AV119" s="502"/>
      <c r="AW119" s="502"/>
      <c r="AX119" s="502"/>
      <c r="AY119" s="503"/>
      <c r="AZ119" s="347" t="s">
        <v>114</v>
      </c>
      <c r="BA119" s="502"/>
      <c r="BB119" s="502"/>
      <c r="BC119" s="502"/>
      <c r="BD119" s="502"/>
      <c r="BE119" s="502"/>
      <c r="BF119" s="503"/>
      <c r="BG119" s="2"/>
    </row>
    <row r="120" spans="1:59" ht="12" customHeight="1">
      <c r="A120" s="2"/>
      <c r="B120" s="6"/>
      <c r="C120" s="58"/>
      <c r="D120" s="624"/>
      <c r="E120" s="624"/>
      <c r="F120" s="624"/>
      <c r="G120" s="624"/>
      <c r="H120" s="624"/>
      <c r="I120" s="624"/>
      <c r="J120" s="758"/>
      <c r="K120" s="758"/>
      <c r="L120" s="758"/>
      <c r="M120" s="758"/>
      <c r="N120" s="758"/>
      <c r="O120" s="758"/>
      <c r="P120" s="758"/>
      <c r="Q120" s="758"/>
      <c r="R120" s="758"/>
      <c r="S120" s="758"/>
      <c r="T120" s="758"/>
      <c r="U120" s="758"/>
      <c r="V120" s="758"/>
      <c r="W120" s="758"/>
      <c r="X120" s="758"/>
      <c r="Y120" s="555"/>
      <c r="Z120" s="556"/>
      <c r="AA120" s="556"/>
      <c r="AB120" s="556"/>
      <c r="AC120" s="556"/>
      <c r="AD120" s="556"/>
      <c r="AE120" s="556"/>
      <c r="AF120" s="557"/>
      <c r="AG120" s="624"/>
      <c r="AH120" s="624"/>
      <c r="AI120" s="624"/>
      <c r="AJ120" s="624"/>
      <c r="AK120" s="624"/>
      <c r="AL120" s="624"/>
      <c r="AM120" s="700"/>
      <c r="AN120" s="701"/>
      <c r="AO120" s="701"/>
      <c r="AP120" s="701"/>
      <c r="AQ120" s="701"/>
      <c r="AR120" s="701"/>
      <c r="AS120" s="701"/>
      <c r="AT120" s="701"/>
      <c r="AU120" s="701"/>
      <c r="AV120" s="701"/>
      <c r="AW120" s="701"/>
      <c r="AX120" s="701"/>
      <c r="AY120" s="702"/>
      <c r="AZ120" s="555"/>
      <c r="BA120" s="556"/>
      <c r="BB120" s="556"/>
      <c r="BC120" s="556"/>
      <c r="BD120" s="556"/>
      <c r="BE120" s="556"/>
      <c r="BF120" s="557"/>
      <c r="BG120" s="2"/>
    </row>
    <row r="121" spans="1:59" ht="12" customHeight="1">
      <c r="A121" s="2"/>
      <c r="B121" s="6"/>
      <c r="C121" s="58"/>
      <c r="D121" s="625"/>
      <c r="E121" s="625"/>
      <c r="F121" s="625"/>
      <c r="G121" s="625"/>
      <c r="H121" s="625"/>
      <c r="I121" s="625"/>
      <c r="J121" s="700" t="s">
        <v>106</v>
      </c>
      <c r="K121" s="701"/>
      <c r="L121" s="701"/>
      <c r="M121" s="701"/>
      <c r="N121" s="701"/>
      <c r="O121" s="701"/>
      <c r="P121" s="701"/>
      <c r="Q121" s="701"/>
      <c r="R121" s="701"/>
      <c r="S121" s="701"/>
      <c r="T121" s="701"/>
      <c r="U121" s="701"/>
      <c r="V121" s="701"/>
      <c r="W121" s="701"/>
      <c r="X121" s="702"/>
      <c r="Y121" s="558"/>
      <c r="Z121" s="559"/>
      <c r="AA121" s="559"/>
      <c r="AB121" s="559"/>
      <c r="AC121" s="559"/>
      <c r="AD121" s="559"/>
      <c r="AE121" s="559"/>
      <c r="AF121" s="560"/>
      <c r="AG121" s="625"/>
      <c r="AH121" s="625"/>
      <c r="AI121" s="625"/>
      <c r="AJ121" s="625"/>
      <c r="AK121" s="625"/>
      <c r="AL121" s="625"/>
      <c r="AM121" s="703" t="s">
        <v>106</v>
      </c>
      <c r="AN121" s="704"/>
      <c r="AO121" s="704"/>
      <c r="AP121" s="704"/>
      <c r="AQ121" s="704"/>
      <c r="AR121" s="704"/>
      <c r="AS121" s="704"/>
      <c r="AT121" s="704"/>
      <c r="AU121" s="704"/>
      <c r="AV121" s="704"/>
      <c r="AW121" s="704"/>
      <c r="AX121" s="704"/>
      <c r="AY121" s="705"/>
      <c r="AZ121" s="558"/>
      <c r="BA121" s="559"/>
      <c r="BB121" s="559"/>
      <c r="BC121" s="559"/>
      <c r="BD121" s="559"/>
      <c r="BE121" s="559"/>
      <c r="BF121" s="560"/>
      <c r="BG121" s="2"/>
    </row>
    <row r="122" spans="1:59" ht="12" customHeight="1">
      <c r="B122" s="66"/>
      <c r="C122" s="67"/>
      <c r="D122" s="514"/>
      <c r="E122" s="515"/>
      <c r="F122" s="515"/>
      <c r="G122" s="515"/>
      <c r="H122" s="515"/>
      <c r="I122" s="516"/>
      <c r="J122" s="1195" t="s">
        <v>237</v>
      </c>
      <c r="K122" s="1196"/>
      <c r="L122" s="1196"/>
      <c r="M122" s="1196"/>
      <c r="N122" s="1196"/>
      <c r="O122" s="1196"/>
      <c r="P122" s="1196"/>
      <c r="Q122" s="1196"/>
      <c r="R122" s="1196"/>
      <c r="S122" s="1196"/>
      <c r="T122" s="1196"/>
      <c r="U122" s="1196"/>
      <c r="V122" s="1196"/>
      <c r="W122" s="1196"/>
      <c r="X122" s="1197"/>
      <c r="Y122" s="1159" t="s">
        <v>233</v>
      </c>
      <c r="Z122" s="1201"/>
      <c r="AA122" s="1201"/>
      <c r="AB122" s="1201"/>
      <c r="AC122" s="1201"/>
      <c r="AD122" s="1201"/>
      <c r="AE122" s="1201"/>
      <c r="AF122" s="1202"/>
      <c r="AG122" s="514"/>
      <c r="AH122" s="515"/>
      <c r="AI122" s="515"/>
      <c r="AJ122" s="515"/>
      <c r="AK122" s="515"/>
      <c r="AL122" s="516"/>
      <c r="AM122" s="1117" t="s">
        <v>239</v>
      </c>
      <c r="AN122" s="1118"/>
      <c r="AO122" s="1118"/>
      <c r="AP122" s="1118"/>
      <c r="AQ122" s="1118"/>
      <c r="AR122" s="1118"/>
      <c r="AS122" s="1118"/>
      <c r="AT122" s="1118"/>
      <c r="AU122" s="1118"/>
      <c r="AV122" s="1118"/>
      <c r="AW122" s="1118"/>
      <c r="AX122" s="1118"/>
      <c r="AY122" s="1155"/>
      <c r="AZ122" s="1159" t="s">
        <v>233</v>
      </c>
      <c r="BA122" s="1201"/>
      <c r="BB122" s="1201"/>
      <c r="BC122" s="1201"/>
      <c r="BD122" s="1201"/>
      <c r="BE122" s="1201"/>
      <c r="BF122" s="1202"/>
    </row>
    <row r="123" spans="1:59" ht="12" customHeight="1">
      <c r="B123" s="66"/>
      <c r="C123" s="67"/>
      <c r="D123" s="522"/>
      <c r="E123" s="523"/>
      <c r="F123" s="523"/>
      <c r="G123" s="523"/>
      <c r="H123" s="523"/>
      <c r="I123" s="524"/>
      <c r="J123" s="1198"/>
      <c r="K123" s="1199"/>
      <c r="L123" s="1199"/>
      <c r="M123" s="1199"/>
      <c r="N123" s="1199"/>
      <c r="O123" s="1199"/>
      <c r="P123" s="1199"/>
      <c r="Q123" s="1199"/>
      <c r="R123" s="1199"/>
      <c r="S123" s="1199"/>
      <c r="T123" s="1199"/>
      <c r="U123" s="1199"/>
      <c r="V123" s="1199"/>
      <c r="W123" s="1199"/>
      <c r="X123" s="1200"/>
      <c r="Y123" s="1203"/>
      <c r="Z123" s="1204"/>
      <c r="AA123" s="1204"/>
      <c r="AB123" s="1204"/>
      <c r="AC123" s="1204"/>
      <c r="AD123" s="1204"/>
      <c r="AE123" s="1204"/>
      <c r="AF123" s="1205"/>
      <c r="AG123" s="522"/>
      <c r="AH123" s="523"/>
      <c r="AI123" s="523"/>
      <c r="AJ123" s="523"/>
      <c r="AK123" s="523"/>
      <c r="AL123" s="524"/>
      <c r="AM123" s="1156"/>
      <c r="AN123" s="1157"/>
      <c r="AO123" s="1157"/>
      <c r="AP123" s="1157"/>
      <c r="AQ123" s="1157"/>
      <c r="AR123" s="1157"/>
      <c r="AS123" s="1157"/>
      <c r="AT123" s="1157"/>
      <c r="AU123" s="1157"/>
      <c r="AV123" s="1157"/>
      <c r="AW123" s="1157"/>
      <c r="AX123" s="1157"/>
      <c r="AY123" s="1158"/>
      <c r="AZ123" s="1203"/>
      <c r="BA123" s="1204"/>
      <c r="BB123" s="1204"/>
      <c r="BC123" s="1204"/>
      <c r="BD123" s="1204"/>
      <c r="BE123" s="1204"/>
      <c r="BF123" s="1205"/>
    </row>
    <row r="124" spans="1:59" ht="12" customHeight="1">
      <c r="B124" s="66"/>
      <c r="C124" s="67"/>
      <c r="D124" s="525"/>
      <c r="E124" s="526"/>
      <c r="F124" s="526"/>
      <c r="G124" s="526"/>
      <c r="H124" s="526"/>
      <c r="I124" s="527"/>
      <c r="J124" s="1209" t="s">
        <v>238</v>
      </c>
      <c r="K124" s="1210"/>
      <c r="L124" s="1210"/>
      <c r="M124" s="1210"/>
      <c r="N124" s="1210"/>
      <c r="O124" s="1210"/>
      <c r="P124" s="1210"/>
      <c r="Q124" s="1210"/>
      <c r="R124" s="1210"/>
      <c r="S124" s="1210"/>
      <c r="T124" s="1210"/>
      <c r="U124" s="1210"/>
      <c r="V124" s="1210"/>
      <c r="W124" s="1210"/>
      <c r="X124" s="1211"/>
      <c r="Y124" s="1206"/>
      <c r="Z124" s="1207"/>
      <c r="AA124" s="1207"/>
      <c r="AB124" s="1207"/>
      <c r="AC124" s="1207"/>
      <c r="AD124" s="1207"/>
      <c r="AE124" s="1207"/>
      <c r="AF124" s="1208"/>
      <c r="AG124" s="525"/>
      <c r="AH124" s="526"/>
      <c r="AI124" s="526"/>
      <c r="AJ124" s="526"/>
      <c r="AK124" s="526"/>
      <c r="AL124" s="527"/>
      <c r="AM124" s="1152" t="s">
        <v>234</v>
      </c>
      <c r="AN124" s="1153"/>
      <c r="AO124" s="1153"/>
      <c r="AP124" s="1153"/>
      <c r="AQ124" s="1153"/>
      <c r="AR124" s="1153"/>
      <c r="AS124" s="1153"/>
      <c r="AT124" s="1153"/>
      <c r="AU124" s="1153"/>
      <c r="AV124" s="1153"/>
      <c r="AW124" s="1153"/>
      <c r="AX124" s="1153"/>
      <c r="AY124" s="1154"/>
      <c r="AZ124" s="1206"/>
      <c r="BA124" s="1207"/>
      <c r="BB124" s="1207"/>
      <c r="BC124" s="1207"/>
      <c r="BD124" s="1207"/>
      <c r="BE124" s="1207"/>
      <c r="BF124" s="1208"/>
    </row>
    <row r="125" spans="1:59" ht="12" customHeight="1">
      <c r="B125" s="66"/>
      <c r="C125" s="67"/>
      <c r="D125" s="514"/>
      <c r="E125" s="515"/>
      <c r="F125" s="515"/>
      <c r="G125" s="515"/>
      <c r="H125" s="515"/>
      <c r="I125" s="516"/>
      <c r="J125" s="1195" t="s">
        <v>239</v>
      </c>
      <c r="K125" s="1196"/>
      <c r="L125" s="1196"/>
      <c r="M125" s="1196"/>
      <c r="N125" s="1196"/>
      <c r="O125" s="1196"/>
      <c r="P125" s="1196"/>
      <c r="Q125" s="1196"/>
      <c r="R125" s="1196"/>
      <c r="S125" s="1196"/>
      <c r="T125" s="1196"/>
      <c r="U125" s="1196"/>
      <c r="V125" s="1196"/>
      <c r="W125" s="1196"/>
      <c r="X125" s="1197"/>
      <c r="Y125" s="1159" t="s">
        <v>233</v>
      </c>
      <c r="Z125" s="1201"/>
      <c r="AA125" s="1201"/>
      <c r="AB125" s="1201"/>
      <c r="AC125" s="1201"/>
      <c r="AD125" s="1201"/>
      <c r="AE125" s="1201"/>
      <c r="AF125" s="1202"/>
      <c r="AG125" s="690"/>
      <c r="AH125" s="690"/>
      <c r="AI125" s="690"/>
      <c r="AJ125" s="690"/>
      <c r="AK125" s="690"/>
      <c r="AL125" s="690"/>
      <c r="AM125" s="1117" t="s">
        <v>239</v>
      </c>
      <c r="AN125" s="1118"/>
      <c r="AO125" s="1118"/>
      <c r="AP125" s="1118"/>
      <c r="AQ125" s="1118"/>
      <c r="AR125" s="1118"/>
      <c r="AS125" s="1118"/>
      <c r="AT125" s="1118"/>
      <c r="AU125" s="1118"/>
      <c r="AV125" s="1118"/>
      <c r="AW125" s="1118"/>
      <c r="AX125" s="1118"/>
      <c r="AY125" s="1155"/>
      <c r="AZ125" s="1159" t="s">
        <v>233</v>
      </c>
      <c r="BA125" s="1201"/>
      <c r="BB125" s="1201"/>
      <c r="BC125" s="1201"/>
      <c r="BD125" s="1201"/>
      <c r="BE125" s="1201"/>
      <c r="BF125" s="1202"/>
    </row>
    <row r="126" spans="1:59" ht="12" customHeight="1">
      <c r="B126" s="66"/>
      <c r="C126" s="67"/>
      <c r="D126" s="522"/>
      <c r="E126" s="523"/>
      <c r="F126" s="523"/>
      <c r="G126" s="523"/>
      <c r="H126" s="523"/>
      <c r="I126" s="524"/>
      <c r="J126" s="1198"/>
      <c r="K126" s="1199"/>
      <c r="L126" s="1199"/>
      <c r="M126" s="1199"/>
      <c r="N126" s="1199"/>
      <c r="O126" s="1199"/>
      <c r="P126" s="1199"/>
      <c r="Q126" s="1199"/>
      <c r="R126" s="1199"/>
      <c r="S126" s="1199"/>
      <c r="T126" s="1199"/>
      <c r="U126" s="1199"/>
      <c r="V126" s="1199"/>
      <c r="W126" s="1199"/>
      <c r="X126" s="1200"/>
      <c r="Y126" s="1203"/>
      <c r="Z126" s="1204"/>
      <c r="AA126" s="1204"/>
      <c r="AB126" s="1204"/>
      <c r="AC126" s="1204"/>
      <c r="AD126" s="1204"/>
      <c r="AE126" s="1204"/>
      <c r="AF126" s="1205"/>
      <c r="AG126" s="690"/>
      <c r="AH126" s="690"/>
      <c r="AI126" s="690"/>
      <c r="AJ126" s="690"/>
      <c r="AK126" s="690"/>
      <c r="AL126" s="690"/>
      <c r="AM126" s="1156"/>
      <c r="AN126" s="1157"/>
      <c r="AO126" s="1157"/>
      <c r="AP126" s="1157"/>
      <c r="AQ126" s="1157"/>
      <c r="AR126" s="1157"/>
      <c r="AS126" s="1157"/>
      <c r="AT126" s="1157"/>
      <c r="AU126" s="1157"/>
      <c r="AV126" s="1157"/>
      <c r="AW126" s="1157"/>
      <c r="AX126" s="1157"/>
      <c r="AY126" s="1158"/>
      <c r="AZ126" s="1203"/>
      <c r="BA126" s="1204"/>
      <c r="BB126" s="1204"/>
      <c r="BC126" s="1204"/>
      <c r="BD126" s="1204"/>
      <c r="BE126" s="1204"/>
      <c r="BF126" s="1205"/>
    </row>
    <row r="127" spans="1:59" ht="12" customHeight="1">
      <c r="B127" s="66"/>
      <c r="C127" s="67"/>
      <c r="D127" s="525"/>
      <c r="E127" s="526"/>
      <c r="F127" s="526"/>
      <c r="G127" s="526"/>
      <c r="H127" s="526"/>
      <c r="I127" s="527"/>
      <c r="J127" s="1209" t="s">
        <v>238</v>
      </c>
      <c r="K127" s="1210"/>
      <c r="L127" s="1210"/>
      <c r="M127" s="1210"/>
      <c r="N127" s="1210"/>
      <c r="O127" s="1210"/>
      <c r="P127" s="1210"/>
      <c r="Q127" s="1210"/>
      <c r="R127" s="1210"/>
      <c r="S127" s="1210"/>
      <c r="T127" s="1210"/>
      <c r="U127" s="1210"/>
      <c r="V127" s="1210"/>
      <c r="W127" s="1210"/>
      <c r="X127" s="1211"/>
      <c r="Y127" s="1206"/>
      <c r="Z127" s="1207"/>
      <c r="AA127" s="1207"/>
      <c r="AB127" s="1207"/>
      <c r="AC127" s="1207"/>
      <c r="AD127" s="1207"/>
      <c r="AE127" s="1207"/>
      <c r="AF127" s="1208"/>
      <c r="AG127" s="690"/>
      <c r="AH127" s="690"/>
      <c r="AI127" s="690"/>
      <c r="AJ127" s="690"/>
      <c r="AK127" s="690"/>
      <c r="AL127" s="690"/>
      <c r="AM127" s="1152" t="s">
        <v>234</v>
      </c>
      <c r="AN127" s="1153"/>
      <c r="AO127" s="1153"/>
      <c r="AP127" s="1153"/>
      <c r="AQ127" s="1153"/>
      <c r="AR127" s="1153"/>
      <c r="AS127" s="1153"/>
      <c r="AT127" s="1153"/>
      <c r="AU127" s="1153"/>
      <c r="AV127" s="1153"/>
      <c r="AW127" s="1153"/>
      <c r="AX127" s="1153"/>
      <c r="AY127" s="1154"/>
      <c r="AZ127" s="1206"/>
      <c r="BA127" s="1207"/>
      <c r="BB127" s="1207"/>
      <c r="BC127" s="1207"/>
      <c r="BD127" s="1207"/>
      <c r="BE127" s="1207"/>
      <c r="BF127" s="1208"/>
    </row>
    <row r="128" spans="1:59" ht="12" customHeight="1">
      <c r="B128" s="66"/>
      <c r="C128" s="67"/>
      <c r="D128" s="514"/>
      <c r="E128" s="515"/>
      <c r="F128" s="515"/>
      <c r="G128" s="515"/>
      <c r="H128" s="515"/>
      <c r="I128" s="516"/>
      <c r="J128" s="1195" t="s">
        <v>239</v>
      </c>
      <c r="K128" s="1196"/>
      <c r="L128" s="1196"/>
      <c r="M128" s="1196"/>
      <c r="N128" s="1196"/>
      <c r="O128" s="1196"/>
      <c r="P128" s="1196"/>
      <c r="Q128" s="1196"/>
      <c r="R128" s="1196"/>
      <c r="S128" s="1196"/>
      <c r="T128" s="1196"/>
      <c r="U128" s="1196"/>
      <c r="V128" s="1196"/>
      <c r="W128" s="1196"/>
      <c r="X128" s="1197"/>
      <c r="Y128" s="1159" t="s">
        <v>233</v>
      </c>
      <c r="Z128" s="1201"/>
      <c r="AA128" s="1201"/>
      <c r="AB128" s="1201"/>
      <c r="AC128" s="1201"/>
      <c r="AD128" s="1201"/>
      <c r="AE128" s="1201"/>
      <c r="AF128" s="1202"/>
      <c r="AG128" s="690"/>
      <c r="AH128" s="690"/>
      <c r="AI128" s="690"/>
      <c r="AJ128" s="690"/>
      <c r="AK128" s="690"/>
      <c r="AL128" s="690"/>
      <c r="AM128" s="476"/>
      <c r="AN128" s="477"/>
      <c r="AO128" s="477"/>
      <c r="AP128" s="477"/>
      <c r="AQ128" s="477"/>
      <c r="AR128" s="477"/>
      <c r="AS128" s="477"/>
      <c r="AT128" s="477"/>
      <c r="AU128" s="477"/>
      <c r="AV128" s="477"/>
      <c r="AW128" s="477"/>
      <c r="AX128" s="477"/>
      <c r="AY128" s="478"/>
      <c r="AZ128" s="691"/>
      <c r="BA128" s="692"/>
      <c r="BB128" s="692"/>
      <c r="BC128" s="692"/>
      <c r="BD128" s="692"/>
      <c r="BE128" s="692"/>
      <c r="BF128" s="693"/>
    </row>
    <row r="129" spans="2:58" ht="12" customHeight="1">
      <c r="B129" s="66"/>
      <c r="C129" s="67"/>
      <c r="D129" s="522"/>
      <c r="E129" s="523"/>
      <c r="F129" s="523"/>
      <c r="G129" s="523"/>
      <c r="H129" s="523"/>
      <c r="I129" s="524"/>
      <c r="J129" s="1198"/>
      <c r="K129" s="1199"/>
      <c r="L129" s="1199"/>
      <c r="M129" s="1199"/>
      <c r="N129" s="1199"/>
      <c r="O129" s="1199"/>
      <c r="P129" s="1199"/>
      <c r="Q129" s="1199"/>
      <c r="R129" s="1199"/>
      <c r="S129" s="1199"/>
      <c r="T129" s="1199"/>
      <c r="U129" s="1199"/>
      <c r="V129" s="1199"/>
      <c r="W129" s="1199"/>
      <c r="X129" s="1200"/>
      <c r="Y129" s="1203"/>
      <c r="Z129" s="1204"/>
      <c r="AA129" s="1204"/>
      <c r="AB129" s="1204"/>
      <c r="AC129" s="1204"/>
      <c r="AD129" s="1204"/>
      <c r="AE129" s="1204"/>
      <c r="AF129" s="1205"/>
      <c r="AG129" s="690"/>
      <c r="AH129" s="690"/>
      <c r="AI129" s="690"/>
      <c r="AJ129" s="690"/>
      <c r="AK129" s="690"/>
      <c r="AL129" s="690"/>
      <c r="AM129" s="479"/>
      <c r="AN129" s="480"/>
      <c r="AO129" s="480"/>
      <c r="AP129" s="480"/>
      <c r="AQ129" s="480"/>
      <c r="AR129" s="480"/>
      <c r="AS129" s="480"/>
      <c r="AT129" s="480"/>
      <c r="AU129" s="480"/>
      <c r="AV129" s="480"/>
      <c r="AW129" s="480"/>
      <c r="AX129" s="480"/>
      <c r="AY129" s="481"/>
      <c r="AZ129" s="694"/>
      <c r="BA129" s="695"/>
      <c r="BB129" s="695"/>
      <c r="BC129" s="695"/>
      <c r="BD129" s="695"/>
      <c r="BE129" s="695"/>
      <c r="BF129" s="696"/>
    </row>
    <row r="130" spans="2:58" ht="12" customHeight="1">
      <c r="B130" s="66"/>
      <c r="C130" s="67"/>
      <c r="D130" s="525"/>
      <c r="E130" s="526"/>
      <c r="F130" s="526"/>
      <c r="G130" s="526"/>
      <c r="H130" s="526"/>
      <c r="I130" s="527"/>
      <c r="J130" s="1209" t="s">
        <v>238</v>
      </c>
      <c r="K130" s="1210"/>
      <c r="L130" s="1210"/>
      <c r="M130" s="1210"/>
      <c r="N130" s="1210"/>
      <c r="O130" s="1210"/>
      <c r="P130" s="1210"/>
      <c r="Q130" s="1210"/>
      <c r="R130" s="1210"/>
      <c r="S130" s="1210"/>
      <c r="T130" s="1210"/>
      <c r="U130" s="1210"/>
      <c r="V130" s="1210"/>
      <c r="W130" s="1210"/>
      <c r="X130" s="1211"/>
      <c r="Y130" s="1206"/>
      <c r="Z130" s="1207"/>
      <c r="AA130" s="1207"/>
      <c r="AB130" s="1207"/>
      <c r="AC130" s="1207"/>
      <c r="AD130" s="1207"/>
      <c r="AE130" s="1207"/>
      <c r="AF130" s="1208"/>
      <c r="AG130" s="690"/>
      <c r="AH130" s="690"/>
      <c r="AI130" s="690"/>
      <c r="AJ130" s="690"/>
      <c r="AK130" s="690"/>
      <c r="AL130" s="690"/>
      <c r="AM130" s="614"/>
      <c r="AN130" s="615"/>
      <c r="AO130" s="615"/>
      <c r="AP130" s="615"/>
      <c r="AQ130" s="615"/>
      <c r="AR130" s="615"/>
      <c r="AS130" s="615"/>
      <c r="AT130" s="615"/>
      <c r="AU130" s="615"/>
      <c r="AV130" s="615"/>
      <c r="AW130" s="615"/>
      <c r="AX130" s="615"/>
      <c r="AY130" s="618"/>
      <c r="AZ130" s="697"/>
      <c r="BA130" s="698"/>
      <c r="BB130" s="698"/>
      <c r="BC130" s="698"/>
      <c r="BD130" s="698"/>
      <c r="BE130" s="698"/>
      <c r="BF130" s="699"/>
    </row>
    <row r="131" spans="2:58" ht="12" customHeight="1">
      <c r="B131" s="66"/>
      <c r="C131" s="67"/>
      <c r="D131" s="514"/>
      <c r="E131" s="515"/>
      <c r="F131" s="515"/>
      <c r="G131" s="515"/>
      <c r="H131" s="515"/>
      <c r="I131" s="516"/>
      <c r="J131" s="1195" t="s">
        <v>239</v>
      </c>
      <c r="K131" s="1196"/>
      <c r="L131" s="1196"/>
      <c r="M131" s="1196"/>
      <c r="N131" s="1196"/>
      <c r="O131" s="1196"/>
      <c r="P131" s="1196"/>
      <c r="Q131" s="1196"/>
      <c r="R131" s="1196"/>
      <c r="S131" s="1196"/>
      <c r="T131" s="1196"/>
      <c r="U131" s="1196"/>
      <c r="V131" s="1196"/>
      <c r="W131" s="1196"/>
      <c r="X131" s="1197"/>
      <c r="Y131" s="1159" t="s">
        <v>233</v>
      </c>
      <c r="Z131" s="1201"/>
      <c r="AA131" s="1201"/>
      <c r="AB131" s="1201"/>
      <c r="AC131" s="1201"/>
      <c r="AD131" s="1201"/>
      <c r="AE131" s="1201"/>
      <c r="AF131" s="1202"/>
      <c r="AG131" s="690"/>
      <c r="AH131" s="690"/>
      <c r="AI131" s="690"/>
      <c r="AJ131" s="690"/>
      <c r="AK131" s="690"/>
      <c r="AL131" s="690"/>
      <c r="AM131" s="476"/>
      <c r="AN131" s="477"/>
      <c r="AO131" s="477"/>
      <c r="AP131" s="477"/>
      <c r="AQ131" s="477"/>
      <c r="AR131" s="477"/>
      <c r="AS131" s="477"/>
      <c r="AT131" s="477"/>
      <c r="AU131" s="477"/>
      <c r="AV131" s="477"/>
      <c r="AW131" s="477"/>
      <c r="AX131" s="477"/>
      <c r="AY131" s="478"/>
      <c r="AZ131" s="691"/>
      <c r="BA131" s="692"/>
      <c r="BB131" s="692"/>
      <c r="BC131" s="692"/>
      <c r="BD131" s="692"/>
      <c r="BE131" s="692"/>
      <c r="BF131" s="693"/>
    </row>
    <row r="132" spans="2:58" ht="12" customHeight="1">
      <c r="B132" s="66"/>
      <c r="C132" s="67"/>
      <c r="D132" s="522"/>
      <c r="E132" s="523"/>
      <c r="F132" s="523"/>
      <c r="G132" s="523"/>
      <c r="H132" s="523"/>
      <c r="I132" s="524"/>
      <c r="J132" s="1198"/>
      <c r="K132" s="1199"/>
      <c r="L132" s="1199"/>
      <c r="M132" s="1199"/>
      <c r="N132" s="1199"/>
      <c r="O132" s="1199"/>
      <c r="P132" s="1199"/>
      <c r="Q132" s="1199"/>
      <c r="R132" s="1199"/>
      <c r="S132" s="1199"/>
      <c r="T132" s="1199"/>
      <c r="U132" s="1199"/>
      <c r="V132" s="1199"/>
      <c r="W132" s="1199"/>
      <c r="X132" s="1200"/>
      <c r="Y132" s="1203"/>
      <c r="Z132" s="1204"/>
      <c r="AA132" s="1204"/>
      <c r="AB132" s="1204"/>
      <c r="AC132" s="1204"/>
      <c r="AD132" s="1204"/>
      <c r="AE132" s="1204"/>
      <c r="AF132" s="1205"/>
      <c r="AG132" s="690"/>
      <c r="AH132" s="690"/>
      <c r="AI132" s="690"/>
      <c r="AJ132" s="690"/>
      <c r="AK132" s="690"/>
      <c r="AL132" s="690"/>
      <c r="AM132" s="479"/>
      <c r="AN132" s="480"/>
      <c r="AO132" s="480"/>
      <c r="AP132" s="480"/>
      <c r="AQ132" s="480"/>
      <c r="AR132" s="480"/>
      <c r="AS132" s="480"/>
      <c r="AT132" s="480"/>
      <c r="AU132" s="480"/>
      <c r="AV132" s="480"/>
      <c r="AW132" s="480"/>
      <c r="AX132" s="480"/>
      <c r="AY132" s="481"/>
      <c r="AZ132" s="694"/>
      <c r="BA132" s="695"/>
      <c r="BB132" s="695"/>
      <c r="BC132" s="695"/>
      <c r="BD132" s="695"/>
      <c r="BE132" s="695"/>
      <c r="BF132" s="696"/>
    </row>
    <row r="133" spans="2:58" ht="12" customHeight="1">
      <c r="B133" s="66"/>
      <c r="C133" s="67"/>
      <c r="D133" s="525"/>
      <c r="E133" s="526"/>
      <c r="F133" s="526"/>
      <c r="G133" s="526"/>
      <c r="H133" s="526"/>
      <c r="I133" s="527"/>
      <c r="J133" s="1209" t="s">
        <v>238</v>
      </c>
      <c r="K133" s="1210"/>
      <c r="L133" s="1210"/>
      <c r="M133" s="1210"/>
      <c r="N133" s="1210"/>
      <c r="O133" s="1210"/>
      <c r="P133" s="1210"/>
      <c r="Q133" s="1210"/>
      <c r="R133" s="1210"/>
      <c r="S133" s="1210"/>
      <c r="T133" s="1210"/>
      <c r="U133" s="1210"/>
      <c r="V133" s="1210"/>
      <c r="W133" s="1210"/>
      <c r="X133" s="1211"/>
      <c r="Y133" s="1206"/>
      <c r="Z133" s="1207"/>
      <c r="AA133" s="1207"/>
      <c r="AB133" s="1207"/>
      <c r="AC133" s="1207"/>
      <c r="AD133" s="1207"/>
      <c r="AE133" s="1207"/>
      <c r="AF133" s="1208"/>
      <c r="AG133" s="690"/>
      <c r="AH133" s="690"/>
      <c r="AI133" s="690"/>
      <c r="AJ133" s="690"/>
      <c r="AK133" s="690"/>
      <c r="AL133" s="690"/>
      <c r="AM133" s="614"/>
      <c r="AN133" s="615"/>
      <c r="AO133" s="615"/>
      <c r="AP133" s="615"/>
      <c r="AQ133" s="615"/>
      <c r="AR133" s="615"/>
      <c r="AS133" s="615"/>
      <c r="AT133" s="615"/>
      <c r="AU133" s="615"/>
      <c r="AV133" s="615"/>
      <c r="AW133" s="615"/>
      <c r="AX133" s="615"/>
      <c r="AY133" s="618"/>
      <c r="AZ133" s="697"/>
      <c r="BA133" s="698"/>
      <c r="BB133" s="698"/>
      <c r="BC133" s="698"/>
      <c r="BD133" s="698"/>
      <c r="BE133" s="698"/>
      <c r="BF133" s="699"/>
    </row>
    <row r="134" spans="2:58" ht="12" customHeight="1">
      <c r="B134" s="66"/>
      <c r="C134" s="67"/>
      <c r="D134" s="514"/>
      <c r="E134" s="515"/>
      <c r="F134" s="515"/>
      <c r="G134" s="515"/>
      <c r="H134" s="515"/>
      <c r="I134" s="516"/>
      <c r="J134" s="1195" t="s">
        <v>239</v>
      </c>
      <c r="K134" s="1196"/>
      <c r="L134" s="1196"/>
      <c r="M134" s="1196"/>
      <c r="N134" s="1196"/>
      <c r="O134" s="1196"/>
      <c r="P134" s="1196"/>
      <c r="Q134" s="1196"/>
      <c r="R134" s="1196"/>
      <c r="S134" s="1196"/>
      <c r="T134" s="1196"/>
      <c r="U134" s="1196"/>
      <c r="V134" s="1196"/>
      <c r="W134" s="1196"/>
      <c r="X134" s="1197"/>
      <c r="Y134" s="1159" t="s">
        <v>233</v>
      </c>
      <c r="Z134" s="1201"/>
      <c r="AA134" s="1201"/>
      <c r="AB134" s="1201"/>
      <c r="AC134" s="1201"/>
      <c r="AD134" s="1201"/>
      <c r="AE134" s="1201"/>
      <c r="AF134" s="1202"/>
      <c r="AG134" s="690"/>
      <c r="AH134" s="690"/>
      <c r="AI134" s="690"/>
      <c r="AJ134" s="690"/>
      <c r="AK134" s="690"/>
      <c r="AL134" s="690"/>
      <c r="AM134" s="476"/>
      <c r="AN134" s="477"/>
      <c r="AO134" s="477"/>
      <c r="AP134" s="477"/>
      <c r="AQ134" s="477"/>
      <c r="AR134" s="477"/>
      <c r="AS134" s="477"/>
      <c r="AT134" s="477"/>
      <c r="AU134" s="477"/>
      <c r="AV134" s="477"/>
      <c r="AW134" s="477"/>
      <c r="AX134" s="477"/>
      <c r="AY134" s="478"/>
      <c r="AZ134" s="691"/>
      <c r="BA134" s="692"/>
      <c r="BB134" s="692"/>
      <c r="BC134" s="692"/>
      <c r="BD134" s="692"/>
      <c r="BE134" s="692"/>
      <c r="BF134" s="693"/>
    </row>
    <row r="135" spans="2:58" ht="12" customHeight="1">
      <c r="B135" s="66"/>
      <c r="C135" s="67"/>
      <c r="D135" s="522"/>
      <c r="E135" s="523"/>
      <c r="F135" s="523"/>
      <c r="G135" s="523"/>
      <c r="H135" s="523"/>
      <c r="I135" s="524"/>
      <c r="J135" s="1198"/>
      <c r="K135" s="1199"/>
      <c r="L135" s="1199"/>
      <c r="M135" s="1199"/>
      <c r="N135" s="1199"/>
      <c r="O135" s="1199"/>
      <c r="P135" s="1199"/>
      <c r="Q135" s="1199"/>
      <c r="R135" s="1199"/>
      <c r="S135" s="1199"/>
      <c r="T135" s="1199"/>
      <c r="U135" s="1199"/>
      <c r="V135" s="1199"/>
      <c r="W135" s="1199"/>
      <c r="X135" s="1200"/>
      <c r="Y135" s="1203"/>
      <c r="Z135" s="1204"/>
      <c r="AA135" s="1204"/>
      <c r="AB135" s="1204"/>
      <c r="AC135" s="1204"/>
      <c r="AD135" s="1204"/>
      <c r="AE135" s="1204"/>
      <c r="AF135" s="1205"/>
      <c r="AG135" s="690"/>
      <c r="AH135" s="690"/>
      <c r="AI135" s="690"/>
      <c r="AJ135" s="690"/>
      <c r="AK135" s="690"/>
      <c r="AL135" s="690"/>
      <c r="AM135" s="479"/>
      <c r="AN135" s="480"/>
      <c r="AO135" s="480"/>
      <c r="AP135" s="480"/>
      <c r="AQ135" s="480"/>
      <c r="AR135" s="480"/>
      <c r="AS135" s="480"/>
      <c r="AT135" s="480"/>
      <c r="AU135" s="480"/>
      <c r="AV135" s="480"/>
      <c r="AW135" s="480"/>
      <c r="AX135" s="480"/>
      <c r="AY135" s="481"/>
      <c r="AZ135" s="694"/>
      <c r="BA135" s="695"/>
      <c r="BB135" s="695"/>
      <c r="BC135" s="695"/>
      <c r="BD135" s="695"/>
      <c r="BE135" s="695"/>
      <c r="BF135" s="696"/>
    </row>
    <row r="136" spans="2:58" ht="12" customHeight="1">
      <c r="B136" s="66"/>
      <c r="C136" s="67"/>
      <c r="D136" s="525"/>
      <c r="E136" s="526"/>
      <c r="F136" s="526"/>
      <c r="G136" s="526"/>
      <c r="H136" s="526"/>
      <c r="I136" s="527"/>
      <c r="J136" s="1209" t="s">
        <v>238</v>
      </c>
      <c r="K136" s="1210"/>
      <c r="L136" s="1210"/>
      <c r="M136" s="1210"/>
      <c r="N136" s="1210"/>
      <c r="O136" s="1210"/>
      <c r="P136" s="1210"/>
      <c r="Q136" s="1210"/>
      <c r="R136" s="1210"/>
      <c r="S136" s="1210"/>
      <c r="T136" s="1210"/>
      <c r="U136" s="1210"/>
      <c r="V136" s="1210"/>
      <c r="W136" s="1210"/>
      <c r="X136" s="1211"/>
      <c r="Y136" s="1206"/>
      <c r="Z136" s="1207"/>
      <c r="AA136" s="1207"/>
      <c r="AB136" s="1207"/>
      <c r="AC136" s="1207"/>
      <c r="AD136" s="1207"/>
      <c r="AE136" s="1207"/>
      <c r="AF136" s="1208"/>
      <c r="AG136" s="690"/>
      <c r="AH136" s="690"/>
      <c r="AI136" s="690"/>
      <c r="AJ136" s="690"/>
      <c r="AK136" s="690"/>
      <c r="AL136" s="690"/>
      <c r="AM136" s="614"/>
      <c r="AN136" s="615"/>
      <c r="AO136" s="615"/>
      <c r="AP136" s="615"/>
      <c r="AQ136" s="615"/>
      <c r="AR136" s="615"/>
      <c r="AS136" s="615"/>
      <c r="AT136" s="615"/>
      <c r="AU136" s="615"/>
      <c r="AV136" s="615"/>
      <c r="AW136" s="615"/>
      <c r="AX136" s="615"/>
      <c r="AY136" s="618"/>
      <c r="AZ136" s="697"/>
      <c r="BA136" s="698"/>
      <c r="BB136" s="698"/>
      <c r="BC136" s="698"/>
      <c r="BD136" s="698"/>
      <c r="BE136" s="698"/>
      <c r="BF136" s="699"/>
    </row>
    <row r="137" spans="2:58" ht="12" customHeight="1">
      <c r="B137" s="66"/>
      <c r="C137" s="67"/>
      <c r="D137" s="514"/>
      <c r="E137" s="515"/>
      <c r="F137" s="515"/>
      <c r="G137" s="515"/>
      <c r="H137" s="515"/>
      <c r="I137" s="516"/>
      <c r="J137" s="1195" t="s">
        <v>239</v>
      </c>
      <c r="K137" s="1196"/>
      <c r="L137" s="1196"/>
      <c r="M137" s="1196"/>
      <c r="N137" s="1196"/>
      <c r="O137" s="1196"/>
      <c r="P137" s="1196"/>
      <c r="Q137" s="1196"/>
      <c r="R137" s="1196"/>
      <c r="S137" s="1196"/>
      <c r="T137" s="1196"/>
      <c r="U137" s="1196"/>
      <c r="V137" s="1196"/>
      <c r="W137" s="1196"/>
      <c r="X137" s="1197"/>
      <c r="Y137" s="1159" t="s">
        <v>240</v>
      </c>
      <c r="Z137" s="1201"/>
      <c r="AA137" s="1201"/>
      <c r="AB137" s="1201"/>
      <c r="AC137" s="1201"/>
      <c r="AD137" s="1201"/>
      <c r="AE137" s="1201"/>
      <c r="AF137" s="1202"/>
      <c r="AG137" s="690"/>
      <c r="AH137" s="690"/>
      <c r="AI137" s="690"/>
      <c r="AJ137" s="690"/>
      <c r="AK137" s="690"/>
      <c r="AL137" s="690"/>
      <c r="AM137" s="476"/>
      <c r="AN137" s="477"/>
      <c r="AO137" s="477"/>
      <c r="AP137" s="477"/>
      <c r="AQ137" s="477"/>
      <c r="AR137" s="477"/>
      <c r="AS137" s="477"/>
      <c r="AT137" s="477"/>
      <c r="AU137" s="477"/>
      <c r="AV137" s="477"/>
      <c r="AW137" s="477"/>
      <c r="AX137" s="477"/>
      <c r="AY137" s="478"/>
      <c r="AZ137" s="691"/>
      <c r="BA137" s="692"/>
      <c r="BB137" s="692"/>
      <c r="BC137" s="692"/>
      <c r="BD137" s="692"/>
      <c r="BE137" s="692"/>
      <c r="BF137" s="693"/>
    </row>
    <row r="138" spans="2:58" ht="12" customHeight="1">
      <c r="B138" s="66"/>
      <c r="C138" s="67"/>
      <c r="D138" s="522"/>
      <c r="E138" s="523"/>
      <c r="F138" s="523"/>
      <c r="G138" s="523"/>
      <c r="H138" s="523"/>
      <c r="I138" s="524"/>
      <c r="J138" s="1198"/>
      <c r="K138" s="1199"/>
      <c r="L138" s="1199"/>
      <c r="M138" s="1199"/>
      <c r="N138" s="1199"/>
      <c r="O138" s="1199"/>
      <c r="P138" s="1199"/>
      <c r="Q138" s="1199"/>
      <c r="R138" s="1199"/>
      <c r="S138" s="1199"/>
      <c r="T138" s="1199"/>
      <c r="U138" s="1199"/>
      <c r="V138" s="1199"/>
      <c r="W138" s="1199"/>
      <c r="X138" s="1200"/>
      <c r="Y138" s="1203"/>
      <c r="Z138" s="1204"/>
      <c r="AA138" s="1204"/>
      <c r="AB138" s="1204"/>
      <c r="AC138" s="1204"/>
      <c r="AD138" s="1204"/>
      <c r="AE138" s="1204"/>
      <c r="AF138" s="1205"/>
      <c r="AG138" s="690"/>
      <c r="AH138" s="690"/>
      <c r="AI138" s="690"/>
      <c r="AJ138" s="690"/>
      <c r="AK138" s="690"/>
      <c r="AL138" s="690"/>
      <c r="AM138" s="479"/>
      <c r="AN138" s="480"/>
      <c r="AO138" s="480"/>
      <c r="AP138" s="480"/>
      <c r="AQ138" s="480"/>
      <c r="AR138" s="480"/>
      <c r="AS138" s="480"/>
      <c r="AT138" s="480"/>
      <c r="AU138" s="480"/>
      <c r="AV138" s="480"/>
      <c r="AW138" s="480"/>
      <c r="AX138" s="480"/>
      <c r="AY138" s="481"/>
      <c r="AZ138" s="694"/>
      <c r="BA138" s="695"/>
      <c r="BB138" s="695"/>
      <c r="BC138" s="695"/>
      <c r="BD138" s="695"/>
      <c r="BE138" s="695"/>
      <c r="BF138" s="696"/>
    </row>
    <row r="139" spans="2:58" ht="12" customHeight="1">
      <c r="B139" s="66"/>
      <c r="C139" s="67"/>
      <c r="D139" s="525"/>
      <c r="E139" s="526"/>
      <c r="F139" s="526"/>
      <c r="G139" s="526"/>
      <c r="H139" s="526"/>
      <c r="I139" s="527"/>
      <c r="J139" s="1209" t="s">
        <v>238</v>
      </c>
      <c r="K139" s="1210"/>
      <c r="L139" s="1210"/>
      <c r="M139" s="1210"/>
      <c r="N139" s="1210"/>
      <c r="O139" s="1210"/>
      <c r="P139" s="1210"/>
      <c r="Q139" s="1210"/>
      <c r="R139" s="1210"/>
      <c r="S139" s="1210"/>
      <c r="T139" s="1210"/>
      <c r="U139" s="1210"/>
      <c r="V139" s="1210"/>
      <c r="W139" s="1210"/>
      <c r="X139" s="1211"/>
      <c r="Y139" s="1206"/>
      <c r="Z139" s="1207"/>
      <c r="AA139" s="1207"/>
      <c r="AB139" s="1207"/>
      <c r="AC139" s="1207"/>
      <c r="AD139" s="1207"/>
      <c r="AE139" s="1207"/>
      <c r="AF139" s="1208"/>
      <c r="AG139" s="690"/>
      <c r="AH139" s="690"/>
      <c r="AI139" s="690"/>
      <c r="AJ139" s="690"/>
      <c r="AK139" s="690"/>
      <c r="AL139" s="690"/>
      <c r="AM139" s="614"/>
      <c r="AN139" s="615"/>
      <c r="AO139" s="615"/>
      <c r="AP139" s="615"/>
      <c r="AQ139" s="615"/>
      <c r="AR139" s="615"/>
      <c r="AS139" s="615"/>
      <c r="AT139" s="615"/>
      <c r="AU139" s="615"/>
      <c r="AV139" s="615"/>
      <c r="AW139" s="615"/>
      <c r="AX139" s="615"/>
      <c r="AY139" s="618"/>
      <c r="AZ139" s="697"/>
      <c r="BA139" s="698"/>
      <c r="BB139" s="698"/>
      <c r="BC139" s="698"/>
      <c r="BD139" s="698"/>
      <c r="BE139" s="698"/>
      <c r="BF139" s="699"/>
    </row>
    <row r="140" spans="2:58" ht="12" customHeight="1">
      <c r="B140" s="66"/>
      <c r="C140" s="67"/>
      <c r="D140" s="514"/>
      <c r="E140" s="515"/>
      <c r="F140" s="515"/>
      <c r="G140" s="515"/>
      <c r="H140" s="515"/>
      <c r="I140" s="516"/>
      <c r="J140" s="1195" t="s">
        <v>239</v>
      </c>
      <c r="K140" s="1196"/>
      <c r="L140" s="1196"/>
      <c r="M140" s="1196"/>
      <c r="N140" s="1196"/>
      <c r="O140" s="1196"/>
      <c r="P140" s="1196"/>
      <c r="Q140" s="1196"/>
      <c r="R140" s="1196"/>
      <c r="S140" s="1196"/>
      <c r="T140" s="1196"/>
      <c r="U140" s="1196"/>
      <c r="V140" s="1196"/>
      <c r="W140" s="1196"/>
      <c r="X140" s="1197"/>
      <c r="Y140" s="1159" t="s">
        <v>233</v>
      </c>
      <c r="Z140" s="1201"/>
      <c r="AA140" s="1201"/>
      <c r="AB140" s="1201"/>
      <c r="AC140" s="1201"/>
      <c r="AD140" s="1201"/>
      <c r="AE140" s="1201"/>
      <c r="AF140" s="1202"/>
      <c r="AG140" s="690"/>
      <c r="AH140" s="690"/>
      <c r="AI140" s="690"/>
      <c r="AJ140" s="690"/>
      <c r="AK140" s="690"/>
      <c r="AL140" s="690"/>
      <c r="AM140" s="476"/>
      <c r="AN140" s="477"/>
      <c r="AO140" s="477"/>
      <c r="AP140" s="477"/>
      <c r="AQ140" s="477"/>
      <c r="AR140" s="477"/>
      <c r="AS140" s="477"/>
      <c r="AT140" s="477"/>
      <c r="AU140" s="477"/>
      <c r="AV140" s="477"/>
      <c r="AW140" s="477"/>
      <c r="AX140" s="477"/>
      <c r="AY140" s="478"/>
      <c r="AZ140" s="691"/>
      <c r="BA140" s="692"/>
      <c r="BB140" s="692"/>
      <c r="BC140" s="692"/>
      <c r="BD140" s="692"/>
      <c r="BE140" s="692"/>
      <c r="BF140" s="693"/>
    </row>
    <row r="141" spans="2:58" ht="12" customHeight="1">
      <c r="B141" s="66"/>
      <c r="C141" s="67"/>
      <c r="D141" s="522"/>
      <c r="E141" s="523"/>
      <c r="F141" s="523"/>
      <c r="G141" s="523"/>
      <c r="H141" s="523"/>
      <c r="I141" s="524"/>
      <c r="J141" s="1198"/>
      <c r="K141" s="1199"/>
      <c r="L141" s="1199"/>
      <c r="M141" s="1199"/>
      <c r="N141" s="1199"/>
      <c r="O141" s="1199"/>
      <c r="P141" s="1199"/>
      <c r="Q141" s="1199"/>
      <c r="R141" s="1199"/>
      <c r="S141" s="1199"/>
      <c r="T141" s="1199"/>
      <c r="U141" s="1199"/>
      <c r="V141" s="1199"/>
      <c r="W141" s="1199"/>
      <c r="X141" s="1200"/>
      <c r="Y141" s="1203"/>
      <c r="Z141" s="1204"/>
      <c r="AA141" s="1204"/>
      <c r="AB141" s="1204"/>
      <c r="AC141" s="1204"/>
      <c r="AD141" s="1204"/>
      <c r="AE141" s="1204"/>
      <c r="AF141" s="1205"/>
      <c r="AG141" s="690"/>
      <c r="AH141" s="690"/>
      <c r="AI141" s="690"/>
      <c r="AJ141" s="690"/>
      <c r="AK141" s="690"/>
      <c r="AL141" s="690"/>
      <c r="AM141" s="479"/>
      <c r="AN141" s="480"/>
      <c r="AO141" s="480"/>
      <c r="AP141" s="480"/>
      <c r="AQ141" s="480"/>
      <c r="AR141" s="480"/>
      <c r="AS141" s="480"/>
      <c r="AT141" s="480"/>
      <c r="AU141" s="480"/>
      <c r="AV141" s="480"/>
      <c r="AW141" s="480"/>
      <c r="AX141" s="480"/>
      <c r="AY141" s="481"/>
      <c r="AZ141" s="694"/>
      <c r="BA141" s="695"/>
      <c r="BB141" s="695"/>
      <c r="BC141" s="695"/>
      <c r="BD141" s="695"/>
      <c r="BE141" s="695"/>
      <c r="BF141" s="696"/>
    </row>
    <row r="142" spans="2:58" ht="12" customHeight="1">
      <c r="B142" s="66"/>
      <c r="C142" s="67"/>
      <c r="D142" s="525"/>
      <c r="E142" s="526"/>
      <c r="F142" s="526"/>
      <c r="G142" s="526"/>
      <c r="H142" s="526"/>
      <c r="I142" s="527"/>
      <c r="J142" s="1209" t="s">
        <v>238</v>
      </c>
      <c r="K142" s="1210"/>
      <c r="L142" s="1210"/>
      <c r="M142" s="1210"/>
      <c r="N142" s="1210"/>
      <c r="O142" s="1210"/>
      <c r="P142" s="1210"/>
      <c r="Q142" s="1210"/>
      <c r="R142" s="1210"/>
      <c r="S142" s="1210"/>
      <c r="T142" s="1210"/>
      <c r="U142" s="1210"/>
      <c r="V142" s="1210"/>
      <c r="W142" s="1210"/>
      <c r="X142" s="1211"/>
      <c r="Y142" s="1206"/>
      <c r="Z142" s="1207"/>
      <c r="AA142" s="1207"/>
      <c r="AB142" s="1207"/>
      <c r="AC142" s="1207"/>
      <c r="AD142" s="1207"/>
      <c r="AE142" s="1207"/>
      <c r="AF142" s="1208"/>
      <c r="AG142" s="690"/>
      <c r="AH142" s="690"/>
      <c r="AI142" s="690"/>
      <c r="AJ142" s="690"/>
      <c r="AK142" s="690"/>
      <c r="AL142" s="690"/>
      <c r="AM142" s="614"/>
      <c r="AN142" s="615"/>
      <c r="AO142" s="615"/>
      <c r="AP142" s="615"/>
      <c r="AQ142" s="615"/>
      <c r="AR142" s="615"/>
      <c r="AS142" s="615"/>
      <c r="AT142" s="615"/>
      <c r="AU142" s="615"/>
      <c r="AV142" s="615"/>
      <c r="AW142" s="615"/>
      <c r="AX142" s="615"/>
      <c r="AY142" s="618"/>
      <c r="AZ142" s="697"/>
      <c r="BA142" s="698"/>
      <c r="BB142" s="698"/>
      <c r="BC142" s="698"/>
      <c r="BD142" s="698"/>
      <c r="BE142" s="698"/>
      <c r="BF142" s="699"/>
    </row>
    <row r="143" spans="2:58" ht="12" customHeight="1">
      <c r="B143" s="66"/>
      <c r="C143" s="67"/>
      <c r="D143" s="514"/>
      <c r="E143" s="515"/>
      <c r="F143" s="515"/>
      <c r="G143" s="515"/>
      <c r="H143" s="515"/>
      <c r="I143" s="516"/>
      <c r="J143" s="1195" t="s">
        <v>239</v>
      </c>
      <c r="K143" s="1196"/>
      <c r="L143" s="1196"/>
      <c r="M143" s="1196"/>
      <c r="N143" s="1196"/>
      <c r="O143" s="1196"/>
      <c r="P143" s="1196"/>
      <c r="Q143" s="1196"/>
      <c r="R143" s="1196"/>
      <c r="S143" s="1196"/>
      <c r="T143" s="1196"/>
      <c r="U143" s="1196"/>
      <c r="V143" s="1196"/>
      <c r="W143" s="1196"/>
      <c r="X143" s="1197"/>
      <c r="Y143" s="1159" t="s">
        <v>233</v>
      </c>
      <c r="Z143" s="1201"/>
      <c r="AA143" s="1201"/>
      <c r="AB143" s="1201"/>
      <c r="AC143" s="1201"/>
      <c r="AD143" s="1201"/>
      <c r="AE143" s="1201"/>
      <c r="AF143" s="1202"/>
      <c r="AG143" s="690"/>
      <c r="AH143" s="690"/>
      <c r="AI143" s="690"/>
      <c r="AJ143" s="690"/>
      <c r="AK143" s="690"/>
      <c r="AL143" s="690"/>
      <c r="AM143" s="476"/>
      <c r="AN143" s="477"/>
      <c r="AO143" s="477"/>
      <c r="AP143" s="477"/>
      <c r="AQ143" s="477"/>
      <c r="AR143" s="477"/>
      <c r="AS143" s="477"/>
      <c r="AT143" s="477"/>
      <c r="AU143" s="477"/>
      <c r="AV143" s="477"/>
      <c r="AW143" s="477"/>
      <c r="AX143" s="477"/>
      <c r="AY143" s="478"/>
      <c r="AZ143" s="691"/>
      <c r="BA143" s="692"/>
      <c r="BB143" s="692"/>
      <c r="BC143" s="692"/>
      <c r="BD143" s="692"/>
      <c r="BE143" s="692"/>
      <c r="BF143" s="693"/>
    </row>
    <row r="144" spans="2:58" ht="12" customHeight="1">
      <c r="B144" s="66"/>
      <c r="C144" s="67"/>
      <c r="D144" s="522"/>
      <c r="E144" s="523"/>
      <c r="F144" s="523"/>
      <c r="G144" s="523"/>
      <c r="H144" s="523"/>
      <c r="I144" s="524"/>
      <c r="J144" s="1198"/>
      <c r="K144" s="1199"/>
      <c r="L144" s="1199"/>
      <c r="M144" s="1199"/>
      <c r="N144" s="1199"/>
      <c r="O144" s="1199"/>
      <c r="P144" s="1199"/>
      <c r="Q144" s="1199"/>
      <c r="R144" s="1199"/>
      <c r="S144" s="1199"/>
      <c r="T144" s="1199"/>
      <c r="U144" s="1199"/>
      <c r="V144" s="1199"/>
      <c r="W144" s="1199"/>
      <c r="X144" s="1200"/>
      <c r="Y144" s="1203"/>
      <c r="Z144" s="1204"/>
      <c r="AA144" s="1204"/>
      <c r="AB144" s="1204"/>
      <c r="AC144" s="1204"/>
      <c r="AD144" s="1204"/>
      <c r="AE144" s="1204"/>
      <c r="AF144" s="1205"/>
      <c r="AG144" s="690"/>
      <c r="AH144" s="690"/>
      <c r="AI144" s="690"/>
      <c r="AJ144" s="690"/>
      <c r="AK144" s="690"/>
      <c r="AL144" s="690"/>
      <c r="AM144" s="479"/>
      <c r="AN144" s="480"/>
      <c r="AO144" s="480"/>
      <c r="AP144" s="480"/>
      <c r="AQ144" s="480"/>
      <c r="AR144" s="480"/>
      <c r="AS144" s="480"/>
      <c r="AT144" s="480"/>
      <c r="AU144" s="480"/>
      <c r="AV144" s="480"/>
      <c r="AW144" s="480"/>
      <c r="AX144" s="480"/>
      <c r="AY144" s="481"/>
      <c r="AZ144" s="694"/>
      <c r="BA144" s="695"/>
      <c r="BB144" s="695"/>
      <c r="BC144" s="695"/>
      <c r="BD144" s="695"/>
      <c r="BE144" s="695"/>
      <c r="BF144" s="696"/>
    </row>
    <row r="145" spans="1:59" ht="12" customHeight="1">
      <c r="B145" s="66"/>
      <c r="C145" s="67"/>
      <c r="D145" s="525"/>
      <c r="E145" s="526"/>
      <c r="F145" s="526"/>
      <c r="G145" s="526"/>
      <c r="H145" s="526"/>
      <c r="I145" s="527"/>
      <c r="J145" s="1209" t="s">
        <v>238</v>
      </c>
      <c r="K145" s="1210"/>
      <c r="L145" s="1210"/>
      <c r="M145" s="1210"/>
      <c r="N145" s="1210"/>
      <c r="O145" s="1210"/>
      <c r="P145" s="1210"/>
      <c r="Q145" s="1210"/>
      <c r="R145" s="1210"/>
      <c r="S145" s="1210"/>
      <c r="T145" s="1210"/>
      <c r="U145" s="1210"/>
      <c r="V145" s="1210"/>
      <c r="W145" s="1210"/>
      <c r="X145" s="1211"/>
      <c r="Y145" s="1206"/>
      <c r="Z145" s="1207"/>
      <c r="AA145" s="1207"/>
      <c r="AB145" s="1207"/>
      <c r="AC145" s="1207"/>
      <c r="AD145" s="1207"/>
      <c r="AE145" s="1207"/>
      <c r="AF145" s="1208"/>
      <c r="AG145" s="690"/>
      <c r="AH145" s="690"/>
      <c r="AI145" s="690"/>
      <c r="AJ145" s="690"/>
      <c r="AK145" s="690"/>
      <c r="AL145" s="690"/>
      <c r="AM145" s="614"/>
      <c r="AN145" s="615"/>
      <c r="AO145" s="615"/>
      <c r="AP145" s="615"/>
      <c r="AQ145" s="615"/>
      <c r="AR145" s="615"/>
      <c r="AS145" s="615"/>
      <c r="AT145" s="615"/>
      <c r="AU145" s="615"/>
      <c r="AV145" s="615"/>
      <c r="AW145" s="615"/>
      <c r="AX145" s="615"/>
      <c r="AY145" s="618"/>
      <c r="AZ145" s="697"/>
      <c r="BA145" s="698"/>
      <c r="BB145" s="698"/>
      <c r="BC145" s="698"/>
      <c r="BD145" s="698"/>
      <c r="BE145" s="698"/>
      <c r="BF145" s="699"/>
    </row>
    <row r="146" spans="1:59" ht="12" customHeight="1">
      <c r="B146" s="66"/>
      <c r="C146" s="67"/>
      <c r="D146" s="514"/>
      <c r="E146" s="515"/>
      <c r="F146" s="515"/>
      <c r="G146" s="515"/>
      <c r="H146" s="515"/>
      <c r="I146" s="516"/>
      <c r="J146" s="1195" t="s">
        <v>239</v>
      </c>
      <c r="K146" s="1196"/>
      <c r="L146" s="1196"/>
      <c r="M146" s="1196"/>
      <c r="N146" s="1196"/>
      <c r="O146" s="1196"/>
      <c r="P146" s="1196"/>
      <c r="Q146" s="1196"/>
      <c r="R146" s="1196"/>
      <c r="S146" s="1196"/>
      <c r="T146" s="1196"/>
      <c r="U146" s="1196"/>
      <c r="V146" s="1196"/>
      <c r="W146" s="1196"/>
      <c r="X146" s="1197"/>
      <c r="Y146" s="1159" t="s">
        <v>233</v>
      </c>
      <c r="Z146" s="1201"/>
      <c r="AA146" s="1201"/>
      <c r="AB146" s="1201"/>
      <c r="AC146" s="1201"/>
      <c r="AD146" s="1201"/>
      <c r="AE146" s="1201"/>
      <c r="AF146" s="1202"/>
      <c r="AG146" s="690"/>
      <c r="AH146" s="690"/>
      <c r="AI146" s="690"/>
      <c r="AJ146" s="690"/>
      <c r="AK146" s="690"/>
      <c r="AL146" s="690"/>
      <c r="AM146" s="476"/>
      <c r="AN146" s="477"/>
      <c r="AO146" s="477"/>
      <c r="AP146" s="477"/>
      <c r="AQ146" s="477"/>
      <c r="AR146" s="477"/>
      <c r="AS146" s="477"/>
      <c r="AT146" s="477"/>
      <c r="AU146" s="477"/>
      <c r="AV146" s="477"/>
      <c r="AW146" s="477"/>
      <c r="AX146" s="477"/>
      <c r="AY146" s="478"/>
      <c r="AZ146" s="691"/>
      <c r="BA146" s="692"/>
      <c r="BB146" s="692"/>
      <c r="BC146" s="692"/>
      <c r="BD146" s="692"/>
      <c r="BE146" s="692"/>
      <c r="BF146" s="693"/>
    </row>
    <row r="147" spans="1:59" ht="12" customHeight="1">
      <c r="B147" s="66"/>
      <c r="C147" s="67"/>
      <c r="D147" s="522"/>
      <c r="E147" s="523"/>
      <c r="F147" s="523"/>
      <c r="G147" s="523"/>
      <c r="H147" s="523"/>
      <c r="I147" s="524"/>
      <c r="J147" s="1198"/>
      <c r="K147" s="1199"/>
      <c r="L147" s="1199"/>
      <c r="M147" s="1199"/>
      <c r="N147" s="1199"/>
      <c r="O147" s="1199"/>
      <c r="P147" s="1199"/>
      <c r="Q147" s="1199"/>
      <c r="R147" s="1199"/>
      <c r="S147" s="1199"/>
      <c r="T147" s="1199"/>
      <c r="U147" s="1199"/>
      <c r="V147" s="1199"/>
      <c r="W147" s="1199"/>
      <c r="X147" s="1200"/>
      <c r="Y147" s="1203"/>
      <c r="Z147" s="1204"/>
      <c r="AA147" s="1204"/>
      <c r="AB147" s="1204"/>
      <c r="AC147" s="1204"/>
      <c r="AD147" s="1204"/>
      <c r="AE147" s="1204"/>
      <c r="AF147" s="1205"/>
      <c r="AG147" s="690"/>
      <c r="AH147" s="690"/>
      <c r="AI147" s="690"/>
      <c r="AJ147" s="690"/>
      <c r="AK147" s="690"/>
      <c r="AL147" s="690"/>
      <c r="AM147" s="479"/>
      <c r="AN147" s="480"/>
      <c r="AO147" s="480"/>
      <c r="AP147" s="480"/>
      <c r="AQ147" s="480"/>
      <c r="AR147" s="480"/>
      <c r="AS147" s="480"/>
      <c r="AT147" s="480"/>
      <c r="AU147" s="480"/>
      <c r="AV147" s="480"/>
      <c r="AW147" s="480"/>
      <c r="AX147" s="480"/>
      <c r="AY147" s="481"/>
      <c r="AZ147" s="694"/>
      <c r="BA147" s="695"/>
      <c r="BB147" s="695"/>
      <c r="BC147" s="695"/>
      <c r="BD147" s="695"/>
      <c r="BE147" s="695"/>
      <c r="BF147" s="696"/>
    </row>
    <row r="148" spans="1:59" ht="12" customHeight="1">
      <c r="B148" s="66"/>
      <c r="C148" s="67"/>
      <c r="D148" s="525"/>
      <c r="E148" s="526"/>
      <c r="F148" s="526"/>
      <c r="G148" s="526"/>
      <c r="H148" s="526"/>
      <c r="I148" s="527"/>
      <c r="J148" s="1209" t="s">
        <v>238</v>
      </c>
      <c r="K148" s="1210"/>
      <c r="L148" s="1210"/>
      <c r="M148" s="1210"/>
      <c r="N148" s="1210"/>
      <c r="O148" s="1210"/>
      <c r="P148" s="1210"/>
      <c r="Q148" s="1210"/>
      <c r="R148" s="1210"/>
      <c r="S148" s="1210"/>
      <c r="T148" s="1210"/>
      <c r="U148" s="1210"/>
      <c r="V148" s="1210"/>
      <c r="W148" s="1210"/>
      <c r="X148" s="1211"/>
      <c r="Y148" s="1206"/>
      <c r="Z148" s="1207"/>
      <c r="AA148" s="1207"/>
      <c r="AB148" s="1207"/>
      <c r="AC148" s="1207"/>
      <c r="AD148" s="1207"/>
      <c r="AE148" s="1207"/>
      <c r="AF148" s="1208"/>
      <c r="AG148" s="690"/>
      <c r="AH148" s="690"/>
      <c r="AI148" s="690"/>
      <c r="AJ148" s="690"/>
      <c r="AK148" s="690"/>
      <c r="AL148" s="690"/>
      <c r="AM148" s="614"/>
      <c r="AN148" s="615"/>
      <c r="AO148" s="615"/>
      <c r="AP148" s="615"/>
      <c r="AQ148" s="615"/>
      <c r="AR148" s="615"/>
      <c r="AS148" s="615"/>
      <c r="AT148" s="615"/>
      <c r="AU148" s="615"/>
      <c r="AV148" s="615"/>
      <c r="AW148" s="615"/>
      <c r="AX148" s="615"/>
      <c r="AY148" s="618"/>
      <c r="AZ148" s="697"/>
      <c r="BA148" s="698"/>
      <c r="BB148" s="698"/>
      <c r="BC148" s="698"/>
      <c r="BD148" s="698"/>
      <c r="BE148" s="698"/>
      <c r="BF148" s="699"/>
    </row>
    <row r="149" spans="1:59" ht="12" customHeight="1">
      <c r="B149" s="66"/>
      <c r="C149" s="67"/>
      <c r="D149" s="514"/>
      <c r="E149" s="515"/>
      <c r="F149" s="515"/>
      <c r="G149" s="515"/>
      <c r="H149" s="515"/>
      <c r="I149" s="516"/>
      <c r="J149" s="675"/>
      <c r="K149" s="676"/>
      <c r="L149" s="676"/>
      <c r="M149" s="676"/>
      <c r="N149" s="676"/>
      <c r="O149" s="676"/>
      <c r="P149" s="676"/>
      <c r="Q149" s="676"/>
      <c r="R149" s="676"/>
      <c r="S149" s="676"/>
      <c r="T149" s="676"/>
      <c r="U149" s="676"/>
      <c r="V149" s="676"/>
      <c r="W149" s="676"/>
      <c r="X149" s="677"/>
      <c r="Y149" s="681"/>
      <c r="Z149" s="682"/>
      <c r="AA149" s="682"/>
      <c r="AB149" s="682"/>
      <c r="AC149" s="682"/>
      <c r="AD149" s="682"/>
      <c r="AE149" s="682"/>
      <c r="AF149" s="683"/>
      <c r="AG149" s="690"/>
      <c r="AH149" s="690"/>
      <c r="AI149" s="690"/>
      <c r="AJ149" s="690"/>
      <c r="AK149" s="690"/>
      <c r="AL149" s="690"/>
      <c r="AM149" s="476"/>
      <c r="AN149" s="477"/>
      <c r="AO149" s="477"/>
      <c r="AP149" s="477"/>
      <c r="AQ149" s="477"/>
      <c r="AR149" s="477"/>
      <c r="AS149" s="477"/>
      <c r="AT149" s="477"/>
      <c r="AU149" s="477"/>
      <c r="AV149" s="477"/>
      <c r="AW149" s="477"/>
      <c r="AX149" s="477"/>
      <c r="AY149" s="478"/>
      <c r="AZ149" s="691"/>
      <c r="BA149" s="692"/>
      <c r="BB149" s="692"/>
      <c r="BC149" s="692"/>
      <c r="BD149" s="692"/>
      <c r="BE149" s="692"/>
      <c r="BF149" s="693"/>
    </row>
    <row r="150" spans="1:59" ht="12" customHeight="1">
      <c r="B150" s="66"/>
      <c r="C150" s="67"/>
      <c r="D150" s="522"/>
      <c r="E150" s="523"/>
      <c r="F150" s="523"/>
      <c r="G150" s="523"/>
      <c r="H150" s="523"/>
      <c r="I150" s="524"/>
      <c r="J150" s="678"/>
      <c r="K150" s="679"/>
      <c r="L150" s="679"/>
      <c r="M150" s="679"/>
      <c r="N150" s="679"/>
      <c r="O150" s="679"/>
      <c r="P150" s="679"/>
      <c r="Q150" s="679"/>
      <c r="R150" s="679"/>
      <c r="S150" s="679"/>
      <c r="T150" s="679"/>
      <c r="U150" s="679"/>
      <c r="V150" s="679"/>
      <c r="W150" s="679"/>
      <c r="X150" s="680"/>
      <c r="Y150" s="684"/>
      <c r="Z150" s="685"/>
      <c r="AA150" s="685"/>
      <c r="AB150" s="685"/>
      <c r="AC150" s="685"/>
      <c r="AD150" s="685"/>
      <c r="AE150" s="685"/>
      <c r="AF150" s="686"/>
      <c r="AG150" s="690"/>
      <c r="AH150" s="690"/>
      <c r="AI150" s="690"/>
      <c r="AJ150" s="690"/>
      <c r="AK150" s="690"/>
      <c r="AL150" s="690"/>
      <c r="AM150" s="479"/>
      <c r="AN150" s="480"/>
      <c r="AO150" s="480"/>
      <c r="AP150" s="480"/>
      <c r="AQ150" s="480"/>
      <c r="AR150" s="480"/>
      <c r="AS150" s="480"/>
      <c r="AT150" s="480"/>
      <c r="AU150" s="480"/>
      <c r="AV150" s="480"/>
      <c r="AW150" s="480"/>
      <c r="AX150" s="480"/>
      <c r="AY150" s="481"/>
      <c r="AZ150" s="694"/>
      <c r="BA150" s="695"/>
      <c r="BB150" s="695"/>
      <c r="BC150" s="695"/>
      <c r="BD150" s="695"/>
      <c r="BE150" s="695"/>
      <c r="BF150" s="696"/>
    </row>
    <row r="151" spans="1:59" ht="12" customHeight="1">
      <c r="B151" s="66"/>
      <c r="C151" s="67"/>
      <c r="D151" s="525"/>
      <c r="E151" s="526"/>
      <c r="F151" s="526"/>
      <c r="G151" s="526"/>
      <c r="H151" s="526"/>
      <c r="I151" s="527"/>
      <c r="J151" s="641"/>
      <c r="K151" s="642"/>
      <c r="L151" s="642"/>
      <c r="M151" s="642"/>
      <c r="N151" s="642"/>
      <c r="O151" s="642"/>
      <c r="P151" s="642"/>
      <c r="Q151" s="642"/>
      <c r="R151" s="642"/>
      <c r="S151" s="642"/>
      <c r="T151" s="642"/>
      <c r="U151" s="642"/>
      <c r="V151" s="642"/>
      <c r="W151" s="642"/>
      <c r="X151" s="643"/>
      <c r="Y151" s="687"/>
      <c r="Z151" s="688"/>
      <c r="AA151" s="688"/>
      <c r="AB151" s="688"/>
      <c r="AC151" s="688"/>
      <c r="AD151" s="688"/>
      <c r="AE151" s="688"/>
      <c r="AF151" s="689"/>
      <c r="AG151" s="690"/>
      <c r="AH151" s="690"/>
      <c r="AI151" s="690"/>
      <c r="AJ151" s="690"/>
      <c r="AK151" s="690"/>
      <c r="AL151" s="690"/>
      <c r="AM151" s="614"/>
      <c r="AN151" s="615"/>
      <c r="AO151" s="615"/>
      <c r="AP151" s="615"/>
      <c r="AQ151" s="615"/>
      <c r="AR151" s="615"/>
      <c r="AS151" s="615"/>
      <c r="AT151" s="615"/>
      <c r="AU151" s="615"/>
      <c r="AV151" s="615"/>
      <c r="AW151" s="615"/>
      <c r="AX151" s="615"/>
      <c r="AY151" s="618"/>
      <c r="AZ151" s="697"/>
      <c r="BA151" s="698"/>
      <c r="BB151" s="698"/>
      <c r="BC151" s="698"/>
      <c r="BD151" s="698"/>
      <c r="BE151" s="698"/>
      <c r="BF151" s="699"/>
    </row>
    <row r="152" spans="1:59" ht="12"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69"/>
      <c r="AD152" s="69"/>
      <c r="AE152" s="69"/>
      <c r="AF152" s="2"/>
      <c r="AG152" s="2"/>
      <c r="AH152" s="2"/>
      <c r="AI152" s="2"/>
      <c r="AJ152" s="2"/>
      <c r="AK152" s="2"/>
      <c r="AL152" s="2"/>
      <c r="AM152" s="2"/>
      <c r="AN152" s="2"/>
      <c r="AO152" s="2"/>
      <c r="AP152" s="2"/>
      <c r="AQ152" s="2"/>
      <c r="AR152" s="2"/>
      <c r="AS152" s="2"/>
      <c r="AT152" s="660"/>
      <c r="AU152" s="329" t="s">
        <v>109</v>
      </c>
      <c r="AV152" s="330"/>
      <c r="AW152" s="330"/>
      <c r="AX152" s="330"/>
      <c r="AY152" s="331"/>
      <c r="AZ152" s="662">
        <v>12</v>
      </c>
      <c r="BA152" s="663"/>
      <c r="BB152" s="663"/>
      <c r="BC152" s="663"/>
      <c r="BD152" s="664"/>
      <c r="BE152" s="227" t="s">
        <v>26</v>
      </c>
      <c r="BF152" s="331"/>
      <c r="BG152" s="2"/>
    </row>
    <row r="153" spans="1:59" ht="12"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69"/>
      <c r="AD153" s="69"/>
      <c r="AE153" s="69"/>
      <c r="AF153" s="2"/>
      <c r="AG153" s="2"/>
      <c r="AH153" s="2"/>
      <c r="AI153" s="2"/>
      <c r="AJ153" s="2"/>
      <c r="AK153" s="2"/>
      <c r="AL153" s="2"/>
      <c r="AM153" s="2"/>
      <c r="AN153" s="2"/>
      <c r="AO153" s="2"/>
      <c r="AP153" s="2"/>
      <c r="AQ153" s="2"/>
      <c r="AR153" s="2"/>
      <c r="AS153" s="2"/>
      <c r="AT153" s="661"/>
      <c r="AU153" s="335"/>
      <c r="AV153" s="336"/>
      <c r="AW153" s="336"/>
      <c r="AX153" s="336"/>
      <c r="AY153" s="337"/>
      <c r="AZ153" s="665"/>
      <c r="BA153" s="666"/>
      <c r="BB153" s="666"/>
      <c r="BC153" s="666"/>
      <c r="BD153" s="667"/>
      <c r="BE153" s="229"/>
      <c r="BF153" s="337"/>
      <c r="BG153" s="2"/>
    </row>
    <row r="154" spans="1:59" ht="15" customHeight="1">
      <c r="A154" s="2"/>
      <c r="B154" s="2" t="s">
        <v>115</v>
      </c>
      <c r="C154" s="2"/>
      <c r="D154" s="64"/>
      <c r="E154" s="64"/>
      <c r="F154" s="64"/>
      <c r="G154" s="64"/>
      <c r="H154" s="64"/>
      <c r="I154" s="64"/>
      <c r="J154" s="64"/>
      <c r="K154" s="64"/>
      <c r="L154" s="64"/>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70"/>
      <c r="AU154" s="2"/>
      <c r="AV154" s="2"/>
      <c r="AW154" s="2"/>
      <c r="AX154" s="2"/>
      <c r="AY154" s="2"/>
      <c r="AZ154" s="2"/>
      <c r="BA154" s="2"/>
      <c r="BB154" s="2"/>
      <c r="BC154" s="2"/>
      <c r="BD154" s="2"/>
      <c r="BE154" s="2"/>
      <c r="BF154" s="2"/>
      <c r="BG154" s="2"/>
    </row>
    <row r="155" spans="1:59" ht="15" customHeight="1">
      <c r="A155" s="2"/>
      <c r="B155" s="6"/>
      <c r="C155" s="58"/>
      <c r="D155" s="347" t="s">
        <v>90</v>
      </c>
      <c r="E155" s="330"/>
      <c r="F155" s="330"/>
      <c r="G155" s="330"/>
      <c r="H155" s="330"/>
      <c r="I155" s="330"/>
      <c r="J155" s="331"/>
      <c r="K155" s="329" t="s">
        <v>91</v>
      </c>
      <c r="L155" s="330"/>
      <c r="M155" s="330"/>
      <c r="N155" s="330"/>
      <c r="O155" s="330"/>
      <c r="P155" s="330"/>
      <c r="Q155" s="330"/>
      <c r="R155" s="330"/>
      <c r="S155" s="330"/>
      <c r="T155" s="330"/>
      <c r="U155" s="330"/>
      <c r="V155" s="330"/>
      <c r="W155" s="330"/>
      <c r="X155" s="330"/>
      <c r="Y155" s="330"/>
      <c r="Z155" s="331"/>
      <c r="AA155" s="338" t="s">
        <v>92</v>
      </c>
      <c r="AB155" s="339"/>
      <c r="AC155" s="339"/>
      <c r="AD155" s="339"/>
      <c r="AE155" s="339"/>
      <c r="AF155" s="340"/>
      <c r="AG155" s="561" t="s">
        <v>93</v>
      </c>
      <c r="AH155" s="668"/>
      <c r="AI155" s="668"/>
      <c r="AJ155" s="668"/>
      <c r="AK155" s="668"/>
      <c r="AL155" s="668"/>
      <c r="AM155" s="669"/>
      <c r="AN155" s="456" t="s">
        <v>94</v>
      </c>
      <c r="AO155" s="456"/>
      <c r="AP155" s="456"/>
      <c r="AQ155" s="456"/>
      <c r="AR155" s="456"/>
      <c r="AS155" s="456"/>
      <c r="AT155" s="456"/>
      <c r="AU155" s="349" t="s">
        <v>117</v>
      </c>
      <c r="AV155" s="349"/>
      <c r="AW155" s="349"/>
      <c r="AX155" s="349"/>
      <c r="AY155" s="349"/>
      <c r="AZ155" s="349"/>
      <c r="BA155" s="71"/>
      <c r="BB155" s="72"/>
      <c r="BC155" s="72"/>
      <c r="BD155" s="72"/>
      <c r="BE155" s="72"/>
      <c r="BF155" s="72"/>
      <c r="BG155" s="2"/>
    </row>
    <row r="156" spans="1:59" ht="15" customHeight="1">
      <c r="A156" s="2"/>
      <c r="B156" s="6"/>
      <c r="C156" s="58"/>
      <c r="D156" s="332"/>
      <c r="E156" s="333"/>
      <c r="F156" s="333"/>
      <c r="G156" s="333"/>
      <c r="H156" s="333"/>
      <c r="I156" s="333"/>
      <c r="J156" s="334"/>
      <c r="K156" s="332"/>
      <c r="L156" s="333"/>
      <c r="M156" s="333"/>
      <c r="N156" s="333"/>
      <c r="O156" s="333"/>
      <c r="P156" s="333"/>
      <c r="Q156" s="333"/>
      <c r="R156" s="333"/>
      <c r="S156" s="333"/>
      <c r="T156" s="333"/>
      <c r="U156" s="333"/>
      <c r="V156" s="333"/>
      <c r="W156" s="333"/>
      <c r="X156" s="333"/>
      <c r="Y156" s="333"/>
      <c r="Z156" s="334"/>
      <c r="AA156" s="341"/>
      <c r="AB156" s="342"/>
      <c r="AC156" s="342"/>
      <c r="AD156" s="342"/>
      <c r="AE156" s="342"/>
      <c r="AF156" s="343"/>
      <c r="AG156" s="670"/>
      <c r="AH156" s="658"/>
      <c r="AI156" s="658"/>
      <c r="AJ156" s="658"/>
      <c r="AK156" s="658"/>
      <c r="AL156" s="658"/>
      <c r="AM156" s="671"/>
      <c r="AN156" s="456"/>
      <c r="AO156" s="456"/>
      <c r="AP156" s="456"/>
      <c r="AQ156" s="456"/>
      <c r="AR156" s="456"/>
      <c r="AS156" s="456"/>
      <c r="AT156" s="456"/>
      <c r="AU156" s="349"/>
      <c r="AV156" s="349"/>
      <c r="AW156" s="349"/>
      <c r="AX156" s="349"/>
      <c r="AY156" s="349"/>
      <c r="AZ156" s="349"/>
      <c r="BA156" s="71"/>
      <c r="BB156" s="72"/>
      <c r="BC156" s="72"/>
      <c r="BD156" s="72"/>
      <c r="BE156" s="72"/>
      <c r="BF156" s="72"/>
      <c r="BG156" s="2"/>
    </row>
    <row r="157" spans="1:59" ht="6" customHeight="1">
      <c r="A157" s="2"/>
      <c r="B157" s="6"/>
      <c r="C157" s="58"/>
      <c r="D157" s="335"/>
      <c r="E157" s="336"/>
      <c r="F157" s="336"/>
      <c r="G157" s="336"/>
      <c r="H157" s="336"/>
      <c r="I157" s="336"/>
      <c r="J157" s="337"/>
      <c r="K157" s="335"/>
      <c r="L157" s="336"/>
      <c r="M157" s="336"/>
      <c r="N157" s="336"/>
      <c r="O157" s="336"/>
      <c r="P157" s="336"/>
      <c r="Q157" s="336"/>
      <c r="R157" s="336"/>
      <c r="S157" s="336"/>
      <c r="T157" s="336"/>
      <c r="U157" s="336"/>
      <c r="V157" s="336"/>
      <c r="W157" s="336"/>
      <c r="X157" s="336"/>
      <c r="Y157" s="336"/>
      <c r="Z157" s="337"/>
      <c r="AA157" s="344"/>
      <c r="AB157" s="345"/>
      <c r="AC157" s="345"/>
      <c r="AD157" s="345"/>
      <c r="AE157" s="345"/>
      <c r="AF157" s="346"/>
      <c r="AG157" s="672"/>
      <c r="AH157" s="673"/>
      <c r="AI157" s="673"/>
      <c r="AJ157" s="673"/>
      <c r="AK157" s="673"/>
      <c r="AL157" s="673"/>
      <c r="AM157" s="674"/>
      <c r="AN157" s="456"/>
      <c r="AO157" s="456"/>
      <c r="AP157" s="456"/>
      <c r="AQ157" s="456"/>
      <c r="AR157" s="456"/>
      <c r="AS157" s="456"/>
      <c r="AT157" s="456"/>
      <c r="AU157" s="349"/>
      <c r="AV157" s="349"/>
      <c r="AW157" s="349"/>
      <c r="AX157" s="349"/>
      <c r="AY157" s="349"/>
      <c r="AZ157" s="349"/>
      <c r="BA157" s="71"/>
      <c r="BB157" s="72"/>
      <c r="BC157" s="72"/>
      <c r="BD157" s="72"/>
      <c r="BE157" s="72"/>
      <c r="BF157" s="72"/>
      <c r="BG157" s="2"/>
    </row>
    <row r="158" spans="1:59" ht="12" customHeight="1">
      <c r="B158" s="66"/>
      <c r="C158" s="67"/>
      <c r="D158" s="514"/>
      <c r="E158" s="515"/>
      <c r="F158" s="515"/>
      <c r="G158" s="515"/>
      <c r="H158" s="515"/>
      <c r="I158" s="515"/>
      <c r="J158" s="516"/>
      <c r="K158" s="1125" t="s">
        <v>241</v>
      </c>
      <c r="L158" s="1126"/>
      <c r="M158" s="1126"/>
      <c r="N158" s="1126"/>
      <c r="O158" s="1126"/>
      <c r="P158" s="1126"/>
      <c r="Q158" s="1126"/>
      <c r="R158" s="1126"/>
      <c r="S158" s="1126"/>
      <c r="T158" s="1126"/>
      <c r="U158" s="1126"/>
      <c r="V158" s="1126"/>
      <c r="W158" s="1126"/>
      <c r="X158" s="1126"/>
      <c r="Y158" s="1126"/>
      <c r="Z158" s="1127"/>
      <c r="AA158" s="1131" t="s">
        <v>231</v>
      </c>
      <c r="AB158" s="1132"/>
      <c r="AC158" s="1132"/>
      <c r="AD158" s="1132"/>
      <c r="AE158" s="1132"/>
      <c r="AF158" s="1133"/>
      <c r="AG158" s="1212">
        <v>4</v>
      </c>
      <c r="AH158" s="1213"/>
      <c r="AI158" s="1213"/>
      <c r="AJ158" s="1213"/>
      <c r="AK158" s="1213"/>
      <c r="AL158" s="1213"/>
      <c r="AM158" s="1214"/>
      <c r="AN158" s="1221">
        <v>10</v>
      </c>
      <c r="AO158" s="1221"/>
      <c r="AP158" s="1221"/>
      <c r="AQ158" s="1221"/>
      <c r="AR158" s="1221"/>
      <c r="AS158" s="1221"/>
      <c r="AT158" s="1221"/>
      <c r="AU158" s="323">
        <f>AG158*AN158</f>
        <v>40</v>
      </c>
      <c r="AV158" s="324"/>
      <c r="AW158" s="324"/>
      <c r="AX158" s="324"/>
      <c r="AY158" s="324"/>
      <c r="AZ158" s="325"/>
      <c r="BA158" s="73"/>
      <c r="BB158" s="74"/>
      <c r="BC158" s="74"/>
      <c r="BD158" s="74"/>
      <c r="BE158" s="74"/>
      <c r="BF158" s="74"/>
    </row>
    <row r="159" spans="1:59" ht="12" customHeight="1">
      <c r="B159" s="66"/>
      <c r="C159" s="67"/>
      <c r="D159" s="522"/>
      <c r="E159" s="523"/>
      <c r="F159" s="523"/>
      <c r="G159" s="523"/>
      <c r="H159" s="523"/>
      <c r="I159" s="523"/>
      <c r="J159" s="524"/>
      <c r="K159" s="1128"/>
      <c r="L159" s="1129"/>
      <c r="M159" s="1129"/>
      <c r="N159" s="1129"/>
      <c r="O159" s="1129"/>
      <c r="P159" s="1129"/>
      <c r="Q159" s="1129"/>
      <c r="R159" s="1129"/>
      <c r="S159" s="1129"/>
      <c r="T159" s="1129"/>
      <c r="U159" s="1129"/>
      <c r="V159" s="1129"/>
      <c r="W159" s="1129"/>
      <c r="X159" s="1129"/>
      <c r="Y159" s="1129"/>
      <c r="Z159" s="1130"/>
      <c r="AA159" s="1134"/>
      <c r="AB159" s="1135"/>
      <c r="AC159" s="1135"/>
      <c r="AD159" s="1135"/>
      <c r="AE159" s="1135"/>
      <c r="AF159" s="1136"/>
      <c r="AG159" s="1215"/>
      <c r="AH159" s="1216"/>
      <c r="AI159" s="1216"/>
      <c r="AJ159" s="1216"/>
      <c r="AK159" s="1216"/>
      <c r="AL159" s="1216"/>
      <c r="AM159" s="1217"/>
      <c r="AN159" s="1221"/>
      <c r="AO159" s="1221"/>
      <c r="AP159" s="1221"/>
      <c r="AQ159" s="1221"/>
      <c r="AR159" s="1221"/>
      <c r="AS159" s="1221"/>
      <c r="AT159" s="1221"/>
      <c r="AU159" s="396"/>
      <c r="AV159" s="397"/>
      <c r="AW159" s="397"/>
      <c r="AX159" s="397"/>
      <c r="AY159" s="397"/>
      <c r="AZ159" s="398"/>
      <c r="BA159" s="73"/>
      <c r="BB159" s="74"/>
      <c r="BC159" s="74"/>
      <c r="BD159" s="74"/>
      <c r="BE159" s="74"/>
      <c r="BF159" s="74"/>
    </row>
    <row r="160" spans="1:59" ht="12" customHeight="1">
      <c r="B160" s="66"/>
      <c r="C160" s="67"/>
      <c r="D160" s="525"/>
      <c r="E160" s="526"/>
      <c r="F160" s="526"/>
      <c r="G160" s="526"/>
      <c r="H160" s="526"/>
      <c r="I160" s="526"/>
      <c r="J160" s="527"/>
      <c r="K160" s="1209" t="s">
        <v>242</v>
      </c>
      <c r="L160" s="1210"/>
      <c r="M160" s="1210"/>
      <c r="N160" s="1210"/>
      <c r="O160" s="1210"/>
      <c r="P160" s="1210"/>
      <c r="Q160" s="1210"/>
      <c r="R160" s="1210"/>
      <c r="S160" s="1210"/>
      <c r="T160" s="1210"/>
      <c r="U160" s="1210"/>
      <c r="V160" s="1210"/>
      <c r="W160" s="1210"/>
      <c r="X160" s="1210"/>
      <c r="Y160" s="1210"/>
      <c r="Z160" s="1211"/>
      <c r="AA160" s="1137"/>
      <c r="AB160" s="1138"/>
      <c r="AC160" s="1138"/>
      <c r="AD160" s="1138"/>
      <c r="AE160" s="1138"/>
      <c r="AF160" s="1139"/>
      <c r="AG160" s="1218"/>
      <c r="AH160" s="1219"/>
      <c r="AI160" s="1219"/>
      <c r="AJ160" s="1219"/>
      <c r="AK160" s="1219"/>
      <c r="AL160" s="1219"/>
      <c r="AM160" s="1220"/>
      <c r="AN160" s="1221"/>
      <c r="AO160" s="1221"/>
      <c r="AP160" s="1221"/>
      <c r="AQ160" s="1221"/>
      <c r="AR160" s="1221"/>
      <c r="AS160" s="1221"/>
      <c r="AT160" s="1221"/>
      <c r="AU160" s="326"/>
      <c r="AV160" s="327"/>
      <c r="AW160" s="327"/>
      <c r="AX160" s="327"/>
      <c r="AY160" s="327"/>
      <c r="AZ160" s="328"/>
      <c r="BA160" s="73"/>
      <c r="BB160" s="74"/>
      <c r="BC160" s="74"/>
      <c r="BD160" s="74"/>
      <c r="BE160" s="74"/>
      <c r="BF160" s="74"/>
    </row>
    <row r="161" spans="1:59" ht="19.5" customHeight="1">
      <c r="A161" s="2"/>
      <c r="B161" s="2"/>
      <c r="C161" s="2"/>
      <c r="D161" s="2"/>
      <c r="E161" s="2"/>
      <c r="F161" s="2"/>
      <c r="G161" s="2"/>
      <c r="H161" s="2"/>
      <c r="I161" s="2"/>
      <c r="J161" s="2"/>
      <c r="K161" s="2"/>
      <c r="L161" s="2"/>
      <c r="M161" s="2"/>
      <c r="N161" s="2"/>
      <c r="O161" s="2"/>
      <c r="P161" s="2"/>
      <c r="Q161" s="2"/>
      <c r="R161" s="2"/>
      <c r="S161" s="2"/>
      <c r="T161" s="2"/>
      <c r="U161" s="2"/>
      <c r="V161" s="2"/>
      <c r="W161" s="68"/>
      <c r="X161" s="68"/>
      <c r="Y161" s="68"/>
      <c r="Z161" s="68"/>
      <c r="AA161" s="68"/>
      <c r="AB161" s="68"/>
      <c r="AC161" s="68"/>
      <c r="AD161" s="651" t="s">
        <v>119</v>
      </c>
      <c r="AE161" s="651"/>
      <c r="AF161" s="651"/>
      <c r="AG161" s="651"/>
      <c r="AH161" s="651"/>
      <c r="AI161" s="651"/>
      <c r="AJ161" s="651"/>
      <c r="AK161" s="651"/>
      <c r="AL161" s="651"/>
      <c r="AM161" s="651"/>
      <c r="AN161" s="651"/>
      <c r="AO161" s="651"/>
      <c r="AP161" s="651"/>
      <c r="AQ161" s="651"/>
      <c r="AR161" s="651"/>
      <c r="AS161" s="651"/>
      <c r="AT161" s="652"/>
      <c r="AU161" s="653">
        <f>ROUNDDOWN(AU158/AZ93,1)</f>
        <v>0.3</v>
      </c>
      <c r="AV161" s="654"/>
      <c r="AW161" s="654"/>
      <c r="AX161" s="654"/>
      <c r="AY161" s="654"/>
      <c r="AZ161" s="654"/>
      <c r="BA161" s="655" t="s">
        <v>26</v>
      </c>
      <c r="BB161" s="656"/>
      <c r="BC161" s="657"/>
      <c r="BD161" s="2"/>
      <c r="BE161" s="2"/>
      <c r="BF161" s="2"/>
      <c r="BG161" s="2"/>
    </row>
    <row r="162" spans="1:59" s="56" customFormat="1" ht="14.25">
      <c r="A162" s="51"/>
      <c r="B162" s="51"/>
      <c r="C162" s="51"/>
      <c r="D162" s="51"/>
      <c r="E162" s="51"/>
      <c r="F162" s="51"/>
      <c r="G162" s="51"/>
      <c r="H162" s="51"/>
      <c r="I162" s="51"/>
      <c r="J162" s="51"/>
      <c r="K162" s="51"/>
      <c r="L162" s="51"/>
      <c r="M162" s="51"/>
      <c r="N162" s="51"/>
      <c r="O162" s="51"/>
      <c r="P162" s="51"/>
      <c r="Q162" s="51"/>
      <c r="R162" s="51"/>
      <c r="S162" s="51"/>
      <c r="T162" s="51"/>
      <c r="U162" s="51"/>
      <c r="V162" s="51"/>
      <c r="W162" s="75"/>
      <c r="X162" s="75"/>
      <c r="Y162" s="75"/>
      <c r="Z162" s="75"/>
      <c r="AA162" s="75"/>
      <c r="AB162" s="75"/>
      <c r="AC162" s="75"/>
      <c r="AD162" s="658"/>
      <c r="AE162" s="658"/>
      <c r="AF162" s="658"/>
      <c r="AG162" s="658"/>
      <c r="AH162" s="658"/>
      <c r="AI162" s="658"/>
      <c r="AJ162" s="658"/>
      <c r="AK162" s="658"/>
      <c r="AL162" s="658"/>
      <c r="AM162" s="658"/>
      <c r="AN162" s="658"/>
      <c r="AO162" s="658"/>
      <c r="AP162" s="658"/>
      <c r="AQ162" s="658"/>
      <c r="AR162" s="659"/>
      <c r="AS162" s="659"/>
      <c r="AT162" s="659"/>
      <c r="AU162" s="659"/>
      <c r="AV162" s="659"/>
      <c r="AW162" s="659"/>
      <c r="AX162" s="659"/>
      <c r="AY162" s="659"/>
      <c r="AZ162" s="659"/>
      <c r="BA162" s="659"/>
      <c r="BB162" s="659"/>
      <c r="BC162" s="658"/>
      <c r="BD162" s="658"/>
      <c r="BE162" s="658"/>
      <c r="BF162" s="51"/>
      <c r="BG162" s="51"/>
    </row>
    <row r="163" spans="1:59" ht="15" customHeight="1">
      <c r="A163" s="2" t="s">
        <v>120</v>
      </c>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ht="15" customHeight="1">
      <c r="A164" s="2"/>
      <c r="B164" s="2" t="s">
        <v>121</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6"/>
      <c r="BB164" s="6"/>
      <c r="BC164" s="6"/>
      <c r="BD164" s="6"/>
      <c r="BE164" s="6"/>
      <c r="BF164" s="6"/>
      <c r="BG164" s="2"/>
    </row>
    <row r="165" spans="1:59" ht="15" customHeight="1">
      <c r="A165" s="2"/>
      <c r="B165" s="6"/>
      <c r="C165" s="58"/>
      <c r="D165" s="347" t="s">
        <v>90</v>
      </c>
      <c r="E165" s="330"/>
      <c r="F165" s="330"/>
      <c r="G165" s="330"/>
      <c r="H165" s="330"/>
      <c r="I165" s="330"/>
      <c r="J165" s="331"/>
      <c r="K165" s="329" t="s">
        <v>91</v>
      </c>
      <c r="L165" s="330"/>
      <c r="M165" s="330"/>
      <c r="N165" s="330"/>
      <c r="O165" s="330"/>
      <c r="P165" s="330"/>
      <c r="Q165" s="330"/>
      <c r="R165" s="330"/>
      <c r="S165" s="330"/>
      <c r="T165" s="330"/>
      <c r="U165" s="330"/>
      <c r="V165" s="330"/>
      <c r="W165" s="330"/>
      <c r="X165" s="330"/>
      <c r="Y165" s="330"/>
      <c r="Z165" s="331"/>
      <c r="AA165" s="338" t="s">
        <v>92</v>
      </c>
      <c r="AB165" s="339"/>
      <c r="AC165" s="339"/>
      <c r="AD165" s="339"/>
      <c r="AE165" s="339"/>
      <c r="AF165" s="340"/>
      <c r="AG165" s="447" t="s">
        <v>93</v>
      </c>
      <c r="AH165" s="448"/>
      <c r="AI165" s="448"/>
      <c r="AJ165" s="448"/>
      <c r="AK165" s="448"/>
      <c r="AL165" s="448"/>
      <c r="AM165" s="449"/>
      <c r="AN165" s="456" t="s">
        <v>94</v>
      </c>
      <c r="AO165" s="456"/>
      <c r="AP165" s="456"/>
      <c r="AQ165" s="456"/>
      <c r="AR165" s="456"/>
      <c r="AS165" s="456"/>
      <c r="AT165" s="456"/>
      <c r="AU165" s="349" t="s">
        <v>122</v>
      </c>
      <c r="AV165" s="349"/>
      <c r="AW165" s="349"/>
      <c r="AX165" s="349"/>
      <c r="AY165" s="349"/>
      <c r="AZ165" s="349"/>
      <c r="BA165" s="297"/>
      <c r="BB165" s="298"/>
      <c r="BC165" s="298"/>
      <c r="BD165" s="298"/>
      <c r="BE165" s="298"/>
      <c r="BF165" s="298"/>
      <c r="BG165" s="2"/>
    </row>
    <row r="166" spans="1:59" ht="15" customHeight="1">
      <c r="A166" s="2"/>
      <c r="B166" s="6"/>
      <c r="C166" s="58"/>
      <c r="D166" s="332"/>
      <c r="E166" s="333"/>
      <c r="F166" s="333"/>
      <c r="G166" s="333"/>
      <c r="H166" s="333"/>
      <c r="I166" s="333"/>
      <c r="J166" s="334"/>
      <c r="K166" s="332"/>
      <c r="L166" s="333"/>
      <c r="M166" s="333"/>
      <c r="N166" s="333"/>
      <c r="O166" s="333"/>
      <c r="P166" s="333"/>
      <c r="Q166" s="333"/>
      <c r="R166" s="333"/>
      <c r="S166" s="333"/>
      <c r="T166" s="333"/>
      <c r="U166" s="333"/>
      <c r="V166" s="333"/>
      <c r="W166" s="333"/>
      <c r="X166" s="333"/>
      <c r="Y166" s="333"/>
      <c r="Z166" s="334"/>
      <c r="AA166" s="341"/>
      <c r="AB166" s="342"/>
      <c r="AC166" s="342"/>
      <c r="AD166" s="342"/>
      <c r="AE166" s="342"/>
      <c r="AF166" s="343"/>
      <c r="AG166" s="450"/>
      <c r="AH166" s="451"/>
      <c r="AI166" s="451"/>
      <c r="AJ166" s="451"/>
      <c r="AK166" s="451"/>
      <c r="AL166" s="451"/>
      <c r="AM166" s="452"/>
      <c r="AN166" s="456"/>
      <c r="AO166" s="456"/>
      <c r="AP166" s="456"/>
      <c r="AQ166" s="456"/>
      <c r="AR166" s="456"/>
      <c r="AS166" s="456"/>
      <c r="AT166" s="456"/>
      <c r="AU166" s="349"/>
      <c r="AV166" s="349"/>
      <c r="AW166" s="349"/>
      <c r="AX166" s="349"/>
      <c r="AY166" s="349"/>
      <c r="AZ166" s="349"/>
      <c r="BA166" s="297"/>
      <c r="BB166" s="298"/>
      <c r="BC166" s="298"/>
      <c r="BD166" s="298"/>
      <c r="BE166" s="298"/>
      <c r="BF166" s="298"/>
      <c r="BG166" s="2"/>
    </row>
    <row r="167" spans="1:59" ht="15" customHeight="1">
      <c r="A167" s="2"/>
      <c r="B167" s="6"/>
      <c r="C167" s="58"/>
      <c r="D167" s="335"/>
      <c r="E167" s="336"/>
      <c r="F167" s="336"/>
      <c r="G167" s="336"/>
      <c r="H167" s="336"/>
      <c r="I167" s="336"/>
      <c r="J167" s="337"/>
      <c r="K167" s="335"/>
      <c r="L167" s="336"/>
      <c r="M167" s="336"/>
      <c r="N167" s="336"/>
      <c r="O167" s="336"/>
      <c r="P167" s="336"/>
      <c r="Q167" s="336"/>
      <c r="R167" s="336"/>
      <c r="S167" s="336"/>
      <c r="T167" s="336"/>
      <c r="U167" s="336"/>
      <c r="V167" s="336"/>
      <c r="W167" s="336"/>
      <c r="X167" s="336"/>
      <c r="Y167" s="336"/>
      <c r="Z167" s="337"/>
      <c r="AA167" s="344"/>
      <c r="AB167" s="345"/>
      <c r="AC167" s="345"/>
      <c r="AD167" s="345"/>
      <c r="AE167" s="345"/>
      <c r="AF167" s="346"/>
      <c r="AG167" s="453"/>
      <c r="AH167" s="454"/>
      <c r="AI167" s="454"/>
      <c r="AJ167" s="454"/>
      <c r="AK167" s="454"/>
      <c r="AL167" s="454"/>
      <c r="AM167" s="455"/>
      <c r="AN167" s="456"/>
      <c r="AO167" s="456"/>
      <c r="AP167" s="456"/>
      <c r="AQ167" s="456"/>
      <c r="AR167" s="456"/>
      <c r="AS167" s="456"/>
      <c r="AT167" s="456"/>
      <c r="AU167" s="349"/>
      <c r="AV167" s="349"/>
      <c r="AW167" s="349"/>
      <c r="AX167" s="349"/>
      <c r="AY167" s="349"/>
      <c r="AZ167" s="349"/>
      <c r="BA167" s="297"/>
      <c r="BB167" s="298"/>
      <c r="BC167" s="298"/>
      <c r="BD167" s="298"/>
      <c r="BE167" s="298"/>
      <c r="BF167" s="298"/>
      <c r="BG167" s="2"/>
    </row>
    <row r="168" spans="1:59" ht="15" customHeight="1">
      <c r="A168" s="2"/>
      <c r="B168" s="6"/>
      <c r="C168" s="58"/>
      <c r="D168" s="645"/>
      <c r="E168" s="646"/>
      <c r="F168" s="355" t="s">
        <v>123</v>
      </c>
      <c r="G168" s="355"/>
      <c r="H168" s="355"/>
      <c r="I168" s="355"/>
      <c r="J168" s="356"/>
      <c r="K168" s="1125" t="s">
        <v>237</v>
      </c>
      <c r="L168" s="1126"/>
      <c r="M168" s="1126"/>
      <c r="N168" s="1126"/>
      <c r="O168" s="1126"/>
      <c r="P168" s="1126"/>
      <c r="Q168" s="1126"/>
      <c r="R168" s="1126"/>
      <c r="S168" s="1126"/>
      <c r="T168" s="1126"/>
      <c r="U168" s="1126"/>
      <c r="V168" s="1126"/>
      <c r="W168" s="1126"/>
      <c r="X168" s="1126"/>
      <c r="Y168" s="1126"/>
      <c r="Z168" s="1127"/>
      <c r="AA168" s="1131" t="s">
        <v>231</v>
      </c>
      <c r="AB168" s="1132"/>
      <c r="AC168" s="1132"/>
      <c r="AD168" s="1132"/>
      <c r="AE168" s="1132"/>
      <c r="AF168" s="1133"/>
      <c r="AG168" s="1222">
        <v>6</v>
      </c>
      <c r="AH168" s="1222"/>
      <c r="AI168" s="1222"/>
      <c r="AJ168" s="1222"/>
      <c r="AK168" s="1222"/>
      <c r="AL168" s="1222"/>
      <c r="AM168" s="1222"/>
      <c r="AN168" s="1223">
        <v>20</v>
      </c>
      <c r="AO168" s="1223"/>
      <c r="AP168" s="1223"/>
      <c r="AQ168" s="1223"/>
      <c r="AR168" s="1223"/>
      <c r="AS168" s="1223"/>
      <c r="AT168" s="1223"/>
      <c r="AU168" s="323">
        <f>AN168*AG168</f>
        <v>120</v>
      </c>
      <c r="AV168" s="324"/>
      <c r="AW168" s="324"/>
      <c r="AX168" s="324"/>
      <c r="AY168" s="324"/>
      <c r="AZ168" s="325"/>
      <c r="BA168" s="297"/>
      <c r="BB168" s="298"/>
      <c r="BC168" s="298"/>
      <c r="BD168" s="298"/>
      <c r="BE168" s="298"/>
      <c r="BF168" s="298"/>
      <c r="BG168" s="2"/>
    </row>
    <row r="169" spans="1:59" ht="15" customHeight="1">
      <c r="A169" s="2"/>
      <c r="B169" s="6"/>
      <c r="C169" s="58"/>
      <c r="D169" s="647"/>
      <c r="E169" s="648"/>
      <c r="F169" s="358"/>
      <c r="G169" s="358"/>
      <c r="H169" s="358"/>
      <c r="I169" s="358"/>
      <c r="J169" s="359"/>
      <c r="K169" s="1128"/>
      <c r="L169" s="1129"/>
      <c r="M169" s="1129"/>
      <c r="N169" s="1129"/>
      <c r="O169" s="1129"/>
      <c r="P169" s="1129"/>
      <c r="Q169" s="1129"/>
      <c r="R169" s="1129"/>
      <c r="S169" s="1129"/>
      <c r="T169" s="1129"/>
      <c r="U169" s="1129"/>
      <c r="V169" s="1129"/>
      <c r="W169" s="1129"/>
      <c r="X169" s="1129"/>
      <c r="Y169" s="1129"/>
      <c r="Z169" s="1130"/>
      <c r="AA169" s="1134"/>
      <c r="AB169" s="1135"/>
      <c r="AC169" s="1135"/>
      <c r="AD169" s="1135"/>
      <c r="AE169" s="1135"/>
      <c r="AF169" s="1136"/>
      <c r="AG169" s="1222"/>
      <c r="AH169" s="1222"/>
      <c r="AI169" s="1222"/>
      <c r="AJ169" s="1222"/>
      <c r="AK169" s="1222"/>
      <c r="AL169" s="1222"/>
      <c r="AM169" s="1222"/>
      <c r="AN169" s="1223"/>
      <c r="AO169" s="1223"/>
      <c r="AP169" s="1223"/>
      <c r="AQ169" s="1223"/>
      <c r="AR169" s="1223"/>
      <c r="AS169" s="1223"/>
      <c r="AT169" s="1223"/>
      <c r="AU169" s="396"/>
      <c r="AV169" s="397"/>
      <c r="AW169" s="397"/>
      <c r="AX169" s="397"/>
      <c r="AY169" s="397"/>
      <c r="AZ169" s="398"/>
      <c r="BA169" s="297"/>
      <c r="BB169" s="298"/>
      <c r="BC169" s="298"/>
      <c r="BD169" s="298"/>
      <c r="BE169" s="298"/>
      <c r="BF169" s="298"/>
      <c r="BG169" s="2"/>
    </row>
    <row r="170" spans="1:59" ht="15" customHeight="1">
      <c r="A170" s="2"/>
      <c r="B170" s="6"/>
      <c r="C170" s="58"/>
      <c r="D170" s="649"/>
      <c r="E170" s="650"/>
      <c r="F170" s="361"/>
      <c r="G170" s="361"/>
      <c r="H170" s="361"/>
      <c r="I170" s="361"/>
      <c r="J170" s="362"/>
      <c r="K170" s="1209" t="s">
        <v>243</v>
      </c>
      <c r="L170" s="1210"/>
      <c r="M170" s="1210"/>
      <c r="N170" s="1210"/>
      <c r="O170" s="1210"/>
      <c r="P170" s="1210"/>
      <c r="Q170" s="1210"/>
      <c r="R170" s="1210"/>
      <c r="S170" s="1210"/>
      <c r="T170" s="1210"/>
      <c r="U170" s="1210"/>
      <c r="V170" s="1210"/>
      <c r="W170" s="1210"/>
      <c r="X170" s="1210"/>
      <c r="Y170" s="1210"/>
      <c r="Z170" s="1211"/>
      <c r="AA170" s="1137"/>
      <c r="AB170" s="1138"/>
      <c r="AC170" s="1138"/>
      <c r="AD170" s="1138"/>
      <c r="AE170" s="1138"/>
      <c r="AF170" s="1139"/>
      <c r="AG170" s="1222"/>
      <c r="AH170" s="1222"/>
      <c r="AI170" s="1222"/>
      <c r="AJ170" s="1222"/>
      <c r="AK170" s="1222"/>
      <c r="AL170" s="1222"/>
      <c r="AM170" s="1222"/>
      <c r="AN170" s="1223"/>
      <c r="AO170" s="1223"/>
      <c r="AP170" s="1223"/>
      <c r="AQ170" s="1223"/>
      <c r="AR170" s="1223"/>
      <c r="AS170" s="1223"/>
      <c r="AT170" s="1223"/>
      <c r="AU170" s="326"/>
      <c r="AV170" s="327"/>
      <c r="AW170" s="327"/>
      <c r="AX170" s="327"/>
      <c r="AY170" s="327"/>
      <c r="AZ170" s="328"/>
      <c r="BA170" s="297"/>
      <c r="BB170" s="298"/>
      <c r="BC170" s="298"/>
      <c r="BD170" s="298"/>
      <c r="BE170" s="298"/>
      <c r="BF170" s="298"/>
      <c r="BG170" s="2"/>
    </row>
    <row r="171" spans="1:59" ht="15" customHeight="1">
      <c r="A171" s="2"/>
      <c r="B171" s="6"/>
      <c r="C171" s="6"/>
      <c r="D171" s="23" t="s">
        <v>124</v>
      </c>
      <c r="E171" s="77"/>
      <c r="F171" s="77"/>
      <c r="G171" s="77"/>
      <c r="H171" s="77"/>
      <c r="I171" s="77"/>
      <c r="J171" s="77"/>
      <c r="K171" s="78"/>
      <c r="L171" s="78"/>
      <c r="M171" s="78"/>
      <c r="N171" s="78"/>
      <c r="O171" s="78"/>
      <c r="P171" s="78"/>
      <c r="Q171" s="78"/>
      <c r="R171" s="78"/>
      <c r="S171" s="78"/>
      <c r="T171" s="78"/>
      <c r="U171" s="78"/>
      <c r="V171" s="78"/>
      <c r="W171" s="78"/>
      <c r="X171" s="78"/>
      <c r="Y171" s="78"/>
      <c r="Z171" s="78"/>
      <c r="AA171" s="79"/>
      <c r="AB171" s="79"/>
      <c r="AC171" s="79"/>
      <c r="AD171" s="79"/>
      <c r="AE171" s="79"/>
      <c r="AF171" s="79"/>
      <c r="AG171" s="25"/>
      <c r="AH171" s="25"/>
      <c r="AI171" s="25"/>
      <c r="AJ171" s="25"/>
      <c r="AK171" s="25"/>
      <c r="AL171" s="25"/>
      <c r="AM171" s="25"/>
      <c r="AN171" s="80"/>
      <c r="AO171" s="80"/>
      <c r="AP171" s="80"/>
      <c r="AQ171" s="80"/>
      <c r="AR171" s="80"/>
      <c r="AS171" s="80"/>
      <c r="AT171" s="80"/>
      <c r="AU171" s="80"/>
      <c r="AV171" s="80"/>
      <c r="AW171" s="80"/>
      <c r="AX171" s="80"/>
      <c r="AY171" s="80"/>
      <c r="AZ171" s="80"/>
      <c r="BA171" s="80"/>
      <c r="BB171" s="80"/>
      <c r="BC171" s="80"/>
      <c r="BD171" s="80"/>
      <c r="BE171" s="80"/>
      <c r="BF171" s="2"/>
      <c r="BG171" s="2"/>
    </row>
    <row r="172" spans="1:59" s="82" customFormat="1" ht="15.75" customHeight="1">
      <c r="A172" s="81"/>
      <c r="B172" s="81"/>
      <c r="C172" s="81"/>
      <c r="D172" s="644" t="s">
        <v>125</v>
      </c>
      <c r="E172" s="644"/>
      <c r="F172" s="644"/>
      <c r="G172" s="644"/>
      <c r="H172" s="644"/>
      <c r="I172" s="644"/>
      <c r="J172" s="644"/>
      <c r="K172" s="644"/>
      <c r="L172" s="644"/>
      <c r="M172" s="644"/>
      <c r="N172" s="644"/>
      <c r="O172" s="644"/>
      <c r="P172" s="644"/>
      <c r="Q172" s="644"/>
      <c r="R172" s="644"/>
      <c r="S172" s="644"/>
      <c r="T172" s="644"/>
      <c r="U172" s="644"/>
      <c r="V172" s="644"/>
      <c r="W172" s="644"/>
      <c r="X172" s="644"/>
      <c r="Y172" s="644"/>
      <c r="Z172" s="644"/>
      <c r="AA172" s="644"/>
      <c r="AB172" s="644"/>
      <c r="AC172" s="644"/>
      <c r="AD172" s="644"/>
      <c r="AE172" s="644"/>
      <c r="AF172" s="644"/>
      <c r="AG172" s="644"/>
      <c r="AH172" s="644"/>
      <c r="AI172" s="644"/>
      <c r="AJ172" s="644"/>
      <c r="AK172" s="644"/>
      <c r="AL172" s="644"/>
      <c r="AM172" s="644"/>
      <c r="AN172" s="644"/>
      <c r="AO172" s="644"/>
      <c r="AP172" s="644"/>
      <c r="AQ172" s="644"/>
      <c r="AR172" s="644"/>
      <c r="AS172" s="644"/>
      <c r="AT172" s="644"/>
      <c r="AU172" s="644"/>
      <c r="AV172" s="644"/>
      <c r="AW172" s="644"/>
      <c r="AX172" s="644"/>
      <c r="AY172" s="644"/>
      <c r="AZ172" s="644"/>
      <c r="BA172" s="644"/>
      <c r="BB172" s="644"/>
      <c r="BC172" s="644"/>
      <c r="BD172" s="644"/>
      <c r="BE172" s="644"/>
      <c r="BF172" s="644"/>
      <c r="BG172" s="81"/>
    </row>
    <row r="173" spans="1:59" s="82" customFormat="1" ht="15" customHeight="1">
      <c r="A173" s="81"/>
      <c r="B173" s="81"/>
      <c r="C173" s="81"/>
      <c r="D173" s="644"/>
      <c r="E173" s="644"/>
      <c r="F173" s="644"/>
      <c r="G173" s="644"/>
      <c r="H173" s="644"/>
      <c r="I173" s="644"/>
      <c r="J173" s="644"/>
      <c r="K173" s="644"/>
      <c r="L173" s="644"/>
      <c r="M173" s="644"/>
      <c r="N173" s="644"/>
      <c r="O173" s="644"/>
      <c r="P173" s="644"/>
      <c r="Q173" s="644"/>
      <c r="R173" s="644"/>
      <c r="S173" s="644"/>
      <c r="T173" s="644"/>
      <c r="U173" s="644"/>
      <c r="V173" s="644"/>
      <c r="W173" s="644"/>
      <c r="X173" s="644"/>
      <c r="Y173" s="644"/>
      <c r="Z173" s="644"/>
      <c r="AA173" s="644"/>
      <c r="AB173" s="644"/>
      <c r="AC173" s="644"/>
      <c r="AD173" s="644"/>
      <c r="AE173" s="644"/>
      <c r="AF173" s="644"/>
      <c r="AG173" s="644"/>
      <c r="AH173" s="644"/>
      <c r="AI173" s="644"/>
      <c r="AJ173" s="644"/>
      <c r="AK173" s="644"/>
      <c r="AL173" s="644"/>
      <c r="AM173" s="644"/>
      <c r="AN173" s="644"/>
      <c r="AO173" s="644"/>
      <c r="AP173" s="644"/>
      <c r="AQ173" s="644"/>
      <c r="AR173" s="644"/>
      <c r="AS173" s="644"/>
      <c r="AT173" s="644"/>
      <c r="AU173" s="644"/>
      <c r="AV173" s="644"/>
      <c r="AW173" s="644"/>
      <c r="AX173" s="644"/>
      <c r="AY173" s="644"/>
      <c r="AZ173" s="644"/>
      <c r="BA173" s="644"/>
      <c r="BB173" s="644"/>
      <c r="BC173" s="644"/>
      <c r="BD173" s="644"/>
      <c r="BE173" s="644"/>
      <c r="BF173" s="644"/>
      <c r="BG173" s="81"/>
    </row>
    <row r="174" spans="1:59" ht="3" customHeight="1">
      <c r="A174" s="2"/>
      <c r="B174" s="6"/>
      <c r="C174" s="6"/>
      <c r="D174" s="77"/>
      <c r="E174" s="77"/>
      <c r="F174" s="77"/>
      <c r="G174" s="77"/>
      <c r="H174" s="77"/>
      <c r="I174" s="77"/>
      <c r="J174" s="77"/>
      <c r="K174" s="77"/>
      <c r="L174" s="77"/>
      <c r="M174" s="78"/>
      <c r="N174" s="78"/>
      <c r="O174" s="78"/>
      <c r="P174" s="78"/>
      <c r="Q174" s="78"/>
      <c r="R174" s="78"/>
      <c r="S174" s="78"/>
      <c r="T174" s="78"/>
      <c r="U174" s="78"/>
      <c r="V174" s="78"/>
      <c r="W174" s="78"/>
      <c r="X174" s="78"/>
      <c r="Y174" s="78"/>
      <c r="Z174" s="78"/>
      <c r="AA174" s="78"/>
      <c r="AB174" s="78"/>
      <c r="AC174" s="78"/>
      <c r="AD174" s="78"/>
      <c r="AE174" s="78"/>
      <c r="AF174" s="78"/>
      <c r="AG174" s="25"/>
      <c r="AH174" s="25"/>
      <c r="AI174" s="25"/>
      <c r="AJ174" s="25"/>
      <c r="AK174" s="25"/>
      <c r="AL174" s="25"/>
      <c r="AM174" s="25"/>
      <c r="AN174" s="80"/>
      <c r="AO174" s="80"/>
      <c r="AP174" s="80"/>
      <c r="AQ174" s="80"/>
      <c r="AR174" s="80"/>
      <c r="AS174" s="80"/>
      <c r="AT174" s="80"/>
      <c r="AU174" s="80"/>
      <c r="AV174" s="80"/>
      <c r="AW174" s="80"/>
      <c r="AX174" s="80"/>
      <c r="AY174" s="80"/>
      <c r="AZ174" s="80"/>
      <c r="BA174" s="80"/>
      <c r="BB174" s="80"/>
      <c r="BC174" s="80"/>
      <c r="BD174" s="80"/>
      <c r="BE174" s="80"/>
      <c r="BF174" s="2"/>
      <c r="BG174" s="2"/>
    </row>
    <row r="175" spans="1:59" ht="15" customHeight="1">
      <c r="A175" s="2" t="s">
        <v>126</v>
      </c>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ht="16.5" customHeight="1">
      <c r="A176" s="2"/>
      <c r="B176" s="2" t="s">
        <v>127</v>
      </c>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63" ht="14.25" customHeight="1">
      <c r="A177" s="2"/>
      <c r="B177" s="6"/>
      <c r="C177" s="2"/>
      <c r="D177" s="347" t="s">
        <v>90</v>
      </c>
      <c r="E177" s="330"/>
      <c r="F177" s="330"/>
      <c r="G177" s="330"/>
      <c r="H177" s="330"/>
      <c r="I177" s="330"/>
      <c r="J177" s="331"/>
      <c r="K177" s="329" t="s">
        <v>91</v>
      </c>
      <c r="L177" s="330"/>
      <c r="M177" s="330"/>
      <c r="N177" s="330"/>
      <c r="O177" s="330"/>
      <c r="P177" s="330"/>
      <c r="Q177" s="330"/>
      <c r="R177" s="330"/>
      <c r="S177" s="330"/>
      <c r="T177" s="330"/>
      <c r="U177" s="330"/>
      <c r="V177" s="330"/>
      <c r="W177" s="330"/>
      <c r="X177" s="330"/>
      <c r="Y177" s="330"/>
      <c r="Z177" s="331"/>
      <c r="AA177" s="338" t="s">
        <v>92</v>
      </c>
      <c r="AB177" s="339"/>
      <c r="AC177" s="339"/>
      <c r="AD177" s="339"/>
      <c r="AE177" s="339"/>
      <c r="AF177" s="340"/>
      <c r="AG177" s="447" t="s">
        <v>93</v>
      </c>
      <c r="AH177" s="448"/>
      <c r="AI177" s="448"/>
      <c r="AJ177" s="448"/>
      <c r="AK177" s="448"/>
      <c r="AL177" s="448"/>
      <c r="AM177" s="449"/>
      <c r="AN177" s="456" t="s">
        <v>94</v>
      </c>
      <c r="AO177" s="456"/>
      <c r="AP177" s="456"/>
      <c r="AQ177" s="456"/>
      <c r="AR177" s="456"/>
      <c r="AS177" s="456"/>
      <c r="AT177" s="456"/>
      <c r="AU177" s="349" t="s">
        <v>122</v>
      </c>
      <c r="AV177" s="349"/>
      <c r="AW177" s="349"/>
      <c r="AX177" s="349"/>
      <c r="AY177" s="349"/>
      <c r="AZ177" s="349"/>
      <c r="BA177" s="297"/>
      <c r="BB177" s="298"/>
      <c r="BC177" s="298"/>
      <c r="BD177" s="298"/>
      <c r="BE177" s="298"/>
      <c r="BF177" s="298"/>
      <c r="BG177" s="2"/>
    </row>
    <row r="178" spans="1:63" ht="14.25" customHeight="1">
      <c r="A178" s="2"/>
      <c r="B178" s="6"/>
      <c r="C178" s="58"/>
      <c r="D178" s="332"/>
      <c r="E178" s="333"/>
      <c r="F178" s="333"/>
      <c r="G178" s="333"/>
      <c r="H178" s="333"/>
      <c r="I178" s="333"/>
      <c r="J178" s="334"/>
      <c r="K178" s="332"/>
      <c r="L178" s="333"/>
      <c r="M178" s="333"/>
      <c r="N178" s="333"/>
      <c r="O178" s="333"/>
      <c r="P178" s="333"/>
      <c r="Q178" s="333"/>
      <c r="R178" s="333"/>
      <c r="S178" s="333"/>
      <c r="T178" s="333"/>
      <c r="U178" s="333"/>
      <c r="V178" s="333"/>
      <c r="W178" s="333"/>
      <c r="X178" s="333"/>
      <c r="Y178" s="333"/>
      <c r="Z178" s="334"/>
      <c r="AA178" s="341"/>
      <c r="AB178" s="342"/>
      <c r="AC178" s="342"/>
      <c r="AD178" s="342"/>
      <c r="AE178" s="342"/>
      <c r="AF178" s="343"/>
      <c r="AG178" s="450"/>
      <c r="AH178" s="451"/>
      <c r="AI178" s="451"/>
      <c r="AJ178" s="451"/>
      <c r="AK178" s="451"/>
      <c r="AL178" s="451"/>
      <c r="AM178" s="452"/>
      <c r="AN178" s="456"/>
      <c r="AO178" s="456"/>
      <c r="AP178" s="456"/>
      <c r="AQ178" s="456"/>
      <c r="AR178" s="456"/>
      <c r="AS178" s="456"/>
      <c r="AT178" s="456"/>
      <c r="AU178" s="349"/>
      <c r="AV178" s="349"/>
      <c r="AW178" s="349"/>
      <c r="AX178" s="349"/>
      <c r="AY178" s="349"/>
      <c r="AZ178" s="349"/>
      <c r="BA178" s="297"/>
      <c r="BB178" s="298"/>
      <c r="BC178" s="298"/>
      <c r="BD178" s="298"/>
      <c r="BE178" s="298"/>
      <c r="BF178" s="298"/>
      <c r="BG178" s="2"/>
    </row>
    <row r="179" spans="1:63" ht="14.25" customHeight="1">
      <c r="A179" s="2"/>
      <c r="B179" s="6"/>
      <c r="C179" s="58"/>
      <c r="D179" s="335"/>
      <c r="E179" s="336"/>
      <c r="F179" s="336"/>
      <c r="G179" s="336"/>
      <c r="H179" s="336"/>
      <c r="I179" s="336"/>
      <c r="J179" s="337"/>
      <c r="K179" s="335"/>
      <c r="L179" s="336"/>
      <c r="M179" s="336"/>
      <c r="N179" s="336"/>
      <c r="O179" s="336"/>
      <c r="P179" s="336"/>
      <c r="Q179" s="336"/>
      <c r="R179" s="336"/>
      <c r="S179" s="336"/>
      <c r="T179" s="336"/>
      <c r="U179" s="336"/>
      <c r="V179" s="336"/>
      <c r="W179" s="336"/>
      <c r="X179" s="336"/>
      <c r="Y179" s="336"/>
      <c r="Z179" s="337"/>
      <c r="AA179" s="344"/>
      <c r="AB179" s="345"/>
      <c r="AC179" s="345"/>
      <c r="AD179" s="345"/>
      <c r="AE179" s="345"/>
      <c r="AF179" s="346"/>
      <c r="AG179" s="453"/>
      <c r="AH179" s="454"/>
      <c r="AI179" s="454"/>
      <c r="AJ179" s="454"/>
      <c r="AK179" s="454"/>
      <c r="AL179" s="454"/>
      <c r="AM179" s="455"/>
      <c r="AN179" s="456"/>
      <c r="AO179" s="456"/>
      <c r="AP179" s="456"/>
      <c r="AQ179" s="456"/>
      <c r="AR179" s="456"/>
      <c r="AS179" s="456"/>
      <c r="AT179" s="456"/>
      <c r="AU179" s="349"/>
      <c r="AV179" s="349"/>
      <c r="AW179" s="349"/>
      <c r="AX179" s="349"/>
      <c r="AY179" s="349"/>
      <c r="AZ179" s="349"/>
      <c r="BA179" s="297"/>
      <c r="BB179" s="298"/>
      <c r="BC179" s="298"/>
      <c r="BD179" s="298"/>
      <c r="BE179" s="298"/>
      <c r="BF179" s="298"/>
      <c r="BG179" s="2"/>
    </row>
    <row r="180" spans="1:63" ht="14.25" customHeight="1">
      <c r="A180" s="2"/>
      <c r="B180" s="6"/>
      <c r="C180" s="58"/>
      <c r="D180" s="514"/>
      <c r="E180" s="515"/>
      <c r="F180" s="515"/>
      <c r="G180" s="515"/>
      <c r="H180" s="515"/>
      <c r="I180" s="515"/>
      <c r="J180" s="516"/>
      <c r="K180" s="1125" t="s">
        <v>244</v>
      </c>
      <c r="L180" s="1126"/>
      <c r="M180" s="1126"/>
      <c r="N180" s="1126"/>
      <c r="O180" s="1126"/>
      <c r="P180" s="1126"/>
      <c r="Q180" s="1126"/>
      <c r="R180" s="1126"/>
      <c r="S180" s="1126"/>
      <c r="T180" s="1126"/>
      <c r="U180" s="1126"/>
      <c r="V180" s="1126"/>
      <c r="W180" s="1126"/>
      <c r="X180" s="1126"/>
      <c r="Y180" s="1126"/>
      <c r="Z180" s="1127"/>
      <c r="AA180" s="1131" t="s">
        <v>231</v>
      </c>
      <c r="AB180" s="1132"/>
      <c r="AC180" s="1132"/>
      <c r="AD180" s="1132"/>
      <c r="AE180" s="1132"/>
      <c r="AF180" s="1133"/>
      <c r="AG180" s="1222">
        <v>6</v>
      </c>
      <c r="AH180" s="1222"/>
      <c r="AI180" s="1222"/>
      <c r="AJ180" s="1222"/>
      <c r="AK180" s="1222"/>
      <c r="AL180" s="1222"/>
      <c r="AM180" s="1222"/>
      <c r="AN180" s="1223">
        <v>20</v>
      </c>
      <c r="AO180" s="1223"/>
      <c r="AP180" s="1223"/>
      <c r="AQ180" s="1223"/>
      <c r="AR180" s="1223"/>
      <c r="AS180" s="1223"/>
      <c r="AT180" s="1223"/>
      <c r="AU180" s="323">
        <f>AG180*AN180</f>
        <v>120</v>
      </c>
      <c r="AV180" s="324"/>
      <c r="AW180" s="324"/>
      <c r="AX180" s="324"/>
      <c r="AY180" s="324"/>
      <c r="AZ180" s="325"/>
      <c r="BA180" s="297"/>
      <c r="BB180" s="298"/>
      <c r="BC180" s="298"/>
      <c r="BD180" s="298"/>
      <c r="BE180" s="298"/>
      <c r="BF180" s="298"/>
      <c r="BG180" s="2"/>
    </row>
    <row r="181" spans="1:63" ht="14.25" customHeight="1">
      <c r="A181" s="2"/>
      <c r="B181" s="6"/>
      <c r="C181" s="58"/>
      <c r="D181" s="522"/>
      <c r="E181" s="523"/>
      <c r="F181" s="523"/>
      <c r="G181" s="523"/>
      <c r="H181" s="523"/>
      <c r="I181" s="523"/>
      <c r="J181" s="524"/>
      <c r="K181" s="1128"/>
      <c r="L181" s="1129"/>
      <c r="M181" s="1129"/>
      <c r="N181" s="1129"/>
      <c r="O181" s="1129"/>
      <c r="P181" s="1129"/>
      <c r="Q181" s="1129"/>
      <c r="R181" s="1129"/>
      <c r="S181" s="1129"/>
      <c r="T181" s="1129"/>
      <c r="U181" s="1129"/>
      <c r="V181" s="1129"/>
      <c r="W181" s="1129"/>
      <c r="X181" s="1129"/>
      <c r="Y181" s="1129"/>
      <c r="Z181" s="1130"/>
      <c r="AA181" s="1134"/>
      <c r="AB181" s="1135"/>
      <c r="AC181" s="1135"/>
      <c r="AD181" s="1135"/>
      <c r="AE181" s="1135"/>
      <c r="AF181" s="1136"/>
      <c r="AG181" s="1222"/>
      <c r="AH181" s="1222"/>
      <c r="AI181" s="1222"/>
      <c r="AJ181" s="1222"/>
      <c r="AK181" s="1222"/>
      <c r="AL181" s="1222"/>
      <c r="AM181" s="1222"/>
      <c r="AN181" s="1223"/>
      <c r="AO181" s="1223"/>
      <c r="AP181" s="1223"/>
      <c r="AQ181" s="1223"/>
      <c r="AR181" s="1223"/>
      <c r="AS181" s="1223"/>
      <c r="AT181" s="1223"/>
      <c r="AU181" s="396"/>
      <c r="AV181" s="397"/>
      <c r="AW181" s="397"/>
      <c r="AX181" s="397"/>
      <c r="AY181" s="397"/>
      <c r="AZ181" s="398"/>
      <c r="BA181" s="297"/>
      <c r="BB181" s="298"/>
      <c r="BC181" s="298"/>
      <c r="BD181" s="298"/>
      <c r="BE181" s="298"/>
      <c r="BF181" s="298"/>
      <c r="BG181" s="2"/>
    </row>
    <row r="182" spans="1:63" ht="14.25" customHeight="1">
      <c r="A182" s="2"/>
      <c r="B182" s="6"/>
      <c r="C182" s="58"/>
      <c r="D182" s="525"/>
      <c r="E182" s="526"/>
      <c r="F182" s="526"/>
      <c r="G182" s="526"/>
      <c r="H182" s="526"/>
      <c r="I182" s="526"/>
      <c r="J182" s="527"/>
      <c r="K182" s="1209" t="s">
        <v>242</v>
      </c>
      <c r="L182" s="1210"/>
      <c r="M182" s="1210"/>
      <c r="N182" s="1210"/>
      <c r="O182" s="1210"/>
      <c r="P182" s="1210"/>
      <c r="Q182" s="1210"/>
      <c r="R182" s="1210"/>
      <c r="S182" s="1210"/>
      <c r="T182" s="1210"/>
      <c r="U182" s="1210"/>
      <c r="V182" s="1210"/>
      <c r="W182" s="1210"/>
      <c r="X182" s="1210"/>
      <c r="Y182" s="1210"/>
      <c r="Z182" s="1211"/>
      <c r="AA182" s="1137"/>
      <c r="AB182" s="1138"/>
      <c r="AC182" s="1138"/>
      <c r="AD182" s="1138"/>
      <c r="AE182" s="1138"/>
      <c r="AF182" s="1139"/>
      <c r="AG182" s="1222"/>
      <c r="AH182" s="1222"/>
      <c r="AI182" s="1222"/>
      <c r="AJ182" s="1222"/>
      <c r="AK182" s="1222"/>
      <c r="AL182" s="1222"/>
      <c r="AM182" s="1222"/>
      <c r="AN182" s="1223"/>
      <c r="AO182" s="1223"/>
      <c r="AP182" s="1223"/>
      <c r="AQ182" s="1223"/>
      <c r="AR182" s="1223"/>
      <c r="AS182" s="1223"/>
      <c r="AT182" s="1223"/>
      <c r="AU182" s="326"/>
      <c r="AV182" s="327"/>
      <c r="AW182" s="327"/>
      <c r="AX182" s="327"/>
      <c r="AY182" s="327"/>
      <c r="AZ182" s="328"/>
      <c r="BA182" s="297"/>
      <c r="BB182" s="298"/>
      <c r="BC182" s="298"/>
      <c r="BD182" s="298"/>
      <c r="BE182" s="298"/>
      <c r="BF182" s="298"/>
      <c r="BG182" s="2"/>
    </row>
    <row r="183" spans="1:63" ht="14.25" customHeight="1">
      <c r="A183" s="2"/>
      <c r="B183" s="6"/>
      <c r="C183" s="6"/>
      <c r="D183" s="23" t="s">
        <v>128</v>
      </c>
      <c r="E183" s="77"/>
      <c r="F183" s="77"/>
      <c r="G183" s="77"/>
      <c r="H183" s="77"/>
      <c r="I183" s="77"/>
      <c r="J183" s="77"/>
      <c r="K183" s="78"/>
      <c r="L183" s="78"/>
      <c r="M183" s="78"/>
      <c r="N183" s="78"/>
      <c r="O183" s="78"/>
      <c r="P183" s="78"/>
      <c r="Q183" s="78"/>
      <c r="R183" s="78"/>
      <c r="S183" s="78"/>
      <c r="T183" s="78"/>
      <c r="U183" s="78"/>
      <c r="V183" s="78"/>
      <c r="W183" s="78"/>
      <c r="X183" s="78"/>
      <c r="Y183" s="78"/>
      <c r="Z183" s="78"/>
      <c r="AA183" s="79"/>
      <c r="AB183" s="79"/>
      <c r="AC183" s="79"/>
      <c r="AD183" s="79"/>
      <c r="AE183" s="79"/>
      <c r="AF183" s="79"/>
      <c r="AG183" s="25"/>
      <c r="AH183" s="25"/>
      <c r="AI183" s="25"/>
      <c r="AJ183" s="25"/>
      <c r="AK183" s="25"/>
      <c r="AL183" s="25"/>
      <c r="AM183" s="25"/>
      <c r="AN183" s="80"/>
      <c r="AO183" s="80"/>
      <c r="AP183" s="80"/>
      <c r="AQ183" s="80"/>
      <c r="AR183" s="80"/>
      <c r="AS183" s="80"/>
      <c r="AT183" s="80"/>
      <c r="AU183" s="80"/>
      <c r="AV183" s="80"/>
      <c r="AW183" s="80"/>
      <c r="AX183" s="80"/>
      <c r="AY183" s="80"/>
      <c r="AZ183" s="80"/>
      <c r="BA183" s="80"/>
      <c r="BB183" s="80"/>
      <c r="BC183" s="80"/>
      <c r="BD183" s="80"/>
      <c r="BE183" s="80"/>
      <c r="BF183" s="2"/>
      <c r="BG183" s="2"/>
    </row>
    <row r="184" spans="1:63" ht="3" customHeight="1">
      <c r="A184" s="2"/>
      <c r="B184" s="6"/>
      <c r="C184" s="6"/>
      <c r="D184" s="77"/>
      <c r="E184" s="77"/>
      <c r="F184" s="77"/>
      <c r="G184" s="77"/>
      <c r="H184" s="77"/>
      <c r="I184" s="77"/>
      <c r="J184" s="77"/>
      <c r="K184" s="77"/>
      <c r="L184" s="77"/>
      <c r="M184" s="78"/>
      <c r="N184" s="78"/>
      <c r="O184" s="78"/>
      <c r="P184" s="78"/>
      <c r="Q184" s="78"/>
      <c r="R184" s="78"/>
      <c r="S184" s="78"/>
      <c r="T184" s="78"/>
      <c r="U184" s="78"/>
      <c r="V184" s="78"/>
      <c r="W184" s="78"/>
      <c r="X184" s="78"/>
      <c r="Y184" s="78"/>
      <c r="Z184" s="78"/>
      <c r="AA184" s="78"/>
      <c r="AB184" s="78"/>
      <c r="AC184" s="78"/>
      <c r="AD184" s="78"/>
      <c r="AE184" s="78"/>
      <c r="AF184" s="78"/>
      <c r="AG184" s="25"/>
      <c r="AH184" s="25"/>
      <c r="AI184" s="25"/>
      <c r="AJ184" s="25"/>
      <c r="AK184" s="25"/>
      <c r="AL184" s="25"/>
      <c r="AM184" s="25"/>
      <c r="AN184" s="80"/>
      <c r="AO184" s="80"/>
      <c r="AP184" s="80"/>
      <c r="AQ184" s="80"/>
      <c r="AR184" s="80"/>
      <c r="AS184" s="80"/>
      <c r="AT184" s="80"/>
      <c r="AU184" s="80"/>
      <c r="AV184" s="80"/>
      <c r="AW184" s="80"/>
      <c r="AX184" s="80"/>
      <c r="AY184" s="80"/>
      <c r="AZ184" s="80"/>
      <c r="BA184" s="80"/>
      <c r="BB184" s="80"/>
      <c r="BC184" s="80"/>
      <c r="BD184" s="80"/>
      <c r="BE184" s="80"/>
      <c r="BF184" s="2"/>
      <c r="BG184" s="2"/>
    </row>
    <row r="186" spans="1:63" ht="15" customHeight="1">
      <c r="A186" s="2" t="s">
        <v>129</v>
      </c>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3" s="2" customFormat="1" ht="15" customHeight="1" thickBot="1">
      <c r="C187" s="2" t="s">
        <v>130</v>
      </c>
      <c r="N187" s="6"/>
    </row>
    <row r="188" spans="1:63" s="23" customFormat="1" ht="18" customHeight="1" thickBot="1">
      <c r="D188" s="23" t="s">
        <v>131</v>
      </c>
      <c r="M188" s="83"/>
      <c r="N188" s="1224">
        <v>4</v>
      </c>
      <c r="O188" s="1225"/>
      <c r="P188" s="1226"/>
      <c r="Q188" s="84" t="s">
        <v>132</v>
      </c>
      <c r="R188" s="84"/>
      <c r="S188" s="84"/>
      <c r="V188" s="23" t="s">
        <v>133</v>
      </c>
    </row>
    <row r="189" spans="1:63" s="23" customFormat="1" ht="6" customHeight="1" thickBot="1">
      <c r="M189" s="83"/>
      <c r="N189" s="83"/>
      <c r="O189" s="83"/>
      <c r="P189" s="83"/>
      <c r="Q189" s="84"/>
      <c r="R189" s="84"/>
      <c r="S189" s="84"/>
    </row>
    <row r="190" spans="1:63" s="23" customFormat="1" ht="18" customHeight="1" thickBot="1">
      <c r="C190" s="23" t="s">
        <v>134</v>
      </c>
      <c r="T190" s="619">
        <v>2</v>
      </c>
      <c r="U190" s="620"/>
      <c r="V190" s="621"/>
      <c r="W190" s="84" t="s">
        <v>135</v>
      </c>
      <c r="X190" s="84"/>
      <c r="Y190" s="84"/>
      <c r="Z190" s="23" t="s">
        <v>136</v>
      </c>
    </row>
    <row r="191" spans="1:63" s="23" customFormat="1" ht="8.25" customHeight="1">
      <c r="T191" s="85"/>
      <c r="U191" s="85"/>
      <c r="V191" s="85"/>
      <c r="W191" s="84"/>
      <c r="X191" s="84"/>
      <c r="Y191" s="84"/>
    </row>
    <row r="192" spans="1:63" ht="9"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row>
    <row r="193" spans="1:66" s="56" customFormat="1" ht="15" customHeight="1">
      <c r="A193" s="192" t="s">
        <v>137</v>
      </c>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c r="AQ193" s="160"/>
      <c r="AR193" s="160"/>
      <c r="AS193" s="160"/>
      <c r="AT193" s="160"/>
      <c r="AU193" s="160"/>
      <c r="AV193" s="160"/>
      <c r="AW193" s="160"/>
      <c r="AX193" s="160"/>
      <c r="AY193" s="160"/>
      <c r="AZ193" s="160"/>
      <c r="BA193" s="160"/>
      <c r="BB193" s="160"/>
      <c r="BC193" s="160"/>
      <c r="BD193" s="160"/>
      <c r="BE193" s="160"/>
      <c r="BF193" s="160"/>
      <c r="BG193" s="160"/>
      <c r="BH193" s="160"/>
      <c r="BI193" s="160"/>
      <c r="BJ193" s="160"/>
      <c r="BK193" s="160"/>
      <c r="BL193" s="160"/>
      <c r="BM193" s="160"/>
      <c r="BN193" s="160"/>
    </row>
    <row r="194" spans="1:66" s="56" customFormat="1" ht="15" customHeight="1">
      <c r="A194" s="192"/>
      <c r="B194" s="165" t="s">
        <v>138</v>
      </c>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Q194" s="160"/>
      <c r="AR194" s="160"/>
      <c r="AS194" s="160"/>
      <c r="AT194" s="160"/>
      <c r="AU194" s="160"/>
      <c r="AV194" s="160"/>
      <c r="AW194" s="160"/>
      <c r="AX194" s="160"/>
      <c r="AY194" s="160"/>
      <c r="AZ194" s="160"/>
      <c r="BA194" s="160"/>
      <c r="BB194" s="160"/>
      <c r="BC194" s="160"/>
      <c r="BD194" s="160"/>
      <c r="BE194" s="160"/>
      <c r="BF194" s="160"/>
      <c r="BG194" s="160"/>
      <c r="BH194" s="160"/>
      <c r="BI194" s="160"/>
      <c r="BJ194" s="160"/>
      <c r="BK194" s="160"/>
      <c r="BL194" s="160"/>
      <c r="BM194" s="160"/>
      <c r="BN194" s="160"/>
    </row>
    <row r="195" spans="1:66" s="56" customFormat="1" ht="10.5" customHeight="1">
      <c r="A195" s="192"/>
      <c r="B195" s="165"/>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c r="AQ195" s="160"/>
      <c r="AR195" s="160"/>
      <c r="AS195" s="160"/>
      <c r="AT195" s="160"/>
      <c r="AU195" s="160"/>
      <c r="AV195" s="160"/>
      <c r="AW195" s="160"/>
      <c r="AX195" s="160"/>
      <c r="AY195" s="160"/>
      <c r="AZ195" s="160"/>
      <c r="BA195" s="160"/>
      <c r="BB195" s="160"/>
      <c r="BC195" s="160"/>
      <c r="BD195" s="160"/>
      <c r="BE195" s="160"/>
      <c r="BF195" s="160"/>
      <c r="BG195" s="160"/>
      <c r="BH195" s="160"/>
      <c r="BI195" s="160"/>
      <c r="BJ195" s="160"/>
      <c r="BK195" s="160"/>
      <c r="BL195" s="160"/>
      <c r="BM195" s="160"/>
      <c r="BN195" s="160"/>
    </row>
    <row r="196" spans="1:66" ht="14.25" customHeight="1">
      <c r="A196" s="2"/>
      <c r="B196" s="6"/>
      <c r="C196" s="58"/>
      <c r="D196" s="622" t="s">
        <v>90</v>
      </c>
      <c r="E196" s="623"/>
      <c r="F196" s="623"/>
      <c r="G196" s="623"/>
      <c r="H196" s="623"/>
      <c r="I196" s="623"/>
      <c r="J196" s="329" t="s">
        <v>91</v>
      </c>
      <c r="K196" s="330"/>
      <c r="L196" s="330"/>
      <c r="M196" s="330"/>
      <c r="N196" s="330"/>
      <c r="O196" s="330"/>
      <c r="P196" s="330"/>
      <c r="Q196" s="330"/>
      <c r="R196" s="330"/>
      <c r="S196" s="330"/>
      <c r="T196" s="330"/>
      <c r="U196" s="330"/>
      <c r="V196" s="330"/>
      <c r="W196" s="330"/>
      <c r="X196" s="330"/>
      <c r="Y196" s="330"/>
      <c r="Z196" s="331"/>
      <c r="AA196" s="338" t="s">
        <v>92</v>
      </c>
      <c r="AB196" s="339"/>
      <c r="AC196" s="339"/>
      <c r="AD196" s="339"/>
      <c r="AE196" s="339"/>
      <c r="AF196" s="340"/>
      <c r="AG196" s="347" t="s">
        <v>93</v>
      </c>
      <c r="AH196" s="502"/>
      <c r="AI196" s="502"/>
      <c r="AJ196" s="502"/>
      <c r="AK196" s="502"/>
      <c r="AL196" s="502"/>
      <c r="AM196" s="503"/>
      <c r="AN196" s="561" t="s">
        <v>94</v>
      </c>
      <c r="AO196" s="626"/>
      <c r="AP196" s="626"/>
      <c r="AQ196" s="626"/>
      <c r="AR196" s="626"/>
      <c r="AS196" s="626"/>
      <c r="AT196" s="627"/>
      <c r="AU196" s="349" t="s">
        <v>122</v>
      </c>
      <c r="AV196" s="349"/>
      <c r="AW196" s="349"/>
      <c r="AX196" s="349"/>
      <c r="AY196" s="349"/>
      <c r="AZ196" s="349"/>
      <c r="BA196" s="2"/>
      <c r="BB196" s="2"/>
      <c r="BC196" s="2"/>
      <c r="BD196" s="2"/>
      <c r="BE196" s="2"/>
      <c r="BF196" s="2"/>
      <c r="BG196" s="2"/>
    </row>
    <row r="197" spans="1:66" ht="14.25" customHeight="1">
      <c r="A197" s="2"/>
      <c r="B197" s="6"/>
      <c r="C197" s="58"/>
      <c r="D197" s="624"/>
      <c r="E197" s="624"/>
      <c r="F197" s="624"/>
      <c r="G197" s="624"/>
      <c r="H197" s="624"/>
      <c r="I197" s="624"/>
      <c r="J197" s="332"/>
      <c r="K197" s="333"/>
      <c r="L197" s="333"/>
      <c r="M197" s="333"/>
      <c r="N197" s="333"/>
      <c r="O197" s="333"/>
      <c r="P197" s="333"/>
      <c r="Q197" s="333"/>
      <c r="R197" s="333"/>
      <c r="S197" s="333"/>
      <c r="T197" s="333"/>
      <c r="U197" s="333"/>
      <c r="V197" s="333"/>
      <c r="W197" s="333"/>
      <c r="X197" s="333"/>
      <c r="Y197" s="333"/>
      <c r="Z197" s="334"/>
      <c r="AA197" s="341"/>
      <c r="AB197" s="342"/>
      <c r="AC197" s="342"/>
      <c r="AD197" s="342"/>
      <c r="AE197" s="342"/>
      <c r="AF197" s="343"/>
      <c r="AG197" s="555"/>
      <c r="AH197" s="556"/>
      <c r="AI197" s="556"/>
      <c r="AJ197" s="556"/>
      <c r="AK197" s="556"/>
      <c r="AL197" s="556"/>
      <c r="AM197" s="557"/>
      <c r="AN197" s="628"/>
      <c r="AO197" s="629"/>
      <c r="AP197" s="629"/>
      <c r="AQ197" s="629"/>
      <c r="AR197" s="629"/>
      <c r="AS197" s="629"/>
      <c r="AT197" s="630"/>
      <c r="AU197" s="349"/>
      <c r="AV197" s="349"/>
      <c r="AW197" s="349"/>
      <c r="AX197" s="349"/>
      <c r="AY197" s="349"/>
      <c r="AZ197" s="349"/>
      <c r="BA197" s="2"/>
      <c r="BB197" s="2"/>
      <c r="BC197" s="2"/>
      <c r="BD197" s="2"/>
      <c r="BE197" s="2"/>
      <c r="BF197" s="2"/>
      <c r="BG197" s="2"/>
    </row>
    <row r="198" spans="1:66" ht="14.25" customHeight="1">
      <c r="A198" s="2"/>
      <c r="B198" s="6"/>
      <c r="C198" s="58"/>
      <c r="D198" s="625"/>
      <c r="E198" s="625"/>
      <c r="F198" s="625"/>
      <c r="G198" s="625"/>
      <c r="H198" s="625"/>
      <c r="I198" s="625"/>
      <c r="J198" s="335"/>
      <c r="K198" s="336"/>
      <c r="L198" s="336"/>
      <c r="M198" s="336"/>
      <c r="N198" s="336"/>
      <c r="O198" s="336"/>
      <c r="P198" s="336"/>
      <c r="Q198" s="336"/>
      <c r="R198" s="336"/>
      <c r="S198" s="336"/>
      <c r="T198" s="336"/>
      <c r="U198" s="336"/>
      <c r="V198" s="336"/>
      <c r="W198" s="336"/>
      <c r="X198" s="336"/>
      <c r="Y198" s="336"/>
      <c r="Z198" s="337"/>
      <c r="AA198" s="344"/>
      <c r="AB198" s="345"/>
      <c r="AC198" s="345"/>
      <c r="AD198" s="345"/>
      <c r="AE198" s="345"/>
      <c r="AF198" s="346"/>
      <c r="AG198" s="558"/>
      <c r="AH198" s="559"/>
      <c r="AI198" s="559"/>
      <c r="AJ198" s="559"/>
      <c r="AK198" s="559"/>
      <c r="AL198" s="559"/>
      <c r="AM198" s="560"/>
      <c r="AN198" s="631"/>
      <c r="AO198" s="632"/>
      <c r="AP198" s="632"/>
      <c r="AQ198" s="632"/>
      <c r="AR198" s="632"/>
      <c r="AS198" s="632"/>
      <c r="AT198" s="633"/>
      <c r="AU198" s="349"/>
      <c r="AV198" s="349"/>
      <c r="AW198" s="349"/>
      <c r="AX198" s="349"/>
      <c r="AY198" s="349"/>
      <c r="AZ198" s="349"/>
      <c r="BA198" s="2"/>
      <c r="BB198" s="2"/>
      <c r="BC198" s="2"/>
      <c r="BD198" s="2"/>
      <c r="BE198" s="2"/>
      <c r="BF198" s="2"/>
      <c r="BG198" s="2"/>
    </row>
    <row r="199" spans="1:66" ht="14.25" customHeight="1">
      <c r="B199" s="66"/>
      <c r="C199" s="67"/>
      <c r="D199" s="354"/>
      <c r="E199" s="355"/>
      <c r="F199" s="355"/>
      <c r="G199" s="355"/>
      <c r="H199" s="355"/>
      <c r="I199" s="356"/>
      <c r="J199" s="1125" t="s">
        <v>248</v>
      </c>
      <c r="K199" s="1126"/>
      <c r="L199" s="1126"/>
      <c r="M199" s="1126"/>
      <c r="N199" s="1126"/>
      <c r="O199" s="1126"/>
      <c r="P199" s="1126"/>
      <c r="Q199" s="1126"/>
      <c r="R199" s="1126"/>
      <c r="S199" s="1126"/>
      <c r="T199" s="1126"/>
      <c r="U199" s="1126"/>
      <c r="V199" s="1126"/>
      <c r="W199" s="1126"/>
      <c r="X199" s="1126"/>
      <c r="Y199" s="1126"/>
      <c r="Z199" s="1127"/>
      <c r="AA199" s="1131" t="s">
        <v>231</v>
      </c>
      <c r="AB199" s="1227"/>
      <c r="AC199" s="1227"/>
      <c r="AD199" s="1227"/>
      <c r="AE199" s="1227"/>
      <c r="AF199" s="1228"/>
      <c r="AG199" s="1222">
        <v>6</v>
      </c>
      <c r="AH199" s="1222"/>
      <c r="AI199" s="1222"/>
      <c r="AJ199" s="1222"/>
      <c r="AK199" s="1222"/>
      <c r="AL199" s="1222"/>
      <c r="AM199" s="1222"/>
      <c r="AN199" s="1223">
        <v>20</v>
      </c>
      <c r="AO199" s="1223"/>
      <c r="AP199" s="1223"/>
      <c r="AQ199" s="1223"/>
      <c r="AR199" s="1223"/>
      <c r="AS199" s="1223"/>
      <c r="AT199" s="1223"/>
      <c r="AU199" s="323">
        <f>AG199*AN199</f>
        <v>120</v>
      </c>
      <c r="AV199" s="324"/>
      <c r="AW199" s="324"/>
      <c r="AX199" s="324"/>
      <c r="AY199" s="324"/>
      <c r="AZ199" s="325"/>
    </row>
    <row r="200" spans="1:66" ht="14.25" customHeight="1">
      <c r="B200" s="66"/>
      <c r="C200" s="67"/>
      <c r="D200" s="357"/>
      <c r="E200" s="358"/>
      <c r="F200" s="358"/>
      <c r="G200" s="358"/>
      <c r="H200" s="358"/>
      <c r="I200" s="359"/>
      <c r="J200" s="1128"/>
      <c r="K200" s="1129"/>
      <c r="L200" s="1129"/>
      <c r="M200" s="1129"/>
      <c r="N200" s="1129"/>
      <c r="O200" s="1129"/>
      <c r="P200" s="1129"/>
      <c r="Q200" s="1129"/>
      <c r="R200" s="1129"/>
      <c r="S200" s="1129"/>
      <c r="T200" s="1129"/>
      <c r="U200" s="1129"/>
      <c r="V200" s="1129"/>
      <c r="W200" s="1129"/>
      <c r="X200" s="1129"/>
      <c r="Y200" s="1129"/>
      <c r="Z200" s="1130"/>
      <c r="AA200" s="1229"/>
      <c r="AB200" s="1230"/>
      <c r="AC200" s="1230"/>
      <c r="AD200" s="1230"/>
      <c r="AE200" s="1230"/>
      <c r="AF200" s="1231"/>
      <c r="AG200" s="1222"/>
      <c r="AH200" s="1222"/>
      <c r="AI200" s="1222"/>
      <c r="AJ200" s="1222"/>
      <c r="AK200" s="1222"/>
      <c r="AL200" s="1222"/>
      <c r="AM200" s="1222"/>
      <c r="AN200" s="1223"/>
      <c r="AO200" s="1223"/>
      <c r="AP200" s="1223"/>
      <c r="AQ200" s="1223"/>
      <c r="AR200" s="1223"/>
      <c r="AS200" s="1223"/>
      <c r="AT200" s="1223"/>
      <c r="AU200" s="396"/>
      <c r="AV200" s="397"/>
      <c r="AW200" s="397"/>
      <c r="AX200" s="397"/>
      <c r="AY200" s="397"/>
      <c r="AZ200" s="398"/>
    </row>
    <row r="201" spans="1:66" ht="14.25" customHeight="1">
      <c r="B201" s="66"/>
      <c r="C201" s="67"/>
      <c r="D201" s="360"/>
      <c r="E201" s="361"/>
      <c r="F201" s="361"/>
      <c r="G201" s="361"/>
      <c r="H201" s="361"/>
      <c r="I201" s="362"/>
      <c r="J201" s="1235" t="s">
        <v>267</v>
      </c>
      <c r="K201" s="1236"/>
      <c r="L201" s="1236"/>
      <c r="M201" s="1236"/>
      <c r="N201" s="1236"/>
      <c r="O201" s="1236"/>
      <c r="P201" s="1236"/>
      <c r="Q201" s="1236"/>
      <c r="R201" s="1236"/>
      <c r="S201" s="1236"/>
      <c r="T201" s="1236"/>
      <c r="U201" s="1236"/>
      <c r="V201" s="1236"/>
      <c r="W201" s="1236"/>
      <c r="X201" s="1236"/>
      <c r="Y201" s="1236"/>
      <c r="Z201" s="1237"/>
      <c r="AA201" s="1232"/>
      <c r="AB201" s="1233"/>
      <c r="AC201" s="1233"/>
      <c r="AD201" s="1233"/>
      <c r="AE201" s="1233"/>
      <c r="AF201" s="1234"/>
      <c r="AG201" s="1222"/>
      <c r="AH201" s="1222"/>
      <c r="AI201" s="1222"/>
      <c r="AJ201" s="1222"/>
      <c r="AK201" s="1222"/>
      <c r="AL201" s="1222"/>
      <c r="AM201" s="1222"/>
      <c r="AN201" s="1223"/>
      <c r="AO201" s="1223"/>
      <c r="AP201" s="1223"/>
      <c r="AQ201" s="1223"/>
      <c r="AR201" s="1223"/>
      <c r="AS201" s="1223"/>
      <c r="AT201" s="1223"/>
      <c r="AU201" s="396"/>
      <c r="AV201" s="397"/>
      <c r="AW201" s="397"/>
      <c r="AX201" s="397"/>
      <c r="AY201" s="397"/>
      <c r="AZ201" s="398"/>
    </row>
    <row r="202" spans="1:66" ht="14.25" customHeight="1">
      <c r="B202" s="66"/>
      <c r="C202" s="67"/>
      <c r="D202" s="354"/>
      <c r="E202" s="355"/>
      <c r="F202" s="355"/>
      <c r="G202" s="355"/>
      <c r="H202" s="355"/>
      <c r="I202" s="356"/>
      <c r="J202" s="1125" t="s">
        <v>245</v>
      </c>
      <c r="K202" s="1126"/>
      <c r="L202" s="1126"/>
      <c r="M202" s="1126"/>
      <c r="N202" s="1126"/>
      <c r="O202" s="1126"/>
      <c r="P202" s="1126"/>
      <c r="Q202" s="1126"/>
      <c r="R202" s="1126"/>
      <c r="S202" s="1126"/>
      <c r="T202" s="1126"/>
      <c r="U202" s="1126"/>
      <c r="V202" s="1126"/>
      <c r="W202" s="1126"/>
      <c r="X202" s="1126"/>
      <c r="Y202" s="1126"/>
      <c r="Z202" s="1127"/>
      <c r="AA202" s="1131" t="s">
        <v>231</v>
      </c>
      <c r="AB202" s="1227"/>
      <c r="AC202" s="1227"/>
      <c r="AD202" s="1227"/>
      <c r="AE202" s="1227"/>
      <c r="AF202" s="1228"/>
      <c r="AG202" s="1222">
        <v>6</v>
      </c>
      <c r="AH202" s="1222"/>
      <c r="AI202" s="1222"/>
      <c r="AJ202" s="1222"/>
      <c r="AK202" s="1222"/>
      <c r="AL202" s="1222"/>
      <c r="AM202" s="1222"/>
      <c r="AN202" s="1223">
        <v>20</v>
      </c>
      <c r="AO202" s="1223"/>
      <c r="AP202" s="1223"/>
      <c r="AQ202" s="1223"/>
      <c r="AR202" s="1223"/>
      <c r="AS202" s="1223"/>
      <c r="AT202" s="1223"/>
      <c r="AU202" s="323">
        <f>AG202*AN202</f>
        <v>120</v>
      </c>
      <c r="AV202" s="324"/>
      <c r="AW202" s="324"/>
      <c r="AX202" s="324"/>
      <c r="AY202" s="324"/>
      <c r="AZ202" s="325"/>
    </row>
    <row r="203" spans="1:66" ht="14.25" customHeight="1">
      <c r="B203" s="66"/>
      <c r="C203" s="67"/>
      <c r="D203" s="357"/>
      <c r="E203" s="358"/>
      <c r="F203" s="358"/>
      <c r="G203" s="358"/>
      <c r="H203" s="358"/>
      <c r="I203" s="359"/>
      <c r="J203" s="1128"/>
      <c r="K203" s="1129"/>
      <c r="L203" s="1129"/>
      <c r="M203" s="1129"/>
      <c r="N203" s="1129"/>
      <c r="O203" s="1129"/>
      <c r="P203" s="1129"/>
      <c r="Q203" s="1129"/>
      <c r="R203" s="1129"/>
      <c r="S203" s="1129"/>
      <c r="T203" s="1129"/>
      <c r="U203" s="1129"/>
      <c r="V203" s="1129"/>
      <c r="W203" s="1129"/>
      <c r="X203" s="1129"/>
      <c r="Y203" s="1129"/>
      <c r="Z203" s="1130"/>
      <c r="AA203" s="1229"/>
      <c r="AB203" s="1230"/>
      <c r="AC203" s="1230"/>
      <c r="AD203" s="1230"/>
      <c r="AE203" s="1230"/>
      <c r="AF203" s="1231"/>
      <c r="AG203" s="1222"/>
      <c r="AH203" s="1222"/>
      <c r="AI203" s="1222"/>
      <c r="AJ203" s="1222"/>
      <c r="AK203" s="1222"/>
      <c r="AL203" s="1222"/>
      <c r="AM203" s="1222"/>
      <c r="AN203" s="1223"/>
      <c r="AO203" s="1223"/>
      <c r="AP203" s="1223"/>
      <c r="AQ203" s="1223"/>
      <c r="AR203" s="1223"/>
      <c r="AS203" s="1223"/>
      <c r="AT203" s="1223"/>
      <c r="AU203" s="396"/>
      <c r="AV203" s="397"/>
      <c r="AW203" s="397"/>
      <c r="AX203" s="397"/>
      <c r="AY203" s="397"/>
      <c r="AZ203" s="398"/>
    </row>
    <row r="204" spans="1:66" ht="14.25" customHeight="1">
      <c r="B204" s="66"/>
      <c r="C204" s="67"/>
      <c r="D204" s="360"/>
      <c r="E204" s="361"/>
      <c r="F204" s="361"/>
      <c r="G204" s="361"/>
      <c r="H204" s="361"/>
      <c r="I204" s="362"/>
      <c r="J204" s="1235" t="s">
        <v>247</v>
      </c>
      <c r="K204" s="1236"/>
      <c r="L204" s="1236"/>
      <c r="M204" s="1236"/>
      <c r="N204" s="1236"/>
      <c r="O204" s="1236"/>
      <c r="P204" s="1236"/>
      <c r="Q204" s="1236"/>
      <c r="R204" s="1236"/>
      <c r="S204" s="1236"/>
      <c r="T204" s="1236"/>
      <c r="U204" s="1236"/>
      <c r="V204" s="1236"/>
      <c r="W204" s="1236"/>
      <c r="X204" s="1236"/>
      <c r="Y204" s="1236"/>
      <c r="Z204" s="1237"/>
      <c r="AA204" s="1232"/>
      <c r="AB204" s="1233"/>
      <c r="AC204" s="1233"/>
      <c r="AD204" s="1233"/>
      <c r="AE204" s="1233"/>
      <c r="AF204" s="1234"/>
      <c r="AG204" s="1222"/>
      <c r="AH204" s="1222"/>
      <c r="AI204" s="1222"/>
      <c r="AJ204" s="1222"/>
      <c r="AK204" s="1222"/>
      <c r="AL204" s="1222"/>
      <c r="AM204" s="1222"/>
      <c r="AN204" s="1223"/>
      <c r="AO204" s="1223"/>
      <c r="AP204" s="1223"/>
      <c r="AQ204" s="1223"/>
      <c r="AR204" s="1223"/>
      <c r="AS204" s="1223"/>
      <c r="AT204" s="1223"/>
      <c r="AU204" s="396"/>
      <c r="AV204" s="397"/>
      <c r="AW204" s="397"/>
      <c r="AX204" s="397"/>
      <c r="AY204" s="397"/>
      <c r="AZ204" s="398"/>
    </row>
    <row r="205" spans="1:66" ht="14.25" customHeight="1">
      <c r="D205" s="354"/>
      <c r="E205" s="355"/>
      <c r="F205" s="355"/>
      <c r="G205" s="355"/>
      <c r="H205" s="355"/>
      <c r="I205" s="356"/>
      <c r="J205" s="1125" t="s">
        <v>248</v>
      </c>
      <c r="K205" s="1126"/>
      <c r="L205" s="1126"/>
      <c r="M205" s="1126"/>
      <c r="N205" s="1126"/>
      <c r="O205" s="1126"/>
      <c r="P205" s="1126"/>
      <c r="Q205" s="1126"/>
      <c r="R205" s="1126"/>
      <c r="S205" s="1126"/>
      <c r="T205" s="1126"/>
      <c r="U205" s="1126"/>
      <c r="V205" s="1126"/>
      <c r="W205" s="1126"/>
      <c r="X205" s="1126"/>
      <c r="Y205" s="1126"/>
      <c r="Z205" s="1127"/>
      <c r="AA205" s="1131" t="s">
        <v>231</v>
      </c>
      <c r="AB205" s="1227"/>
      <c r="AC205" s="1227"/>
      <c r="AD205" s="1227"/>
      <c r="AE205" s="1227"/>
      <c r="AF205" s="1228"/>
      <c r="AG205" s="1222">
        <v>6</v>
      </c>
      <c r="AH205" s="1222"/>
      <c r="AI205" s="1222"/>
      <c r="AJ205" s="1222"/>
      <c r="AK205" s="1222"/>
      <c r="AL205" s="1222"/>
      <c r="AM205" s="1222"/>
      <c r="AN205" s="1223">
        <v>20</v>
      </c>
      <c r="AO205" s="1223"/>
      <c r="AP205" s="1223"/>
      <c r="AQ205" s="1223"/>
      <c r="AR205" s="1223"/>
      <c r="AS205" s="1223"/>
      <c r="AT205" s="1223"/>
      <c r="AU205" s="323">
        <f>AG205*AN205</f>
        <v>120</v>
      </c>
      <c r="AV205" s="324"/>
      <c r="AW205" s="324"/>
      <c r="AX205" s="324"/>
      <c r="AY205" s="324"/>
      <c r="AZ205" s="325"/>
    </row>
    <row r="206" spans="1:66" ht="14.25" customHeight="1">
      <c r="D206" s="357"/>
      <c r="E206" s="358"/>
      <c r="F206" s="358"/>
      <c r="G206" s="358"/>
      <c r="H206" s="358"/>
      <c r="I206" s="359"/>
      <c r="J206" s="1128"/>
      <c r="K206" s="1129"/>
      <c r="L206" s="1129"/>
      <c r="M206" s="1129"/>
      <c r="N206" s="1129"/>
      <c r="O206" s="1129"/>
      <c r="P206" s="1129"/>
      <c r="Q206" s="1129"/>
      <c r="R206" s="1129"/>
      <c r="S206" s="1129"/>
      <c r="T206" s="1129"/>
      <c r="U206" s="1129"/>
      <c r="V206" s="1129"/>
      <c r="W206" s="1129"/>
      <c r="X206" s="1129"/>
      <c r="Y206" s="1129"/>
      <c r="Z206" s="1130"/>
      <c r="AA206" s="1229"/>
      <c r="AB206" s="1230"/>
      <c r="AC206" s="1230"/>
      <c r="AD206" s="1230"/>
      <c r="AE206" s="1230"/>
      <c r="AF206" s="1231"/>
      <c r="AG206" s="1222"/>
      <c r="AH206" s="1222"/>
      <c r="AI206" s="1222"/>
      <c r="AJ206" s="1222"/>
      <c r="AK206" s="1222"/>
      <c r="AL206" s="1222"/>
      <c r="AM206" s="1222"/>
      <c r="AN206" s="1223"/>
      <c r="AO206" s="1223"/>
      <c r="AP206" s="1223"/>
      <c r="AQ206" s="1223"/>
      <c r="AR206" s="1223"/>
      <c r="AS206" s="1223"/>
      <c r="AT206" s="1223"/>
      <c r="AU206" s="396"/>
      <c r="AV206" s="397"/>
      <c r="AW206" s="397"/>
      <c r="AX206" s="397"/>
      <c r="AY206" s="397"/>
      <c r="AZ206" s="398"/>
    </row>
    <row r="207" spans="1:66" ht="14.25" customHeight="1">
      <c r="D207" s="360"/>
      <c r="E207" s="361"/>
      <c r="F207" s="361"/>
      <c r="G207" s="361"/>
      <c r="H207" s="361"/>
      <c r="I207" s="362"/>
      <c r="J207" s="1235" t="s">
        <v>246</v>
      </c>
      <c r="K207" s="1236"/>
      <c r="L207" s="1236"/>
      <c r="M207" s="1236"/>
      <c r="N207" s="1236"/>
      <c r="O207" s="1236"/>
      <c r="P207" s="1236"/>
      <c r="Q207" s="1236"/>
      <c r="R207" s="1236"/>
      <c r="S207" s="1236"/>
      <c r="T207" s="1236"/>
      <c r="U207" s="1236"/>
      <c r="V207" s="1236"/>
      <c r="W207" s="1236"/>
      <c r="X207" s="1236"/>
      <c r="Y207" s="1236"/>
      <c r="Z207" s="1237"/>
      <c r="AA207" s="1232"/>
      <c r="AB207" s="1233"/>
      <c r="AC207" s="1233"/>
      <c r="AD207" s="1233"/>
      <c r="AE207" s="1233"/>
      <c r="AF207" s="1234"/>
      <c r="AG207" s="1222"/>
      <c r="AH207" s="1222"/>
      <c r="AI207" s="1222"/>
      <c r="AJ207" s="1222"/>
      <c r="AK207" s="1222"/>
      <c r="AL207" s="1222"/>
      <c r="AM207" s="1222"/>
      <c r="AN207" s="1223"/>
      <c r="AO207" s="1223"/>
      <c r="AP207" s="1223"/>
      <c r="AQ207" s="1223"/>
      <c r="AR207" s="1223"/>
      <c r="AS207" s="1223"/>
      <c r="AT207" s="1223"/>
      <c r="AU207" s="396"/>
      <c r="AV207" s="397"/>
      <c r="AW207" s="397"/>
      <c r="AX207" s="397"/>
      <c r="AY207" s="397"/>
      <c r="AZ207" s="398"/>
    </row>
    <row r="208" spans="1:66" ht="14.25" customHeight="1">
      <c r="D208" s="354"/>
      <c r="E208" s="355"/>
      <c r="F208" s="355"/>
      <c r="G208" s="355"/>
      <c r="H208" s="355"/>
      <c r="I208" s="356"/>
      <c r="J208" s="476"/>
      <c r="K208" s="477"/>
      <c r="L208" s="477"/>
      <c r="M208" s="477"/>
      <c r="N208" s="477"/>
      <c r="O208" s="477"/>
      <c r="P208" s="477"/>
      <c r="Q208" s="477"/>
      <c r="R208" s="477"/>
      <c r="S208" s="477"/>
      <c r="T208" s="477"/>
      <c r="U208" s="477"/>
      <c r="V208" s="477"/>
      <c r="W208" s="477"/>
      <c r="X208" s="477"/>
      <c r="Y208" s="477"/>
      <c r="Z208" s="478"/>
      <c r="AA208" s="611"/>
      <c r="AB208" s="483"/>
      <c r="AC208" s="483"/>
      <c r="AD208" s="483"/>
      <c r="AE208" s="483"/>
      <c r="AF208" s="484"/>
      <c r="AG208" s="612"/>
      <c r="AH208" s="612"/>
      <c r="AI208" s="612"/>
      <c r="AJ208" s="612"/>
      <c r="AK208" s="612"/>
      <c r="AL208" s="612"/>
      <c r="AM208" s="612"/>
      <c r="AN208" s="613"/>
      <c r="AO208" s="613"/>
      <c r="AP208" s="613"/>
      <c r="AQ208" s="613"/>
      <c r="AR208" s="613"/>
      <c r="AS208" s="613"/>
      <c r="AT208" s="613"/>
      <c r="AU208" s="323">
        <f>AG208*AN208</f>
        <v>0</v>
      </c>
      <c r="AV208" s="324"/>
      <c r="AW208" s="324"/>
      <c r="AX208" s="324"/>
      <c r="AY208" s="324"/>
      <c r="AZ208" s="325"/>
    </row>
    <row r="209" spans="1:64" ht="14.25" customHeight="1">
      <c r="D209" s="357"/>
      <c r="E209" s="358"/>
      <c r="F209" s="358"/>
      <c r="G209" s="358"/>
      <c r="H209" s="358"/>
      <c r="I209" s="359"/>
      <c r="J209" s="479"/>
      <c r="K209" s="480"/>
      <c r="L209" s="480"/>
      <c r="M209" s="480"/>
      <c r="N209" s="480"/>
      <c r="O209" s="480"/>
      <c r="P209" s="480"/>
      <c r="Q209" s="480"/>
      <c r="R209" s="480"/>
      <c r="S209" s="480"/>
      <c r="T209" s="480"/>
      <c r="U209" s="480"/>
      <c r="V209" s="480"/>
      <c r="W209" s="480"/>
      <c r="X209" s="480"/>
      <c r="Y209" s="480"/>
      <c r="Z209" s="481"/>
      <c r="AA209" s="485"/>
      <c r="AB209" s="486"/>
      <c r="AC209" s="486"/>
      <c r="AD209" s="486"/>
      <c r="AE209" s="486"/>
      <c r="AF209" s="487"/>
      <c r="AG209" s="612"/>
      <c r="AH209" s="612"/>
      <c r="AI209" s="612"/>
      <c r="AJ209" s="612"/>
      <c r="AK209" s="612"/>
      <c r="AL209" s="612"/>
      <c r="AM209" s="612"/>
      <c r="AN209" s="613"/>
      <c r="AO209" s="613"/>
      <c r="AP209" s="613"/>
      <c r="AQ209" s="613"/>
      <c r="AR209" s="613"/>
      <c r="AS209" s="613"/>
      <c r="AT209" s="613"/>
      <c r="AU209" s="396"/>
      <c r="AV209" s="397"/>
      <c r="AW209" s="397"/>
      <c r="AX209" s="397"/>
      <c r="AY209" s="397"/>
      <c r="AZ209" s="398"/>
    </row>
    <row r="210" spans="1:64" ht="14.25" customHeight="1">
      <c r="D210" s="360"/>
      <c r="E210" s="361"/>
      <c r="F210" s="361"/>
      <c r="G210" s="361"/>
      <c r="H210" s="361"/>
      <c r="I210" s="362"/>
      <c r="J210" s="614" t="s">
        <v>139</v>
      </c>
      <c r="K210" s="615"/>
      <c r="L210" s="615"/>
      <c r="M210" s="615"/>
      <c r="N210" s="615"/>
      <c r="O210" s="615"/>
      <c r="P210" s="615"/>
      <c r="Q210" s="615"/>
      <c r="R210" s="615"/>
      <c r="S210" s="615"/>
      <c r="T210" s="615"/>
      <c r="U210" s="615"/>
      <c r="V210" s="615"/>
      <c r="W210" s="615"/>
      <c r="X210" s="615"/>
      <c r="Y210" s="615"/>
      <c r="Z210" s="618"/>
      <c r="AA210" s="488"/>
      <c r="AB210" s="489"/>
      <c r="AC210" s="489"/>
      <c r="AD210" s="489"/>
      <c r="AE210" s="489"/>
      <c r="AF210" s="490"/>
      <c r="AG210" s="612"/>
      <c r="AH210" s="612"/>
      <c r="AI210" s="612"/>
      <c r="AJ210" s="612"/>
      <c r="AK210" s="612"/>
      <c r="AL210" s="612"/>
      <c r="AM210" s="612"/>
      <c r="AN210" s="613"/>
      <c r="AO210" s="613"/>
      <c r="AP210" s="613"/>
      <c r="AQ210" s="613"/>
      <c r="AR210" s="613"/>
      <c r="AS210" s="613"/>
      <c r="AT210" s="613"/>
      <c r="AU210" s="396"/>
      <c r="AV210" s="397"/>
      <c r="AW210" s="397"/>
      <c r="AX210" s="397"/>
      <c r="AY210" s="397"/>
      <c r="AZ210" s="398"/>
    </row>
    <row r="211" spans="1:64" ht="14.25" customHeight="1">
      <c r="D211" s="354"/>
      <c r="E211" s="355"/>
      <c r="F211" s="355"/>
      <c r="G211" s="355"/>
      <c r="H211" s="355"/>
      <c r="I211" s="356"/>
      <c r="J211" s="476"/>
      <c r="K211" s="477"/>
      <c r="L211" s="477"/>
      <c r="M211" s="477"/>
      <c r="N211" s="477"/>
      <c r="O211" s="477"/>
      <c r="P211" s="477"/>
      <c r="Q211" s="477"/>
      <c r="R211" s="477"/>
      <c r="S211" s="477"/>
      <c r="T211" s="477"/>
      <c r="U211" s="477"/>
      <c r="V211" s="477"/>
      <c r="W211" s="477"/>
      <c r="X211" s="477"/>
      <c r="Y211" s="477"/>
      <c r="Z211" s="478"/>
      <c r="AA211" s="611"/>
      <c r="AB211" s="483"/>
      <c r="AC211" s="483"/>
      <c r="AD211" s="483"/>
      <c r="AE211" s="483"/>
      <c r="AF211" s="484"/>
      <c r="AG211" s="612"/>
      <c r="AH211" s="612"/>
      <c r="AI211" s="612"/>
      <c r="AJ211" s="612"/>
      <c r="AK211" s="612"/>
      <c r="AL211" s="612"/>
      <c r="AM211" s="612"/>
      <c r="AN211" s="613"/>
      <c r="AO211" s="613"/>
      <c r="AP211" s="613"/>
      <c r="AQ211" s="613"/>
      <c r="AR211" s="613"/>
      <c r="AS211" s="613"/>
      <c r="AT211" s="613"/>
      <c r="AU211" s="323">
        <f>AG211*AN211</f>
        <v>0</v>
      </c>
      <c r="AV211" s="324"/>
      <c r="AW211" s="324"/>
      <c r="AX211" s="324"/>
      <c r="AY211" s="324"/>
      <c r="AZ211" s="325"/>
    </row>
    <row r="212" spans="1:64" ht="14.25" customHeight="1">
      <c r="D212" s="357"/>
      <c r="E212" s="358"/>
      <c r="F212" s="358"/>
      <c r="G212" s="358"/>
      <c r="H212" s="358"/>
      <c r="I212" s="359"/>
      <c r="J212" s="479"/>
      <c r="K212" s="480"/>
      <c r="L212" s="480"/>
      <c r="M212" s="480"/>
      <c r="N212" s="480"/>
      <c r="O212" s="480"/>
      <c r="P212" s="480"/>
      <c r="Q212" s="480"/>
      <c r="R212" s="480"/>
      <c r="S212" s="480"/>
      <c r="T212" s="480"/>
      <c r="U212" s="480"/>
      <c r="V212" s="480"/>
      <c r="W212" s="480"/>
      <c r="X212" s="480"/>
      <c r="Y212" s="480"/>
      <c r="Z212" s="481"/>
      <c r="AA212" s="485"/>
      <c r="AB212" s="486"/>
      <c r="AC212" s="486"/>
      <c r="AD212" s="486"/>
      <c r="AE212" s="486"/>
      <c r="AF212" s="487"/>
      <c r="AG212" s="612"/>
      <c r="AH212" s="612"/>
      <c r="AI212" s="612"/>
      <c r="AJ212" s="612"/>
      <c r="AK212" s="612"/>
      <c r="AL212" s="612"/>
      <c r="AM212" s="612"/>
      <c r="AN212" s="613"/>
      <c r="AO212" s="613"/>
      <c r="AP212" s="613"/>
      <c r="AQ212" s="613"/>
      <c r="AR212" s="613"/>
      <c r="AS212" s="613"/>
      <c r="AT212" s="613"/>
      <c r="AU212" s="396"/>
      <c r="AV212" s="397"/>
      <c r="AW212" s="397"/>
      <c r="AX212" s="397"/>
      <c r="AY212" s="397"/>
      <c r="AZ212" s="398"/>
    </row>
    <row r="213" spans="1:64" ht="14.25" customHeight="1">
      <c r="D213" s="360"/>
      <c r="E213" s="361"/>
      <c r="F213" s="361"/>
      <c r="G213" s="361"/>
      <c r="H213" s="361"/>
      <c r="I213" s="362"/>
      <c r="J213" s="614" t="s">
        <v>139</v>
      </c>
      <c r="K213" s="615"/>
      <c r="L213" s="615"/>
      <c r="M213" s="615"/>
      <c r="N213" s="615"/>
      <c r="O213" s="615"/>
      <c r="P213" s="615"/>
      <c r="Q213" s="615"/>
      <c r="R213" s="615"/>
      <c r="S213" s="615"/>
      <c r="T213" s="615"/>
      <c r="U213" s="616"/>
      <c r="V213" s="616"/>
      <c r="W213" s="616"/>
      <c r="X213" s="616"/>
      <c r="Y213" s="616"/>
      <c r="Z213" s="617"/>
      <c r="AA213" s="485"/>
      <c r="AB213" s="489"/>
      <c r="AC213" s="489"/>
      <c r="AD213" s="489"/>
      <c r="AE213" s="489"/>
      <c r="AF213" s="490"/>
      <c r="AG213" s="612"/>
      <c r="AH213" s="612"/>
      <c r="AI213" s="612"/>
      <c r="AJ213" s="612"/>
      <c r="AK213" s="612"/>
      <c r="AL213" s="612"/>
      <c r="AM213" s="612"/>
      <c r="AN213" s="613"/>
      <c r="AO213" s="613"/>
      <c r="AP213" s="613"/>
      <c r="AQ213" s="613"/>
      <c r="AR213" s="613"/>
      <c r="AS213" s="613"/>
      <c r="AT213" s="613"/>
      <c r="AU213" s="396"/>
      <c r="AV213" s="397"/>
      <c r="AW213" s="397"/>
      <c r="AX213" s="397"/>
      <c r="AY213" s="397"/>
      <c r="AZ213" s="398"/>
      <c r="BA213" s="66"/>
      <c r="BB213" s="66"/>
      <c r="BC213" s="66"/>
      <c r="BD213" s="66"/>
      <c r="BE213" s="66"/>
      <c r="BF213" s="66"/>
    </row>
    <row r="214" spans="1:64" ht="24">
      <c r="U214" s="87"/>
      <c r="V214" s="87"/>
      <c r="W214" s="87"/>
      <c r="X214" s="87"/>
      <c r="Y214" s="87"/>
      <c r="Z214" s="87"/>
      <c r="AA214" s="87"/>
      <c r="AP214" s="593" t="s">
        <v>141</v>
      </c>
      <c r="AQ214" s="594"/>
      <c r="AR214" s="594"/>
      <c r="AS214" s="594"/>
      <c r="AT214" s="595"/>
      <c r="AU214" s="596">
        <v>3</v>
      </c>
      <c r="AV214" s="597"/>
      <c r="AW214" s="597"/>
      <c r="AX214" s="598"/>
      <c r="AY214" s="149" t="s">
        <v>26</v>
      </c>
      <c r="AZ214" s="150"/>
    </row>
    <row r="216" spans="1:64" s="160" customFormat="1" ht="14.25" customHeight="1">
      <c r="A216" s="159" t="s">
        <v>142</v>
      </c>
    </row>
    <row r="217" spans="1:64" s="56" customFormat="1" ht="14.25" customHeight="1">
      <c r="B217" s="161" t="s">
        <v>143</v>
      </c>
      <c r="D217" s="162"/>
      <c r="E217" s="162"/>
      <c r="F217" s="162"/>
      <c r="G217" s="162"/>
      <c r="H217" s="162"/>
      <c r="I217" s="162"/>
      <c r="J217" s="162"/>
      <c r="K217" s="162"/>
      <c r="L217" s="162"/>
      <c r="M217" s="162"/>
      <c r="N217" s="162"/>
      <c r="O217" s="30"/>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3"/>
      <c r="AO217" s="163"/>
      <c r="AP217" s="163"/>
      <c r="AQ217" s="163"/>
      <c r="AR217" s="163"/>
      <c r="AS217" s="1255"/>
      <c r="AT217" s="1255"/>
      <c r="AU217" s="1255"/>
      <c r="AV217" s="1255"/>
      <c r="AW217" s="1255"/>
      <c r="AX217" s="1255"/>
      <c r="AY217" s="1255"/>
      <c r="AZ217" s="1255"/>
      <c r="BA217" s="1255"/>
      <c r="BB217" s="1256"/>
      <c r="BC217" s="1256"/>
      <c r="BD217" s="1256"/>
      <c r="BE217" s="1256"/>
      <c r="BF217" s="1256"/>
      <c r="BG217" s="1256"/>
      <c r="BH217" s="1256"/>
      <c r="BI217" s="333"/>
      <c r="BJ217" s="333"/>
      <c r="BK217" s="333"/>
      <c r="BL217" s="164"/>
    </row>
    <row r="218" spans="1:64" s="160" customFormat="1" ht="15" customHeight="1">
      <c r="C218" s="165" t="s">
        <v>144</v>
      </c>
    </row>
    <row r="219" spans="1:64" s="160" customFormat="1" ht="15" customHeight="1">
      <c r="C219" s="165" t="s">
        <v>145</v>
      </c>
      <c r="BA219" s="166"/>
      <c r="BB219" s="166"/>
      <c r="BC219" s="166"/>
      <c r="BD219" s="166"/>
      <c r="BE219" s="166"/>
      <c r="BF219" s="166"/>
      <c r="BG219" s="166"/>
      <c r="BH219" s="166"/>
      <c r="BI219" s="166"/>
      <c r="BJ219" s="166"/>
      <c r="BK219" s="166"/>
      <c r="BL219" s="166"/>
    </row>
    <row r="220" spans="1:64" s="160" customFormat="1" ht="15" customHeight="1">
      <c r="C220" s="165"/>
      <c r="AS220" s="167"/>
      <c r="AT220" s="167"/>
      <c r="AU220" s="167"/>
      <c r="AV220" s="167"/>
      <c r="AW220" s="167"/>
      <c r="AX220" s="167"/>
      <c r="AY220" s="167"/>
      <c r="AZ220" s="167"/>
      <c r="BA220" s="167"/>
      <c r="BB220" s="168"/>
      <c r="BC220" s="168"/>
      <c r="BD220" s="168"/>
      <c r="BE220" s="168"/>
      <c r="BF220" s="168"/>
      <c r="BG220" s="168"/>
      <c r="BH220" s="168"/>
      <c r="BI220" s="30"/>
      <c r="BJ220" s="30"/>
      <c r="BK220" s="30"/>
      <c r="BL220" s="166"/>
    </row>
    <row r="221" spans="1:64" s="160" customFormat="1" ht="15" customHeight="1">
      <c r="B221" s="51" t="s">
        <v>208</v>
      </c>
      <c r="C221" s="51"/>
      <c r="BF221" s="166"/>
    </row>
    <row r="222" spans="1:64" s="86" customFormat="1" ht="14.25" customHeight="1">
      <c r="A222" s="160"/>
      <c r="B222" s="160"/>
      <c r="C222" s="160"/>
      <c r="D222" s="296" t="s">
        <v>90</v>
      </c>
      <c r="E222" s="296"/>
      <c r="F222" s="296"/>
      <c r="G222" s="296"/>
      <c r="H222" s="296"/>
      <c r="I222" s="296"/>
      <c r="J222" s="296" t="s">
        <v>91</v>
      </c>
      <c r="K222" s="296"/>
      <c r="L222" s="296"/>
      <c r="M222" s="296"/>
      <c r="N222" s="296"/>
      <c r="O222" s="296"/>
      <c r="P222" s="296"/>
      <c r="Q222" s="296"/>
      <c r="R222" s="296"/>
      <c r="S222" s="296"/>
      <c r="T222" s="296"/>
      <c r="U222" s="296"/>
      <c r="V222" s="296"/>
      <c r="W222" s="296"/>
      <c r="X222" s="296"/>
      <c r="Y222" s="296"/>
      <c r="Z222" s="296"/>
      <c r="AA222" s="296"/>
      <c r="AB222" s="296"/>
      <c r="AC222" s="296"/>
      <c r="AD222" s="296"/>
      <c r="AE222" s="296"/>
      <c r="AF222" s="296"/>
      <c r="AG222" s="296" t="s">
        <v>92</v>
      </c>
      <c r="AH222" s="296"/>
      <c r="AI222" s="296"/>
      <c r="AJ222" s="296"/>
      <c r="AK222" s="296"/>
      <c r="AL222" s="296"/>
      <c r="AM222" s="296" t="s">
        <v>146</v>
      </c>
      <c r="AN222" s="296"/>
      <c r="AO222" s="296"/>
      <c r="AP222" s="296"/>
      <c r="AQ222" s="296"/>
      <c r="AR222" s="296"/>
      <c r="AS222" s="602" t="s">
        <v>103</v>
      </c>
      <c r="AT222" s="603"/>
      <c r="AU222" s="603"/>
      <c r="AV222" s="603"/>
      <c r="AW222" s="603"/>
      <c r="AX222" s="604"/>
      <c r="AY222" s="275" t="s">
        <v>104</v>
      </c>
      <c r="AZ222" s="276"/>
      <c r="BA222" s="276"/>
      <c r="BB222" s="276"/>
      <c r="BC222" s="276"/>
      <c r="BD222" s="277"/>
      <c r="BE222" s="169"/>
      <c r="BF222" s="169"/>
      <c r="BG222" s="169"/>
      <c r="BH222" s="89"/>
      <c r="BI222" s="89"/>
      <c r="BJ222" s="89"/>
    </row>
    <row r="223" spans="1:64" s="86" customFormat="1" ht="14.25" customHeight="1">
      <c r="A223" s="160"/>
      <c r="B223" s="160"/>
      <c r="C223" s="160"/>
      <c r="D223" s="296"/>
      <c r="E223" s="296"/>
      <c r="F223" s="296"/>
      <c r="G223" s="296"/>
      <c r="H223" s="296"/>
      <c r="I223" s="296"/>
      <c r="J223" s="296"/>
      <c r="K223" s="296"/>
      <c r="L223" s="296"/>
      <c r="M223" s="296"/>
      <c r="N223" s="296"/>
      <c r="O223" s="296"/>
      <c r="P223" s="296"/>
      <c r="Q223" s="296"/>
      <c r="R223" s="296"/>
      <c r="S223" s="296"/>
      <c r="T223" s="296"/>
      <c r="U223" s="296"/>
      <c r="V223" s="296"/>
      <c r="W223" s="296"/>
      <c r="X223" s="296"/>
      <c r="Y223" s="296"/>
      <c r="Z223" s="296"/>
      <c r="AA223" s="296"/>
      <c r="AB223" s="296"/>
      <c r="AC223" s="296"/>
      <c r="AD223" s="296"/>
      <c r="AE223" s="296"/>
      <c r="AF223" s="296"/>
      <c r="AG223" s="296"/>
      <c r="AH223" s="296"/>
      <c r="AI223" s="296"/>
      <c r="AJ223" s="296"/>
      <c r="AK223" s="296"/>
      <c r="AL223" s="296"/>
      <c r="AM223" s="296"/>
      <c r="AN223" s="296"/>
      <c r="AO223" s="296"/>
      <c r="AP223" s="296"/>
      <c r="AQ223" s="296"/>
      <c r="AR223" s="296"/>
      <c r="AS223" s="605"/>
      <c r="AT223" s="606"/>
      <c r="AU223" s="606"/>
      <c r="AV223" s="606"/>
      <c r="AW223" s="606"/>
      <c r="AX223" s="607"/>
      <c r="AY223" s="278"/>
      <c r="AZ223" s="279"/>
      <c r="BA223" s="279"/>
      <c r="BB223" s="279"/>
      <c r="BC223" s="279"/>
      <c r="BD223" s="280"/>
      <c r="BE223" s="169"/>
      <c r="BF223" s="169"/>
      <c r="BG223" s="169"/>
      <c r="BH223" s="89"/>
      <c r="BI223" s="89"/>
      <c r="BJ223" s="89"/>
    </row>
    <row r="224" spans="1:64" s="86" customFormat="1" ht="14.25" customHeight="1">
      <c r="A224" s="160"/>
      <c r="B224" s="160"/>
      <c r="C224" s="160"/>
      <c r="D224" s="296"/>
      <c r="E224" s="296"/>
      <c r="F224" s="296"/>
      <c r="G224" s="296"/>
      <c r="H224" s="296"/>
      <c r="I224" s="296"/>
      <c r="J224" s="296"/>
      <c r="K224" s="296"/>
      <c r="L224" s="296"/>
      <c r="M224" s="296"/>
      <c r="N224" s="296"/>
      <c r="O224" s="296"/>
      <c r="P224" s="296"/>
      <c r="Q224" s="296"/>
      <c r="R224" s="296"/>
      <c r="S224" s="296"/>
      <c r="T224" s="296"/>
      <c r="U224" s="296"/>
      <c r="V224" s="296"/>
      <c r="W224" s="296"/>
      <c r="X224" s="296"/>
      <c r="Y224" s="296"/>
      <c r="Z224" s="296"/>
      <c r="AA224" s="296"/>
      <c r="AB224" s="296"/>
      <c r="AC224" s="296"/>
      <c r="AD224" s="296"/>
      <c r="AE224" s="296"/>
      <c r="AF224" s="296"/>
      <c r="AG224" s="296"/>
      <c r="AH224" s="296"/>
      <c r="AI224" s="296"/>
      <c r="AJ224" s="296"/>
      <c r="AK224" s="296"/>
      <c r="AL224" s="296"/>
      <c r="AM224" s="296"/>
      <c r="AN224" s="296"/>
      <c r="AO224" s="296"/>
      <c r="AP224" s="296"/>
      <c r="AQ224" s="296"/>
      <c r="AR224" s="296"/>
      <c r="AS224" s="608"/>
      <c r="AT224" s="609"/>
      <c r="AU224" s="609"/>
      <c r="AV224" s="609"/>
      <c r="AW224" s="609"/>
      <c r="AX224" s="610"/>
      <c r="AY224" s="281"/>
      <c r="AZ224" s="282"/>
      <c r="BA224" s="282"/>
      <c r="BB224" s="282"/>
      <c r="BC224" s="282"/>
      <c r="BD224" s="283"/>
      <c r="BE224" s="169"/>
      <c r="BF224" s="169"/>
      <c r="BG224" s="169"/>
      <c r="BH224" s="89"/>
      <c r="BI224" s="89"/>
      <c r="BJ224" s="89"/>
    </row>
    <row r="225" spans="1:63" s="90" customFormat="1" ht="14.25" customHeight="1">
      <c r="A225" s="171"/>
      <c r="B225" s="171"/>
      <c r="C225" s="171"/>
      <c r="D225" s="579"/>
      <c r="E225" s="579"/>
      <c r="F225" s="579"/>
      <c r="G225" s="579"/>
      <c r="H225" s="579"/>
      <c r="I225" s="579"/>
      <c r="J225" s="1238"/>
      <c r="K225" s="1239"/>
      <c r="L225" s="1239"/>
      <c r="M225" s="1239"/>
      <c r="N225" s="1239"/>
      <c r="O225" s="1239"/>
      <c r="P225" s="1239"/>
      <c r="Q225" s="1239"/>
      <c r="R225" s="1239"/>
      <c r="S225" s="1239"/>
      <c r="T225" s="1239"/>
      <c r="U225" s="1239"/>
      <c r="V225" s="1239"/>
      <c r="W225" s="1239"/>
      <c r="X225" s="1239"/>
      <c r="Y225" s="1239"/>
      <c r="Z225" s="1239"/>
      <c r="AA225" s="1239"/>
      <c r="AB225" s="1239"/>
      <c r="AC225" s="1239"/>
      <c r="AD225" s="1239"/>
      <c r="AE225" s="1239"/>
      <c r="AF225" s="1240"/>
      <c r="AG225" s="1244" t="s">
        <v>231</v>
      </c>
      <c r="AH225" s="1245"/>
      <c r="AI225" s="1245"/>
      <c r="AJ225" s="1245"/>
      <c r="AK225" s="1245"/>
      <c r="AL225" s="1246"/>
      <c r="AM225" s="1253">
        <v>8</v>
      </c>
      <c r="AN225" s="1253"/>
      <c r="AO225" s="1253"/>
      <c r="AP225" s="1253"/>
      <c r="AQ225" s="1253"/>
      <c r="AR225" s="1253"/>
      <c r="AS225" s="1254">
        <v>20</v>
      </c>
      <c r="AT225" s="1254"/>
      <c r="AU225" s="1254"/>
      <c r="AV225" s="1254"/>
      <c r="AW225" s="1254"/>
      <c r="AX225" s="1254"/>
      <c r="AY225" s="586">
        <f>AM225*AS225</f>
        <v>160</v>
      </c>
      <c r="AZ225" s="586"/>
      <c r="BA225" s="586"/>
      <c r="BB225" s="586"/>
      <c r="BC225" s="586"/>
      <c r="BD225" s="586"/>
      <c r="BE225" s="170"/>
      <c r="BF225" s="170"/>
      <c r="BG225" s="170"/>
      <c r="BH225" s="91"/>
      <c r="BI225" s="92"/>
      <c r="BJ225" s="92"/>
    </row>
    <row r="226" spans="1:63" s="90" customFormat="1" ht="14.25" customHeight="1">
      <c r="A226" s="171"/>
      <c r="B226" s="171"/>
      <c r="C226" s="171"/>
      <c r="D226" s="579"/>
      <c r="E226" s="579"/>
      <c r="F226" s="579"/>
      <c r="G226" s="579"/>
      <c r="H226" s="579"/>
      <c r="I226" s="579"/>
      <c r="J226" s="1241"/>
      <c r="K226" s="1242"/>
      <c r="L226" s="1242"/>
      <c r="M226" s="1242"/>
      <c r="N226" s="1242"/>
      <c r="O226" s="1242"/>
      <c r="P226" s="1242"/>
      <c r="Q226" s="1242"/>
      <c r="R226" s="1242"/>
      <c r="S226" s="1242"/>
      <c r="T226" s="1242"/>
      <c r="U226" s="1242"/>
      <c r="V226" s="1242"/>
      <c r="W226" s="1242"/>
      <c r="X226" s="1242"/>
      <c r="Y226" s="1242"/>
      <c r="Z226" s="1242"/>
      <c r="AA226" s="1242"/>
      <c r="AB226" s="1242"/>
      <c r="AC226" s="1242"/>
      <c r="AD226" s="1242"/>
      <c r="AE226" s="1242"/>
      <c r="AF226" s="1243"/>
      <c r="AG226" s="1247"/>
      <c r="AH226" s="1248"/>
      <c r="AI226" s="1248"/>
      <c r="AJ226" s="1248"/>
      <c r="AK226" s="1248"/>
      <c r="AL226" s="1249"/>
      <c r="AM226" s="1253"/>
      <c r="AN226" s="1253"/>
      <c r="AO226" s="1253"/>
      <c r="AP226" s="1253"/>
      <c r="AQ226" s="1253"/>
      <c r="AR226" s="1253"/>
      <c r="AS226" s="1254"/>
      <c r="AT226" s="1254"/>
      <c r="AU226" s="1254"/>
      <c r="AV226" s="1254"/>
      <c r="AW226" s="1254"/>
      <c r="AX226" s="1254"/>
      <c r="AY226" s="586"/>
      <c r="AZ226" s="586"/>
      <c r="BA226" s="586"/>
      <c r="BB226" s="586"/>
      <c r="BC226" s="586"/>
      <c r="BD226" s="586"/>
      <c r="BE226" s="170"/>
      <c r="BF226" s="170"/>
      <c r="BG226" s="170"/>
      <c r="BH226" s="91"/>
      <c r="BI226" s="92"/>
      <c r="BJ226" s="92"/>
    </row>
    <row r="227" spans="1:63" s="90" customFormat="1" ht="14.25" customHeight="1">
      <c r="A227" s="171"/>
      <c r="B227" s="171"/>
      <c r="C227" s="171"/>
      <c r="D227" s="579"/>
      <c r="E227" s="579"/>
      <c r="F227" s="579"/>
      <c r="G227" s="579"/>
      <c r="H227" s="579"/>
      <c r="I227" s="579"/>
      <c r="J227" s="587" t="s">
        <v>147</v>
      </c>
      <c r="K227" s="587"/>
      <c r="L227" s="587"/>
      <c r="M227" s="587"/>
      <c r="N227" s="587"/>
      <c r="O227" s="587"/>
      <c r="P227" s="587"/>
      <c r="Q227" s="587"/>
      <c r="R227" s="587"/>
      <c r="S227" s="587"/>
      <c r="T227" s="587"/>
      <c r="U227" s="587"/>
      <c r="V227" s="587"/>
      <c r="W227" s="587"/>
      <c r="X227" s="587"/>
      <c r="Y227" s="587"/>
      <c r="Z227" s="587"/>
      <c r="AA227" s="587"/>
      <c r="AB227" s="587"/>
      <c r="AC227" s="587"/>
      <c r="AD227" s="587"/>
      <c r="AE227" s="587"/>
      <c r="AF227" s="587"/>
      <c r="AG227" s="1250"/>
      <c r="AH227" s="1251"/>
      <c r="AI227" s="1251"/>
      <c r="AJ227" s="1251"/>
      <c r="AK227" s="1251"/>
      <c r="AL227" s="1252"/>
      <c r="AM227" s="1253"/>
      <c r="AN227" s="1253"/>
      <c r="AO227" s="1253"/>
      <c r="AP227" s="1253"/>
      <c r="AQ227" s="1253"/>
      <c r="AR227" s="1253"/>
      <c r="AS227" s="1254"/>
      <c r="AT227" s="1254"/>
      <c r="AU227" s="1254"/>
      <c r="AV227" s="1254"/>
      <c r="AW227" s="1254"/>
      <c r="AX227" s="1254"/>
      <c r="AY227" s="586"/>
      <c r="AZ227" s="586"/>
      <c r="BA227" s="586"/>
      <c r="BB227" s="586"/>
      <c r="BC227" s="586"/>
      <c r="BD227" s="586"/>
      <c r="BE227" s="170"/>
      <c r="BF227" s="170"/>
      <c r="BG227" s="170"/>
      <c r="BH227" s="91"/>
      <c r="BI227" s="92"/>
      <c r="BJ227" s="92"/>
      <c r="BK227" s="93"/>
    </row>
    <row r="228" spans="1:63" s="171" customFormat="1" ht="4.5" customHeight="1">
      <c r="D228" s="172"/>
      <c r="E228" s="172"/>
      <c r="F228" s="172"/>
      <c r="G228" s="172"/>
      <c r="H228" s="172"/>
      <c r="I228" s="172"/>
      <c r="J228" s="173"/>
      <c r="K228" s="173"/>
      <c r="L228" s="173"/>
      <c r="M228" s="173"/>
      <c r="N228" s="173"/>
      <c r="O228" s="173"/>
      <c r="P228" s="173"/>
      <c r="Q228" s="173"/>
      <c r="R228" s="173"/>
      <c r="S228" s="173"/>
      <c r="T228" s="173"/>
      <c r="U228" s="173"/>
      <c r="V228" s="30"/>
      <c r="W228" s="30"/>
      <c r="X228" s="30"/>
      <c r="Y228" s="30"/>
      <c r="Z228" s="30"/>
      <c r="AA228" s="30"/>
      <c r="AB228" s="174"/>
      <c r="AC228" s="174"/>
      <c r="AD228" s="174"/>
      <c r="AE228" s="174"/>
      <c r="AF228" s="30"/>
      <c r="AG228" s="30"/>
      <c r="AH228" s="30"/>
      <c r="AI228" s="30"/>
      <c r="AJ228" s="30"/>
      <c r="AK228" s="30"/>
      <c r="AL228" s="30"/>
      <c r="AM228" s="30"/>
      <c r="AN228" s="30"/>
      <c r="AO228" s="30"/>
      <c r="AP228" s="30"/>
      <c r="AQ228" s="30"/>
      <c r="AR228" s="30"/>
      <c r="AS228" s="30"/>
      <c r="AT228" s="175"/>
      <c r="AU228" s="175"/>
      <c r="AV228" s="175"/>
      <c r="AW228" s="175"/>
      <c r="AX228" s="175"/>
      <c r="AY228" s="175"/>
      <c r="AZ228" s="175"/>
      <c r="BA228" s="175"/>
      <c r="BB228" s="175"/>
      <c r="BC228" s="175"/>
      <c r="BD228" s="175"/>
      <c r="BE228" s="170"/>
      <c r="BF228" s="170"/>
      <c r="BG228" s="170"/>
      <c r="BH228" s="170"/>
      <c r="BI228" s="75"/>
      <c r="BJ228" s="75"/>
      <c r="BK228" s="176"/>
    </row>
    <row r="229" spans="1:63" s="171" customFormat="1" ht="4.5" customHeight="1">
      <c r="D229" s="172"/>
      <c r="E229" s="172"/>
      <c r="F229" s="172"/>
      <c r="G229" s="172"/>
      <c r="H229" s="172"/>
      <c r="I229" s="172"/>
      <c r="J229" s="173"/>
      <c r="K229" s="173"/>
      <c r="L229" s="173"/>
      <c r="M229" s="173"/>
      <c r="N229" s="173"/>
      <c r="O229" s="173"/>
      <c r="P229" s="173"/>
      <c r="Q229" s="173"/>
      <c r="R229" s="173"/>
      <c r="S229" s="173"/>
      <c r="T229" s="173"/>
      <c r="U229" s="173"/>
      <c r="V229" s="30"/>
      <c r="W229" s="30"/>
      <c r="X229" s="30"/>
      <c r="Y229" s="30"/>
      <c r="Z229" s="30"/>
      <c r="AA229" s="30"/>
      <c r="AB229" s="174"/>
      <c r="AC229" s="174"/>
      <c r="AD229" s="174"/>
      <c r="AE229" s="174"/>
      <c r="AF229" s="30"/>
      <c r="AG229" s="30"/>
      <c r="AH229" s="30"/>
      <c r="AI229" s="30"/>
      <c r="AJ229" s="30"/>
      <c r="AK229" s="30"/>
      <c r="AL229" s="30"/>
      <c r="AM229" s="30"/>
      <c r="AN229" s="30"/>
      <c r="AO229" s="30"/>
      <c r="AP229" s="30"/>
      <c r="AQ229" s="30"/>
      <c r="AR229" s="30"/>
      <c r="AS229" s="30"/>
      <c r="AT229" s="175"/>
      <c r="AU229" s="175"/>
      <c r="AV229" s="175"/>
      <c r="AW229" s="175"/>
      <c r="AX229" s="175"/>
      <c r="AY229" s="175"/>
      <c r="AZ229" s="175"/>
      <c r="BA229" s="175"/>
      <c r="BB229" s="175"/>
      <c r="BC229" s="175"/>
      <c r="BD229" s="175"/>
      <c r="BE229" s="170"/>
      <c r="BF229" s="170"/>
      <c r="BG229" s="170"/>
      <c r="BH229" s="170"/>
      <c r="BI229" s="75"/>
      <c r="BJ229" s="75"/>
      <c r="BK229" s="176"/>
    </row>
    <row r="230" spans="1:63" s="171" customFormat="1" ht="15" customHeight="1">
      <c r="D230" s="1257" t="s">
        <v>148</v>
      </c>
      <c r="E230" s="1257"/>
      <c r="F230" s="1257"/>
      <c r="G230" s="1257"/>
      <c r="H230" s="1257"/>
      <c r="I230" s="1257"/>
      <c r="J230" s="1257"/>
      <c r="K230" s="1257"/>
      <c r="L230" s="1257"/>
      <c r="M230" s="1257"/>
      <c r="N230" s="1257"/>
      <c r="O230" s="1257"/>
      <c r="P230" s="1257"/>
      <c r="Q230" s="1257"/>
      <c r="R230" s="1257"/>
      <c r="S230" s="1257"/>
      <c r="T230" s="1257"/>
      <c r="U230" s="1257"/>
      <c r="V230" s="1257"/>
      <c r="W230" s="1257"/>
      <c r="X230" s="1257"/>
      <c r="Y230" s="1257"/>
      <c r="Z230" s="1257"/>
      <c r="AA230" s="1257"/>
      <c r="AB230" s="1257"/>
      <c r="AC230" s="1257"/>
      <c r="AD230" s="1257"/>
      <c r="AE230" s="1257"/>
      <c r="AF230" s="1257"/>
      <c r="AG230" s="1257"/>
      <c r="AH230" s="1257"/>
      <c r="AI230" s="1257"/>
      <c r="AJ230" s="1257"/>
      <c r="AK230" s="1257"/>
      <c r="AL230" s="1257"/>
      <c r="AM230" s="1257"/>
      <c r="AN230" s="1257"/>
      <c r="AO230" s="1257"/>
      <c r="AP230" s="1257"/>
      <c r="AQ230" s="1257"/>
      <c r="AR230" s="1257"/>
      <c r="AS230" s="1257"/>
      <c r="AT230" s="1257"/>
      <c r="AU230" s="1257"/>
      <c r="AV230" s="1257"/>
      <c r="AW230" s="1257"/>
      <c r="AX230" s="1257"/>
      <c r="AY230" s="1257"/>
      <c r="AZ230" s="1257"/>
      <c r="BA230" s="1257"/>
      <c r="BB230" s="1257"/>
      <c r="BC230" s="1257"/>
      <c r="BD230" s="1257"/>
      <c r="BE230" s="170"/>
      <c r="BF230" s="170"/>
      <c r="BG230" s="170"/>
      <c r="BH230" s="170"/>
      <c r="BI230" s="75"/>
      <c r="BJ230" s="75"/>
      <c r="BK230" s="176"/>
    </row>
    <row r="231" spans="1:63" s="97" customFormat="1" ht="14.25" customHeight="1">
      <c r="A231" s="160"/>
      <c r="B231" s="160"/>
      <c r="C231" s="160"/>
      <c r="D231" s="177"/>
      <c r="E231" s="177"/>
      <c r="F231" s="1258" t="s">
        <v>149</v>
      </c>
      <c r="G231" s="1258"/>
      <c r="H231" s="1258"/>
      <c r="I231" s="1258"/>
      <c r="J231" s="1258"/>
      <c r="K231" s="1258"/>
      <c r="L231" s="1258"/>
      <c r="M231" s="1258"/>
      <c r="N231" s="1258"/>
      <c r="O231" s="1258"/>
      <c r="P231" s="1258"/>
      <c r="Q231" s="1258"/>
      <c r="R231" s="1258"/>
      <c r="S231" s="1258"/>
      <c r="T231" s="1258"/>
      <c r="U231" s="1258"/>
      <c r="V231" s="1258"/>
      <c r="W231" s="1258"/>
      <c r="X231" s="1258"/>
      <c r="Y231" s="1258"/>
      <c r="Z231" s="1258"/>
      <c r="AA231" s="1258"/>
      <c r="AB231" s="1258"/>
      <c r="AC231" s="1258"/>
      <c r="AD231" s="1258"/>
      <c r="AE231" s="1258"/>
      <c r="AF231" s="1258"/>
      <c r="AG231" s="1258"/>
      <c r="AH231" s="1258"/>
      <c r="AI231" s="1258"/>
      <c r="AJ231" s="1258"/>
      <c r="AK231" s="1258"/>
      <c r="AL231" s="1258"/>
      <c r="AM231" s="1258"/>
      <c r="AN231" s="1258"/>
      <c r="AO231" s="1258"/>
      <c r="AP231" s="1258"/>
      <c r="AQ231" s="1258"/>
      <c r="AR231" s="1258"/>
      <c r="AS231" s="1258"/>
      <c r="AT231" s="1258"/>
      <c r="AU231" s="1258"/>
      <c r="AV231" s="1258"/>
      <c r="AW231" s="1258"/>
      <c r="AX231" s="1258"/>
      <c r="AY231" s="1258"/>
      <c r="AZ231" s="1258"/>
      <c r="BA231" s="1258"/>
      <c r="BB231" s="1258"/>
      <c r="BC231" s="1258"/>
      <c r="BD231" s="1258"/>
      <c r="BE231" s="1258"/>
      <c r="BF231" s="1258"/>
      <c r="BG231" s="1258"/>
      <c r="BH231" s="98"/>
      <c r="BI231" s="98"/>
      <c r="BJ231" s="98"/>
      <c r="BK231" s="98"/>
    </row>
    <row r="232" spans="1:63" s="97" customFormat="1" ht="17.25" customHeight="1">
      <c r="A232" s="160"/>
      <c r="B232" s="160"/>
      <c r="C232" s="160"/>
      <c r="D232" s="177"/>
      <c r="E232" s="177"/>
      <c r="F232" s="1258"/>
      <c r="G232" s="1258"/>
      <c r="H232" s="1258"/>
      <c r="I232" s="1258"/>
      <c r="J232" s="1258"/>
      <c r="K232" s="1258"/>
      <c r="L232" s="1258"/>
      <c r="M232" s="1258"/>
      <c r="N232" s="1258"/>
      <c r="O232" s="1258"/>
      <c r="P232" s="1258"/>
      <c r="Q232" s="1258"/>
      <c r="R232" s="1258"/>
      <c r="S232" s="1258"/>
      <c r="T232" s="1258"/>
      <c r="U232" s="1258"/>
      <c r="V232" s="1258"/>
      <c r="W232" s="1258"/>
      <c r="X232" s="1258"/>
      <c r="Y232" s="1258"/>
      <c r="Z232" s="1258"/>
      <c r="AA232" s="1258"/>
      <c r="AB232" s="1258"/>
      <c r="AC232" s="1258"/>
      <c r="AD232" s="1258"/>
      <c r="AE232" s="1258"/>
      <c r="AF232" s="1258"/>
      <c r="AG232" s="1258"/>
      <c r="AH232" s="1258"/>
      <c r="AI232" s="1258"/>
      <c r="AJ232" s="1258"/>
      <c r="AK232" s="1258"/>
      <c r="AL232" s="1258"/>
      <c r="AM232" s="1258"/>
      <c r="AN232" s="1258"/>
      <c r="AO232" s="1258"/>
      <c r="AP232" s="1258"/>
      <c r="AQ232" s="1258"/>
      <c r="AR232" s="1258"/>
      <c r="AS232" s="1258"/>
      <c r="AT232" s="1258"/>
      <c r="AU232" s="1258"/>
      <c r="AV232" s="1258"/>
      <c r="AW232" s="1258"/>
      <c r="AX232" s="1258"/>
      <c r="AY232" s="1258"/>
      <c r="AZ232" s="1258"/>
      <c r="BA232" s="1258"/>
      <c r="BB232" s="1258"/>
      <c r="BC232" s="1258"/>
      <c r="BD232" s="1258"/>
      <c r="BE232" s="1258"/>
      <c r="BF232" s="1258"/>
      <c r="BG232" s="1258"/>
      <c r="BH232" s="98"/>
      <c r="BI232" s="98"/>
      <c r="BJ232" s="98"/>
      <c r="BK232" s="98"/>
    </row>
    <row r="233" spans="1:63" s="97" customFormat="1" ht="14.25" customHeight="1">
      <c r="A233" s="160"/>
      <c r="B233" s="160"/>
      <c r="C233" s="160"/>
      <c r="D233" s="177"/>
      <c r="E233" s="177"/>
      <c r="F233" s="1258" t="s">
        <v>265</v>
      </c>
      <c r="G233" s="1258"/>
      <c r="H233" s="1258"/>
      <c r="I233" s="1258"/>
      <c r="J233" s="1258"/>
      <c r="K233" s="1258"/>
      <c r="L233" s="1258"/>
      <c r="M233" s="1258"/>
      <c r="N233" s="1258"/>
      <c r="O233" s="1258"/>
      <c r="P233" s="1258"/>
      <c r="Q233" s="1258"/>
      <c r="R233" s="1258"/>
      <c r="S233" s="1258"/>
      <c r="T233" s="1258"/>
      <c r="U233" s="1258"/>
      <c r="V233" s="1258"/>
      <c r="W233" s="1258"/>
      <c r="X233" s="1258"/>
      <c r="Y233" s="1258"/>
      <c r="Z233" s="1258"/>
      <c r="AA233" s="1258"/>
      <c r="AB233" s="1258"/>
      <c r="AC233" s="1258"/>
      <c r="AD233" s="1258"/>
      <c r="AE233" s="1258"/>
      <c r="AF233" s="1258"/>
      <c r="AG233" s="1258"/>
      <c r="AH233" s="1258"/>
      <c r="AI233" s="1258"/>
      <c r="AJ233" s="1258"/>
      <c r="AK233" s="1258"/>
      <c r="AL233" s="1258"/>
      <c r="AM233" s="1258"/>
      <c r="AN233" s="1258"/>
      <c r="AO233" s="1258"/>
      <c r="AP233" s="1258"/>
      <c r="AQ233" s="1258"/>
      <c r="AR233" s="1258"/>
      <c r="AS233" s="1258"/>
      <c r="AT233" s="1258"/>
      <c r="AU233" s="1258"/>
      <c r="AV233" s="1258"/>
      <c r="AW233" s="1258"/>
      <c r="AX233" s="1258"/>
      <c r="AY233" s="1258"/>
      <c r="AZ233" s="1258"/>
      <c r="BA233" s="1258"/>
      <c r="BB233" s="1258"/>
      <c r="BC233" s="1258"/>
      <c r="BD233" s="1258"/>
      <c r="BE233" s="1258"/>
      <c r="BF233" s="1258"/>
      <c r="BG233" s="178"/>
      <c r="BH233" s="98"/>
      <c r="BI233" s="98"/>
      <c r="BJ233" s="98"/>
      <c r="BK233" s="98"/>
    </row>
    <row r="234" spans="1:63" s="97" customFormat="1" ht="14.25" customHeight="1">
      <c r="A234" s="160"/>
      <c r="B234" s="160"/>
      <c r="C234" s="160"/>
      <c r="D234" s="177"/>
      <c r="E234" s="177"/>
      <c r="F234" s="1258"/>
      <c r="G234" s="1258"/>
      <c r="H234" s="1258"/>
      <c r="I234" s="1258"/>
      <c r="J234" s="1258"/>
      <c r="K234" s="1258"/>
      <c r="L234" s="1258"/>
      <c r="M234" s="1258"/>
      <c r="N234" s="1258"/>
      <c r="O234" s="1258"/>
      <c r="P234" s="1258"/>
      <c r="Q234" s="1258"/>
      <c r="R234" s="1258"/>
      <c r="S234" s="1258"/>
      <c r="T234" s="1258"/>
      <c r="U234" s="1258"/>
      <c r="V234" s="1258"/>
      <c r="W234" s="1258"/>
      <c r="X234" s="1258"/>
      <c r="Y234" s="1258"/>
      <c r="Z234" s="1258"/>
      <c r="AA234" s="1258"/>
      <c r="AB234" s="1258"/>
      <c r="AC234" s="1258"/>
      <c r="AD234" s="1258"/>
      <c r="AE234" s="1258"/>
      <c r="AF234" s="1258"/>
      <c r="AG234" s="1258"/>
      <c r="AH234" s="1258"/>
      <c r="AI234" s="1258"/>
      <c r="AJ234" s="1258"/>
      <c r="AK234" s="1258"/>
      <c r="AL234" s="1258"/>
      <c r="AM234" s="1258"/>
      <c r="AN234" s="1258"/>
      <c r="AO234" s="1258"/>
      <c r="AP234" s="1258"/>
      <c r="AQ234" s="1258"/>
      <c r="AR234" s="1258"/>
      <c r="AS234" s="1258"/>
      <c r="AT234" s="1258"/>
      <c r="AU234" s="1258"/>
      <c r="AV234" s="1258"/>
      <c r="AW234" s="1258"/>
      <c r="AX234" s="1258"/>
      <c r="AY234" s="1258"/>
      <c r="AZ234" s="1258"/>
      <c r="BA234" s="1258"/>
      <c r="BB234" s="1258"/>
      <c r="BC234" s="1258"/>
      <c r="BD234" s="1258"/>
      <c r="BE234" s="1258"/>
      <c r="BF234" s="1258"/>
      <c r="BG234" s="178"/>
      <c r="BH234" s="98"/>
      <c r="BI234" s="98"/>
      <c r="BJ234" s="98"/>
      <c r="BK234" s="98"/>
    </row>
    <row r="235" spans="1:63" s="86" customFormat="1" ht="58.5" customHeight="1">
      <c r="A235" s="160"/>
      <c r="B235" s="160"/>
      <c r="C235" s="160"/>
      <c r="D235" s="1258" t="s">
        <v>150</v>
      </c>
      <c r="E235" s="1258"/>
      <c r="F235" s="1258"/>
      <c r="G235" s="1258"/>
      <c r="H235" s="1258"/>
      <c r="I235" s="1258"/>
      <c r="J235" s="1258"/>
      <c r="K235" s="1258"/>
      <c r="L235" s="1258"/>
      <c r="M235" s="1258"/>
      <c r="N235" s="1258"/>
      <c r="O235" s="1258"/>
      <c r="P235" s="1258"/>
      <c r="Q235" s="1258"/>
      <c r="R235" s="1258"/>
      <c r="S235" s="1258"/>
      <c r="T235" s="1258"/>
      <c r="U235" s="1258"/>
      <c r="V235" s="1258"/>
      <c r="W235" s="1258"/>
      <c r="X235" s="1258"/>
      <c r="Y235" s="1258"/>
      <c r="Z235" s="1258"/>
      <c r="AA235" s="1258"/>
      <c r="AB235" s="1258"/>
      <c r="AC235" s="1258"/>
      <c r="AD235" s="1258"/>
      <c r="AE235" s="1258"/>
      <c r="AF235" s="1258"/>
      <c r="AG235" s="1258"/>
      <c r="AH235" s="1258"/>
      <c r="AI235" s="1258"/>
      <c r="AJ235" s="1258"/>
      <c r="AK235" s="1258"/>
      <c r="AL235" s="1258"/>
      <c r="AM235" s="1258"/>
      <c r="AN235" s="1258"/>
      <c r="AO235" s="1258"/>
      <c r="AP235" s="1258"/>
      <c r="AQ235" s="1258"/>
      <c r="AR235" s="1258"/>
      <c r="AS235" s="1258"/>
      <c r="AT235" s="1258"/>
      <c r="AU235" s="1258"/>
      <c r="AV235" s="1258"/>
      <c r="AW235" s="1258"/>
      <c r="AX235" s="1258"/>
      <c r="AY235" s="1258"/>
      <c r="AZ235" s="1258"/>
      <c r="BA235" s="1258"/>
      <c r="BB235" s="1258"/>
      <c r="BC235" s="1258"/>
      <c r="BD235" s="1258"/>
      <c r="BE235" s="1258"/>
      <c r="BF235" s="1258"/>
      <c r="BG235" s="193"/>
      <c r="BH235" s="151"/>
      <c r="BI235" s="151"/>
      <c r="BJ235" s="151"/>
      <c r="BK235" s="151"/>
    </row>
    <row r="236" spans="1:63" s="86" customFormat="1" ht="10.5" customHeight="1">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c r="AB236" s="160"/>
      <c r="AC236" s="160"/>
      <c r="AD236" s="160"/>
      <c r="AE236" s="160"/>
      <c r="AF236" s="160"/>
      <c r="AG236" s="160"/>
      <c r="AH236" s="160"/>
      <c r="AI236" s="160"/>
      <c r="AJ236" s="160"/>
      <c r="AK236" s="160"/>
      <c r="AL236" s="160"/>
      <c r="AM236" s="160"/>
      <c r="AN236" s="160"/>
      <c r="AO236" s="160"/>
      <c r="AP236" s="160"/>
      <c r="AQ236" s="160"/>
      <c r="AR236" s="160"/>
      <c r="AS236" s="160"/>
      <c r="AT236" s="160"/>
      <c r="AU236" s="160"/>
      <c r="AV236" s="160"/>
      <c r="AW236" s="160"/>
      <c r="AX236" s="160"/>
      <c r="AY236" s="160"/>
      <c r="AZ236" s="160"/>
      <c r="BA236" s="160"/>
      <c r="BB236" s="160"/>
      <c r="BC236" s="160"/>
      <c r="BD236" s="160"/>
      <c r="BE236" s="160"/>
      <c r="BF236" s="160"/>
    </row>
    <row r="237" spans="1:63" s="86" customFormat="1" ht="15" customHeight="1">
      <c r="A237" s="160"/>
      <c r="B237" s="51" t="s">
        <v>151</v>
      </c>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c r="AB237" s="160"/>
      <c r="AC237" s="160"/>
      <c r="AD237" s="160"/>
      <c r="AE237" s="160"/>
      <c r="AF237" s="160"/>
      <c r="AG237" s="160"/>
      <c r="AH237" s="160"/>
      <c r="AI237" s="160"/>
      <c r="AJ237" s="160"/>
      <c r="AK237" s="160"/>
      <c r="AL237" s="160"/>
      <c r="AM237" s="160"/>
      <c r="AN237" s="160"/>
      <c r="AO237" s="160"/>
      <c r="AP237" s="160"/>
      <c r="AQ237" s="160"/>
      <c r="AR237" s="160"/>
      <c r="AS237" s="160"/>
      <c r="AT237" s="160"/>
      <c r="AU237" s="160"/>
      <c r="AV237" s="160"/>
      <c r="AW237" s="160"/>
      <c r="AX237" s="160"/>
      <c r="AY237" s="160"/>
      <c r="AZ237" s="160"/>
      <c r="BA237" s="160"/>
      <c r="BB237" s="160"/>
      <c r="BC237" s="160"/>
      <c r="BD237" s="160"/>
      <c r="BE237" s="160"/>
      <c r="BF237" s="160"/>
      <c r="BG237" s="160"/>
    </row>
    <row r="238" spans="1:63" s="86" customFormat="1" ht="14.25" customHeight="1">
      <c r="A238" s="160"/>
      <c r="B238" s="160"/>
      <c r="C238" s="160"/>
      <c r="D238" s="296" t="s">
        <v>90</v>
      </c>
      <c r="E238" s="296"/>
      <c r="F238" s="296"/>
      <c r="G238" s="296"/>
      <c r="H238" s="296"/>
      <c r="I238" s="296"/>
      <c r="J238" s="296" t="s">
        <v>91</v>
      </c>
      <c r="K238" s="296"/>
      <c r="L238" s="296"/>
      <c r="M238" s="296"/>
      <c r="N238" s="296"/>
      <c r="O238" s="296"/>
      <c r="P238" s="296"/>
      <c r="Q238" s="296"/>
      <c r="R238" s="296"/>
      <c r="S238" s="296"/>
      <c r="T238" s="296"/>
      <c r="U238" s="296"/>
      <c r="V238" s="296"/>
      <c r="W238" s="296"/>
      <c r="X238" s="296"/>
      <c r="Y238" s="296"/>
      <c r="Z238" s="296"/>
      <c r="AA238" s="296"/>
      <c r="AB238" s="296"/>
      <c r="AC238" s="296"/>
      <c r="AD238" s="296"/>
      <c r="AE238" s="296"/>
      <c r="AF238" s="296"/>
      <c r="AG238" s="296" t="s">
        <v>92</v>
      </c>
      <c r="AH238" s="296"/>
      <c r="AI238" s="296"/>
      <c r="AJ238" s="296"/>
      <c r="AK238" s="296"/>
      <c r="AL238" s="296"/>
      <c r="AM238" s="296" t="s">
        <v>146</v>
      </c>
      <c r="AN238" s="296"/>
      <c r="AO238" s="296"/>
      <c r="AP238" s="296"/>
      <c r="AQ238" s="296"/>
      <c r="AR238" s="296"/>
      <c r="AS238" s="590" t="s">
        <v>103</v>
      </c>
      <c r="AT238" s="590"/>
      <c r="AU238" s="590"/>
      <c r="AV238" s="590"/>
      <c r="AW238" s="590"/>
      <c r="AX238" s="590"/>
      <c r="AY238" s="296" t="s">
        <v>104</v>
      </c>
      <c r="AZ238" s="296"/>
      <c r="BA238" s="296"/>
      <c r="BB238" s="296"/>
      <c r="BC238" s="296"/>
      <c r="BD238" s="296"/>
      <c r="BE238" s="169"/>
      <c r="BF238" s="169"/>
      <c r="BG238" s="169"/>
      <c r="BH238" s="89"/>
      <c r="BI238" s="89"/>
      <c r="BJ238" s="89"/>
    </row>
    <row r="239" spans="1:63" s="86" customFormat="1" ht="14.25" customHeight="1">
      <c r="A239" s="160"/>
      <c r="B239" s="160"/>
      <c r="C239" s="160"/>
      <c r="D239" s="296"/>
      <c r="E239" s="296"/>
      <c r="F239" s="296"/>
      <c r="G239" s="296"/>
      <c r="H239" s="296"/>
      <c r="I239" s="296"/>
      <c r="J239" s="296"/>
      <c r="K239" s="296"/>
      <c r="L239" s="296"/>
      <c r="M239" s="296"/>
      <c r="N239" s="296"/>
      <c r="O239" s="296"/>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296"/>
      <c r="AP239" s="296"/>
      <c r="AQ239" s="296"/>
      <c r="AR239" s="296"/>
      <c r="AS239" s="590"/>
      <c r="AT239" s="590"/>
      <c r="AU239" s="590"/>
      <c r="AV239" s="590"/>
      <c r="AW239" s="590"/>
      <c r="AX239" s="590"/>
      <c r="AY239" s="296"/>
      <c r="AZ239" s="296"/>
      <c r="BA239" s="296"/>
      <c r="BB239" s="296"/>
      <c r="BC239" s="296"/>
      <c r="BD239" s="296"/>
      <c r="BE239" s="169"/>
      <c r="BF239" s="169"/>
      <c r="BG239" s="169"/>
      <c r="BH239" s="89"/>
      <c r="BI239" s="89"/>
      <c r="BJ239" s="89"/>
    </row>
    <row r="240" spans="1:63" s="86" customFormat="1" ht="14.25" customHeight="1">
      <c r="A240" s="160"/>
      <c r="B240" s="160"/>
      <c r="C240" s="160"/>
      <c r="D240" s="296"/>
      <c r="E240" s="296"/>
      <c r="F240" s="296"/>
      <c r="G240" s="296"/>
      <c r="H240" s="296"/>
      <c r="I240" s="296"/>
      <c r="J240" s="296"/>
      <c r="K240" s="296"/>
      <c r="L240" s="296"/>
      <c r="M240" s="296"/>
      <c r="N240" s="296"/>
      <c r="O240" s="296"/>
      <c r="P240" s="296"/>
      <c r="Q240" s="296"/>
      <c r="R240" s="296"/>
      <c r="S240" s="296"/>
      <c r="T240" s="296"/>
      <c r="U240" s="296"/>
      <c r="V240" s="296"/>
      <c r="W240" s="296"/>
      <c r="X240" s="296"/>
      <c r="Y240" s="296"/>
      <c r="Z240" s="296"/>
      <c r="AA240" s="296"/>
      <c r="AB240" s="296"/>
      <c r="AC240" s="296"/>
      <c r="AD240" s="296"/>
      <c r="AE240" s="296"/>
      <c r="AF240" s="296"/>
      <c r="AG240" s="296"/>
      <c r="AH240" s="296"/>
      <c r="AI240" s="296"/>
      <c r="AJ240" s="296"/>
      <c r="AK240" s="296"/>
      <c r="AL240" s="296"/>
      <c r="AM240" s="296"/>
      <c r="AN240" s="296"/>
      <c r="AO240" s="296"/>
      <c r="AP240" s="296"/>
      <c r="AQ240" s="296"/>
      <c r="AR240" s="296"/>
      <c r="AS240" s="590"/>
      <c r="AT240" s="590"/>
      <c r="AU240" s="590"/>
      <c r="AV240" s="590"/>
      <c r="AW240" s="590"/>
      <c r="AX240" s="590"/>
      <c r="AY240" s="296"/>
      <c r="AZ240" s="296"/>
      <c r="BA240" s="296"/>
      <c r="BB240" s="296"/>
      <c r="BC240" s="296"/>
      <c r="BD240" s="296"/>
      <c r="BE240" s="169"/>
      <c r="BF240" s="169"/>
      <c r="BG240" s="169"/>
      <c r="BH240" s="89"/>
      <c r="BI240" s="89"/>
      <c r="BJ240" s="89"/>
    </row>
    <row r="241" spans="1:63" s="90" customFormat="1" ht="14.25" customHeight="1">
      <c r="A241" s="171"/>
      <c r="B241" s="171"/>
      <c r="C241" s="171"/>
      <c r="D241" s="579"/>
      <c r="E241" s="579"/>
      <c r="F241" s="579"/>
      <c r="G241" s="579"/>
      <c r="H241" s="579"/>
      <c r="I241" s="579"/>
      <c r="J241" s="1238" t="s">
        <v>264</v>
      </c>
      <c r="K241" s="1239"/>
      <c r="L241" s="1239"/>
      <c r="M241" s="1239"/>
      <c r="N241" s="1239"/>
      <c r="O241" s="1239"/>
      <c r="P241" s="1239"/>
      <c r="Q241" s="1239"/>
      <c r="R241" s="1239"/>
      <c r="S241" s="1239"/>
      <c r="T241" s="1239"/>
      <c r="U241" s="1239"/>
      <c r="V241" s="1239"/>
      <c r="W241" s="1239"/>
      <c r="X241" s="1239"/>
      <c r="Y241" s="1239"/>
      <c r="Z241" s="1239"/>
      <c r="AA241" s="1239"/>
      <c r="AB241" s="1239"/>
      <c r="AC241" s="1239"/>
      <c r="AD241" s="1239"/>
      <c r="AE241" s="1239"/>
      <c r="AF241" s="1240"/>
      <c r="AG241" s="1244" t="s">
        <v>231</v>
      </c>
      <c r="AH241" s="1245"/>
      <c r="AI241" s="1245"/>
      <c r="AJ241" s="1245"/>
      <c r="AK241" s="1245"/>
      <c r="AL241" s="1246"/>
      <c r="AM241" s="1253">
        <v>8</v>
      </c>
      <c r="AN241" s="1253"/>
      <c r="AO241" s="1253"/>
      <c r="AP241" s="1253"/>
      <c r="AQ241" s="1253"/>
      <c r="AR241" s="1253"/>
      <c r="AS241" s="1254">
        <v>20</v>
      </c>
      <c r="AT241" s="1254"/>
      <c r="AU241" s="1254"/>
      <c r="AV241" s="1254"/>
      <c r="AW241" s="1254"/>
      <c r="AX241" s="1254"/>
      <c r="AY241" s="586">
        <f>AM241*AS241</f>
        <v>160</v>
      </c>
      <c r="AZ241" s="586"/>
      <c r="BA241" s="586"/>
      <c r="BB241" s="586"/>
      <c r="BC241" s="586"/>
      <c r="BD241" s="586"/>
      <c r="BE241" s="170"/>
      <c r="BF241" s="170"/>
      <c r="BG241" s="170"/>
      <c r="BH241" s="91"/>
      <c r="BI241" s="92"/>
      <c r="BJ241" s="92"/>
    </row>
    <row r="242" spans="1:63" s="90" customFormat="1" ht="14.25" customHeight="1">
      <c r="A242" s="171"/>
      <c r="B242" s="171"/>
      <c r="C242" s="171"/>
      <c r="D242" s="579"/>
      <c r="E242" s="579"/>
      <c r="F242" s="579"/>
      <c r="G242" s="579"/>
      <c r="H242" s="579"/>
      <c r="I242" s="579"/>
      <c r="J242" s="1241"/>
      <c r="K242" s="1242"/>
      <c r="L242" s="1242"/>
      <c r="M242" s="1242"/>
      <c r="N242" s="1242"/>
      <c r="O242" s="1242"/>
      <c r="P242" s="1242"/>
      <c r="Q242" s="1242"/>
      <c r="R242" s="1242"/>
      <c r="S242" s="1242"/>
      <c r="T242" s="1242"/>
      <c r="U242" s="1242"/>
      <c r="V242" s="1242"/>
      <c r="W242" s="1242"/>
      <c r="X242" s="1242"/>
      <c r="Y242" s="1242"/>
      <c r="Z242" s="1242"/>
      <c r="AA242" s="1242"/>
      <c r="AB242" s="1242"/>
      <c r="AC242" s="1242"/>
      <c r="AD242" s="1242"/>
      <c r="AE242" s="1242"/>
      <c r="AF242" s="1243"/>
      <c r="AG242" s="1247"/>
      <c r="AH242" s="1248"/>
      <c r="AI242" s="1248"/>
      <c r="AJ242" s="1248"/>
      <c r="AK242" s="1248"/>
      <c r="AL242" s="1249"/>
      <c r="AM242" s="1253"/>
      <c r="AN242" s="1253"/>
      <c r="AO242" s="1253"/>
      <c r="AP242" s="1253"/>
      <c r="AQ242" s="1253"/>
      <c r="AR242" s="1253"/>
      <c r="AS242" s="1254"/>
      <c r="AT242" s="1254"/>
      <c r="AU242" s="1254"/>
      <c r="AV242" s="1254"/>
      <c r="AW242" s="1254"/>
      <c r="AX242" s="1254"/>
      <c r="AY242" s="586"/>
      <c r="AZ242" s="586"/>
      <c r="BA242" s="586"/>
      <c r="BB242" s="586"/>
      <c r="BC242" s="586"/>
      <c r="BD242" s="586"/>
      <c r="BE242" s="170"/>
      <c r="BF242" s="170"/>
      <c r="BG242" s="170"/>
      <c r="BH242" s="91"/>
      <c r="BI242" s="92"/>
      <c r="BJ242" s="92"/>
    </row>
    <row r="243" spans="1:63" s="90" customFormat="1" ht="14.25" customHeight="1">
      <c r="A243" s="171"/>
      <c r="B243" s="171"/>
      <c r="C243" s="171"/>
      <c r="D243" s="579"/>
      <c r="E243" s="579"/>
      <c r="F243" s="579"/>
      <c r="G243" s="579"/>
      <c r="H243" s="579"/>
      <c r="I243" s="579"/>
      <c r="J243" s="587" t="s">
        <v>147</v>
      </c>
      <c r="K243" s="587"/>
      <c r="L243" s="587"/>
      <c r="M243" s="587"/>
      <c r="N243" s="587"/>
      <c r="O243" s="587"/>
      <c r="P243" s="587"/>
      <c r="Q243" s="587"/>
      <c r="R243" s="587"/>
      <c r="S243" s="587"/>
      <c r="T243" s="587"/>
      <c r="U243" s="587"/>
      <c r="V243" s="587"/>
      <c r="W243" s="587"/>
      <c r="X243" s="587"/>
      <c r="Y243" s="587"/>
      <c r="Z243" s="587"/>
      <c r="AA243" s="587"/>
      <c r="AB243" s="587"/>
      <c r="AC243" s="587"/>
      <c r="AD243" s="587"/>
      <c r="AE243" s="587"/>
      <c r="AF243" s="587"/>
      <c r="AG243" s="1250"/>
      <c r="AH243" s="1251"/>
      <c r="AI243" s="1251"/>
      <c r="AJ243" s="1251"/>
      <c r="AK243" s="1251"/>
      <c r="AL243" s="1252"/>
      <c r="AM243" s="1253"/>
      <c r="AN243" s="1253"/>
      <c r="AO243" s="1253"/>
      <c r="AP243" s="1253"/>
      <c r="AQ243" s="1253"/>
      <c r="AR243" s="1253"/>
      <c r="AS243" s="1254"/>
      <c r="AT243" s="1254"/>
      <c r="AU243" s="1254"/>
      <c r="AV243" s="1254"/>
      <c r="AW243" s="1254"/>
      <c r="AX243" s="1254"/>
      <c r="AY243" s="586"/>
      <c r="AZ243" s="586"/>
      <c r="BA243" s="586"/>
      <c r="BB243" s="586"/>
      <c r="BC243" s="586"/>
      <c r="BD243" s="586"/>
      <c r="BE243" s="170"/>
      <c r="BF243" s="170"/>
      <c r="BG243" s="170"/>
      <c r="BH243" s="91"/>
      <c r="BI243" s="92"/>
      <c r="BJ243" s="92"/>
      <c r="BK243" s="93"/>
    </row>
    <row r="244" spans="1:63" s="90" customFormat="1" ht="14.25" customHeight="1">
      <c r="A244" s="171"/>
      <c r="B244" s="171"/>
      <c r="C244" s="171"/>
      <c r="D244" s="1259" t="s">
        <v>276</v>
      </c>
      <c r="E244" s="1259"/>
      <c r="F244" s="1259"/>
      <c r="G244" s="1259"/>
      <c r="H244" s="1259"/>
      <c r="I244" s="1259"/>
      <c r="J244" s="1259"/>
      <c r="K244" s="1259"/>
      <c r="L244" s="1259"/>
      <c r="M244" s="1259"/>
      <c r="N244" s="1259"/>
      <c r="O244" s="1259"/>
      <c r="P244" s="1259"/>
      <c r="Q244" s="1259"/>
      <c r="R244" s="1259"/>
      <c r="S244" s="1259"/>
      <c r="T244" s="1259"/>
      <c r="U244" s="1259"/>
      <c r="V244" s="1259"/>
      <c r="W244" s="1259"/>
      <c r="X244" s="1259"/>
      <c r="Y244" s="1259"/>
      <c r="Z244" s="1259"/>
      <c r="AA244" s="1259"/>
      <c r="AB244" s="1259"/>
      <c r="AC244" s="1259"/>
      <c r="AD244" s="1259"/>
      <c r="AE244" s="1259"/>
      <c r="AF244" s="1259"/>
      <c r="AG244" s="1259"/>
      <c r="AH244" s="1259"/>
      <c r="AI244" s="1259"/>
      <c r="AJ244" s="1259"/>
      <c r="AK244" s="1259"/>
      <c r="AL244" s="1259"/>
      <c r="AM244" s="1259"/>
      <c r="AN244" s="1259"/>
      <c r="AO244" s="1259"/>
      <c r="AP244" s="1259"/>
      <c r="AQ244" s="1259"/>
      <c r="AR244" s="1259"/>
      <c r="AS244" s="1259"/>
      <c r="AT244" s="1259"/>
      <c r="AU244" s="1259"/>
      <c r="AV244" s="1259"/>
      <c r="AW244" s="1259"/>
      <c r="AX244" s="1259"/>
      <c r="AY244" s="1259"/>
      <c r="AZ244" s="1259"/>
      <c r="BA244" s="1259"/>
      <c r="BB244" s="1259"/>
      <c r="BC244" s="1259"/>
      <c r="BD244" s="1259"/>
      <c r="BE244" s="170"/>
      <c r="BF244" s="170"/>
      <c r="BG244" s="170"/>
      <c r="BH244" s="91"/>
      <c r="BI244" s="92"/>
      <c r="BJ244" s="92"/>
      <c r="BK244" s="93"/>
    </row>
    <row r="245" spans="1:63" s="97" customFormat="1" ht="14.25" customHeight="1">
      <c r="A245" s="160"/>
      <c r="B245" s="160"/>
      <c r="C245" s="160"/>
      <c r="D245" s="177"/>
      <c r="E245" s="177"/>
      <c r="F245" s="1258" t="s">
        <v>152</v>
      </c>
      <c r="G245" s="1258"/>
      <c r="H245" s="1258"/>
      <c r="I245" s="1258"/>
      <c r="J245" s="1258"/>
      <c r="K245" s="1258"/>
      <c r="L245" s="1258"/>
      <c r="M245" s="1258"/>
      <c r="N245" s="1258"/>
      <c r="O245" s="1258"/>
      <c r="P245" s="1258"/>
      <c r="Q245" s="1258"/>
      <c r="R245" s="1258"/>
      <c r="S245" s="1258"/>
      <c r="T245" s="1258"/>
      <c r="U245" s="1258"/>
      <c r="V245" s="1258"/>
      <c r="W245" s="1258"/>
      <c r="X245" s="1258"/>
      <c r="Y245" s="1258"/>
      <c r="Z245" s="1258"/>
      <c r="AA245" s="1258"/>
      <c r="AB245" s="1258"/>
      <c r="AC245" s="1258"/>
      <c r="AD245" s="1258"/>
      <c r="AE245" s="1258"/>
      <c r="AF245" s="1258"/>
      <c r="AG245" s="1258"/>
      <c r="AH245" s="1258"/>
      <c r="AI245" s="1258"/>
      <c r="AJ245" s="1258"/>
      <c r="AK245" s="1258"/>
      <c r="AL245" s="1258"/>
      <c r="AM245" s="1258"/>
      <c r="AN245" s="1258"/>
      <c r="AO245" s="1258"/>
      <c r="AP245" s="1258"/>
      <c r="AQ245" s="1258"/>
      <c r="AR245" s="1258"/>
      <c r="AS245" s="1258"/>
      <c r="AT245" s="1258"/>
      <c r="AU245" s="1258"/>
      <c r="AV245" s="1258"/>
      <c r="AW245" s="1258"/>
      <c r="AX245" s="1258"/>
      <c r="AY245" s="1258"/>
      <c r="AZ245" s="1258"/>
      <c r="BA245" s="1258"/>
      <c r="BB245" s="1258"/>
      <c r="BC245" s="1258"/>
      <c r="BD245" s="1258"/>
      <c r="BE245" s="1258"/>
      <c r="BF245" s="1258"/>
      <c r="BG245" s="1258"/>
      <c r="BH245" s="98"/>
      <c r="BI245" s="98"/>
      <c r="BJ245" s="98"/>
      <c r="BK245" s="98"/>
    </row>
    <row r="246" spans="1:63" s="97" customFormat="1" ht="17.25" customHeight="1">
      <c r="A246" s="160"/>
      <c r="B246" s="160"/>
      <c r="C246" s="160"/>
      <c r="D246" s="177"/>
      <c r="E246" s="177"/>
      <c r="F246" s="1258"/>
      <c r="G246" s="1258"/>
      <c r="H246" s="1258"/>
      <c r="I246" s="1258"/>
      <c r="J246" s="1258"/>
      <c r="K246" s="1258"/>
      <c r="L246" s="1258"/>
      <c r="M246" s="1258"/>
      <c r="N246" s="1258"/>
      <c r="O246" s="1258"/>
      <c r="P246" s="1258"/>
      <c r="Q246" s="1258"/>
      <c r="R246" s="1258"/>
      <c r="S246" s="1258"/>
      <c r="T246" s="1258"/>
      <c r="U246" s="1258"/>
      <c r="V246" s="1258"/>
      <c r="W246" s="1258"/>
      <c r="X246" s="1258"/>
      <c r="Y246" s="1258"/>
      <c r="Z246" s="1258"/>
      <c r="AA246" s="1258"/>
      <c r="AB246" s="1258"/>
      <c r="AC246" s="1258"/>
      <c r="AD246" s="1258"/>
      <c r="AE246" s="1258"/>
      <c r="AF246" s="1258"/>
      <c r="AG246" s="1258"/>
      <c r="AH246" s="1258"/>
      <c r="AI246" s="1258"/>
      <c r="AJ246" s="1258"/>
      <c r="AK246" s="1258"/>
      <c r="AL246" s="1258"/>
      <c r="AM246" s="1258"/>
      <c r="AN246" s="1258"/>
      <c r="AO246" s="1258"/>
      <c r="AP246" s="1258"/>
      <c r="AQ246" s="1258"/>
      <c r="AR246" s="1258"/>
      <c r="AS246" s="1258"/>
      <c r="AT246" s="1258"/>
      <c r="AU246" s="1258"/>
      <c r="AV246" s="1258"/>
      <c r="AW246" s="1258"/>
      <c r="AX246" s="1258"/>
      <c r="AY246" s="1258"/>
      <c r="AZ246" s="1258"/>
      <c r="BA246" s="1258"/>
      <c r="BB246" s="1258"/>
      <c r="BC246" s="1258"/>
      <c r="BD246" s="1258"/>
      <c r="BE246" s="1258"/>
      <c r="BF246" s="1258"/>
      <c r="BG246" s="1258"/>
      <c r="BH246" s="98"/>
      <c r="BI246" s="98"/>
      <c r="BJ246" s="98"/>
      <c r="BK246" s="98"/>
    </row>
    <row r="247" spans="1:63" s="97" customFormat="1" ht="14.25" customHeight="1">
      <c r="A247" s="160"/>
      <c r="B247" s="160"/>
      <c r="C247" s="160"/>
      <c r="D247" s="177"/>
      <c r="E247" s="177"/>
      <c r="F247" s="1258" t="s">
        <v>153</v>
      </c>
      <c r="G247" s="1258"/>
      <c r="H247" s="1258"/>
      <c r="I247" s="1258"/>
      <c r="J247" s="1258"/>
      <c r="K247" s="1258"/>
      <c r="L247" s="1258"/>
      <c r="M247" s="1258"/>
      <c r="N247" s="1258"/>
      <c r="O247" s="1258"/>
      <c r="P247" s="1258"/>
      <c r="Q247" s="1258"/>
      <c r="R247" s="1258"/>
      <c r="S247" s="1258"/>
      <c r="T247" s="1258"/>
      <c r="U247" s="1258"/>
      <c r="V247" s="1258"/>
      <c r="W247" s="1258"/>
      <c r="X247" s="1258"/>
      <c r="Y247" s="1258"/>
      <c r="Z247" s="1258"/>
      <c r="AA247" s="1258"/>
      <c r="AB247" s="1258"/>
      <c r="AC247" s="1258"/>
      <c r="AD247" s="1258"/>
      <c r="AE247" s="1258"/>
      <c r="AF247" s="1258"/>
      <c r="AG247" s="1258"/>
      <c r="AH247" s="1258"/>
      <c r="AI247" s="1258"/>
      <c r="AJ247" s="1258"/>
      <c r="AK247" s="1258"/>
      <c r="AL247" s="1258"/>
      <c r="AM247" s="1258"/>
      <c r="AN247" s="1258"/>
      <c r="AO247" s="1258"/>
      <c r="AP247" s="1258"/>
      <c r="AQ247" s="1258"/>
      <c r="AR247" s="1258"/>
      <c r="AS247" s="1258"/>
      <c r="AT247" s="1258"/>
      <c r="AU247" s="1258"/>
      <c r="AV247" s="1258"/>
      <c r="AW247" s="1258"/>
      <c r="AX247" s="1258"/>
      <c r="AY247" s="1258"/>
      <c r="AZ247" s="1258"/>
      <c r="BA247" s="1258"/>
      <c r="BB247" s="1258"/>
      <c r="BC247" s="1258"/>
      <c r="BD247" s="1258"/>
      <c r="BE247" s="1258"/>
      <c r="BF247" s="1258"/>
      <c r="BG247" s="178"/>
      <c r="BH247" s="98"/>
      <c r="BI247" s="98"/>
      <c r="BJ247" s="98"/>
      <c r="BK247" s="98"/>
    </row>
    <row r="248" spans="1:63" s="97" customFormat="1">
      <c r="A248" s="160"/>
      <c r="B248" s="160"/>
      <c r="C248" s="160"/>
      <c r="D248" s="177"/>
      <c r="E248" s="177"/>
      <c r="F248" s="1258"/>
      <c r="G248" s="1258"/>
      <c r="H248" s="1258"/>
      <c r="I248" s="1258"/>
      <c r="J248" s="1258"/>
      <c r="K248" s="1258"/>
      <c r="L248" s="1258"/>
      <c r="M248" s="1258"/>
      <c r="N248" s="1258"/>
      <c r="O248" s="1258"/>
      <c r="P248" s="1258"/>
      <c r="Q248" s="1258"/>
      <c r="R248" s="1258"/>
      <c r="S248" s="1258"/>
      <c r="T248" s="1258"/>
      <c r="U248" s="1258"/>
      <c r="V248" s="1258"/>
      <c r="W248" s="1258"/>
      <c r="X248" s="1258"/>
      <c r="Y248" s="1258"/>
      <c r="Z248" s="1258"/>
      <c r="AA248" s="1258"/>
      <c r="AB248" s="1258"/>
      <c r="AC248" s="1258"/>
      <c r="AD248" s="1258"/>
      <c r="AE248" s="1258"/>
      <c r="AF248" s="1258"/>
      <c r="AG248" s="1258"/>
      <c r="AH248" s="1258"/>
      <c r="AI248" s="1258"/>
      <c r="AJ248" s="1258"/>
      <c r="AK248" s="1258"/>
      <c r="AL248" s="1258"/>
      <c r="AM248" s="1258"/>
      <c r="AN248" s="1258"/>
      <c r="AO248" s="1258"/>
      <c r="AP248" s="1258"/>
      <c r="AQ248" s="1258"/>
      <c r="AR248" s="1258"/>
      <c r="AS248" s="1258"/>
      <c r="AT248" s="1258"/>
      <c r="AU248" s="1258"/>
      <c r="AV248" s="1258"/>
      <c r="AW248" s="1258"/>
      <c r="AX248" s="1258"/>
      <c r="AY248" s="1258"/>
      <c r="AZ248" s="1258"/>
      <c r="BA248" s="1258"/>
      <c r="BB248" s="1258"/>
      <c r="BC248" s="1258"/>
      <c r="BD248" s="1258"/>
      <c r="BE248" s="1258"/>
      <c r="BF248" s="1258"/>
      <c r="BG248" s="178"/>
      <c r="BH248" s="98"/>
      <c r="BI248" s="98"/>
      <c r="BJ248" s="98"/>
      <c r="BK248" s="98"/>
    </row>
    <row r="249" spans="1:63" ht="12"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row>
    <row r="250" spans="1:63" s="86" customFormat="1" ht="15" customHeight="1">
      <c r="A250" s="160"/>
      <c r="B250" s="51" t="s">
        <v>154</v>
      </c>
      <c r="C250" s="51"/>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c r="AB250" s="160"/>
      <c r="AC250" s="160"/>
      <c r="AD250" s="160"/>
      <c r="AE250" s="160"/>
      <c r="AF250" s="160"/>
      <c r="AG250" s="160"/>
      <c r="AH250" s="160"/>
      <c r="AI250" s="160"/>
      <c r="AJ250" s="160"/>
      <c r="AK250" s="160"/>
      <c r="AL250" s="160"/>
      <c r="AM250" s="160"/>
      <c r="AN250" s="160"/>
      <c r="AO250" s="160"/>
      <c r="AP250" s="160"/>
      <c r="AQ250" s="160"/>
      <c r="AR250" s="160"/>
      <c r="AS250" s="160"/>
      <c r="AT250" s="160"/>
      <c r="AU250" s="160"/>
      <c r="AV250" s="160"/>
      <c r="AW250" s="160"/>
      <c r="AX250" s="160"/>
      <c r="AY250" s="160"/>
      <c r="AZ250" s="160"/>
      <c r="BA250" s="160"/>
      <c r="BB250" s="160"/>
      <c r="BC250" s="160"/>
      <c r="BD250" s="160"/>
      <c r="BE250" s="160"/>
      <c r="BF250" s="160"/>
      <c r="BG250" s="160"/>
    </row>
    <row r="251" spans="1:63" s="86" customFormat="1" ht="14.25" customHeight="1">
      <c r="A251" s="160"/>
      <c r="B251" s="160"/>
      <c r="C251" s="160"/>
      <c r="D251" s="296" t="s">
        <v>90</v>
      </c>
      <c r="E251" s="296"/>
      <c r="F251" s="296"/>
      <c r="G251" s="296"/>
      <c r="H251" s="296"/>
      <c r="I251" s="296"/>
      <c r="J251" s="296" t="s">
        <v>91</v>
      </c>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t="s">
        <v>92</v>
      </c>
      <c r="AH251" s="296"/>
      <c r="AI251" s="296"/>
      <c r="AJ251" s="296"/>
      <c r="AK251" s="296"/>
      <c r="AL251" s="296"/>
      <c r="AM251" s="296" t="s">
        <v>146</v>
      </c>
      <c r="AN251" s="296"/>
      <c r="AO251" s="296"/>
      <c r="AP251" s="296"/>
      <c r="AQ251" s="296"/>
      <c r="AR251" s="296"/>
      <c r="AS251" s="590" t="s">
        <v>103</v>
      </c>
      <c r="AT251" s="590"/>
      <c r="AU251" s="590"/>
      <c r="AV251" s="590"/>
      <c r="AW251" s="590"/>
      <c r="AX251" s="590"/>
      <c r="AY251" s="296" t="s">
        <v>104</v>
      </c>
      <c r="AZ251" s="296"/>
      <c r="BA251" s="296"/>
      <c r="BB251" s="296"/>
      <c r="BC251" s="296"/>
      <c r="BD251" s="296"/>
      <c r="BE251" s="169"/>
      <c r="BF251" s="169"/>
      <c r="BG251" s="89"/>
      <c r="BH251" s="89"/>
      <c r="BI251" s="89"/>
      <c r="BJ251" s="89"/>
    </row>
    <row r="252" spans="1:63" s="86" customFormat="1" ht="14.25" customHeight="1">
      <c r="A252" s="160"/>
      <c r="B252" s="160"/>
      <c r="C252" s="160"/>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6"/>
      <c r="AI252" s="296"/>
      <c r="AJ252" s="296"/>
      <c r="AK252" s="296"/>
      <c r="AL252" s="296"/>
      <c r="AM252" s="296"/>
      <c r="AN252" s="296"/>
      <c r="AO252" s="296"/>
      <c r="AP252" s="296"/>
      <c r="AQ252" s="296"/>
      <c r="AR252" s="296"/>
      <c r="AS252" s="590"/>
      <c r="AT252" s="590"/>
      <c r="AU252" s="590"/>
      <c r="AV252" s="590"/>
      <c r="AW252" s="590"/>
      <c r="AX252" s="590"/>
      <c r="AY252" s="296"/>
      <c r="AZ252" s="296"/>
      <c r="BA252" s="296"/>
      <c r="BB252" s="296"/>
      <c r="BC252" s="296"/>
      <c r="BD252" s="296"/>
      <c r="BE252" s="169"/>
      <c r="BF252" s="169"/>
      <c r="BG252" s="89"/>
      <c r="BH252" s="89"/>
      <c r="BI252" s="89"/>
      <c r="BJ252" s="89"/>
    </row>
    <row r="253" spans="1:63" s="86" customFormat="1" ht="14.25" customHeight="1">
      <c r="A253" s="160"/>
      <c r="B253" s="160"/>
      <c r="C253" s="160"/>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590"/>
      <c r="AT253" s="590"/>
      <c r="AU253" s="590"/>
      <c r="AV253" s="590"/>
      <c r="AW253" s="590"/>
      <c r="AX253" s="590"/>
      <c r="AY253" s="296"/>
      <c r="AZ253" s="296"/>
      <c r="BA253" s="296"/>
      <c r="BB253" s="296"/>
      <c r="BC253" s="296"/>
      <c r="BD253" s="296"/>
      <c r="BE253" s="169"/>
      <c r="BF253" s="169"/>
      <c r="BG253" s="89"/>
      <c r="BH253" s="89"/>
      <c r="BI253" s="89"/>
      <c r="BJ253" s="89"/>
    </row>
    <row r="254" spans="1:63" s="90" customFormat="1" ht="14.25" customHeight="1">
      <c r="A254" s="171"/>
      <c r="B254" s="171"/>
      <c r="C254" s="171"/>
      <c r="D254" s="579"/>
      <c r="E254" s="579"/>
      <c r="F254" s="579"/>
      <c r="G254" s="579"/>
      <c r="H254" s="579"/>
      <c r="I254" s="579"/>
      <c r="J254" s="580"/>
      <c r="K254" s="580"/>
      <c r="L254" s="580"/>
      <c r="M254" s="580"/>
      <c r="N254" s="580"/>
      <c r="O254" s="580"/>
      <c r="P254" s="580"/>
      <c r="Q254" s="580"/>
      <c r="R254" s="580"/>
      <c r="S254" s="580"/>
      <c r="T254" s="580"/>
      <c r="U254" s="580"/>
      <c r="V254" s="580"/>
      <c r="W254" s="580"/>
      <c r="X254" s="580"/>
      <c r="Y254" s="580"/>
      <c r="Z254" s="580"/>
      <c r="AA254" s="580"/>
      <c r="AB254" s="580"/>
      <c r="AC254" s="580"/>
      <c r="AD254" s="580"/>
      <c r="AE254" s="580"/>
      <c r="AF254" s="580"/>
      <c r="AG254" s="582"/>
      <c r="AH254" s="583"/>
      <c r="AI254" s="583"/>
      <c r="AJ254" s="583"/>
      <c r="AK254" s="583"/>
      <c r="AL254" s="583"/>
      <c r="AM254" s="584"/>
      <c r="AN254" s="584"/>
      <c r="AO254" s="584"/>
      <c r="AP254" s="584"/>
      <c r="AQ254" s="584"/>
      <c r="AR254" s="584"/>
      <c r="AS254" s="585"/>
      <c r="AT254" s="585"/>
      <c r="AU254" s="585"/>
      <c r="AV254" s="585"/>
      <c r="AW254" s="585"/>
      <c r="AX254" s="585"/>
      <c r="AY254" s="586">
        <f>AM254*AS254</f>
        <v>0</v>
      </c>
      <c r="AZ254" s="586"/>
      <c r="BA254" s="586"/>
      <c r="BB254" s="586"/>
      <c r="BC254" s="586"/>
      <c r="BD254" s="586"/>
      <c r="BE254" s="170"/>
      <c r="BF254" s="170"/>
      <c r="BG254" s="91"/>
      <c r="BH254" s="91"/>
      <c r="BI254" s="92"/>
      <c r="BJ254" s="92"/>
    </row>
    <row r="255" spans="1:63" s="90" customFormat="1" ht="14.25" customHeight="1">
      <c r="A255" s="171"/>
      <c r="B255" s="171"/>
      <c r="C255" s="171"/>
      <c r="D255" s="579"/>
      <c r="E255" s="579"/>
      <c r="F255" s="579"/>
      <c r="G255" s="579"/>
      <c r="H255" s="579"/>
      <c r="I255" s="579"/>
      <c r="J255" s="581"/>
      <c r="K255" s="581"/>
      <c r="L255" s="581"/>
      <c r="M255" s="581"/>
      <c r="N255" s="581"/>
      <c r="O255" s="581"/>
      <c r="P255" s="581"/>
      <c r="Q255" s="581"/>
      <c r="R255" s="581"/>
      <c r="S255" s="581"/>
      <c r="T255" s="581"/>
      <c r="U255" s="581"/>
      <c r="V255" s="581"/>
      <c r="W255" s="581"/>
      <c r="X255" s="581"/>
      <c r="Y255" s="581"/>
      <c r="Z255" s="581"/>
      <c r="AA255" s="581"/>
      <c r="AB255" s="581"/>
      <c r="AC255" s="581"/>
      <c r="AD255" s="581"/>
      <c r="AE255" s="581"/>
      <c r="AF255" s="581"/>
      <c r="AG255" s="583"/>
      <c r="AH255" s="583"/>
      <c r="AI255" s="583"/>
      <c r="AJ255" s="583"/>
      <c r="AK255" s="583"/>
      <c r="AL255" s="583"/>
      <c r="AM255" s="584"/>
      <c r="AN255" s="584"/>
      <c r="AO255" s="584"/>
      <c r="AP255" s="584"/>
      <c r="AQ255" s="584"/>
      <c r="AR255" s="584"/>
      <c r="AS255" s="585"/>
      <c r="AT255" s="585"/>
      <c r="AU255" s="585"/>
      <c r="AV255" s="585"/>
      <c r="AW255" s="585"/>
      <c r="AX255" s="585"/>
      <c r="AY255" s="586"/>
      <c r="AZ255" s="586"/>
      <c r="BA255" s="586"/>
      <c r="BB255" s="586"/>
      <c r="BC255" s="586"/>
      <c r="BD255" s="586"/>
      <c r="BE255" s="170"/>
      <c r="BF255" s="170"/>
      <c r="BG255" s="91"/>
      <c r="BH255" s="91"/>
      <c r="BI255" s="92"/>
      <c r="BJ255" s="92"/>
    </row>
    <row r="256" spans="1:63" s="90" customFormat="1" ht="14.25" customHeight="1">
      <c r="A256" s="171"/>
      <c r="B256" s="171"/>
      <c r="C256" s="171"/>
      <c r="D256" s="579"/>
      <c r="E256" s="579"/>
      <c r="F256" s="579"/>
      <c r="G256" s="579"/>
      <c r="H256" s="579"/>
      <c r="I256" s="579"/>
      <c r="J256" s="587" t="s">
        <v>147</v>
      </c>
      <c r="K256" s="587"/>
      <c r="L256" s="587"/>
      <c r="M256" s="587"/>
      <c r="N256" s="587"/>
      <c r="O256" s="587"/>
      <c r="P256" s="587"/>
      <c r="Q256" s="587"/>
      <c r="R256" s="587"/>
      <c r="S256" s="587"/>
      <c r="T256" s="587"/>
      <c r="U256" s="587"/>
      <c r="V256" s="587"/>
      <c r="W256" s="587"/>
      <c r="X256" s="587"/>
      <c r="Y256" s="587"/>
      <c r="Z256" s="587"/>
      <c r="AA256" s="587"/>
      <c r="AB256" s="587"/>
      <c r="AC256" s="587"/>
      <c r="AD256" s="587"/>
      <c r="AE256" s="587"/>
      <c r="AF256" s="587"/>
      <c r="AG256" s="583"/>
      <c r="AH256" s="583"/>
      <c r="AI256" s="583"/>
      <c r="AJ256" s="583"/>
      <c r="AK256" s="583"/>
      <c r="AL256" s="583"/>
      <c r="AM256" s="584"/>
      <c r="AN256" s="584"/>
      <c r="AO256" s="584"/>
      <c r="AP256" s="584"/>
      <c r="AQ256" s="584"/>
      <c r="AR256" s="584"/>
      <c r="AS256" s="585"/>
      <c r="AT256" s="585"/>
      <c r="AU256" s="585"/>
      <c r="AV256" s="585"/>
      <c r="AW256" s="585"/>
      <c r="AX256" s="585"/>
      <c r="AY256" s="586"/>
      <c r="AZ256" s="586"/>
      <c r="BA256" s="586"/>
      <c r="BB256" s="586"/>
      <c r="BC256" s="586"/>
      <c r="BD256" s="586"/>
      <c r="BE256" s="170"/>
      <c r="BF256" s="170"/>
      <c r="BG256" s="91"/>
      <c r="BH256" s="91"/>
      <c r="BI256" s="92"/>
      <c r="BJ256" s="92"/>
      <c r="BK256" s="93"/>
    </row>
    <row r="257" spans="1:63">
      <c r="A257" s="56"/>
      <c r="B257" s="56"/>
      <c r="C257" s="56"/>
    </row>
    <row r="258" spans="1:63">
      <c r="A258" s="56"/>
      <c r="B258" s="56"/>
      <c r="C258" s="56"/>
    </row>
    <row r="259" spans="1:63" ht="14.25" customHeight="1">
      <c r="A259" s="2" t="s">
        <v>209</v>
      </c>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row>
    <row r="260" spans="1:63" ht="14.25" customHeight="1">
      <c r="B260" s="86" t="s">
        <v>155</v>
      </c>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row>
    <row r="261" spans="1:63" ht="14.25" customHeight="1">
      <c r="A261" s="2"/>
      <c r="B261" s="6"/>
      <c r="C261" s="58"/>
      <c r="D261" s="347" t="s">
        <v>90</v>
      </c>
      <c r="E261" s="502"/>
      <c r="F261" s="502"/>
      <c r="G261" s="502"/>
      <c r="H261" s="502"/>
      <c r="I261" s="503"/>
      <c r="J261" s="329" t="s">
        <v>91</v>
      </c>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1"/>
      <c r="AG261" s="338" t="s">
        <v>92</v>
      </c>
      <c r="AH261" s="339"/>
      <c r="AI261" s="339"/>
      <c r="AJ261" s="339"/>
      <c r="AK261" s="339"/>
      <c r="AL261" s="340"/>
      <c r="AM261" s="561" t="s">
        <v>146</v>
      </c>
      <c r="AN261" s="562"/>
      <c r="AO261" s="562"/>
      <c r="AP261" s="562"/>
      <c r="AQ261" s="562"/>
      <c r="AR261" s="563"/>
      <c r="AS261" s="570" t="s">
        <v>103</v>
      </c>
      <c r="AT261" s="571"/>
      <c r="AU261" s="571"/>
      <c r="AV261" s="571"/>
      <c r="AW261" s="571"/>
      <c r="AX261" s="572"/>
      <c r="AY261" s="561" t="s">
        <v>104</v>
      </c>
      <c r="AZ261" s="562"/>
      <c r="BA261" s="562"/>
      <c r="BB261" s="562"/>
      <c r="BC261" s="562"/>
      <c r="BD261" s="563"/>
      <c r="BE261" s="2"/>
      <c r="BF261" s="2"/>
      <c r="BG261" s="2"/>
      <c r="BH261" s="2"/>
      <c r="BI261" s="2"/>
      <c r="BJ261" s="2"/>
      <c r="BK261" s="2"/>
    </row>
    <row r="262" spans="1:63" ht="14.25" customHeight="1">
      <c r="A262" s="2"/>
      <c r="B262" s="6"/>
      <c r="C262" s="58"/>
      <c r="D262" s="555"/>
      <c r="E262" s="556"/>
      <c r="F262" s="556"/>
      <c r="G262" s="556"/>
      <c r="H262" s="556"/>
      <c r="I262" s="557"/>
      <c r="J262" s="332"/>
      <c r="K262" s="333"/>
      <c r="L262" s="333"/>
      <c r="M262" s="333"/>
      <c r="N262" s="333"/>
      <c r="O262" s="333"/>
      <c r="P262" s="333"/>
      <c r="Q262" s="333"/>
      <c r="R262" s="333"/>
      <c r="S262" s="333"/>
      <c r="T262" s="333"/>
      <c r="U262" s="333"/>
      <c r="V262" s="333"/>
      <c r="W262" s="333"/>
      <c r="X262" s="333"/>
      <c r="Y262" s="333"/>
      <c r="Z262" s="333"/>
      <c r="AA262" s="333"/>
      <c r="AB262" s="333"/>
      <c r="AC262" s="333"/>
      <c r="AD262" s="333"/>
      <c r="AE262" s="333"/>
      <c r="AF262" s="334"/>
      <c r="AG262" s="341"/>
      <c r="AH262" s="342"/>
      <c r="AI262" s="342"/>
      <c r="AJ262" s="342"/>
      <c r="AK262" s="342"/>
      <c r="AL262" s="343"/>
      <c r="AM262" s="564"/>
      <c r="AN262" s="565"/>
      <c r="AO262" s="565"/>
      <c r="AP262" s="565"/>
      <c r="AQ262" s="565"/>
      <c r="AR262" s="566"/>
      <c r="AS262" s="573"/>
      <c r="AT262" s="574"/>
      <c r="AU262" s="574"/>
      <c r="AV262" s="574"/>
      <c r="AW262" s="574"/>
      <c r="AX262" s="575"/>
      <c r="AY262" s="564"/>
      <c r="AZ262" s="565"/>
      <c r="BA262" s="565"/>
      <c r="BB262" s="565"/>
      <c r="BC262" s="565"/>
      <c r="BD262" s="566"/>
      <c r="BE262" s="2"/>
      <c r="BF262" s="2"/>
      <c r="BG262" s="2"/>
      <c r="BH262" s="2"/>
      <c r="BI262" s="2"/>
      <c r="BJ262" s="2"/>
      <c r="BK262" s="2"/>
    </row>
    <row r="263" spans="1:63" ht="14.25" customHeight="1">
      <c r="A263" s="2"/>
      <c r="B263" s="6"/>
      <c r="C263" s="58"/>
      <c r="D263" s="558"/>
      <c r="E263" s="559"/>
      <c r="F263" s="559"/>
      <c r="G263" s="559"/>
      <c r="H263" s="559"/>
      <c r="I263" s="560"/>
      <c r="J263" s="335"/>
      <c r="K263" s="336"/>
      <c r="L263" s="336"/>
      <c r="M263" s="336"/>
      <c r="N263" s="336"/>
      <c r="O263" s="336"/>
      <c r="P263" s="336"/>
      <c r="Q263" s="336"/>
      <c r="R263" s="336"/>
      <c r="S263" s="336"/>
      <c r="T263" s="336"/>
      <c r="U263" s="336"/>
      <c r="V263" s="336"/>
      <c r="W263" s="336"/>
      <c r="X263" s="336"/>
      <c r="Y263" s="336"/>
      <c r="Z263" s="336"/>
      <c r="AA263" s="336"/>
      <c r="AB263" s="336"/>
      <c r="AC263" s="336"/>
      <c r="AD263" s="336"/>
      <c r="AE263" s="336"/>
      <c r="AF263" s="337"/>
      <c r="AG263" s="344"/>
      <c r="AH263" s="345"/>
      <c r="AI263" s="345"/>
      <c r="AJ263" s="345"/>
      <c r="AK263" s="345"/>
      <c r="AL263" s="346"/>
      <c r="AM263" s="567"/>
      <c r="AN263" s="568"/>
      <c r="AO263" s="568"/>
      <c r="AP263" s="568"/>
      <c r="AQ263" s="568"/>
      <c r="AR263" s="569"/>
      <c r="AS263" s="576"/>
      <c r="AT263" s="577"/>
      <c r="AU263" s="577"/>
      <c r="AV263" s="577"/>
      <c r="AW263" s="577"/>
      <c r="AX263" s="578"/>
      <c r="AY263" s="567"/>
      <c r="AZ263" s="568"/>
      <c r="BA263" s="568"/>
      <c r="BB263" s="568"/>
      <c r="BC263" s="568"/>
      <c r="BD263" s="569"/>
      <c r="BE263" s="2"/>
      <c r="BF263" s="2"/>
      <c r="BG263" s="2"/>
      <c r="BH263" s="2"/>
      <c r="BI263" s="2"/>
      <c r="BJ263" s="2"/>
      <c r="BK263" s="2"/>
    </row>
    <row r="264" spans="1:63" ht="14.25" customHeight="1">
      <c r="B264" s="66"/>
      <c r="C264" s="67"/>
      <c r="D264" s="354"/>
      <c r="E264" s="355"/>
      <c r="F264" s="355"/>
      <c r="G264" s="355"/>
      <c r="H264" s="355"/>
      <c r="I264" s="356"/>
      <c r="J264" s="528" t="s">
        <v>266</v>
      </c>
      <c r="K264" s="529"/>
      <c r="L264" s="529"/>
      <c r="M264" s="529"/>
      <c r="N264" s="529"/>
      <c r="O264" s="529"/>
      <c r="P264" s="529"/>
      <c r="Q264" s="529"/>
      <c r="R264" s="529"/>
      <c r="S264" s="529"/>
      <c r="T264" s="529"/>
      <c r="U264" s="529"/>
      <c r="V264" s="529"/>
      <c r="W264" s="529"/>
      <c r="X264" s="529"/>
      <c r="Y264" s="529"/>
      <c r="Z264" s="529"/>
      <c r="AA264" s="529"/>
      <c r="AB264" s="529"/>
      <c r="AC264" s="529"/>
      <c r="AD264" s="529"/>
      <c r="AE264" s="529"/>
      <c r="AF264" s="530"/>
      <c r="AG264" s="1260" t="s">
        <v>269</v>
      </c>
      <c r="AH264" s="535"/>
      <c r="AI264" s="535"/>
      <c r="AJ264" s="535"/>
      <c r="AK264" s="535"/>
      <c r="AL264" s="536"/>
      <c r="AM264" s="311">
        <v>6</v>
      </c>
      <c r="AN264" s="312"/>
      <c r="AO264" s="312"/>
      <c r="AP264" s="312"/>
      <c r="AQ264" s="312"/>
      <c r="AR264" s="313"/>
      <c r="AS264" s="317">
        <v>20</v>
      </c>
      <c r="AT264" s="318"/>
      <c r="AU264" s="318"/>
      <c r="AV264" s="318"/>
      <c r="AW264" s="318"/>
      <c r="AX264" s="319"/>
      <c r="AY264" s="543">
        <f>AM264*AS264</f>
        <v>120</v>
      </c>
      <c r="AZ264" s="544"/>
      <c r="BA264" s="544"/>
      <c r="BB264" s="544"/>
      <c r="BC264" s="544"/>
      <c r="BD264" s="545"/>
    </row>
    <row r="265" spans="1:63" ht="14.25" customHeight="1">
      <c r="B265" s="66"/>
      <c r="C265" s="67"/>
      <c r="D265" s="357"/>
      <c r="E265" s="358"/>
      <c r="F265" s="358"/>
      <c r="G265" s="358"/>
      <c r="H265" s="358"/>
      <c r="I265" s="359"/>
      <c r="J265" s="531"/>
      <c r="K265" s="532"/>
      <c r="L265" s="532"/>
      <c r="M265" s="532"/>
      <c r="N265" s="532"/>
      <c r="O265" s="532"/>
      <c r="P265" s="532"/>
      <c r="Q265" s="532"/>
      <c r="R265" s="532"/>
      <c r="S265" s="532"/>
      <c r="T265" s="532"/>
      <c r="U265" s="532"/>
      <c r="V265" s="532"/>
      <c r="W265" s="532"/>
      <c r="X265" s="532"/>
      <c r="Y265" s="532"/>
      <c r="Z265" s="532"/>
      <c r="AA265" s="532"/>
      <c r="AB265" s="532"/>
      <c r="AC265" s="532"/>
      <c r="AD265" s="532"/>
      <c r="AE265" s="532"/>
      <c r="AF265" s="533"/>
      <c r="AG265" s="537"/>
      <c r="AH265" s="538"/>
      <c r="AI265" s="538"/>
      <c r="AJ265" s="538"/>
      <c r="AK265" s="538"/>
      <c r="AL265" s="539"/>
      <c r="AM265" s="465"/>
      <c r="AN265" s="466"/>
      <c r="AO265" s="466"/>
      <c r="AP265" s="466"/>
      <c r="AQ265" s="466"/>
      <c r="AR265" s="467"/>
      <c r="AS265" s="468"/>
      <c r="AT265" s="469"/>
      <c r="AU265" s="469"/>
      <c r="AV265" s="469"/>
      <c r="AW265" s="469"/>
      <c r="AX265" s="470"/>
      <c r="AY265" s="546"/>
      <c r="AZ265" s="547"/>
      <c r="BA265" s="547"/>
      <c r="BB265" s="547"/>
      <c r="BC265" s="547"/>
      <c r="BD265" s="548"/>
    </row>
    <row r="266" spans="1:63" ht="14.25" customHeight="1">
      <c r="B266" s="66"/>
      <c r="C266" s="67"/>
      <c r="D266" s="360"/>
      <c r="E266" s="361"/>
      <c r="F266" s="361"/>
      <c r="G266" s="361"/>
      <c r="H266" s="361"/>
      <c r="I266" s="362"/>
      <c r="J266" s="552" t="s">
        <v>268</v>
      </c>
      <c r="K266" s="553"/>
      <c r="L266" s="553"/>
      <c r="M266" s="553"/>
      <c r="N266" s="553"/>
      <c r="O266" s="553"/>
      <c r="P266" s="553"/>
      <c r="Q266" s="553"/>
      <c r="R266" s="553"/>
      <c r="S266" s="553"/>
      <c r="T266" s="553"/>
      <c r="U266" s="553"/>
      <c r="V266" s="553"/>
      <c r="W266" s="553"/>
      <c r="X266" s="553"/>
      <c r="Y266" s="553"/>
      <c r="Z266" s="553"/>
      <c r="AA266" s="553"/>
      <c r="AB266" s="553"/>
      <c r="AC266" s="553"/>
      <c r="AD266" s="553"/>
      <c r="AE266" s="553"/>
      <c r="AF266" s="554"/>
      <c r="AG266" s="540"/>
      <c r="AH266" s="541"/>
      <c r="AI266" s="541"/>
      <c r="AJ266" s="541"/>
      <c r="AK266" s="541"/>
      <c r="AL266" s="542"/>
      <c r="AM266" s="314"/>
      <c r="AN266" s="315"/>
      <c r="AO266" s="315"/>
      <c r="AP266" s="315"/>
      <c r="AQ266" s="315"/>
      <c r="AR266" s="316"/>
      <c r="AS266" s="320"/>
      <c r="AT266" s="321"/>
      <c r="AU266" s="321"/>
      <c r="AV266" s="321"/>
      <c r="AW266" s="321"/>
      <c r="AX266" s="322"/>
      <c r="AY266" s="549"/>
      <c r="AZ266" s="550"/>
      <c r="BA266" s="550"/>
      <c r="BB266" s="550"/>
      <c r="BC266" s="550"/>
      <c r="BD266" s="551"/>
    </row>
    <row r="267" spans="1:63" ht="14.25" customHeight="1">
      <c r="B267" s="66"/>
      <c r="C267" s="67"/>
      <c r="D267" s="354"/>
      <c r="E267" s="355"/>
      <c r="F267" s="355"/>
      <c r="G267" s="355"/>
      <c r="H267" s="355"/>
      <c r="I267" s="356"/>
      <c r="J267" s="528"/>
      <c r="K267" s="529"/>
      <c r="L267" s="529"/>
      <c r="M267" s="529"/>
      <c r="N267" s="529"/>
      <c r="O267" s="529"/>
      <c r="P267" s="529"/>
      <c r="Q267" s="529"/>
      <c r="R267" s="529"/>
      <c r="S267" s="529"/>
      <c r="T267" s="529"/>
      <c r="U267" s="529"/>
      <c r="V267" s="529"/>
      <c r="W267" s="529"/>
      <c r="X267" s="529"/>
      <c r="Y267" s="529"/>
      <c r="Z267" s="529"/>
      <c r="AA267" s="529"/>
      <c r="AB267" s="529"/>
      <c r="AC267" s="529"/>
      <c r="AD267" s="529"/>
      <c r="AE267" s="529"/>
      <c r="AF267" s="530"/>
      <c r="AG267" s="534"/>
      <c r="AH267" s="535"/>
      <c r="AI267" s="535"/>
      <c r="AJ267" s="535"/>
      <c r="AK267" s="535"/>
      <c r="AL267" s="536"/>
      <c r="AM267" s="311"/>
      <c r="AN267" s="312"/>
      <c r="AO267" s="312"/>
      <c r="AP267" s="312"/>
      <c r="AQ267" s="312"/>
      <c r="AR267" s="313"/>
      <c r="AS267" s="317"/>
      <c r="AT267" s="318"/>
      <c r="AU267" s="318"/>
      <c r="AV267" s="318"/>
      <c r="AW267" s="318"/>
      <c r="AX267" s="319"/>
      <c r="AY267" s="543">
        <f>AM267*AS267</f>
        <v>0</v>
      </c>
      <c r="AZ267" s="544"/>
      <c r="BA267" s="544"/>
      <c r="BB267" s="544"/>
      <c r="BC267" s="544"/>
      <c r="BD267" s="545"/>
    </row>
    <row r="268" spans="1:63" ht="14.25" customHeight="1">
      <c r="B268" s="66"/>
      <c r="C268" s="67"/>
      <c r="D268" s="357"/>
      <c r="E268" s="358"/>
      <c r="F268" s="358"/>
      <c r="G268" s="358"/>
      <c r="H268" s="358"/>
      <c r="I268" s="359"/>
      <c r="J268" s="531"/>
      <c r="K268" s="532"/>
      <c r="L268" s="532"/>
      <c r="M268" s="532"/>
      <c r="N268" s="532"/>
      <c r="O268" s="532"/>
      <c r="P268" s="532"/>
      <c r="Q268" s="532"/>
      <c r="R268" s="532"/>
      <c r="S268" s="532"/>
      <c r="T268" s="532"/>
      <c r="U268" s="532"/>
      <c r="V268" s="532"/>
      <c r="W268" s="532"/>
      <c r="X268" s="532"/>
      <c r="Y268" s="532"/>
      <c r="Z268" s="532"/>
      <c r="AA268" s="532"/>
      <c r="AB268" s="532"/>
      <c r="AC268" s="532"/>
      <c r="AD268" s="532"/>
      <c r="AE268" s="532"/>
      <c r="AF268" s="533"/>
      <c r="AG268" s="537"/>
      <c r="AH268" s="538"/>
      <c r="AI268" s="538"/>
      <c r="AJ268" s="538"/>
      <c r="AK268" s="538"/>
      <c r="AL268" s="539"/>
      <c r="AM268" s="465"/>
      <c r="AN268" s="466"/>
      <c r="AO268" s="466"/>
      <c r="AP268" s="466"/>
      <c r="AQ268" s="466"/>
      <c r="AR268" s="467"/>
      <c r="AS268" s="468"/>
      <c r="AT268" s="469"/>
      <c r="AU268" s="469"/>
      <c r="AV268" s="469"/>
      <c r="AW268" s="469"/>
      <c r="AX268" s="470"/>
      <c r="AY268" s="546"/>
      <c r="AZ268" s="547"/>
      <c r="BA268" s="547"/>
      <c r="BB268" s="547"/>
      <c r="BC268" s="547"/>
      <c r="BD268" s="548"/>
    </row>
    <row r="269" spans="1:63" ht="14.25" customHeight="1">
      <c r="B269" s="66"/>
      <c r="C269" s="67"/>
      <c r="D269" s="360"/>
      <c r="E269" s="361"/>
      <c r="F269" s="361"/>
      <c r="G269" s="361"/>
      <c r="H269" s="361"/>
      <c r="I269" s="362"/>
      <c r="J269" s="552" t="s">
        <v>147</v>
      </c>
      <c r="K269" s="553"/>
      <c r="L269" s="553"/>
      <c r="M269" s="553"/>
      <c r="N269" s="553"/>
      <c r="O269" s="553"/>
      <c r="P269" s="553"/>
      <c r="Q269" s="553"/>
      <c r="R269" s="553"/>
      <c r="S269" s="553"/>
      <c r="T269" s="553"/>
      <c r="U269" s="553"/>
      <c r="V269" s="553"/>
      <c r="W269" s="553"/>
      <c r="X269" s="553"/>
      <c r="Y269" s="553"/>
      <c r="Z269" s="553"/>
      <c r="AA269" s="553"/>
      <c r="AB269" s="553"/>
      <c r="AC269" s="553"/>
      <c r="AD269" s="553"/>
      <c r="AE269" s="553"/>
      <c r="AF269" s="554"/>
      <c r="AG269" s="540"/>
      <c r="AH269" s="541"/>
      <c r="AI269" s="541"/>
      <c r="AJ269" s="541"/>
      <c r="AK269" s="541"/>
      <c r="AL269" s="542"/>
      <c r="AM269" s="314"/>
      <c r="AN269" s="315"/>
      <c r="AO269" s="315"/>
      <c r="AP269" s="315"/>
      <c r="AQ269" s="315"/>
      <c r="AR269" s="316"/>
      <c r="AS269" s="320"/>
      <c r="AT269" s="321"/>
      <c r="AU269" s="321"/>
      <c r="AV269" s="321"/>
      <c r="AW269" s="321"/>
      <c r="AX269" s="322"/>
      <c r="AY269" s="549"/>
      <c r="AZ269" s="550"/>
      <c r="BA269" s="550"/>
      <c r="BB269" s="550"/>
      <c r="BC269" s="550"/>
      <c r="BD269" s="551"/>
    </row>
    <row r="270" spans="1:63" ht="22.5" customHeight="1">
      <c r="A270" s="2"/>
      <c r="B270" s="2"/>
      <c r="C270" s="2"/>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N270" s="502" t="s">
        <v>156</v>
      </c>
      <c r="AO270" s="502"/>
      <c r="AP270" s="502"/>
      <c r="AQ270" s="502"/>
      <c r="AR270" s="502"/>
      <c r="AS270" s="502"/>
      <c r="AT270" s="502"/>
      <c r="AU270" s="502"/>
      <c r="AV270" s="502"/>
      <c r="AW270" s="502"/>
      <c r="AX270" s="503"/>
      <c r="AY270" s="504">
        <f>IF(J32&gt;=151,2,IF(J32&lt;=40,"-",1))</f>
        <v>2</v>
      </c>
      <c r="AZ270" s="505"/>
      <c r="BA270" s="505"/>
      <c r="BB270" s="506"/>
      <c r="BC270" s="507" t="s">
        <v>26</v>
      </c>
      <c r="BD270" s="508"/>
      <c r="BE270" s="2"/>
      <c r="BF270" s="2"/>
      <c r="BG270" s="2"/>
      <c r="BH270" s="2"/>
      <c r="BI270" s="2"/>
      <c r="BJ270" s="2"/>
      <c r="BK270" s="2"/>
    </row>
    <row r="271" spans="1:63" s="100" customFormat="1" ht="38.25" customHeight="1">
      <c r="A271" s="99"/>
      <c r="B271" s="99"/>
      <c r="C271" s="99"/>
      <c r="D271" s="509" t="s">
        <v>210</v>
      </c>
      <c r="E271" s="509"/>
      <c r="F271" s="509"/>
      <c r="G271" s="509"/>
      <c r="H271" s="509"/>
      <c r="I271" s="509"/>
      <c r="J271" s="509"/>
      <c r="K271" s="509"/>
      <c r="L271" s="509"/>
      <c r="M271" s="509"/>
      <c r="N271" s="509"/>
      <c r="O271" s="509"/>
      <c r="P271" s="509"/>
      <c r="Q271" s="509"/>
      <c r="R271" s="509"/>
      <c r="S271" s="509"/>
      <c r="T271" s="509"/>
      <c r="U271" s="509"/>
      <c r="V271" s="509"/>
      <c r="W271" s="509"/>
      <c r="X271" s="509"/>
      <c r="Y271" s="509"/>
      <c r="Z271" s="509"/>
      <c r="AA271" s="509"/>
      <c r="AB271" s="509"/>
      <c r="AC271" s="509"/>
      <c r="AD271" s="509"/>
      <c r="AE271" s="509"/>
      <c r="AF271" s="509"/>
      <c r="AG271" s="509"/>
      <c r="AH271" s="509"/>
      <c r="AI271" s="509"/>
      <c r="AJ271" s="509"/>
      <c r="AK271" s="509"/>
      <c r="AL271" s="509"/>
      <c r="AM271" s="509"/>
      <c r="AN271" s="509"/>
      <c r="AO271" s="509"/>
      <c r="AP271" s="509"/>
      <c r="AQ271" s="509"/>
      <c r="AR271" s="509"/>
      <c r="AS271" s="509"/>
      <c r="AT271" s="509"/>
      <c r="AU271" s="509"/>
      <c r="AV271" s="509"/>
      <c r="AW271" s="509"/>
      <c r="AX271" s="509"/>
      <c r="AY271" s="510"/>
      <c r="AZ271" s="510"/>
      <c r="BA271" s="510"/>
      <c r="BB271" s="510"/>
      <c r="BC271" s="510"/>
      <c r="BD271" s="510"/>
      <c r="BE271" s="99"/>
      <c r="BF271" s="99"/>
      <c r="BG271" s="99"/>
      <c r="BH271" s="99"/>
      <c r="BI271" s="99"/>
      <c r="BJ271" s="99"/>
      <c r="BK271" s="99"/>
    </row>
    <row r="272" spans="1:63" s="101" customFormat="1" ht="18" customHeight="1">
      <c r="A272" s="17"/>
      <c r="B272" s="17"/>
      <c r="C272" s="17"/>
      <c r="D272" s="511" t="s">
        <v>157</v>
      </c>
      <c r="E272" s="511"/>
      <c r="F272" s="511"/>
      <c r="G272" s="511"/>
      <c r="H272" s="511"/>
      <c r="I272" s="511"/>
      <c r="J272" s="511"/>
      <c r="K272" s="511"/>
      <c r="L272" s="511"/>
      <c r="M272" s="511"/>
      <c r="N272" s="511"/>
      <c r="O272" s="511"/>
      <c r="P272" s="511"/>
      <c r="Q272" s="511"/>
      <c r="R272" s="511"/>
      <c r="S272" s="511"/>
      <c r="T272" s="511"/>
      <c r="U272" s="511"/>
      <c r="V272" s="511"/>
      <c r="W272" s="511"/>
      <c r="X272" s="511"/>
      <c r="Y272" s="511"/>
      <c r="Z272" s="511"/>
      <c r="AA272" s="511"/>
      <c r="AB272" s="511"/>
      <c r="AC272" s="511"/>
      <c r="AD272" s="511"/>
      <c r="AE272" s="511"/>
      <c r="AF272" s="511"/>
      <c r="AG272" s="511"/>
      <c r="AH272" s="511"/>
      <c r="AI272" s="511"/>
      <c r="AJ272" s="511"/>
      <c r="AK272" s="511"/>
      <c r="AL272" s="511"/>
      <c r="AM272" s="511"/>
      <c r="AN272" s="511"/>
      <c r="AO272" s="511"/>
      <c r="AP272" s="511"/>
      <c r="AQ272" s="511"/>
      <c r="AR272" s="511"/>
      <c r="AS272" s="511"/>
      <c r="AT272" s="511"/>
      <c r="AU272" s="511"/>
      <c r="AV272" s="511"/>
      <c r="AW272" s="511"/>
      <c r="AX272" s="511"/>
      <c r="AY272" s="511"/>
      <c r="AZ272" s="511"/>
      <c r="BA272" s="511"/>
      <c r="BB272" s="511"/>
      <c r="BC272" s="511"/>
      <c r="BD272" s="511"/>
      <c r="BE272" s="17"/>
      <c r="BF272" s="17"/>
      <c r="BG272" s="17"/>
      <c r="BH272" s="17"/>
      <c r="BI272" s="17"/>
      <c r="BJ272" s="17"/>
      <c r="BK272" s="17"/>
    </row>
    <row r="274" spans="1:59" ht="15" customHeight="1">
      <c r="A274" s="2" t="s">
        <v>211</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5" customHeight="1">
      <c r="A275" s="2"/>
      <c r="B275" s="2" t="s">
        <v>158</v>
      </c>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row>
    <row r="276" spans="1:59" ht="15" customHeight="1">
      <c r="A276" s="2"/>
      <c r="B276" s="6"/>
      <c r="C276" s="58"/>
      <c r="D276" s="474" t="s">
        <v>90</v>
      </c>
      <c r="E276" s="475"/>
      <c r="F276" s="475"/>
      <c r="G276" s="475"/>
      <c r="H276" s="475"/>
      <c r="I276" s="475"/>
      <c r="J276" s="475"/>
      <c r="K276" s="475"/>
      <c r="L276" s="475"/>
      <c r="M276" s="329" t="s">
        <v>91</v>
      </c>
      <c r="N276" s="330"/>
      <c r="O276" s="330"/>
      <c r="P276" s="330"/>
      <c r="Q276" s="330"/>
      <c r="R276" s="330"/>
      <c r="S276" s="330"/>
      <c r="T276" s="330"/>
      <c r="U276" s="330"/>
      <c r="V276" s="330"/>
      <c r="W276" s="330"/>
      <c r="X276" s="330"/>
      <c r="Y276" s="330"/>
      <c r="Z276" s="331"/>
      <c r="AA276" s="338" t="s">
        <v>159</v>
      </c>
      <c r="AB276" s="339"/>
      <c r="AC276" s="339"/>
      <c r="AD276" s="339"/>
      <c r="AE276" s="339"/>
      <c r="AF276" s="340"/>
      <c r="AG276" s="447" t="s">
        <v>93</v>
      </c>
      <c r="AH276" s="448"/>
      <c r="AI276" s="448"/>
      <c r="AJ276" s="448"/>
      <c r="AK276" s="448"/>
      <c r="AL276" s="448"/>
      <c r="AM276" s="449"/>
      <c r="AN276" s="456" t="s">
        <v>160</v>
      </c>
      <c r="AO276" s="456"/>
      <c r="AP276" s="456"/>
      <c r="AQ276" s="456"/>
      <c r="AR276" s="456"/>
      <c r="AS276" s="456"/>
      <c r="AT276" s="456"/>
      <c r="AU276" s="349" t="s">
        <v>95</v>
      </c>
      <c r="AV276" s="349"/>
      <c r="AW276" s="349"/>
      <c r="AX276" s="349"/>
      <c r="AY276" s="349"/>
      <c r="AZ276" s="349"/>
      <c r="BA276" s="102"/>
      <c r="BB276" s="102"/>
      <c r="BC276" s="102"/>
      <c r="BD276" s="102"/>
      <c r="BE276" s="102"/>
      <c r="BF276" s="2"/>
      <c r="BG276" s="2"/>
    </row>
    <row r="277" spans="1:59" ht="15" customHeight="1">
      <c r="A277" s="2"/>
      <c r="B277" s="6"/>
      <c r="C277" s="58"/>
      <c r="D277" s="475"/>
      <c r="E277" s="475"/>
      <c r="F277" s="475"/>
      <c r="G277" s="475"/>
      <c r="H277" s="475"/>
      <c r="I277" s="475"/>
      <c r="J277" s="475"/>
      <c r="K277" s="475"/>
      <c r="L277" s="475"/>
      <c r="M277" s="332"/>
      <c r="N277" s="333"/>
      <c r="O277" s="333"/>
      <c r="P277" s="333"/>
      <c r="Q277" s="333"/>
      <c r="R277" s="333"/>
      <c r="S277" s="333"/>
      <c r="T277" s="333"/>
      <c r="U277" s="333"/>
      <c r="V277" s="333"/>
      <c r="W277" s="333"/>
      <c r="X277" s="333"/>
      <c r="Y277" s="333"/>
      <c r="Z277" s="334"/>
      <c r="AA277" s="341"/>
      <c r="AB277" s="342"/>
      <c r="AC277" s="342"/>
      <c r="AD277" s="342"/>
      <c r="AE277" s="342"/>
      <c r="AF277" s="343"/>
      <c r="AG277" s="450"/>
      <c r="AH277" s="451"/>
      <c r="AI277" s="451"/>
      <c r="AJ277" s="451"/>
      <c r="AK277" s="451"/>
      <c r="AL277" s="451"/>
      <c r="AM277" s="452"/>
      <c r="AN277" s="456"/>
      <c r="AO277" s="456"/>
      <c r="AP277" s="456"/>
      <c r="AQ277" s="456"/>
      <c r="AR277" s="456"/>
      <c r="AS277" s="456"/>
      <c r="AT277" s="456"/>
      <c r="AU277" s="349"/>
      <c r="AV277" s="349"/>
      <c r="AW277" s="349"/>
      <c r="AX277" s="349"/>
      <c r="AY277" s="349"/>
      <c r="AZ277" s="349"/>
      <c r="BA277" s="103"/>
      <c r="BB277" s="103"/>
      <c r="BC277" s="103"/>
      <c r="BD277" s="103"/>
      <c r="BE277" s="102"/>
      <c r="BF277" s="2"/>
      <c r="BG277" s="2"/>
    </row>
    <row r="278" spans="1:59" ht="15" customHeight="1">
      <c r="A278" s="2"/>
      <c r="B278" s="6"/>
      <c r="C278" s="58"/>
      <c r="D278" s="475"/>
      <c r="E278" s="475"/>
      <c r="F278" s="475"/>
      <c r="G278" s="475"/>
      <c r="H278" s="475"/>
      <c r="I278" s="475"/>
      <c r="J278" s="475"/>
      <c r="K278" s="475"/>
      <c r="L278" s="475"/>
      <c r="M278" s="335"/>
      <c r="N278" s="336"/>
      <c r="O278" s="336"/>
      <c r="P278" s="336"/>
      <c r="Q278" s="336"/>
      <c r="R278" s="336"/>
      <c r="S278" s="336"/>
      <c r="T278" s="336"/>
      <c r="U278" s="336"/>
      <c r="V278" s="336"/>
      <c r="W278" s="336"/>
      <c r="X278" s="336"/>
      <c r="Y278" s="336"/>
      <c r="Z278" s="337"/>
      <c r="AA278" s="344"/>
      <c r="AB278" s="345"/>
      <c r="AC278" s="345"/>
      <c r="AD278" s="345"/>
      <c r="AE278" s="345"/>
      <c r="AF278" s="346"/>
      <c r="AG278" s="453"/>
      <c r="AH278" s="454"/>
      <c r="AI278" s="454"/>
      <c r="AJ278" s="454"/>
      <c r="AK278" s="454"/>
      <c r="AL278" s="454"/>
      <c r="AM278" s="455"/>
      <c r="AN278" s="456"/>
      <c r="AO278" s="456"/>
      <c r="AP278" s="456"/>
      <c r="AQ278" s="456"/>
      <c r="AR278" s="456"/>
      <c r="AS278" s="456"/>
      <c r="AT278" s="456"/>
      <c r="AU278" s="349"/>
      <c r="AV278" s="349"/>
      <c r="AW278" s="349"/>
      <c r="AX278" s="349"/>
      <c r="AY278" s="349"/>
      <c r="AZ278" s="349"/>
      <c r="BA278" s="512"/>
      <c r="BB278" s="513"/>
      <c r="BC278" s="513"/>
      <c r="BD278" s="513"/>
      <c r="BE278" s="513"/>
      <c r="BF278" s="513"/>
      <c r="BG278" s="2"/>
    </row>
    <row r="279" spans="1:59" ht="15" customHeight="1">
      <c r="A279" s="2"/>
      <c r="B279" s="6"/>
      <c r="C279" s="58"/>
      <c r="D279" s="514"/>
      <c r="E279" s="515"/>
      <c r="F279" s="515"/>
      <c r="G279" s="515"/>
      <c r="H279" s="515"/>
      <c r="I279" s="515"/>
      <c r="J279" s="515"/>
      <c r="K279" s="515"/>
      <c r="L279" s="516"/>
      <c r="M279" s="476" t="s">
        <v>249</v>
      </c>
      <c r="N279" s="477"/>
      <c r="O279" s="477"/>
      <c r="P279" s="477"/>
      <c r="Q279" s="477"/>
      <c r="R279" s="477"/>
      <c r="S279" s="477"/>
      <c r="T279" s="477"/>
      <c r="U279" s="477"/>
      <c r="V279" s="477"/>
      <c r="W279" s="477"/>
      <c r="X279" s="477"/>
      <c r="Y279" s="477"/>
      <c r="Z279" s="478"/>
      <c r="AA279" s="520" t="s">
        <v>250</v>
      </c>
      <c r="AB279" s="483"/>
      <c r="AC279" s="483"/>
      <c r="AD279" s="483"/>
      <c r="AE279" s="483"/>
      <c r="AF279" s="484"/>
      <c r="AG279" s="311">
        <v>6</v>
      </c>
      <c r="AH279" s="312"/>
      <c r="AI279" s="312"/>
      <c r="AJ279" s="312"/>
      <c r="AK279" s="312"/>
      <c r="AL279" s="312"/>
      <c r="AM279" s="313"/>
      <c r="AN279" s="317">
        <v>20</v>
      </c>
      <c r="AO279" s="318"/>
      <c r="AP279" s="318"/>
      <c r="AQ279" s="318"/>
      <c r="AR279" s="318"/>
      <c r="AS279" s="318"/>
      <c r="AT279" s="319"/>
      <c r="AU279" s="323">
        <f>AN279*AG279</f>
        <v>120</v>
      </c>
      <c r="AV279" s="324"/>
      <c r="AW279" s="324"/>
      <c r="AX279" s="324"/>
      <c r="AY279" s="324"/>
      <c r="AZ279" s="325"/>
      <c r="BA279" s="512"/>
      <c r="BB279" s="513"/>
      <c r="BC279" s="513"/>
      <c r="BD279" s="513"/>
      <c r="BE279" s="513"/>
      <c r="BF279" s="513"/>
      <c r="BG279" s="2"/>
    </row>
    <row r="280" spans="1:59" ht="15" customHeight="1">
      <c r="A280" s="2"/>
      <c r="B280" s="6"/>
      <c r="C280" s="58"/>
      <c r="D280" s="104"/>
      <c r="E280" s="105"/>
      <c r="F280" s="105"/>
      <c r="G280" s="105"/>
      <c r="H280" s="105"/>
      <c r="I280" s="105"/>
      <c r="J280" s="105"/>
      <c r="K280" s="105"/>
      <c r="L280" s="106"/>
      <c r="M280" s="517"/>
      <c r="N280" s="518"/>
      <c r="O280" s="518"/>
      <c r="P280" s="518"/>
      <c r="Q280" s="518"/>
      <c r="R280" s="518"/>
      <c r="S280" s="518"/>
      <c r="T280" s="518"/>
      <c r="U280" s="518"/>
      <c r="V280" s="518"/>
      <c r="W280" s="518"/>
      <c r="X280" s="518"/>
      <c r="Y280" s="518"/>
      <c r="Z280" s="519"/>
      <c r="AA280" s="521"/>
      <c r="AB280" s="486"/>
      <c r="AC280" s="486"/>
      <c r="AD280" s="486"/>
      <c r="AE280" s="486"/>
      <c r="AF280" s="487"/>
      <c r="AG280" s="465"/>
      <c r="AH280" s="466"/>
      <c r="AI280" s="466"/>
      <c r="AJ280" s="466"/>
      <c r="AK280" s="466"/>
      <c r="AL280" s="466"/>
      <c r="AM280" s="467"/>
      <c r="AN280" s="468"/>
      <c r="AO280" s="469"/>
      <c r="AP280" s="469"/>
      <c r="AQ280" s="469"/>
      <c r="AR280" s="469"/>
      <c r="AS280" s="469"/>
      <c r="AT280" s="470"/>
      <c r="AU280" s="396"/>
      <c r="AV280" s="397"/>
      <c r="AW280" s="397"/>
      <c r="AX280" s="397"/>
      <c r="AY280" s="397"/>
      <c r="AZ280" s="398"/>
      <c r="BA280" s="512"/>
      <c r="BB280" s="513"/>
      <c r="BC280" s="513"/>
      <c r="BD280" s="513"/>
      <c r="BE280" s="513"/>
      <c r="BF280" s="513"/>
      <c r="BG280" s="2"/>
    </row>
    <row r="281" spans="1:59" ht="15" customHeight="1">
      <c r="A281" s="2"/>
      <c r="B281" s="6"/>
      <c r="C281" s="58"/>
      <c r="D281" s="104"/>
      <c r="E281" s="105"/>
      <c r="F281" s="105"/>
      <c r="G281" s="105"/>
      <c r="H281" s="105"/>
      <c r="I281" s="105"/>
      <c r="J281" s="105"/>
      <c r="K281" s="105"/>
      <c r="L281" s="106"/>
      <c r="M281" s="517"/>
      <c r="N281" s="518"/>
      <c r="O281" s="518"/>
      <c r="P281" s="518"/>
      <c r="Q281" s="518"/>
      <c r="R281" s="518"/>
      <c r="S281" s="518"/>
      <c r="T281" s="518"/>
      <c r="U281" s="518"/>
      <c r="V281" s="518"/>
      <c r="W281" s="518"/>
      <c r="X281" s="518"/>
      <c r="Y281" s="518"/>
      <c r="Z281" s="519"/>
      <c r="AA281" s="521"/>
      <c r="AB281" s="486"/>
      <c r="AC281" s="486"/>
      <c r="AD281" s="486"/>
      <c r="AE281" s="486"/>
      <c r="AF281" s="487"/>
      <c r="AG281" s="465"/>
      <c r="AH281" s="466"/>
      <c r="AI281" s="466"/>
      <c r="AJ281" s="466"/>
      <c r="AK281" s="466"/>
      <c r="AL281" s="466"/>
      <c r="AM281" s="467"/>
      <c r="AN281" s="468"/>
      <c r="AO281" s="469"/>
      <c r="AP281" s="469"/>
      <c r="AQ281" s="469"/>
      <c r="AR281" s="469"/>
      <c r="AS281" s="469"/>
      <c r="AT281" s="470"/>
      <c r="AU281" s="396"/>
      <c r="AV281" s="397"/>
      <c r="AW281" s="397"/>
      <c r="AX281" s="397"/>
      <c r="AY281" s="397"/>
      <c r="AZ281" s="398"/>
      <c r="BA281" s="512"/>
      <c r="BB281" s="513"/>
      <c r="BC281" s="513"/>
      <c r="BD281" s="513"/>
      <c r="BE281" s="513"/>
      <c r="BF281" s="513"/>
      <c r="BG281" s="2"/>
    </row>
    <row r="282" spans="1:59" ht="15" customHeight="1">
      <c r="A282" s="2"/>
      <c r="B282" s="6"/>
      <c r="C282" s="58"/>
      <c r="D282" s="104"/>
      <c r="E282" s="105"/>
      <c r="F282" s="105"/>
      <c r="G282" s="105"/>
      <c r="H282" s="105"/>
      <c r="I282" s="105"/>
      <c r="J282" s="105"/>
      <c r="K282" s="105"/>
      <c r="L282" s="106"/>
      <c r="M282" s="517"/>
      <c r="N282" s="518"/>
      <c r="O282" s="518"/>
      <c r="P282" s="518"/>
      <c r="Q282" s="518"/>
      <c r="R282" s="518"/>
      <c r="S282" s="518"/>
      <c r="T282" s="518"/>
      <c r="U282" s="518"/>
      <c r="V282" s="518"/>
      <c r="W282" s="518"/>
      <c r="X282" s="518"/>
      <c r="Y282" s="518"/>
      <c r="Z282" s="519"/>
      <c r="AA282" s="521"/>
      <c r="AB282" s="486"/>
      <c r="AC282" s="486"/>
      <c r="AD282" s="486"/>
      <c r="AE282" s="486"/>
      <c r="AF282" s="487"/>
      <c r="AG282" s="465"/>
      <c r="AH282" s="466"/>
      <c r="AI282" s="466"/>
      <c r="AJ282" s="466"/>
      <c r="AK282" s="466"/>
      <c r="AL282" s="466"/>
      <c r="AM282" s="467"/>
      <c r="AN282" s="468"/>
      <c r="AO282" s="469"/>
      <c r="AP282" s="469"/>
      <c r="AQ282" s="469"/>
      <c r="AR282" s="469"/>
      <c r="AS282" s="469"/>
      <c r="AT282" s="470"/>
      <c r="AU282" s="396"/>
      <c r="AV282" s="397"/>
      <c r="AW282" s="397"/>
      <c r="AX282" s="397"/>
      <c r="AY282" s="397"/>
      <c r="AZ282" s="398"/>
      <c r="BA282" s="512"/>
      <c r="BB282" s="513"/>
      <c r="BC282" s="513"/>
      <c r="BD282" s="513"/>
      <c r="BE282" s="513"/>
      <c r="BF282" s="513"/>
      <c r="BG282" s="2"/>
    </row>
    <row r="283" spans="1:59" ht="15" customHeight="1">
      <c r="A283" s="2"/>
      <c r="B283" s="6"/>
      <c r="C283" s="58"/>
      <c r="D283" s="104"/>
      <c r="E283" s="105"/>
      <c r="F283" s="105"/>
      <c r="G283" s="105"/>
      <c r="H283" s="105"/>
      <c r="I283" s="105"/>
      <c r="J283" s="105"/>
      <c r="K283" s="105"/>
      <c r="L283" s="106"/>
      <c r="M283" s="517"/>
      <c r="N283" s="518"/>
      <c r="O283" s="518"/>
      <c r="P283" s="518"/>
      <c r="Q283" s="518"/>
      <c r="R283" s="518"/>
      <c r="S283" s="518"/>
      <c r="T283" s="518"/>
      <c r="U283" s="518"/>
      <c r="V283" s="518"/>
      <c r="W283" s="518"/>
      <c r="X283" s="518"/>
      <c r="Y283" s="518"/>
      <c r="Z283" s="519"/>
      <c r="AA283" s="521"/>
      <c r="AB283" s="486"/>
      <c r="AC283" s="486"/>
      <c r="AD283" s="486"/>
      <c r="AE283" s="486"/>
      <c r="AF283" s="487"/>
      <c r="AG283" s="465"/>
      <c r="AH283" s="466"/>
      <c r="AI283" s="466"/>
      <c r="AJ283" s="466"/>
      <c r="AK283" s="466"/>
      <c r="AL283" s="466"/>
      <c r="AM283" s="467"/>
      <c r="AN283" s="468"/>
      <c r="AO283" s="469"/>
      <c r="AP283" s="469"/>
      <c r="AQ283" s="469"/>
      <c r="AR283" s="469"/>
      <c r="AS283" s="469"/>
      <c r="AT283" s="470"/>
      <c r="AU283" s="396"/>
      <c r="AV283" s="397"/>
      <c r="AW283" s="397"/>
      <c r="AX283" s="397"/>
      <c r="AY283" s="397"/>
      <c r="AZ283" s="398"/>
      <c r="BA283" s="512"/>
      <c r="BB283" s="513"/>
      <c r="BC283" s="513"/>
      <c r="BD283" s="513"/>
      <c r="BE283" s="513"/>
      <c r="BF283" s="513"/>
      <c r="BG283" s="2"/>
    </row>
    <row r="284" spans="1:59" ht="15" customHeight="1">
      <c r="A284" s="2"/>
      <c r="B284" s="6"/>
      <c r="C284" s="58"/>
      <c r="D284" s="522"/>
      <c r="E284" s="523"/>
      <c r="F284" s="523"/>
      <c r="G284" s="523"/>
      <c r="H284" s="523"/>
      <c r="I284" s="523"/>
      <c r="J284" s="523"/>
      <c r="K284" s="523"/>
      <c r="L284" s="524"/>
      <c r="M284" s="479"/>
      <c r="N284" s="480"/>
      <c r="O284" s="480"/>
      <c r="P284" s="480"/>
      <c r="Q284" s="480"/>
      <c r="R284" s="480"/>
      <c r="S284" s="480"/>
      <c r="T284" s="480"/>
      <c r="U284" s="480"/>
      <c r="V284" s="480"/>
      <c r="W284" s="480"/>
      <c r="X284" s="480"/>
      <c r="Y284" s="480"/>
      <c r="Z284" s="481"/>
      <c r="AA284" s="485"/>
      <c r="AB284" s="486"/>
      <c r="AC284" s="486"/>
      <c r="AD284" s="486"/>
      <c r="AE284" s="486"/>
      <c r="AF284" s="487"/>
      <c r="AG284" s="465"/>
      <c r="AH284" s="466"/>
      <c r="AI284" s="466"/>
      <c r="AJ284" s="466"/>
      <c r="AK284" s="466"/>
      <c r="AL284" s="466"/>
      <c r="AM284" s="467"/>
      <c r="AN284" s="468"/>
      <c r="AO284" s="469"/>
      <c r="AP284" s="469"/>
      <c r="AQ284" s="469"/>
      <c r="AR284" s="469"/>
      <c r="AS284" s="469"/>
      <c r="AT284" s="470"/>
      <c r="AU284" s="396"/>
      <c r="AV284" s="397"/>
      <c r="AW284" s="397"/>
      <c r="AX284" s="397"/>
      <c r="AY284" s="397"/>
      <c r="AZ284" s="398"/>
      <c r="BA284" s="512"/>
      <c r="BB284" s="513"/>
      <c r="BC284" s="513"/>
      <c r="BD284" s="513"/>
      <c r="BE284" s="513"/>
      <c r="BF284" s="513"/>
      <c r="BG284" s="2"/>
    </row>
    <row r="285" spans="1:59" ht="15" customHeight="1">
      <c r="A285" s="2"/>
      <c r="B285" s="6"/>
      <c r="C285" s="58"/>
      <c r="D285" s="525"/>
      <c r="E285" s="526"/>
      <c r="F285" s="526"/>
      <c r="G285" s="526"/>
      <c r="H285" s="526"/>
      <c r="I285" s="526"/>
      <c r="J285" s="526"/>
      <c r="K285" s="526"/>
      <c r="L285" s="527"/>
      <c r="M285" s="471" t="s">
        <v>161</v>
      </c>
      <c r="N285" s="472"/>
      <c r="O285" s="472"/>
      <c r="P285" s="472"/>
      <c r="Q285" s="472"/>
      <c r="R285" s="472"/>
      <c r="S285" s="472"/>
      <c r="T285" s="472"/>
      <c r="U285" s="472"/>
      <c r="V285" s="472"/>
      <c r="W285" s="472"/>
      <c r="X285" s="472"/>
      <c r="Y285" s="472"/>
      <c r="Z285" s="473"/>
      <c r="AA285" s="488"/>
      <c r="AB285" s="489"/>
      <c r="AC285" s="489"/>
      <c r="AD285" s="489"/>
      <c r="AE285" s="489"/>
      <c r="AF285" s="490"/>
      <c r="AG285" s="314"/>
      <c r="AH285" s="315"/>
      <c r="AI285" s="315"/>
      <c r="AJ285" s="315"/>
      <c r="AK285" s="315"/>
      <c r="AL285" s="315"/>
      <c r="AM285" s="316"/>
      <c r="AN285" s="320"/>
      <c r="AO285" s="321"/>
      <c r="AP285" s="321"/>
      <c r="AQ285" s="321"/>
      <c r="AR285" s="321"/>
      <c r="AS285" s="321"/>
      <c r="AT285" s="322"/>
      <c r="AU285" s="326"/>
      <c r="AV285" s="327"/>
      <c r="AW285" s="327"/>
      <c r="AX285" s="327"/>
      <c r="AY285" s="327"/>
      <c r="AZ285" s="328"/>
      <c r="BA285" s="512"/>
      <c r="BB285" s="513"/>
      <c r="BC285" s="513"/>
      <c r="BD285" s="513"/>
      <c r="BE285" s="513"/>
      <c r="BF285" s="513"/>
      <c r="BG285" s="2"/>
    </row>
    <row r="286" spans="1:59" s="82" customFormat="1" ht="15" customHeight="1">
      <c r="A286" s="81"/>
      <c r="B286" s="81"/>
      <c r="C286" s="81"/>
      <c r="D286" s="492" t="s">
        <v>162</v>
      </c>
      <c r="E286" s="492"/>
      <c r="F286" s="492"/>
      <c r="G286" s="492"/>
      <c r="H286" s="492"/>
      <c r="I286" s="492"/>
      <c r="J286" s="492"/>
      <c r="K286" s="492"/>
      <c r="L286" s="492"/>
      <c r="M286" s="492"/>
      <c r="N286" s="492"/>
      <c r="O286" s="492"/>
      <c r="P286" s="492"/>
      <c r="Q286" s="492"/>
      <c r="R286" s="492"/>
      <c r="S286" s="492"/>
      <c r="T286" s="492"/>
      <c r="U286" s="492"/>
      <c r="V286" s="492"/>
      <c r="W286" s="492"/>
      <c r="X286" s="492"/>
      <c r="Y286" s="492"/>
      <c r="Z286" s="492"/>
      <c r="AA286" s="492"/>
      <c r="AB286" s="492"/>
      <c r="AC286" s="492"/>
      <c r="AD286" s="492"/>
      <c r="AE286" s="492"/>
      <c r="AF286" s="492"/>
      <c r="AG286" s="492"/>
      <c r="AH286" s="492"/>
      <c r="AI286" s="492"/>
      <c r="AJ286" s="492"/>
      <c r="AK286" s="492"/>
      <c r="AL286" s="492"/>
      <c r="AM286" s="492"/>
      <c r="AN286" s="492"/>
      <c r="AO286" s="492"/>
      <c r="AP286" s="492"/>
      <c r="AQ286" s="492"/>
      <c r="AR286" s="492"/>
      <c r="AS286" s="492"/>
      <c r="AT286" s="492"/>
      <c r="AU286" s="492"/>
      <c r="AV286" s="492"/>
      <c r="AW286" s="492"/>
      <c r="AX286" s="492"/>
      <c r="AY286" s="492"/>
      <c r="AZ286" s="492"/>
      <c r="BA286" s="492"/>
      <c r="BB286" s="492"/>
      <c r="BC286" s="492"/>
      <c r="BD286" s="492"/>
      <c r="BE286" s="492"/>
      <c r="BF286" s="107"/>
      <c r="BG286" s="81"/>
    </row>
    <row r="287" spans="1:59" ht="15" customHeight="1">
      <c r="A287" s="2" t="s">
        <v>212</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row>
    <row r="288" spans="1:59" ht="15" customHeight="1">
      <c r="A288" s="2"/>
      <c r="B288" s="2" t="s">
        <v>163</v>
      </c>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row>
    <row r="289" spans="1:59" ht="15" customHeight="1">
      <c r="A289" s="2"/>
      <c r="B289" s="2"/>
      <c r="C289" s="2" t="s">
        <v>213</v>
      </c>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row>
    <row r="290" spans="1:59" ht="15" customHeight="1">
      <c r="A290" s="2"/>
      <c r="B290" s="6"/>
      <c r="C290" s="58"/>
      <c r="D290" s="474" t="s">
        <v>90</v>
      </c>
      <c r="E290" s="475"/>
      <c r="F290" s="475"/>
      <c r="G290" s="475"/>
      <c r="H290" s="475"/>
      <c r="I290" s="475"/>
      <c r="J290" s="475"/>
      <c r="K290" s="475"/>
      <c r="L290" s="475"/>
      <c r="M290" s="329" t="s">
        <v>91</v>
      </c>
      <c r="N290" s="330"/>
      <c r="O290" s="330"/>
      <c r="P290" s="330"/>
      <c r="Q290" s="330"/>
      <c r="R290" s="330"/>
      <c r="S290" s="330"/>
      <c r="T290" s="330"/>
      <c r="U290" s="330"/>
      <c r="V290" s="330"/>
      <c r="W290" s="330"/>
      <c r="X290" s="330"/>
      <c r="Y290" s="330"/>
      <c r="Z290" s="331"/>
      <c r="AA290" s="493" t="s">
        <v>164</v>
      </c>
      <c r="AB290" s="494"/>
      <c r="AC290" s="494"/>
      <c r="AD290" s="494"/>
      <c r="AE290" s="494"/>
      <c r="AF290" s="495"/>
      <c r="AG290" s="447" t="s">
        <v>93</v>
      </c>
      <c r="AH290" s="448"/>
      <c r="AI290" s="448"/>
      <c r="AJ290" s="448"/>
      <c r="AK290" s="448"/>
      <c r="AL290" s="448"/>
      <c r="AM290" s="449"/>
      <c r="AN290" s="456" t="s">
        <v>165</v>
      </c>
      <c r="AO290" s="456"/>
      <c r="AP290" s="456"/>
      <c r="AQ290" s="456"/>
      <c r="AR290" s="456"/>
      <c r="AS290" s="456"/>
      <c r="AT290" s="456"/>
      <c r="AU290" s="349" t="s">
        <v>166</v>
      </c>
      <c r="AV290" s="349"/>
      <c r="AW290" s="349"/>
      <c r="AX290" s="349"/>
      <c r="AY290" s="349"/>
      <c r="AZ290" s="349"/>
      <c r="BA290" s="297"/>
      <c r="BB290" s="298"/>
      <c r="BC290" s="298"/>
      <c r="BD290" s="298"/>
      <c r="BE290" s="298"/>
      <c r="BF290" s="298"/>
      <c r="BG290" s="2"/>
    </row>
    <row r="291" spans="1:59" ht="15" customHeight="1">
      <c r="A291" s="2"/>
      <c r="B291" s="6"/>
      <c r="C291" s="58"/>
      <c r="D291" s="475"/>
      <c r="E291" s="475"/>
      <c r="F291" s="475"/>
      <c r="G291" s="475"/>
      <c r="H291" s="475"/>
      <c r="I291" s="475"/>
      <c r="J291" s="475"/>
      <c r="K291" s="475"/>
      <c r="L291" s="475"/>
      <c r="M291" s="332"/>
      <c r="N291" s="333"/>
      <c r="O291" s="333"/>
      <c r="P291" s="333"/>
      <c r="Q291" s="333"/>
      <c r="R291" s="333"/>
      <c r="S291" s="333"/>
      <c r="T291" s="333"/>
      <c r="U291" s="333"/>
      <c r="V291" s="333"/>
      <c r="W291" s="333"/>
      <c r="X291" s="333"/>
      <c r="Y291" s="333"/>
      <c r="Z291" s="334"/>
      <c r="AA291" s="496"/>
      <c r="AB291" s="497"/>
      <c r="AC291" s="497"/>
      <c r="AD291" s="497"/>
      <c r="AE291" s="497"/>
      <c r="AF291" s="498"/>
      <c r="AG291" s="450"/>
      <c r="AH291" s="451"/>
      <c r="AI291" s="451"/>
      <c r="AJ291" s="451"/>
      <c r="AK291" s="451"/>
      <c r="AL291" s="451"/>
      <c r="AM291" s="452"/>
      <c r="AN291" s="456"/>
      <c r="AO291" s="456"/>
      <c r="AP291" s="456"/>
      <c r="AQ291" s="456"/>
      <c r="AR291" s="456"/>
      <c r="AS291" s="456"/>
      <c r="AT291" s="456"/>
      <c r="AU291" s="349"/>
      <c r="AV291" s="349"/>
      <c r="AW291" s="349"/>
      <c r="AX291" s="349"/>
      <c r="AY291" s="349"/>
      <c r="AZ291" s="349"/>
      <c r="BA291" s="297"/>
      <c r="BB291" s="298"/>
      <c r="BC291" s="298"/>
      <c r="BD291" s="298"/>
      <c r="BE291" s="298"/>
      <c r="BF291" s="298"/>
      <c r="BG291" s="2"/>
    </row>
    <row r="292" spans="1:59" ht="15" customHeight="1">
      <c r="A292" s="2"/>
      <c r="B292" s="6"/>
      <c r="C292" s="58"/>
      <c r="D292" s="475"/>
      <c r="E292" s="475"/>
      <c r="F292" s="475"/>
      <c r="G292" s="475"/>
      <c r="H292" s="475"/>
      <c r="I292" s="475"/>
      <c r="J292" s="475"/>
      <c r="K292" s="475"/>
      <c r="L292" s="475"/>
      <c r="M292" s="335"/>
      <c r="N292" s="336"/>
      <c r="O292" s="336"/>
      <c r="P292" s="336"/>
      <c r="Q292" s="336"/>
      <c r="R292" s="336"/>
      <c r="S292" s="336"/>
      <c r="T292" s="336"/>
      <c r="U292" s="336"/>
      <c r="V292" s="336"/>
      <c r="W292" s="336"/>
      <c r="X292" s="336"/>
      <c r="Y292" s="336"/>
      <c r="Z292" s="337"/>
      <c r="AA292" s="499"/>
      <c r="AB292" s="500"/>
      <c r="AC292" s="500"/>
      <c r="AD292" s="500"/>
      <c r="AE292" s="500"/>
      <c r="AF292" s="501"/>
      <c r="AG292" s="453"/>
      <c r="AH292" s="454"/>
      <c r="AI292" s="454"/>
      <c r="AJ292" s="454"/>
      <c r="AK292" s="454"/>
      <c r="AL292" s="454"/>
      <c r="AM292" s="455"/>
      <c r="AN292" s="456"/>
      <c r="AO292" s="456"/>
      <c r="AP292" s="456"/>
      <c r="AQ292" s="456"/>
      <c r="AR292" s="456"/>
      <c r="AS292" s="456"/>
      <c r="AT292" s="456"/>
      <c r="AU292" s="349"/>
      <c r="AV292" s="349"/>
      <c r="AW292" s="349"/>
      <c r="AX292" s="349"/>
      <c r="AY292" s="349"/>
      <c r="AZ292" s="349"/>
      <c r="BA292" s="297"/>
      <c r="BB292" s="298"/>
      <c r="BC292" s="298"/>
      <c r="BD292" s="298"/>
      <c r="BE292" s="298"/>
      <c r="BF292" s="298"/>
      <c r="BG292" s="2"/>
    </row>
    <row r="293" spans="1:59" ht="15" customHeight="1">
      <c r="A293" s="2"/>
      <c r="B293" s="6"/>
      <c r="C293" s="58"/>
      <c r="D293" s="354"/>
      <c r="E293" s="355"/>
      <c r="F293" s="355"/>
      <c r="G293" s="355"/>
      <c r="H293" s="355"/>
      <c r="I293" s="355"/>
      <c r="J293" s="355"/>
      <c r="K293" s="355"/>
      <c r="L293" s="356"/>
      <c r="M293" s="1117" t="s">
        <v>251</v>
      </c>
      <c r="N293" s="1118"/>
      <c r="O293" s="1118"/>
      <c r="P293" s="1118"/>
      <c r="Q293" s="1118"/>
      <c r="R293" s="1118"/>
      <c r="S293" s="1118"/>
      <c r="T293" s="1118"/>
      <c r="U293" s="1118"/>
      <c r="V293" s="1118"/>
      <c r="W293" s="1118"/>
      <c r="X293" s="1118"/>
      <c r="Y293" s="1118"/>
      <c r="Z293" s="1155"/>
      <c r="AA293" s="1261" t="s">
        <v>252</v>
      </c>
      <c r="AB293" s="1262"/>
      <c r="AC293" s="1262"/>
      <c r="AD293" s="1262"/>
      <c r="AE293" s="1262"/>
      <c r="AF293" s="1263"/>
      <c r="AG293" s="1212">
        <v>6</v>
      </c>
      <c r="AH293" s="1213"/>
      <c r="AI293" s="1213"/>
      <c r="AJ293" s="1213"/>
      <c r="AK293" s="1213"/>
      <c r="AL293" s="1213"/>
      <c r="AM293" s="1214"/>
      <c r="AN293" s="1221">
        <v>20</v>
      </c>
      <c r="AO293" s="1221"/>
      <c r="AP293" s="1221"/>
      <c r="AQ293" s="1221"/>
      <c r="AR293" s="1221"/>
      <c r="AS293" s="1221"/>
      <c r="AT293" s="1221"/>
      <c r="AU293" s="323">
        <f>AG293*AN293</f>
        <v>120</v>
      </c>
      <c r="AV293" s="324"/>
      <c r="AW293" s="324"/>
      <c r="AX293" s="324"/>
      <c r="AY293" s="324"/>
      <c r="AZ293" s="325"/>
      <c r="BA293" s="297"/>
      <c r="BB293" s="298"/>
      <c r="BC293" s="298"/>
      <c r="BD293" s="298"/>
      <c r="BE293" s="298"/>
      <c r="BF293" s="298"/>
      <c r="BG293" s="2"/>
    </row>
    <row r="294" spans="1:59" ht="15" customHeight="1">
      <c r="A294" s="2"/>
      <c r="B294" s="6"/>
      <c r="C294" s="58"/>
      <c r="D294" s="357"/>
      <c r="E294" s="358"/>
      <c r="F294" s="358"/>
      <c r="G294" s="358"/>
      <c r="H294" s="358"/>
      <c r="I294" s="358"/>
      <c r="J294" s="358"/>
      <c r="K294" s="358"/>
      <c r="L294" s="359"/>
      <c r="M294" s="1156"/>
      <c r="N294" s="1157"/>
      <c r="O294" s="1157"/>
      <c r="P294" s="1157"/>
      <c r="Q294" s="1157"/>
      <c r="R294" s="1157"/>
      <c r="S294" s="1157"/>
      <c r="T294" s="1157"/>
      <c r="U294" s="1157"/>
      <c r="V294" s="1157"/>
      <c r="W294" s="1157"/>
      <c r="X294" s="1157"/>
      <c r="Y294" s="1157"/>
      <c r="Z294" s="1158"/>
      <c r="AA294" s="1264"/>
      <c r="AB294" s="1265"/>
      <c r="AC294" s="1265"/>
      <c r="AD294" s="1265"/>
      <c r="AE294" s="1265"/>
      <c r="AF294" s="1266"/>
      <c r="AG294" s="1215"/>
      <c r="AH294" s="1216"/>
      <c r="AI294" s="1216"/>
      <c r="AJ294" s="1216"/>
      <c r="AK294" s="1216"/>
      <c r="AL294" s="1216"/>
      <c r="AM294" s="1217"/>
      <c r="AN294" s="1221"/>
      <c r="AO294" s="1221"/>
      <c r="AP294" s="1221"/>
      <c r="AQ294" s="1221"/>
      <c r="AR294" s="1221"/>
      <c r="AS294" s="1221"/>
      <c r="AT294" s="1221"/>
      <c r="AU294" s="396"/>
      <c r="AV294" s="397"/>
      <c r="AW294" s="397"/>
      <c r="AX294" s="397"/>
      <c r="AY294" s="397"/>
      <c r="AZ294" s="398"/>
      <c r="BA294" s="297"/>
      <c r="BB294" s="298"/>
      <c r="BC294" s="298"/>
      <c r="BD294" s="298"/>
      <c r="BE294" s="298"/>
      <c r="BF294" s="298"/>
      <c r="BG294" s="2"/>
    </row>
    <row r="295" spans="1:59" ht="15" customHeight="1">
      <c r="A295" s="2"/>
      <c r="B295" s="6"/>
      <c r="C295" s="58"/>
      <c r="D295" s="360"/>
      <c r="E295" s="361"/>
      <c r="F295" s="361"/>
      <c r="G295" s="361"/>
      <c r="H295" s="361"/>
      <c r="I295" s="361"/>
      <c r="J295" s="361"/>
      <c r="K295" s="361"/>
      <c r="L295" s="362"/>
      <c r="M295" s="1152" t="s">
        <v>253</v>
      </c>
      <c r="N295" s="1153"/>
      <c r="O295" s="1153"/>
      <c r="P295" s="1153"/>
      <c r="Q295" s="1153"/>
      <c r="R295" s="1153"/>
      <c r="S295" s="1153"/>
      <c r="T295" s="1153"/>
      <c r="U295" s="1153"/>
      <c r="V295" s="1153"/>
      <c r="W295" s="1153"/>
      <c r="X295" s="1153"/>
      <c r="Y295" s="1153"/>
      <c r="Z295" s="1154"/>
      <c r="AA295" s="1267"/>
      <c r="AB295" s="1268"/>
      <c r="AC295" s="1268"/>
      <c r="AD295" s="1268"/>
      <c r="AE295" s="1268"/>
      <c r="AF295" s="1269"/>
      <c r="AG295" s="1218"/>
      <c r="AH295" s="1219"/>
      <c r="AI295" s="1219"/>
      <c r="AJ295" s="1219"/>
      <c r="AK295" s="1219"/>
      <c r="AL295" s="1219"/>
      <c r="AM295" s="1220"/>
      <c r="AN295" s="1221"/>
      <c r="AO295" s="1221"/>
      <c r="AP295" s="1221"/>
      <c r="AQ295" s="1221"/>
      <c r="AR295" s="1221"/>
      <c r="AS295" s="1221"/>
      <c r="AT295" s="1221"/>
      <c r="AU295" s="326"/>
      <c r="AV295" s="327"/>
      <c r="AW295" s="327"/>
      <c r="AX295" s="327"/>
      <c r="AY295" s="327"/>
      <c r="AZ295" s="328"/>
      <c r="BA295" s="297"/>
      <c r="BB295" s="298"/>
      <c r="BC295" s="298"/>
      <c r="BD295" s="298"/>
      <c r="BE295" s="298"/>
      <c r="BF295" s="298"/>
      <c r="BG295" s="2"/>
    </row>
    <row r="296" spans="1:59" ht="15" customHeight="1">
      <c r="A296" s="2"/>
      <c r="B296" s="2"/>
      <c r="C296" s="2" t="s">
        <v>214</v>
      </c>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row>
    <row r="297" spans="1:59" ht="15" customHeight="1">
      <c r="A297" s="2"/>
      <c r="B297" s="6"/>
      <c r="C297" s="58"/>
      <c r="D297" s="474" t="s">
        <v>90</v>
      </c>
      <c r="E297" s="475"/>
      <c r="F297" s="475"/>
      <c r="G297" s="475"/>
      <c r="H297" s="475"/>
      <c r="I297" s="475"/>
      <c r="J297" s="475"/>
      <c r="K297" s="475"/>
      <c r="L297" s="475"/>
      <c r="M297" s="329" t="s">
        <v>91</v>
      </c>
      <c r="N297" s="330"/>
      <c r="O297" s="330"/>
      <c r="P297" s="330"/>
      <c r="Q297" s="330"/>
      <c r="R297" s="330"/>
      <c r="S297" s="330"/>
      <c r="T297" s="330"/>
      <c r="U297" s="330"/>
      <c r="V297" s="330"/>
      <c r="W297" s="330"/>
      <c r="X297" s="330"/>
      <c r="Y297" s="330"/>
      <c r="Z297" s="331"/>
      <c r="AA297" s="338" t="s">
        <v>159</v>
      </c>
      <c r="AB297" s="339"/>
      <c r="AC297" s="339"/>
      <c r="AD297" s="339"/>
      <c r="AE297" s="339"/>
      <c r="AF297" s="340"/>
      <c r="AG297" s="447" t="s">
        <v>93</v>
      </c>
      <c r="AH297" s="448"/>
      <c r="AI297" s="448"/>
      <c r="AJ297" s="448"/>
      <c r="AK297" s="448"/>
      <c r="AL297" s="448"/>
      <c r="AM297" s="449"/>
      <c r="AN297" s="456" t="s">
        <v>94</v>
      </c>
      <c r="AO297" s="456"/>
      <c r="AP297" s="456"/>
      <c r="AQ297" s="456"/>
      <c r="AR297" s="456"/>
      <c r="AS297" s="456"/>
      <c r="AT297" s="456"/>
      <c r="AU297" s="349" t="s">
        <v>95</v>
      </c>
      <c r="AV297" s="349"/>
      <c r="AW297" s="349"/>
      <c r="AX297" s="349"/>
      <c r="AY297" s="349"/>
      <c r="AZ297" s="349"/>
      <c r="BA297" s="297"/>
      <c r="BB297" s="298"/>
      <c r="BC297" s="298"/>
      <c r="BD297" s="298"/>
      <c r="BE297" s="298"/>
      <c r="BF297" s="298"/>
      <c r="BG297" s="2"/>
    </row>
    <row r="298" spans="1:59" ht="15" customHeight="1">
      <c r="A298" s="2"/>
      <c r="B298" s="6"/>
      <c r="C298" s="58"/>
      <c r="D298" s="475"/>
      <c r="E298" s="475"/>
      <c r="F298" s="475"/>
      <c r="G298" s="475"/>
      <c r="H298" s="475"/>
      <c r="I298" s="475"/>
      <c r="J298" s="475"/>
      <c r="K298" s="475"/>
      <c r="L298" s="475"/>
      <c r="M298" s="332"/>
      <c r="N298" s="333"/>
      <c r="O298" s="333"/>
      <c r="P298" s="333"/>
      <c r="Q298" s="333"/>
      <c r="R298" s="333"/>
      <c r="S298" s="333"/>
      <c r="T298" s="333"/>
      <c r="U298" s="333"/>
      <c r="V298" s="333"/>
      <c r="W298" s="333"/>
      <c r="X298" s="333"/>
      <c r="Y298" s="333"/>
      <c r="Z298" s="334"/>
      <c r="AA298" s="341"/>
      <c r="AB298" s="342"/>
      <c r="AC298" s="342"/>
      <c r="AD298" s="342"/>
      <c r="AE298" s="342"/>
      <c r="AF298" s="343"/>
      <c r="AG298" s="450"/>
      <c r="AH298" s="451"/>
      <c r="AI298" s="451"/>
      <c r="AJ298" s="451"/>
      <c r="AK298" s="451"/>
      <c r="AL298" s="451"/>
      <c r="AM298" s="452"/>
      <c r="AN298" s="456"/>
      <c r="AO298" s="456"/>
      <c r="AP298" s="456"/>
      <c r="AQ298" s="456"/>
      <c r="AR298" s="456"/>
      <c r="AS298" s="456"/>
      <c r="AT298" s="456"/>
      <c r="AU298" s="349"/>
      <c r="AV298" s="349"/>
      <c r="AW298" s="349"/>
      <c r="AX298" s="349"/>
      <c r="AY298" s="349"/>
      <c r="AZ298" s="349"/>
      <c r="BA298" s="297"/>
      <c r="BB298" s="298"/>
      <c r="BC298" s="298"/>
      <c r="BD298" s="298"/>
      <c r="BE298" s="298"/>
      <c r="BF298" s="298"/>
      <c r="BG298" s="2"/>
    </row>
    <row r="299" spans="1:59" ht="15" customHeight="1">
      <c r="A299" s="2"/>
      <c r="B299" s="6"/>
      <c r="C299" s="58"/>
      <c r="D299" s="475"/>
      <c r="E299" s="475"/>
      <c r="F299" s="475"/>
      <c r="G299" s="475"/>
      <c r="H299" s="475"/>
      <c r="I299" s="475"/>
      <c r="J299" s="475"/>
      <c r="K299" s="475"/>
      <c r="L299" s="475"/>
      <c r="M299" s="335"/>
      <c r="N299" s="336"/>
      <c r="O299" s="336"/>
      <c r="P299" s="336"/>
      <c r="Q299" s="336"/>
      <c r="R299" s="336"/>
      <c r="S299" s="336"/>
      <c r="T299" s="336"/>
      <c r="U299" s="336"/>
      <c r="V299" s="336"/>
      <c r="W299" s="336"/>
      <c r="X299" s="336"/>
      <c r="Y299" s="336"/>
      <c r="Z299" s="337"/>
      <c r="AA299" s="344"/>
      <c r="AB299" s="345"/>
      <c r="AC299" s="345"/>
      <c r="AD299" s="345"/>
      <c r="AE299" s="345"/>
      <c r="AF299" s="346"/>
      <c r="AG299" s="453"/>
      <c r="AH299" s="454"/>
      <c r="AI299" s="454"/>
      <c r="AJ299" s="454"/>
      <c r="AK299" s="454"/>
      <c r="AL299" s="454"/>
      <c r="AM299" s="455"/>
      <c r="AN299" s="456"/>
      <c r="AO299" s="456"/>
      <c r="AP299" s="456"/>
      <c r="AQ299" s="456"/>
      <c r="AR299" s="456"/>
      <c r="AS299" s="456"/>
      <c r="AT299" s="456"/>
      <c r="AU299" s="349"/>
      <c r="AV299" s="349"/>
      <c r="AW299" s="349"/>
      <c r="AX299" s="349"/>
      <c r="AY299" s="349"/>
      <c r="AZ299" s="349"/>
      <c r="BA299" s="297"/>
      <c r="BB299" s="298"/>
      <c r="BC299" s="298"/>
      <c r="BD299" s="298"/>
      <c r="BE299" s="298"/>
      <c r="BF299" s="298"/>
      <c r="BG299" s="2"/>
    </row>
    <row r="300" spans="1:59" ht="15" customHeight="1">
      <c r="A300" s="2"/>
      <c r="B300" s="6"/>
      <c r="C300" s="58"/>
      <c r="D300" s="354"/>
      <c r="E300" s="355"/>
      <c r="F300" s="355"/>
      <c r="G300" s="355"/>
      <c r="H300" s="355"/>
      <c r="I300" s="355"/>
      <c r="J300" s="355"/>
      <c r="K300" s="355"/>
      <c r="L300" s="356"/>
      <c r="M300" s="1125" t="s">
        <v>254</v>
      </c>
      <c r="N300" s="1126"/>
      <c r="O300" s="1126"/>
      <c r="P300" s="1126"/>
      <c r="Q300" s="1126"/>
      <c r="R300" s="1126"/>
      <c r="S300" s="1126"/>
      <c r="T300" s="1126"/>
      <c r="U300" s="1126"/>
      <c r="V300" s="1126"/>
      <c r="W300" s="1126"/>
      <c r="X300" s="1126"/>
      <c r="Y300" s="1126"/>
      <c r="Z300" s="1127"/>
      <c r="AA300" s="1131" t="s">
        <v>231</v>
      </c>
      <c r="AB300" s="1227"/>
      <c r="AC300" s="1227"/>
      <c r="AD300" s="1227"/>
      <c r="AE300" s="1227"/>
      <c r="AF300" s="1228"/>
      <c r="AG300" s="1212">
        <v>4</v>
      </c>
      <c r="AH300" s="1213"/>
      <c r="AI300" s="1213"/>
      <c r="AJ300" s="1213"/>
      <c r="AK300" s="1213"/>
      <c r="AL300" s="1213"/>
      <c r="AM300" s="1214"/>
      <c r="AN300" s="1270">
        <v>16</v>
      </c>
      <c r="AO300" s="1271"/>
      <c r="AP300" s="1271"/>
      <c r="AQ300" s="1271"/>
      <c r="AR300" s="1271"/>
      <c r="AS300" s="1271"/>
      <c r="AT300" s="1272"/>
      <c r="AU300" s="323">
        <f>AG300*AN300</f>
        <v>64</v>
      </c>
      <c r="AV300" s="324"/>
      <c r="AW300" s="324"/>
      <c r="AX300" s="324"/>
      <c r="AY300" s="324"/>
      <c r="AZ300" s="325"/>
      <c r="BA300" s="297"/>
      <c r="BB300" s="298"/>
      <c r="BC300" s="298"/>
      <c r="BD300" s="298"/>
      <c r="BE300" s="298"/>
      <c r="BF300" s="298"/>
      <c r="BG300" s="2"/>
    </row>
    <row r="301" spans="1:59" ht="15" customHeight="1">
      <c r="A301" s="2"/>
      <c r="B301" s="6"/>
      <c r="C301" s="58"/>
      <c r="D301" s="357"/>
      <c r="E301" s="358"/>
      <c r="F301" s="358"/>
      <c r="G301" s="358"/>
      <c r="H301" s="358"/>
      <c r="I301" s="358"/>
      <c r="J301" s="358"/>
      <c r="K301" s="358"/>
      <c r="L301" s="359"/>
      <c r="M301" s="1128"/>
      <c r="N301" s="1129"/>
      <c r="O301" s="1129"/>
      <c r="P301" s="1129"/>
      <c r="Q301" s="1129"/>
      <c r="R301" s="1129"/>
      <c r="S301" s="1129"/>
      <c r="T301" s="1129"/>
      <c r="U301" s="1129"/>
      <c r="V301" s="1129"/>
      <c r="W301" s="1129"/>
      <c r="X301" s="1129"/>
      <c r="Y301" s="1129"/>
      <c r="Z301" s="1130"/>
      <c r="AA301" s="1229"/>
      <c r="AB301" s="1230"/>
      <c r="AC301" s="1230"/>
      <c r="AD301" s="1230"/>
      <c r="AE301" s="1230"/>
      <c r="AF301" s="1231"/>
      <c r="AG301" s="1215"/>
      <c r="AH301" s="1216"/>
      <c r="AI301" s="1216"/>
      <c r="AJ301" s="1216"/>
      <c r="AK301" s="1216"/>
      <c r="AL301" s="1216"/>
      <c r="AM301" s="1217"/>
      <c r="AN301" s="1273"/>
      <c r="AO301" s="1274"/>
      <c r="AP301" s="1274"/>
      <c r="AQ301" s="1274"/>
      <c r="AR301" s="1274"/>
      <c r="AS301" s="1274"/>
      <c r="AT301" s="1275"/>
      <c r="AU301" s="396"/>
      <c r="AV301" s="397"/>
      <c r="AW301" s="397"/>
      <c r="AX301" s="397"/>
      <c r="AY301" s="397"/>
      <c r="AZ301" s="398"/>
      <c r="BA301" s="297"/>
      <c r="BB301" s="298"/>
      <c r="BC301" s="298"/>
      <c r="BD301" s="298"/>
      <c r="BE301" s="298"/>
      <c r="BF301" s="298"/>
      <c r="BG301" s="2"/>
    </row>
    <row r="302" spans="1:59" ht="15" customHeight="1">
      <c r="A302" s="2"/>
      <c r="B302" s="6"/>
      <c r="C302" s="58"/>
      <c r="D302" s="360"/>
      <c r="E302" s="361"/>
      <c r="F302" s="361"/>
      <c r="G302" s="361"/>
      <c r="H302" s="361"/>
      <c r="I302" s="361"/>
      <c r="J302" s="361"/>
      <c r="K302" s="361"/>
      <c r="L302" s="362"/>
      <c r="M302" s="1209" t="s">
        <v>253</v>
      </c>
      <c r="N302" s="1210"/>
      <c r="O302" s="1210"/>
      <c r="P302" s="1210"/>
      <c r="Q302" s="1210"/>
      <c r="R302" s="1210"/>
      <c r="S302" s="1210"/>
      <c r="T302" s="1210"/>
      <c r="U302" s="1210"/>
      <c r="V302" s="1210"/>
      <c r="W302" s="1210"/>
      <c r="X302" s="1210"/>
      <c r="Y302" s="1210"/>
      <c r="Z302" s="1211"/>
      <c r="AA302" s="1232"/>
      <c r="AB302" s="1233"/>
      <c r="AC302" s="1233"/>
      <c r="AD302" s="1233"/>
      <c r="AE302" s="1233"/>
      <c r="AF302" s="1234"/>
      <c r="AG302" s="1218"/>
      <c r="AH302" s="1219"/>
      <c r="AI302" s="1219"/>
      <c r="AJ302" s="1219"/>
      <c r="AK302" s="1219"/>
      <c r="AL302" s="1219"/>
      <c r="AM302" s="1220"/>
      <c r="AN302" s="1276"/>
      <c r="AO302" s="1277"/>
      <c r="AP302" s="1277"/>
      <c r="AQ302" s="1277"/>
      <c r="AR302" s="1277"/>
      <c r="AS302" s="1277"/>
      <c r="AT302" s="1278"/>
      <c r="AU302" s="326"/>
      <c r="AV302" s="327"/>
      <c r="AW302" s="327"/>
      <c r="AX302" s="327"/>
      <c r="AY302" s="327"/>
      <c r="AZ302" s="328"/>
      <c r="BA302" s="297"/>
      <c r="BB302" s="298"/>
      <c r="BC302" s="298"/>
      <c r="BD302" s="298"/>
      <c r="BE302" s="298"/>
      <c r="BF302" s="298"/>
      <c r="BG302" s="2"/>
    </row>
    <row r="303" spans="1:59" ht="15" customHeight="1">
      <c r="A303" s="2"/>
      <c r="B303" s="6"/>
      <c r="C303" s="58"/>
      <c r="D303" s="354"/>
      <c r="E303" s="355"/>
      <c r="F303" s="355"/>
      <c r="G303" s="355"/>
      <c r="H303" s="355"/>
      <c r="I303" s="355"/>
      <c r="J303" s="355"/>
      <c r="K303" s="355"/>
      <c r="L303" s="356"/>
      <c r="M303" s="299"/>
      <c r="N303" s="300"/>
      <c r="O303" s="300"/>
      <c r="P303" s="300"/>
      <c r="Q303" s="300"/>
      <c r="R303" s="300"/>
      <c r="S303" s="300"/>
      <c r="T303" s="300"/>
      <c r="U303" s="300"/>
      <c r="V303" s="300"/>
      <c r="W303" s="300"/>
      <c r="X303" s="300"/>
      <c r="Y303" s="300"/>
      <c r="Z303" s="301"/>
      <c r="AA303" s="460"/>
      <c r="AB303" s="306"/>
      <c r="AC303" s="306"/>
      <c r="AD303" s="306"/>
      <c r="AE303" s="306"/>
      <c r="AF303" s="307"/>
      <c r="AG303" s="464"/>
      <c r="AH303" s="312"/>
      <c r="AI303" s="312"/>
      <c r="AJ303" s="312"/>
      <c r="AK303" s="312"/>
      <c r="AL303" s="312"/>
      <c r="AM303" s="313"/>
      <c r="AN303" s="317"/>
      <c r="AO303" s="318"/>
      <c r="AP303" s="318"/>
      <c r="AQ303" s="318"/>
      <c r="AR303" s="318"/>
      <c r="AS303" s="318"/>
      <c r="AT303" s="319"/>
      <c r="AU303" s="323">
        <f>AG303*AN303</f>
        <v>0</v>
      </c>
      <c r="AV303" s="324"/>
      <c r="AW303" s="324"/>
      <c r="AX303" s="324"/>
      <c r="AY303" s="324"/>
      <c r="AZ303" s="325"/>
      <c r="BA303" s="297"/>
      <c r="BB303" s="298"/>
      <c r="BC303" s="298"/>
      <c r="BD303" s="298"/>
      <c r="BE303" s="298"/>
      <c r="BF303" s="298"/>
      <c r="BG303" s="2"/>
    </row>
    <row r="304" spans="1:59" ht="15" customHeight="1">
      <c r="A304" s="2"/>
      <c r="B304" s="6"/>
      <c r="C304" s="58"/>
      <c r="D304" s="357"/>
      <c r="E304" s="358"/>
      <c r="F304" s="358"/>
      <c r="G304" s="358"/>
      <c r="H304" s="358"/>
      <c r="I304" s="358"/>
      <c r="J304" s="358"/>
      <c r="K304" s="358"/>
      <c r="L304" s="359"/>
      <c r="M304" s="457"/>
      <c r="N304" s="458"/>
      <c r="O304" s="458"/>
      <c r="P304" s="458"/>
      <c r="Q304" s="458"/>
      <c r="R304" s="458"/>
      <c r="S304" s="458"/>
      <c r="T304" s="458"/>
      <c r="U304" s="458"/>
      <c r="V304" s="458"/>
      <c r="W304" s="458"/>
      <c r="X304" s="458"/>
      <c r="Y304" s="458"/>
      <c r="Z304" s="459"/>
      <c r="AA304" s="461"/>
      <c r="AB304" s="462"/>
      <c r="AC304" s="462"/>
      <c r="AD304" s="462"/>
      <c r="AE304" s="462"/>
      <c r="AF304" s="463"/>
      <c r="AG304" s="465"/>
      <c r="AH304" s="466"/>
      <c r="AI304" s="466"/>
      <c r="AJ304" s="466"/>
      <c r="AK304" s="466"/>
      <c r="AL304" s="466"/>
      <c r="AM304" s="467"/>
      <c r="AN304" s="468"/>
      <c r="AO304" s="469"/>
      <c r="AP304" s="469"/>
      <c r="AQ304" s="469"/>
      <c r="AR304" s="469"/>
      <c r="AS304" s="469"/>
      <c r="AT304" s="470"/>
      <c r="AU304" s="396"/>
      <c r="AV304" s="397"/>
      <c r="AW304" s="397"/>
      <c r="AX304" s="397"/>
      <c r="AY304" s="397"/>
      <c r="AZ304" s="398"/>
      <c r="BA304" s="297"/>
      <c r="BB304" s="298"/>
      <c r="BC304" s="298"/>
      <c r="BD304" s="298"/>
      <c r="BE304" s="298"/>
      <c r="BF304" s="298"/>
      <c r="BG304" s="2"/>
    </row>
    <row r="305" spans="1:71" ht="15" customHeight="1">
      <c r="A305" s="2"/>
      <c r="B305" s="6"/>
      <c r="C305" s="58"/>
      <c r="D305" s="360"/>
      <c r="E305" s="361"/>
      <c r="F305" s="361"/>
      <c r="G305" s="361"/>
      <c r="H305" s="361"/>
      <c r="I305" s="361"/>
      <c r="J305" s="361"/>
      <c r="K305" s="361"/>
      <c r="L305" s="362"/>
      <c r="M305" s="471" t="s">
        <v>161</v>
      </c>
      <c r="N305" s="472"/>
      <c r="O305" s="472"/>
      <c r="P305" s="472"/>
      <c r="Q305" s="472"/>
      <c r="R305" s="472"/>
      <c r="S305" s="472"/>
      <c r="T305" s="472"/>
      <c r="U305" s="472"/>
      <c r="V305" s="472"/>
      <c r="W305" s="472"/>
      <c r="X305" s="472"/>
      <c r="Y305" s="472"/>
      <c r="Z305" s="473"/>
      <c r="AA305" s="308"/>
      <c r="AB305" s="309"/>
      <c r="AC305" s="309"/>
      <c r="AD305" s="309"/>
      <c r="AE305" s="309"/>
      <c r="AF305" s="310"/>
      <c r="AG305" s="314"/>
      <c r="AH305" s="315"/>
      <c r="AI305" s="315"/>
      <c r="AJ305" s="315"/>
      <c r="AK305" s="315"/>
      <c r="AL305" s="315"/>
      <c r="AM305" s="316"/>
      <c r="AN305" s="320"/>
      <c r="AO305" s="321"/>
      <c r="AP305" s="321"/>
      <c r="AQ305" s="321"/>
      <c r="AR305" s="321"/>
      <c r="AS305" s="321"/>
      <c r="AT305" s="322"/>
      <c r="AU305" s="326"/>
      <c r="AV305" s="327"/>
      <c r="AW305" s="327"/>
      <c r="AX305" s="327"/>
      <c r="AY305" s="327"/>
      <c r="AZ305" s="328"/>
      <c r="BA305" s="297"/>
      <c r="BB305" s="298"/>
      <c r="BC305" s="298"/>
      <c r="BD305" s="298"/>
      <c r="BE305" s="298"/>
      <c r="BF305" s="298"/>
      <c r="BG305" s="2"/>
    </row>
    <row r="306" spans="1:71" ht="9" customHeight="1">
      <c r="A306" s="2"/>
      <c r="B306" s="6"/>
      <c r="C306" s="6"/>
      <c r="AD306" s="433" t="s">
        <v>169</v>
      </c>
      <c r="AE306" s="330"/>
      <c r="AF306" s="330"/>
      <c r="AG306" s="330"/>
      <c r="AH306" s="330"/>
      <c r="AI306" s="330"/>
      <c r="AJ306" s="330"/>
      <c r="AK306" s="330"/>
      <c r="AL306" s="330"/>
      <c r="AM306" s="330"/>
      <c r="AN306" s="330"/>
      <c r="AO306" s="331"/>
      <c r="AP306" s="436">
        <f>SUM(AU300:AZ305)</f>
        <v>64</v>
      </c>
      <c r="AQ306" s="437"/>
      <c r="AR306" s="437"/>
      <c r="AS306" s="437"/>
      <c r="AT306" s="437"/>
      <c r="AU306" s="437"/>
      <c r="AV306" s="437"/>
      <c r="AW306" s="437"/>
      <c r="AX306" s="437"/>
      <c r="AY306" s="437"/>
      <c r="AZ306" s="438"/>
    </row>
    <row r="307" spans="1:71" ht="5.25" customHeight="1">
      <c r="A307" s="2"/>
      <c r="B307" s="6"/>
      <c r="C307" s="6"/>
      <c r="AD307" s="434"/>
      <c r="AE307" s="333"/>
      <c r="AF307" s="333"/>
      <c r="AG307" s="333"/>
      <c r="AH307" s="333"/>
      <c r="AI307" s="333"/>
      <c r="AJ307" s="333"/>
      <c r="AK307" s="333"/>
      <c r="AL307" s="333"/>
      <c r="AM307" s="333"/>
      <c r="AN307" s="333"/>
      <c r="AO307" s="334"/>
      <c r="AP307" s="439"/>
      <c r="AQ307" s="440"/>
      <c r="AR307" s="440"/>
      <c r="AS307" s="440"/>
      <c r="AT307" s="440"/>
      <c r="AU307" s="440"/>
      <c r="AV307" s="440"/>
      <c r="AW307" s="440"/>
      <c r="AX307" s="440"/>
      <c r="AY307" s="440"/>
      <c r="AZ307" s="441"/>
    </row>
    <row r="308" spans="1:71" ht="15" customHeight="1">
      <c r="A308" s="2"/>
      <c r="B308" s="6"/>
      <c r="C308" s="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108"/>
      <c r="AD308" s="435"/>
      <c r="AE308" s="336"/>
      <c r="AF308" s="336"/>
      <c r="AG308" s="336"/>
      <c r="AH308" s="336"/>
      <c r="AI308" s="336"/>
      <c r="AJ308" s="336"/>
      <c r="AK308" s="336"/>
      <c r="AL308" s="336"/>
      <c r="AM308" s="336"/>
      <c r="AN308" s="336"/>
      <c r="AO308" s="337"/>
      <c r="AP308" s="442"/>
      <c r="AQ308" s="443"/>
      <c r="AR308" s="443"/>
      <c r="AS308" s="443"/>
      <c r="AT308" s="443"/>
      <c r="AU308" s="443"/>
      <c r="AV308" s="443"/>
      <c r="AW308" s="443"/>
      <c r="AX308" s="443"/>
      <c r="AY308" s="443"/>
      <c r="AZ308" s="444"/>
    </row>
    <row r="309" spans="1:71" ht="15" customHeight="1">
      <c r="A309" s="2"/>
      <c r="B309" s="2"/>
      <c r="C309" s="2"/>
      <c r="D309" s="445" t="s">
        <v>170</v>
      </c>
      <c r="E309" s="445"/>
      <c r="F309" s="445"/>
      <c r="G309" s="445"/>
      <c r="H309" s="445"/>
      <c r="I309" s="445"/>
      <c r="J309" s="445"/>
      <c r="K309" s="445"/>
      <c r="L309" s="445"/>
      <c r="M309" s="445"/>
      <c r="N309" s="445"/>
      <c r="O309" s="445"/>
      <c r="P309" s="445"/>
      <c r="Q309" s="445"/>
      <c r="R309" s="445"/>
      <c r="S309" s="445"/>
      <c r="T309" s="445"/>
      <c r="U309" s="445"/>
      <c r="V309" s="445"/>
      <c r="W309" s="445"/>
      <c r="X309" s="445"/>
      <c r="Y309" s="445"/>
      <c r="Z309" s="445"/>
      <c r="AA309" s="445"/>
      <c r="AB309" s="445"/>
      <c r="AC309" s="445"/>
      <c r="AD309" s="446"/>
      <c r="AE309" s="446"/>
      <c r="AF309" s="446"/>
      <c r="AG309" s="446"/>
      <c r="AH309" s="446"/>
      <c r="AI309" s="446"/>
      <c r="AJ309" s="446"/>
      <c r="AK309" s="446"/>
      <c r="AL309" s="446"/>
      <c r="AM309" s="446"/>
      <c r="AN309" s="446"/>
      <c r="AO309" s="446"/>
      <c r="AP309" s="446"/>
      <c r="AQ309" s="446"/>
      <c r="AR309" s="446"/>
      <c r="AS309" s="446"/>
      <c r="AT309" s="446"/>
      <c r="AU309" s="446"/>
      <c r="AV309" s="446"/>
      <c r="AW309" s="446"/>
      <c r="AX309" s="446"/>
      <c r="AY309" s="446"/>
      <c r="AZ309" s="446"/>
      <c r="BA309" s="109"/>
      <c r="BB309" s="109"/>
      <c r="BC309" s="109"/>
      <c r="BD309" s="109"/>
      <c r="BE309" s="109"/>
      <c r="BF309" s="2"/>
      <c r="BG309" s="2"/>
    </row>
    <row r="310" spans="1:71" ht="15" customHeight="1">
      <c r="A310" s="2"/>
      <c r="B310" s="2"/>
      <c r="C310" s="2"/>
      <c r="D310" s="445"/>
      <c r="E310" s="445"/>
      <c r="F310" s="445"/>
      <c r="G310" s="445"/>
      <c r="H310" s="445"/>
      <c r="I310" s="445"/>
      <c r="J310" s="445"/>
      <c r="K310" s="445"/>
      <c r="L310" s="445"/>
      <c r="M310" s="445"/>
      <c r="N310" s="445"/>
      <c r="O310" s="445"/>
      <c r="P310" s="445"/>
      <c r="Q310" s="445"/>
      <c r="R310" s="445"/>
      <c r="S310" s="445"/>
      <c r="T310" s="445"/>
      <c r="U310" s="445"/>
      <c r="V310" s="445"/>
      <c r="W310" s="445"/>
      <c r="X310" s="445"/>
      <c r="Y310" s="445"/>
      <c r="Z310" s="445"/>
      <c r="AA310" s="445"/>
      <c r="AB310" s="445"/>
      <c r="AC310" s="445"/>
      <c r="AD310" s="445"/>
      <c r="AE310" s="445"/>
      <c r="AF310" s="445"/>
      <c r="AG310" s="445"/>
      <c r="AH310" s="445"/>
      <c r="AI310" s="445"/>
      <c r="AJ310" s="445"/>
      <c r="AK310" s="445"/>
      <c r="AL310" s="445"/>
      <c r="AM310" s="445"/>
      <c r="AN310" s="445"/>
      <c r="AO310" s="445"/>
      <c r="AP310" s="445"/>
      <c r="AQ310" s="445"/>
      <c r="AR310" s="445"/>
      <c r="AS310" s="445"/>
      <c r="AT310" s="445"/>
      <c r="AU310" s="445"/>
      <c r="AV310" s="445"/>
      <c r="AW310" s="445"/>
      <c r="AX310" s="445"/>
      <c r="AY310" s="445"/>
      <c r="AZ310" s="445"/>
      <c r="BA310" s="109"/>
      <c r="BB310" s="109"/>
      <c r="BC310" s="109"/>
      <c r="BD310" s="109"/>
      <c r="BE310" s="109"/>
      <c r="BF310" s="2"/>
      <c r="BG310" s="2"/>
    </row>
    <row r="311" spans="1:71" ht="15" customHeight="1">
      <c r="A311" s="2"/>
      <c r="B311" s="2"/>
      <c r="C311" s="2"/>
      <c r="D311" s="445"/>
      <c r="E311" s="445"/>
      <c r="F311" s="445"/>
      <c r="G311" s="445"/>
      <c r="H311" s="445"/>
      <c r="I311" s="445"/>
      <c r="J311" s="445"/>
      <c r="K311" s="445"/>
      <c r="L311" s="445"/>
      <c r="M311" s="445"/>
      <c r="N311" s="445"/>
      <c r="O311" s="445"/>
      <c r="P311" s="445"/>
      <c r="Q311" s="445"/>
      <c r="R311" s="445"/>
      <c r="S311" s="445"/>
      <c r="T311" s="445"/>
      <c r="U311" s="445"/>
      <c r="V311" s="445"/>
      <c r="W311" s="445"/>
      <c r="X311" s="445"/>
      <c r="Y311" s="445"/>
      <c r="Z311" s="445"/>
      <c r="AA311" s="445"/>
      <c r="AB311" s="445"/>
      <c r="AC311" s="445"/>
      <c r="AD311" s="445"/>
      <c r="AE311" s="445"/>
      <c r="AF311" s="445"/>
      <c r="AG311" s="445"/>
      <c r="AH311" s="445"/>
      <c r="AI311" s="445"/>
      <c r="AJ311" s="445"/>
      <c r="AK311" s="445"/>
      <c r="AL311" s="445"/>
      <c r="AM311" s="445"/>
      <c r="AN311" s="445"/>
      <c r="AO311" s="445"/>
      <c r="AP311" s="445"/>
      <c r="AQ311" s="445"/>
      <c r="AR311" s="445"/>
      <c r="AS311" s="445"/>
      <c r="AT311" s="445"/>
      <c r="AU311" s="445"/>
      <c r="AV311" s="445"/>
      <c r="AW311" s="445"/>
      <c r="AX311" s="445"/>
      <c r="AY311" s="445"/>
      <c r="AZ311" s="445"/>
      <c r="BA311" s="109"/>
      <c r="BB311" s="109"/>
      <c r="BC311" s="109"/>
      <c r="BD311" s="109"/>
      <c r="BE311" s="109"/>
      <c r="BF311" s="2"/>
      <c r="BG311" s="2"/>
    </row>
    <row r="312" spans="1:71" ht="7.5" customHeight="1">
      <c r="A312" s="2"/>
      <c r="B312" s="2"/>
      <c r="C312" s="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109"/>
      <c r="BB312" s="109"/>
      <c r="BC312" s="109"/>
      <c r="BD312" s="109"/>
      <c r="BE312" s="109"/>
      <c r="BF312" s="2"/>
      <c r="BG312" s="2"/>
    </row>
    <row r="313" spans="1:71" ht="15" customHeight="1">
      <c r="A313" s="2" t="s">
        <v>215</v>
      </c>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row>
    <row r="314" spans="1:71" ht="15" customHeight="1">
      <c r="A314" s="2"/>
      <c r="B314" s="2" t="s">
        <v>171</v>
      </c>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R314" s="65"/>
      <c r="BS314" s="65"/>
    </row>
    <row r="315" spans="1:71" ht="15" customHeight="1">
      <c r="A315" s="2"/>
      <c r="B315" s="6"/>
      <c r="C315" s="58"/>
      <c r="D315" s="329" t="s">
        <v>91</v>
      </c>
      <c r="E315" s="330"/>
      <c r="F315" s="330"/>
      <c r="G315" s="330"/>
      <c r="H315" s="330"/>
      <c r="I315" s="330"/>
      <c r="J315" s="330"/>
      <c r="K315" s="330"/>
      <c r="L315" s="330"/>
      <c r="M315" s="330"/>
      <c r="N315" s="330"/>
      <c r="O315" s="330"/>
      <c r="P315" s="330"/>
      <c r="Q315" s="330"/>
      <c r="R315" s="330"/>
      <c r="S315" s="330"/>
      <c r="T315" s="330"/>
      <c r="U315" s="330"/>
      <c r="V315" s="330"/>
      <c r="W315" s="330"/>
      <c r="X315" s="330"/>
      <c r="Y315" s="330"/>
      <c r="Z315" s="331"/>
      <c r="AA315" s="338" t="s">
        <v>159</v>
      </c>
      <c r="AB315" s="339"/>
      <c r="AC315" s="339"/>
      <c r="AD315" s="339"/>
      <c r="AE315" s="339"/>
      <c r="AF315" s="340"/>
      <c r="AG315" s="447" t="s">
        <v>93</v>
      </c>
      <c r="AH315" s="448"/>
      <c r="AI315" s="448"/>
      <c r="AJ315" s="448"/>
      <c r="AK315" s="448"/>
      <c r="AL315" s="448"/>
      <c r="AM315" s="449"/>
      <c r="AN315" s="456" t="s">
        <v>94</v>
      </c>
      <c r="AO315" s="456"/>
      <c r="AP315" s="456"/>
      <c r="AQ315" s="456"/>
      <c r="AR315" s="456"/>
      <c r="AS315" s="456"/>
      <c r="AT315" s="456"/>
      <c r="AU315" s="349" t="s">
        <v>95</v>
      </c>
      <c r="AV315" s="349"/>
      <c r="AW315" s="349"/>
      <c r="AX315" s="349"/>
      <c r="AY315" s="349"/>
      <c r="AZ315" s="349"/>
      <c r="BA315" s="297"/>
      <c r="BB315" s="298"/>
      <c r="BC315" s="298"/>
      <c r="BD315" s="298"/>
      <c r="BE315" s="298"/>
      <c r="BF315" s="298"/>
      <c r="BG315" s="2"/>
    </row>
    <row r="316" spans="1:71" ht="15" customHeight="1">
      <c r="A316" s="2"/>
      <c r="B316" s="6"/>
      <c r="C316" s="58"/>
      <c r="D316" s="332"/>
      <c r="E316" s="333"/>
      <c r="F316" s="333"/>
      <c r="G316" s="333"/>
      <c r="H316" s="333"/>
      <c r="I316" s="333"/>
      <c r="J316" s="333"/>
      <c r="K316" s="333"/>
      <c r="L316" s="333"/>
      <c r="M316" s="333"/>
      <c r="N316" s="333"/>
      <c r="O316" s="333"/>
      <c r="P316" s="333"/>
      <c r="Q316" s="333"/>
      <c r="R316" s="333"/>
      <c r="S316" s="333"/>
      <c r="T316" s="333"/>
      <c r="U316" s="333"/>
      <c r="V316" s="333"/>
      <c r="W316" s="333"/>
      <c r="X316" s="333"/>
      <c r="Y316" s="333"/>
      <c r="Z316" s="334"/>
      <c r="AA316" s="341"/>
      <c r="AB316" s="342"/>
      <c r="AC316" s="342"/>
      <c r="AD316" s="342"/>
      <c r="AE316" s="342"/>
      <c r="AF316" s="343"/>
      <c r="AG316" s="450"/>
      <c r="AH316" s="451"/>
      <c r="AI316" s="451"/>
      <c r="AJ316" s="451"/>
      <c r="AK316" s="451"/>
      <c r="AL316" s="451"/>
      <c r="AM316" s="452"/>
      <c r="AN316" s="456"/>
      <c r="AO316" s="456"/>
      <c r="AP316" s="456"/>
      <c r="AQ316" s="456"/>
      <c r="AR316" s="456"/>
      <c r="AS316" s="456"/>
      <c r="AT316" s="456"/>
      <c r="AU316" s="349"/>
      <c r="AV316" s="349"/>
      <c r="AW316" s="349"/>
      <c r="AX316" s="349"/>
      <c r="AY316" s="349"/>
      <c r="AZ316" s="349"/>
      <c r="BA316" s="297"/>
      <c r="BB316" s="298"/>
      <c r="BC316" s="298"/>
      <c r="BD316" s="298"/>
      <c r="BE316" s="298"/>
      <c r="BF316" s="298"/>
      <c r="BG316" s="2"/>
    </row>
    <row r="317" spans="1:71" ht="15" customHeight="1">
      <c r="A317" s="2"/>
      <c r="B317" s="6"/>
      <c r="C317" s="58"/>
      <c r="D317" s="335"/>
      <c r="E317" s="336"/>
      <c r="F317" s="336"/>
      <c r="G317" s="336"/>
      <c r="H317" s="336"/>
      <c r="I317" s="336"/>
      <c r="J317" s="336"/>
      <c r="K317" s="336"/>
      <c r="L317" s="336"/>
      <c r="M317" s="336"/>
      <c r="N317" s="336"/>
      <c r="O317" s="336"/>
      <c r="P317" s="336"/>
      <c r="Q317" s="336"/>
      <c r="R317" s="336"/>
      <c r="S317" s="336"/>
      <c r="T317" s="336"/>
      <c r="U317" s="336"/>
      <c r="V317" s="336"/>
      <c r="W317" s="336"/>
      <c r="X317" s="336"/>
      <c r="Y317" s="336"/>
      <c r="Z317" s="337"/>
      <c r="AA317" s="344"/>
      <c r="AB317" s="345"/>
      <c r="AC317" s="345"/>
      <c r="AD317" s="345"/>
      <c r="AE317" s="345"/>
      <c r="AF317" s="346"/>
      <c r="AG317" s="453"/>
      <c r="AH317" s="454"/>
      <c r="AI317" s="454"/>
      <c r="AJ317" s="454"/>
      <c r="AK317" s="454"/>
      <c r="AL317" s="454"/>
      <c r="AM317" s="455"/>
      <c r="AN317" s="456"/>
      <c r="AO317" s="456"/>
      <c r="AP317" s="456"/>
      <c r="AQ317" s="456"/>
      <c r="AR317" s="456"/>
      <c r="AS317" s="456"/>
      <c r="AT317" s="456"/>
      <c r="AU317" s="349"/>
      <c r="AV317" s="349"/>
      <c r="AW317" s="349"/>
      <c r="AX317" s="349"/>
      <c r="AY317" s="349"/>
      <c r="AZ317" s="349"/>
      <c r="BA317" s="297"/>
      <c r="BB317" s="298"/>
      <c r="BC317" s="298"/>
      <c r="BD317" s="298"/>
      <c r="BE317" s="298"/>
      <c r="BF317" s="298"/>
      <c r="BG317" s="2"/>
    </row>
    <row r="318" spans="1:71" ht="15" customHeight="1">
      <c r="A318" s="2"/>
      <c r="B318" s="6"/>
      <c r="C318" s="58"/>
      <c r="D318" s="1125" t="s">
        <v>255</v>
      </c>
      <c r="E318" s="1126"/>
      <c r="F318" s="1126"/>
      <c r="G318" s="1126"/>
      <c r="H318" s="1126"/>
      <c r="I318" s="1126"/>
      <c r="J318" s="1126"/>
      <c r="K318" s="1126"/>
      <c r="L318" s="1126"/>
      <c r="M318" s="1126"/>
      <c r="N318" s="1126"/>
      <c r="O318" s="1126"/>
      <c r="P318" s="1126"/>
      <c r="Q318" s="1126"/>
      <c r="R318" s="1126"/>
      <c r="S318" s="1126"/>
      <c r="T318" s="1126"/>
      <c r="U318" s="1126"/>
      <c r="V318" s="1126"/>
      <c r="W318" s="1126"/>
      <c r="X318" s="1126"/>
      <c r="Y318" s="1126"/>
      <c r="Z318" s="1127"/>
      <c r="AA318" s="1131" t="s">
        <v>231</v>
      </c>
      <c r="AB318" s="1227"/>
      <c r="AC318" s="1227"/>
      <c r="AD318" s="1227"/>
      <c r="AE318" s="1227"/>
      <c r="AF318" s="1228"/>
      <c r="AG318" s="1212">
        <v>6</v>
      </c>
      <c r="AH318" s="1213"/>
      <c r="AI318" s="1213"/>
      <c r="AJ318" s="1213"/>
      <c r="AK318" s="1213"/>
      <c r="AL318" s="1213"/>
      <c r="AM318" s="1214"/>
      <c r="AN318" s="1270">
        <v>12</v>
      </c>
      <c r="AO318" s="1271"/>
      <c r="AP318" s="1271"/>
      <c r="AQ318" s="1271"/>
      <c r="AR318" s="1271"/>
      <c r="AS318" s="1271"/>
      <c r="AT318" s="1272"/>
      <c r="AU318" s="323">
        <f>AG318*AN318</f>
        <v>72</v>
      </c>
      <c r="AV318" s="324"/>
      <c r="AW318" s="324"/>
      <c r="AX318" s="324"/>
      <c r="AY318" s="324"/>
      <c r="AZ318" s="325"/>
      <c r="BA318" s="297"/>
      <c r="BB318" s="298"/>
      <c r="BC318" s="298"/>
      <c r="BD318" s="298"/>
      <c r="BE318" s="298"/>
      <c r="BF318" s="298"/>
      <c r="BG318" s="2"/>
    </row>
    <row r="319" spans="1:71" ht="15" customHeight="1">
      <c r="A319" s="2"/>
      <c r="B319" s="6"/>
      <c r="C319" s="58"/>
      <c r="D319" s="1119"/>
      <c r="E319" s="1120"/>
      <c r="F319" s="1120"/>
      <c r="G319" s="1120"/>
      <c r="H319" s="1120"/>
      <c r="I319" s="1120"/>
      <c r="J319" s="1120"/>
      <c r="K319" s="1120"/>
      <c r="L319" s="1120"/>
      <c r="M319" s="1120"/>
      <c r="N319" s="1120"/>
      <c r="O319" s="1120"/>
      <c r="P319" s="1120"/>
      <c r="Q319" s="1120"/>
      <c r="R319" s="1120"/>
      <c r="S319" s="1120"/>
      <c r="T319" s="1120"/>
      <c r="U319" s="1120"/>
      <c r="V319" s="1120"/>
      <c r="W319" s="1120"/>
      <c r="X319" s="1120"/>
      <c r="Y319" s="1120"/>
      <c r="Z319" s="1279"/>
      <c r="AA319" s="1232"/>
      <c r="AB319" s="1233"/>
      <c r="AC319" s="1233"/>
      <c r="AD319" s="1233"/>
      <c r="AE319" s="1233"/>
      <c r="AF319" s="1234"/>
      <c r="AG319" s="1218"/>
      <c r="AH319" s="1219"/>
      <c r="AI319" s="1219"/>
      <c r="AJ319" s="1219"/>
      <c r="AK319" s="1219"/>
      <c r="AL319" s="1219"/>
      <c r="AM319" s="1220"/>
      <c r="AN319" s="1276"/>
      <c r="AO319" s="1277"/>
      <c r="AP319" s="1277"/>
      <c r="AQ319" s="1277"/>
      <c r="AR319" s="1277"/>
      <c r="AS319" s="1277"/>
      <c r="AT319" s="1278"/>
      <c r="AU319" s="326"/>
      <c r="AV319" s="327"/>
      <c r="AW319" s="327"/>
      <c r="AX319" s="327"/>
      <c r="AY319" s="327"/>
      <c r="AZ319" s="328"/>
      <c r="BA319" s="297"/>
      <c r="BB319" s="298"/>
      <c r="BC319" s="298"/>
      <c r="BD319" s="298"/>
      <c r="BE319" s="298"/>
      <c r="BF319" s="298"/>
      <c r="BG319" s="2"/>
    </row>
    <row r="320" spans="1:71" ht="15" customHeight="1">
      <c r="A320" s="2"/>
      <c r="B320" s="2"/>
      <c r="C320" s="2"/>
      <c r="D320" s="23" t="s">
        <v>174</v>
      </c>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row>
    <row r="321" spans="1:71" ht="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row>
    <row r="322" spans="1:71" s="111" customFormat="1" ht="15" customHeight="1">
      <c r="A322" s="110" t="s">
        <v>216</v>
      </c>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row>
    <row r="323" spans="1:71" s="111" customFormat="1" ht="15" customHeight="1">
      <c r="A323" s="432" t="s">
        <v>175</v>
      </c>
      <c r="B323" s="432"/>
      <c r="C323" s="432"/>
      <c r="D323" s="432"/>
      <c r="E323" s="432"/>
      <c r="F323" s="432"/>
      <c r="G323" s="432"/>
      <c r="H323" s="432"/>
      <c r="I323" s="432"/>
      <c r="J323" s="432"/>
      <c r="K323" s="432"/>
      <c r="L323" s="432"/>
      <c r="M323" s="432"/>
      <c r="N323" s="432"/>
      <c r="O323" s="432"/>
      <c r="P323" s="432"/>
      <c r="Q323" s="432"/>
      <c r="R323" s="432"/>
      <c r="S323" s="432"/>
      <c r="T323" s="432"/>
      <c r="U323" s="432"/>
      <c r="V323" s="432"/>
      <c r="W323" s="432"/>
      <c r="X323" s="432"/>
      <c r="Y323" s="432"/>
      <c r="Z323" s="432"/>
      <c r="AA323" s="432"/>
      <c r="AB323" s="432"/>
      <c r="AC323" s="432"/>
      <c r="AD323" s="432"/>
      <c r="AE323" s="432"/>
      <c r="AF323" s="432"/>
      <c r="AG323" s="432"/>
      <c r="AH323" s="432"/>
      <c r="AI323" s="432"/>
      <c r="AJ323" s="432"/>
      <c r="AK323" s="432"/>
      <c r="AL323" s="432"/>
      <c r="AM323" s="432"/>
      <c r="AN323" s="432"/>
      <c r="AO323" s="432"/>
      <c r="AP323" s="432"/>
      <c r="AQ323" s="432"/>
      <c r="AR323" s="432"/>
      <c r="AS323" s="432"/>
      <c r="AT323" s="432"/>
      <c r="AU323" s="110"/>
      <c r="AV323" s="110"/>
      <c r="AW323" s="110"/>
      <c r="AX323" s="110"/>
      <c r="AY323" s="110"/>
      <c r="AZ323" s="110"/>
      <c r="BA323" s="110"/>
      <c r="BB323" s="110"/>
      <c r="BC323" s="110"/>
      <c r="BD323" s="110"/>
      <c r="BE323" s="110"/>
      <c r="BF323" s="110"/>
      <c r="BG323" s="110"/>
      <c r="BR323" s="112"/>
      <c r="BS323" s="112"/>
    </row>
    <row r="324" spans="1:71" s="111" customFormat="1" ht="15" customHeight="1">
      <c r="A324" s="110"/>
      <c r="B324" s="110"/>
      <c r="C324" s="110" t="s">
        <v>217</v>
      </c>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R324" s="112"/>
      <c r="BS324" s="112"/>
    </row>
    <row r="325" spans="1:71" s="111" customFormat="1" ht="15" customHeight="1">
      <c r="A325" s="110"/>
      <c r="B325" s="113"/>
      <c r="C325" s="114"/>
      <c r="D325" s="402" t="s">
        <v>90</v>
      </c>
      <c r="E325" s="403"/>
      <c r="F325" s="403"/>
      <c r="G325" s="403"/>
      <c r="H325" s="403"/>
      <c r="I325" s="403"/>
      <c r="J325" s="404"/>
      <c r="K325" s="411" t="s">
        <v>91</v>
      </c>
      <c r="L325" s="403"/>
      <c r="M325" s="403"/>
      <c r="N325" s="403"/>
      <c r="O325" s="403"/>
      <c r="P325" s="403"/>
      <c r="Q325" s="403"/>
      <c r="R325" s="403"/>
      <c r="S325" s="403"/>
      <c r="T325" s="403"/>
      <c r="U325" s="403"/>
      <c r="V325" s="403"/>
      <c r="W325" s="403"/>
      <c r="X325" s="403"/>
      <c r="Y325" s="403"/>
      <c r="Z325" s="404"/>
      <c r="AA325" s="412" t="s">
        <v>159</v>
      </c>
      <c r="AB325" s="413"/>
      <c r="AC325" s="413"/>
      <c r="AD325" s="413"/>
      <c r="AE325" s="413"/>
      <c r="AF325" s="414"/>
      <c r="AG325" s="421" t="s">
        <v>93</v>
      </c>
      <c r="AH325" s="422"/>
      <c r="AI325" s="422"/>
      <c r="AJ325" s="422"/>
      <c r="AK325" s="422"/>
      <c r="AL325" s="422"/>
      <c r="AM325" s="423"/>
      <c r="AN325" s="430" t="s">
        <v>94</v>
      </c>
      <c r="AO325" s="430"/>
      <c r="AP325" s="430"/>
      <c r="AQ325" s="430"/>
      <c r="AR325" s="430"/>
      <c r="AS325" s="430"/>
      <c r="AT325" s="430"/>
      <c r="AU325" s="431" t="s">
        <v>95</v>
      </c>
      <c r="AV325" s="431"/>
      <c r="AW325" s="431"/>
      <c r="AX325" s="431"/>
      <c r="AY325" s="431"/>
      <c r="AZ325" s="431"/>
      <c r="BA325" s="352"/>
      <c r="BB325" s="353"/>
      <c r="BC325" s="353"/>
      <c r="BD325" s="353"/>
      <c r="BE325" s="353"/>
      <c r="BF325" s="353"/>
      <c r="BG325" s="110"/>
    </row>
    <row r="326" spans="1:71" s="111" customFormat="1" ht="15" customHeight="1">
      <c r="A326" s="110"/>
      <c r="B326" s="113"/>
      <c r="C326" s="114"/>
      <c r="D326" s="405"/>
      <c r="E326" s="406"/>
      <c r="F326" s="406"/>
      <c r="G326" s="406"/>
      <c r="H326" s="406"/>
      <c r="I326" s="406"/>
      <c r="J326" s="407"/>
      <c r="K326" s="405"/>
      <c r="L326" s="406"/>
      <c r="M326" s="406"/>
      <c r="N326" s="406"/>
      <c r="O326" s="406"/>
      <c r="P326" s="406"/>
      <c r="Q326" s="406"/>
      <c r="R326" s="406"/>
      <c r="S326" s="406"/>
      <c r="T326" s="406"/>
      <c r="U326" s="406"/>
      <c r="V326" s="406"/>
      <c r="W326" s="406"/>
      <c r="X326" s="406"/>
      <c r="Y326" s="406"/>
      <c r="Z326" s="407"/>
      <c r="AA326" s="415"/>
      <c r="AB326" s="416"/>
      <c r="AC326" s="416"/>
      <c r="AD326" s="416"/>
      <c r="AE326" s="416"/>
      <c r="AF326" s="417"/>
      <c r="AG326" s="424"/>
      <c r="AH326" s="425"/>
      <c r="AI326" s="425"/>
      <c r="AJ326" s="425"/>
      <c r="AK326" s="425"/>
      <c r="AL326" s="425"/>
      <c r="AM326" s="426"/>
      <c r="AN326" s="430"/>
      <c r="AO326" s="430"/>
      <c r="AP326" s="430"/>
      <c r="AQ326" s="430"/>
      <c r="AR326" s="430"/>
      <c r="AS326" s="430"/>
      <c r="AT326" s="430"/>
      <c r="AU326" s="431"/>
      <c r="AV326" s="431"/>
      <c r="AW326" s="431"/>
      <c r="AX326" s="431"/>
      <c r="AY326" s="431"/>
      <c r="AZ326" s="431"/>
      <c r="BA326" s="352"/>
      <c r="BB326" s="353"/>
      <c r="BC326" s="353"/>
      <c r="BD326" s="353"/>
      <c r="BE326" s="353"/>
      <c r="BF326" s="353"/>
      <c r="BG326" s="110"/>
    </row>
    <row r="327" spans="1:71" s="111" customFormat="1" ht="15" customHeight="1">
      <c r="A327" s="110"/>
      <c r="B327" s="113"/>
      <c r="C327" s="114"/>
      <c r="D327" s="408"/>
      <c r="E327" s="409"/>
      <c r="F327" s="409"/>
      <c r="G327" s="409"/>
      <c r="H327" s="409"/>
      <c r="I327" s="409"/>
      <c r="J327" s="410"/>
      <c r="K327" s="408"/>
      <c r="L327" s="409"/>
      <c r="M327" s="409"/>
      <c r="N327" s="409"/>
      <c r="O327" s="409"/>
      <c r="P327" s="409"/>
      <c r="Q327" s="409"/>
      <c r="R327" s="409"/>
      <c r="S327" s="409"/>
      <c r="T327" s="409"/>
      <c r="U327" s="409"/>
      <c r="V327" s="409"/>
      <c r="W327" s="409"/>
      <c r="X327" s="409"/>
      <c r="Y327" s="409"/>
      <c r="Z327" s="410"/>
      <c r="AA327" s="418"/>
      <c r="AB327" s="419"/>
      <c r="AC327" s="419"/>
      <c r="AD327" s="419"/>
      <c r="AE327" s="419"/>
      <c r="AF327" s="420"/>
      <c r="AG327" s="427"/>
      <c r="AH327" s="428"/>
      <c r="AI327" s="428"/>
      <c r="AJ327" s="428"/>
      <c r="AK327" s="428"/>
      <c r="AL327" s="428"/>
      <c r="AM327" s="429"/>
      <c r="AN327" s="430"/>
      <c r="AO327" s="430"/>
      <c r="AP327" s="430"/>
      <c r="AQ327" s="430"/>
      <c r="AR327" s="430"/>
      <c r="AS327" s="430"/>
      <c r="AT327" s="430"/>
      <c r="AU327" s="431"/>
      <c r="AV327" s="431"/>
      <c r="AW327" s="431"/>
      <c r="AX327" s="431"/>
      <c r="AY327" s="431"/>
      <c r="AZ327" s="431"/>
      <c r="BA327" s="352"/>
      <c r="BB327" s="353"/>
      <c r="BC327" s="353"/>
      <c r="BD327" s="353"/>
      <c r="BE327" s="353"/>
      <c r="BF327" s="353"/>
      <c r="BG327" s="110"/>
    </row>
    <row r="328" spans="1:71" s="111" customFormat="1" ht="13.5" customHeight="1">
      <c r="A328" s="110"/>
      <c r="B328" s="113"/>
      <c r="C328" s="114"/>
      <c r="D328" s="354"/>
      <c r="E328" s="355"/>
      <c r="F328" s="355"/>
      <c r="G328" s="355"/>
      <c r="H328" s="355"/>
      <c r="I328" s="355"/>
      <c r="J328" s="356"/>
      <c r="K328" s="1125" t="s">
        <v>256</v>
      </c>
      <c r="L328" s="1126"/>
      <c r="M328" s="1126"/>
      <c r="N328" s="1126"/>
      <c r="O328" s="1126"/>
      <c r="P328" s="1126"/>
      <c r="Q328" s="1126"/>
      <c r="R328" s="1126"/>
      <c r="S328" s="1126"/>
      <c r="T328" s="1126"/>
      <c r="U328" s="1126"/>
      <c r="V328" s="1126"/>
      <c r="W328" s="1126"/>
      <c r="X328" s="1126"/>
      <c r="Y328" s="1126"/>
      <c r="Z328" s="1127"/>
      <c r="AA328" s="1131" t="s">
        <v>231</v>
      </c>
      <c r="AB328" s="1132"/>
      <c r="AC328" s="1132"/>
      <c r="AD328" s="1132"/>
      <c r="AE328" s="1132"/>
      <c r="AF328" s="1133"/>
      <c r="AG328" s="1212">
        <v>4</v>
      </c>
      <c r="AH328" s="1213"/>
      <c r="AI328" s="1213"/>
      <c r="AJ328" s="1213"/>
      <c r="AK328" s="1213"/>
      <c r="AL328" s="1213"/>
      <c r="AM328" s="1214"/>
      <c r="AN328" s="1270">
        <v>20</v>
      </c>
      <c r="AO328" s="1271"/>
      <c r="AP328" s="1271"/>
      <c r="AQ328" s="1271"/>
      <c r="AR328" s="1271"/>
      <c r="AS328" s="1271"/>
      <c r="AT328" s="1272"/>
      <c r="AU328" s="323">
        <f>AG328*AN328</f>
        <v>80</v>
      </c>
      <c r="AV328" s="324"/>
      <c r="AW328" s="324"/>
      <c r="AX328" s="324"/>
      <c r="AY328" s="324"/>
      <c r="AZ328" s="325"/>
      <c r="BA328" s="352"/>
      <c r="BB328" s="353"/>
      <c r="BC328" s="353"/>
      <c r="BD328" s="353"/>
      <c r="BE328" s="353"/>
      <c r="BF328" s="353"/>
      <c r="BG328" s="110"/>
    </row>
    <row r="329" spans="1:71" s="111" customFormat="1" ht="13.5" customHeight="1">
      <c r="A329" s="110"/>
      <c r="B329" s="113"/>
      <c r="C329" s="114"/>
      <c r="D329" s="357"/>
      <c r="E329" s="358"/>
      <c r="F329" s="358"/>
      <c r="G329" s="358"/>
      <c r="H329" s="358"/>
      <c r="I329" s="358"/>
      <c r="J329" s="359"/>
      <c r="K329" s="1128"/>
      <c r="L329" s="1129"/>
      <c r="M329" s="1129"/>
      <c r="N329" s="1129"/>
      <c r="O329" s="1129"/>
      <c r="P329" s="1129"/>
      <c r="Q329" s="1129"/>
      <c r="R329" s="1129"/>
      <c r="S329" s="1129"/>
      <c r="T329" s="1129"/>
      <c r="U329" s="1129"/>
      <c r="V329" s="1129"/>
      <c r="W329" s="1129"/>
      <c r="X329" s="1129"/>
      <c r="Y329" s="1129"/>
      <c r="Z329" s="1130"/>
      <c r="AA329" s="1134"/>
      <c r="AB329" s="1135"/>
      <c r="AC329" s="1135"/>
      <c r="AD329" s="1135"/>
      <c r="AE329" s="1135"/>
      <c r="AF329" s="1136"/>
      <c r="AG329" s="1215"/>
      <c r="AH329" s="1216"/>
      <c r="AI329" s="1216"/>
      <c r="AJ329" s="1216"/>
      <c r="AK329" s="1216"/>
      <c r="AL329" s="1216"/>
      <c r="AM329" s="1217"/>
      <c r="AN329" s="1273"/>
      <c r="AO329" s="1274"/>
      <c r="AP329" s="1274"/>
      <c r="AQ329" s="1274"/>
      <c r="AR329" s="1274"/>
      <c r="AS329" s="1274"/>
      <c r="AT329" s="1275"/>
      <c r="AU329" s="396"/>
      <c r="AV329" s="397"/>
      <c r="AW329" s="397"/>
      <c r="AX329" s="397"/>
      <c r="AY329" s="397"/>
      <c r="AZ329" s="398"/>
      <c r="BA329" s="352"/>
      <c r="BB329" s="353"/>
      <c r="BC329" s="353"/>
      <c r="BD329" s="353"/>
      <c r="BE329" s="353"/>
      <c r="BF329" s="353"/>
      <c r="BG329" s="110"/>
    </row>
    <row r="330" spans="1:71" s="111" customFormat="1" ht="13.5" customHeight="1">
      <c r="A330" s="110"/>
      <c r="B330" s="113"/>
      <c r="C330" s="114"/>
      <c r="D330" s="360"/>
      <c r="E330" s="361"/>
      <c r="F330" s="361"/>
      <c r="G330" s="361"/>
      <c r="H330" s="361"/>
      <c r="I330" s="361"/>
      <c r="J330" s="362"/>
      <c r="K330" s="1209" t="s">
        <v>242</v>
      </c>
      <c r="L330" s="1210"/>
      <c r="M330" s="1210"/>
      <c r="N330" s="1210"/>
      <c r="O330" s="1210"/>
      <c r="P330" s="1210"/>
      <c r="Q330" s="1210"/>
      <c r="R330" s="1210"/>
      <c r="S330" s="1210"/>
      <c r="T330" s="1210"/>
      <c r="U330" s="1210"/>
      <c r="V330" s="1210"/>
      <c r="W330" s="1210"/>
      <c r="X330" s="1210"/>
      <c r="Y330" s="1210"/>
      <c r="Z330" s="1211"/>
      <c r="AA330" s="1137"/>
      <c r="AB330" s="1138"/>
      <c r="AC330" s="1138"/>
      <c r="AD330" s="1138"/>
      <c r="AE330" s="1138"/>
      <c r="AF330" s="1139"/>
      <c r="AG330" s="1218"/>
      <c r="AH330" s="1219"/>
      <c r="AI330" s="1219"/>
      <c r="AJ330" s="1219"/>
      <c r="AK330" s="1219"/>
      <c r="AL330" s="1219"/>
      <c r="AM330" s="1220"/>
      <c r="AN330" s="1276"/>
      <c r="AO330" s="1277"/>
      <c r="AP330" s="1277"/>
      <c r="AQ330" s="1277"/>
      <c r="AR330" s="1277"/>
      <c r="AS330" s="1277"/>
      <c r="AT330" s="1278"/>
      <c r="AU330" s="326"/>
      <c r="AV330" s="327"/>
      <c r="AW330" s="327"/>
      <c r="AX330" s="327"/>
      <c r="AY330" s="327"/>
      <c r="AZ330" s="328"/>
      <c r="BA330" s="352"/>
      <c r="BB330" s="353"/>
      <c r="BC330" s="353"/>
      <c r="BD330" s="353"/>
      <c r="BE330" s="353"/>
      <c r="BF330" s="353"/>
      <c r="BG330" s="110"/>
    </row>
    <row r="331" spans="1:71" s="111" customFormat="1" ht="12" customHeight="1">
      <c r="A331" s="110"/>
      <c r="B331" s="113"/>
      <c r="C331" s="113"/>
      <c r="D331" s="115" t="s">
        <v>177</v>
      </c>
      <c r="E331" s="116"/>
      <c r="F331" s="116"/>
      <c r="G331" s="116"/>
      <c r="H331" s="116"/>
      <c r="I331" s="116"/>
      <c r="J331" s="116"/>
      <c r="K331" s="117"/>
      <c r="L331" s="117"/>
      <c r="M331" s="117"/>
      <c r="N331" s="117"/>
      <c r="O331" s="117"/>
      <c r="P331" s="117"/>
      <c r="Q331" s="117"/>
      <c r="R331" s="117"/>
      <c r="S331" s="117"/>
      <c r="T331" s="117"/>
      <c r="U331" s="117"/>
      <c r="V331" s="117"/>
      <c r="W331" s="117"/>
      <c r="X331" s="117"/>
      <c r="Y331" s="117"/>
      <c r="Z331" s="117"/>
      <c r="AA331" s="118"/>
      <c r="AB331" s="118"/>
      <c r="AC331" s="118"/>
      <c r="AD331" s="118"/>
      <c r="AE331" s="118"/>
      <c r="AF331" s="118"/>
      <c r="AG331" s="119"/>
      <c r="AH331" s="119"/>
      <c r="AI331" s="119"/>
      <c r="AJ331" s="119"/>
      <c r="AK331" s="119"/>
      <c r="AL331" s="119"/>
      <c r="AM331" s="119"/>
      <c r="AN331" s="120"/>
      <c r="AO331" s="120"/>
      <c r="AP331" s="120"/>
      <c r="AQ331" s="120"/>
      <c r="AR331" s="120"/>
      <c r="AS331" s="120"/>
      <c r="AT331" s="121"/>
      <c r="AU331" s="122"/>
      <c r="AV331" s="122"/>
      <c r="AW331" s="122"/>
      <c r="AX331" s="122"/>
      <c r="AY331" s="122"/>
      <c r="AZ331" s="122"/>
      <c r="BA331" s="123"/>
      <c r="BB331" s="124"/>
      <c r="BC331" s="124"/>
      <c r="BD331" s="124"/>
      <c r="BE331" s="124"/>
      <c r="BF331" s="124"/>
      <c r="BG331" s="110"/>
    </row>
    <row r="332" spans="1:71" s="111" customFormat="1" ht="15" customHeight="1">
      <c r="A332" s="110"/>
      <c r="B332" s="110"/>
      <c r="C332" s="110" t="s">
        <v>178</v>
      </c>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R332" s="112"/>
      <c r="BS332" s="112"/>
    </row>
    <row r="333" spans="1:71" s="111" customFormat="1" ht="15" customHeight="1">
      <c r="A333" s="110"/>
      <c r="B333" s="113"/>
      <c r="C333" s="114"/>
      <c r="D333" s="402" t="s">
        <v>90</v>
      </c>
      <c r="E333" s="403"/>
      <c r="F333" s="403"/>
      <c r="G333" s="403"/>
      <c r="H333" s="403"/>
      <c r="I333" s="403"/>
      <c r="J333" s="404"/>
      <c r="K333" s="411" t="s">
        <v>91</v>
      </c>
      <c r="L333" s="403"/>
      <c r="M333" s="403"/>
      <c r="N333" s="403"/>
      <c r="O333" s="403"/>
      <c r="P333" s="403"/>
      <c r="Q333" s="403"/>
      <c r="R333" s="403"/>
      <c r="S333" s="403"/>
      <c r="T333" s="403"/>
      <c r="U333" s="403"/>
      <c r="V333" s="403"/>
      <c r="W333" s="403"/>
      <c r="X333" s="403"/>
      <c r="Y333" s="403"/>
      <c r="Z333" s="404"/>
      <c r="AA333" s="412" t="s">
        <v>92</v>
      </c>
      <c r="AB333" s="413"/>
      <c r="AC333" s="413"/>
      <c r="AD333" s="413"/>
      <c r="AE333" s="413"/>
      <c r="AF333" s="414"/>
      <c r="AG333" s="421" t="s">
        <v>93</v>
      </c>
      <c r="AH333" s="422"/>
      <c r="AI333" s="422"/>
      <c r="AJ333" s="422"/>
      <c r="AK333" s="422"/>
      <c r="AL333" s="422"/>
      <c r="AM333" s="423"/>
      <c r="AN333" s="430" t="s">
        <v>94</v>
      </c>
      <c r="AO333" s="430"/>
      <c r="AP333" s="430"/>
      <c r="AQ333" s="430"/>
      <c r="AR333" s="430"/>
      <c r="AS333" s="430"/>
      <c r="AT333" s="430"/>
      <c r="AU333" s="431" t="s">
        <v>95</v>
      </c>
      <c r="AV333" s="431"/>
      <c r="AW333" s="431"/>
      <c r="AX333" s="431"/>
      <c r="AY333" s="431"/>
      <c r="AZ333" s="431"/>
      <c r="BA333" s="352"/>
      <c r="BB333" s="353"/>
      <c r="BC333" s="353"/>
      <c r="BD333" s="353"/>
      <c r="BE333" s="353"/>
      <c r="BF333" s="353"/>
      <c r="BG333" s="110"/>
    </row>
    <row r="334" spans="1:71" s="111" customFormat="1" ht="15" customHeight="1">
      <c r="A334" s="110"/>
      <c r="B334" s="113"/>
      <c r="C334" s="114"/>
      <c r="D334" s="405"/>
      <c r="E334" s="406"/>
      <c r="F334" s="406"/>
      <c r="G334" s="406"/>
      <c r="H334" s="406"/>
      <c r="I334" s="406"/>
      <c r="J334" s="407"/>
      <c r="K334" s="405"/>
      <c r="L334" s="406"/>
      <c r="M334" s="406"/>
      <c r="N334" s="406"/>
      <c r="O334" s="406"/>
      <c r="P334" s="406"/>
      <c r="Q334" s="406"/>
      <c r="R334" s="406"/>
      <c r="S334" s="406"/>
      <c r="T334" s="406"/>
      <c r="U334" s="406"/>
      <c r="V334" s="406"/>
      <c r="W334" s="406"/>
      <c r="X334" s="406"/>
      <c r="Y334" s="406"/>
      <c r="Z334" s="407"/>
      <c r="AA334" s="415"/>
      <c r="AB334" s="416"/>
      <c r="AC334" s="416"/>
      <c r="AD334" s="416"/>
      <c r="AE334" s="416"/>
      <c r="AF334" s="417"/>
      <c r="AG334" s="424"/>
      <c r="AH334" s="425"/>
      <c r="AI334" s="425"/>
      <c r="AJ334" s="425"/>
      <c r="AK334" s="425"/>
      <c r="AL334" s="425"/>
      <c r="AM334" s="426"/>
      <c r="AN334" s="430"/>
      <c r="AO334" s="430"/>
      <c r="AP334" s="430"/>
      <c r="AQ334" s="430"/>
      <c r="AR334" s="430"/>
      <c r="AS334" s="430"/>
      <c r="AT334" s="430"/>
      <c r="AU334" s="431"/>
      <c r="AV334" s="431"/>
      <c r="AW334" s="431"/>
      <c r="AX334" s="431"/>
      <c r="AY334" s="431"/>
      <c r="AZ334" s="431"/>
      <c r="BA334" s="352"/>
      <c r="BB334" s="353"/>
      <c r="BC334" s="353"/>
      <c r="BD334" s="353"/>
      <c r="BE334" s="353"/>
      <c r="BF334" s="353"/>
      <c r="BG334" s="110"/>
    </row>
    <row r="335" spans="1:71" s="111" customFormat="1" ht="15" customHeight="1">
      <c r="A335" s="110"/>
      <c r="B335" s="113"/>
      <c r="C335" s="114"/>
      <c r="D335" s="408"/>
      <c r="E335" s="409"/>
      <c r="F335" s="409"/>
      <c r="G335" s="409"/>
      <c r="H335" s="409"/>
      <c r="I335" s="409"/>
      <c r="J335" s="410"/>
      <c r="K335" s="408"/>
      <c r="L335" s="409"/>
      <c r="M335" s="409"/>
      <c r="N335" s="409"/>
      <c r="O335" s="409"/>
      <c r="P335" s="409"/>
      <c r="Q335" s="409"/>
      <c r="R335" s="409"/>
      <c r="S335" s="409"/>
      <c r="T335" s="409"/>
      <c r="U335" s="409"/>
      <c r="V335" s="409"/>
      <c r="W335" s="409"/>
      <c r="X335" s="409"/>
      <c r="Y335" s="409"/>
      <c r="Z335" s="410"/>
      <c r="AA335" s="418"/>
      <c r="AB335" s="419"/>
      <c r="AC335" s="419"/>
      <c r="AD335" s="419"/>
      <c r="AE335" s="419"/>
      <c r="AF335" s="420"/>
      <c r="AG335" s="427"/>
      <c r="AH335" s="428"/>
      <c r="AI335" s="428"/>
      <c r="AJ335" s="428"/>
      <c r="AK335" s="428"/>
      <c r="AL335" s="428"/>
      <c r="AM335" s="429"/>
      <c r="AN335" s="430"/>
      <c r="AO335" s="430"/>
      <c r="AP335" s="430"/>
      <c r="AQ335" s="430"/>
      <c r="AR335" s="430"/>
      <c r="AS335" s="430"/>
      <c r="AT335" s="430"/>
      <c r="AU335" s="431"/>
      <c r="AV335" s="431"/>
      <c r="AW335" s="431"/>
      <c r="AX335" s="431"/>
      <c r="AY335" s="431"/>
      <c r="AZ335" s="431"/>
      <c r="BA335" s="352"/>
      <c r="BB335" s="353"/>
      <c r="BC335" s="353"/>
      <c r="BD335" s="353"/>
      <c r="BE335" s="353"/>
      <c r="BF335" s="353"/>
      <c r="BG335" s="110"/>
    </row>
    <row r="336" spans="1:71" s="111" customFormat="1" ht="13.5" customHeight="1">
      <c r="A336" s="110"/>
      <c r="B336" s="113"/>
      <c r="C336" s="114"/>
      <c r="D336" s="354"/>
      <c r="E336" s="355"/>
      <c r="F336" s="355"/>
      <c r="G336" s="355"/>
      <c r="H336" s="355"/>
      <c r="I336" s="355"/>
      <c r="J336" s="356"/>
      <c r="K336" s="1125" t="s">
        <v>257</v>
      </c>
      <c r="L336" s="1126"/>
      <c r="M336" s="1126"/>
      <c r="N336" s="1126"/>
      <c r="O336" s="1126"/>
      <c r="P336" s="1126"/>
      <c r="Q336" s="1126"/>
      <c r="R336" s="1126"/>
      <c r="S336" s="1126"/>
      <c r="T336" s="1126"/>
      <c r="U336" s="1126"/>
      <c r="V336" s="1126"/>
      <c r="W336" s="1126"/>
      <c r="X336" s="1126"/>
      <c r="Y336" s="1126"/>
      <c r="Z336" s="1127"/>
      <c r="AA336" s="1131" t="s">
        <v>231</v>
      </c>
      <c r="AB336" s="1132"/>
      <c r="AC336" s="1132"/>
      <c r="AD336" s="1132"/>
      <c r="AE336" s="1132"/>
      <c r="AF336" s="1133"/>
      <c r="AG336" s="1212">
        <v>4</v>
      </c>
      <c r="AH336" s="1213"/>
      <c r="AI336" s="1213"/>
      <c r="AJ336" s="1213"/>
      <c r="AK336" s="1213"/>
      <c r="AL336" s="1213"/>
      <c r="AM336" s="1214"/>
      <c r="AN336" s="1270">
        <v>20</v>
      </c>
      <c r="AO336" s="1271"/>
      <c r="AP336" s="1271"/>
      <c r="AQ336" s="1271"/>
      <c r="AR336" s="1271"/>
      <c r="AS336" s="1271"/>
      <c r="AT336" s="1272"/>
      <c r="AU336" s="323">
        <f>AG336*AN336</f>
        <v>80</v>
      </c>
      <c r="AV336" s="324"/>
      <c r="AW336" s="324"/>
      <c r="AX336" s="324"/>
      <c r="AY336" s="324"/>
      <c r="AZ336" s="325"/>
      <c r="BA336" s="352"/>
      <c r="BB336" s="353"/>
      <c r="BC336" s="353"/>
      <c r="BD336" s="353"/>
      <c r="BE336" s="353"/>
      <c r="BF336" s="353"/>
      <c r="BG336" s="110"/>
    </row>
    <row r="337" spans="1:71" s="111" customFormat="1" ht="13.5" customHeight="1">
      <c r="A337" s="110"/>
      <c r="B337" s="113"/>
      <c r="C337" s="114"/>
      <c r="D337" s="357"/>
      <c r="E337" s="358"/>
      <c r="F337" s="358"/>
      <c r="G337" s="358"/>
      <c r="H337" s="358"/>
      <c r="I337" s="358"/>
      <c r="J337" s="359"/>
      <c r="K337" s="1128"/>
      <c r="L337" s="1129"/>
      <c r="M337" s="1129"/>
      <c r="N337" s="1129"/>
      <c r="O337" s="1129"/>
      <c r="P337" s="1129"/>
      <c r="Q337" s="1129"/>
      <c r="R337" s="1129"/>
      <c r="S337" s="1129"/>
      <c r="T337" s="1129"/>
      <c r="U337" s="1129"/>
      <c r="V337" s="1129"/>
      <c r="W337" s="1129"/>
      <c r="X337" s="1129"/>
      <c r="Y337" s="1129"/>
      <c r="Z337" s="1130"/>
      <c r="AA337" s="1134"/>
      <c r="AB337" s="1135"/>
      <c r="AC337" s="1135"/>
      <c r="AD337" s="1135"/>
      <c r="AE337" s="1135"/>
      <c r="AF337" s="1136"/>
      <c r="AG337" s="1215"/>
      <c r="AH337" s="1216"/>
      <c r="AI337" s="1216"/>
      <c r="AJ337" s="1216"/>
      <c r="AK337" s="1216"/>
      <c r="AL337" s="1216"/>
      <c r="AM337" s="1217"/>
      <c r="AN337" s="1273"/>
      <c r="AO337" s="1274"/>
      <c r="AP337" s="1274"/>
      <c r="AQ337" s="1274"/>
      <c r="AR337" s="1274"/>
      <c r="AS337" s="1274"/>
      <c r="AT337" s="1275"/>
      <c r="AU337" s="396"/>
      <c r="AV337" s="397"/>
      <c r="AW337" s="397"/>
      <c r="AX337" s="397"/>
      <c r="AY337" s="397"/>
      <c r="AZ337" s="398"/>
      <c r="BA337" s="352"/>
      <c r="BB337" s="353"/>
      <c r="BC337" s="353"/>
      <c r="BD337" s="353"/>
      <c r="BE337" s="353"/>
      <c r="BF337" s="353"/>
      <c r="BG337" s="110"/>
    </row>
    <row r="338" spans="1:71" s="111" customFormat="1" ht="13.5" customHeight="1">
      <c r="A338" s="110"/>
      <c r="B338" s="113"/>
      <c r="C338" s="114"/>
      <c r="D338" s="360"/>
      <c r="E338" s="361"/>
      <c r="F338" s="361"/>
      <c r="G338" s="361"/>
      <c r="H338" s="361"/>
      <c r="I338" s="361"/>
      <c r="J338" s="362"/>
      <c r="K338" s="1209" t="s">
        <v>242</v>
      </c>
      <c r="L338" s="1210"/>
      <c r="M338" s="1210"/>
      <c r="N338" s="1210"/>
      <c r="O338" s="1210"/>
      <c r="P338" s="1210"/>
      <c r="Q338" s="1210"/>
      <c r="R338" s="1210"/>
      <c r="S338" s="1210"/>
      <c r="T338" s="1210"/>
      <c r="U338" s="1210"/>
      <c r="V338" s="1210"/>
      <c r="W338" s="1210"/>
      <c r="X338" s="1210"/>
      <c r="Y338" s="1210"/>
      <c r="Z338" s="1211"/>
      <c r="AA338" s="1137"/>
      <c r="AB338" s="1138"/>
      <c r="AC338" s="1138"/>
      <c r="AD338" s="1138"/>
      <c r="AE338" s="1138"/>
      <c r="AF338" s="1139"/>
      <c r="AG338" s="1218"/>
      <c r="AH338" s="1219"/>
      <c r="AI338" s="1219"/>
      <c r="AJ338" s="1219"/>
      <c r="AK338" s="1219"/>
      <c r="AL338" s="1219"/>
      <c r="AM338" s="1220"/>
      <c r="AN338" s="1276"/>
      <c r="AO338" s="1277"/>
      <c r="AP338" s="1277"/>
      <c r="AQ338" s="1277"/>
      <c r="AR338" s="1277"/>
      <c r="AS338" s="1277"/>
      <c r="AT338" s="1278"/>
      <c r="AU338" s="326"/>
      <c r="AV338" s="327"/>
      <c r="AW338" s="327"/>
      <c r="AX338" s="327"/>
      <c r="AY338" s="327"/>
      <c r="AZ338" s="328"/>
      <c r="BA338" s="352"/>
      <c r="BB338" s="353"/>
      <c r="BC338" s="353"/>
      <c r="BD338" s="353"/>
      <c r="BE338" s="353"/>
      <c r="BF338" s="353"/>
      <c r="BG338" s="110"/>
    </row>
    <row r="339" spans="1:71" s="111" customFormat="1" ht="12" customHeight="1">
      <c r="A339" s="110"/>
      <c r="B339" s="110"/>
      <c r="C339" s="110"/>
      <c r="D339" s="115" t="s">
        <v>182</v>
      </c>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c r="AA339" s="110"/>
      <c r="AB339" s="110"/>
      <c r="AC339" s="110"/>
      <c r="AD339" s="110"/>
      <c r="AE339" s="110"/>
      <c r="AF339" s="110"/>
      <c r="AG339" s="110"/>
      <c r="AH339" s="110"/>
      <c r="AI339" s="110"/>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row>
    <row r="340" spans="1:71" ht="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row>
    <row r="341" spans="1:71" ht="13.5" customHeight="1">
      <c r="A341" s="2" t="s">
        <v>218</v>
      </c>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row>
    <row r="342" spans="1:71" s="2" customFormat="1" ht="14.25" customHeight="1">
      <c r="A342" s="53"/>
      <c r="B342" s="51" t="s">
        <v>183</v>
      </c>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BR342" s="64"/>
      <c r="BS342" s="64"/>
    </row>
    <row r="343" spans="1:71" s="2" customFormat="1" ht="13.5" customHeight="1">
      <c r="C343" s="49"/>
      <c r="D343" s="49"/>
      <c r="E343" s="49"/>
      <c r="F343" s="49"/>
      <c r="G343" s="49"/>
      <c r="H343" s="49"/>
      <c r="I343" s="49"/>
      <c r="J343" s="49"/>
      <c r="K343" s="49"/>
      <c r="L343" s="49"/>
      <c r="M343" s="49"/>
      <c r="N343" s="49"/>
      <c r="O343" s="49"/>
      <c r="P343" s="49"/>
      <c r="Q343" s="49"/>
      <c r="R343" s="49"/>
      <c r="S343" s="49"/>
      <c r="T343" s="49"/>
      <c r="U343" s="350" t="s">
        <v>219</v>
      </c>
      <c r="V343" s="350"/>
      <c r="W343" s="350"/>
      <c r="X343" s="350"/>
      <c r="Y343" s="350"/>
      <c r="Z343" s="350"/>
      <c r="AA343" s="350"/>
      <c r="AB343" s="350"/>
      <c r="AC343" s="350"/>
      <c r="AD343" s="350"/>
      <c r="AE343" s="350"/>
      <c r="AF343" s="350"/>
      <c r="AG343" s="350"/>
      <c r="AH343" s="350"/>
      <c r="AI343" s="350"/>
      <c r="AJ343" s="350"/>
      <c r="AK343" s="350"/>
      <c r="AL343" s="350"/>
      <c r="AM343" s="350"/>
      <c r="AN343" s="350"/>
      <c r="AO343" s="350"/>
      <c r="AP343" s="350"/>
      <c r="AQ343" s="350"/>
      <c r="AR343" s="350"/>
      <c r="AS343" s="350"/>
      <c r="AT343" s="350"/>
      <c r="AU343" s="350"/>
      <c r="AV343" s="350"/>
      <c r="AW343" s="350"/>
      <c r="AX343" s="350"/>
      <c r="AY343" s="350"/>
      <c r="AZ343" s="350"/>
      <c r="BA343" s="350"/>
      <c r="BB343" s="350"/>
      <c r="BC343" s="350"/>
      <c r="BD343" s="49"/>
      <c r="BE343" s="49"/>
      <c r="BF343" s="49"/>
    </row>
    <row r="344" spans="1:71" s="2" customFormat="1" ht="18" customHeight="1">
      <c r="C344" s="49"/>
      <c r="D344" s="49"/>
      <c r="E344" s="49"/>
      <c r="F344" s="49"/>
      <c r="G344" s="49"/>
      <c r="H344" s="49"/>
      <c r="I344" s="49"/>
      <c r="J344" s="49"/>
      <c r="K344" s="49"/>
      <c r="L344" s="49"/>
      <c r="M344" s="49"/>
      <c r="N344" s="49"/>
      <c r="O344" s="49"/>
      <c r="P344" s="49"/>
      <c r="Q344" s="49"/>
      <c r="R344" s="49"/>
      <c r="S344" s="49"/>
      <c r="T344" s="49"/>
      <c r="U344" s="350" t="s">
        <v>220</v>
      </c>
      <c r="V344" s="350"/>
      <c r="W344" s="350"/>
      <c r="X344" s="350"/>
      <c r="Y344" s="350"/>
      <c r="Z344" s="350"/>
      <c r="AA344" s="350"/>
      <c r="AB344" s="350"/>
      <c r="AC344" s="350"/>
      <c r="AD344" s="350"/>
      <c r="AE344" s="350"/>
      <c r="AF344" s="350"/>
      <c r="AG344" s="350"/>
      <c r="AH344" s="350"/>
      <c r="AI344" s="350"/>
      <c r="AJ344" s="350"/>
      <c r="AK344" s="350"/>
      <c r="AL344" s="350"/>
      <c r="AM344" s="350"/>
      <c r="AN344" s="350"/>
      <c r="AO344" s="350"/>
      <c r="AP344" s="350"/>
      <c r="AQ344" s="350"/>
      <c r="AR344" s="350"/>
      <c r="AS344" s="350"/>
      <c r="AT344" s="350"/>
      <c r="AU344" s="350"/>
      <c r="AV344" s="350"/>
      <c r="AW344" s="350"/>
      <c r="AX344" s="350"/>
      <c r="AY344" s="350"/>
      <c r="AZ344" s="350"/>
      <c r="BA344" s="350"/>
      <c r="BB344" s="350"/>
      <c r="BC344" s="350"/>
      <c r="BD344" s="350"/>
      <c r="BE344" s="350"/>
      <c r="BF344" s="350"/>
    </row>
    <row r="345" spans="1:71" s="2" customFormat="1" ht="13.5" customHeight="1">
      <c r="U345" s="350" t="s">
        <v>221</v>
      </c>
      <c r="V345" s="350"/>
      <c r="W345" s="350"/>
      <c r="X345" s="350"/>
      <c r="Y345" s="350"/>
      <c r="Z345" s="350"/>
      <c r="AA345" s="350"/>
      <c r="AB345" s="350"/>
      <c r="AC345" s="350"/>
      <c r="AD345" s="350"/>
      <c r="AE345" s="350"/>
      <c r="AF345" s="350"/>
      <c r="AG345" s="350"/>
      <c r="AH345" s="350"/>
      <c r="AI345" s="350"/>
      <c r="AJ345" s="350"/>
      <c r="AK345" s="350"/>
      <c r="AL345" s="350"/>
      <c r="AM345" s="350"/>
      <c r="AN345" s="350"/>
      <c r="AO345" s="350"/>
      <c r="AP345" s="350"/>
      <c r="AQ345" s="350"/>
      <c r="AR345" s="350"/>
      <c r="AS345" s="350"/>
      <c r="AT345" s="350"/>
      <c r="AU345" s="350"/>
      <c r="AV345" s="350"/>
      <c r="AW345" s="350"/>
      <c r="AX345" s="350"/>
      <c r="AY345" s="350"/>
      <c r="AZ345" s="350"/>
      <c r="BA345" s="350"/>
      <c r="BB345" s="350"/>
      <c r="BC345" s="350"/>
      <c r="BD345" s="350"/>
      <c r="BE345" s="350"/>
      <c r="BF345" s="350"/>
    </row>
    <row r="346" spans="1:71" s="2" customFormat="1" ht="9.75" customHeight="1"/>
    <row r="347" spans="1:71" s="2" customFormat="1" ht="14.25" customHeight="1">
      <c r="A347" s="351" t="s">
        <v>184</v>
      </c>
      <c r="B347" s="351"/>
      <c r="C347" s="351"/>
      <c r="D347" s="351"/>
      <c r="E347" s="351"/>
      <c r="F347" s="351"/>
      <c r="G347" s="351"/>
      <c r="H347" s="351"/>
      <c r="I347" s="351"/>
      <c r="J347" s="351"/>
      <c r="K347" s="351"/>
      <c r="L347" s="351"/>
      <c r="M347" s="351"/>
      <c r="N347" s="351"/>
      <c r="O347" s="351"/>
      <c r="P347" s="351"/>
      <c r="Q347" s="351"/>
      <c r="R347" s="351"/>
      <c r="S347" s="351"/>
      <c r="T347" s="351"/>
      <c r="U347" s="351"/>
      <c r="V347" s="351"/>
      <c r="W347" s="351"/>
      <c r="X347" s="351"/>
      <c r="Y347" s="351"/>
      <c r="Z347" s="351"/>
      <c r="AA347" s="351"/>
      <c r="AB347" s="351"/>
      <c r="AC347" s="351"/>
      <c r="AD347" s="351"/>
      <c r="AE347" s="351"/>
      <c r="AF347" s="351"/>
      <c r="AG347" s="351"/>
      <c r="AH347" s="351"/>
      <c r="AI347" s="351"/>
      <c r="AJ347" s="351"/>
      <c r="AK347" s="351"/>
      <c r="AL347" s="351"/>
      <c r="AM347" s="351"/>
      <c r="AN347" s="351"/>
      <c r="AO347" s="351"/>
      <c r="AP347" s="351"/>
      <c r="AQ347" s="351"/>
      <c r="AR347" s="351"/>
      <c r="AS347" s="351"/>
      <c r="AT347" s="351"/>
      <c r="BR347" s="64"/>
      <c r="BS347" s="64"/>
    </row>
    <row r="348" spans="1:71" s="2" customFormat="1" ht="15" customHeight="1">
      <c r="B348" s="2" t="s">
        <v>222</v>
      </c>
    </row>
    <row r="349" spans="1:71" s="2" customFormat="1" ht="13.5" customHeight="1">
      <c r="B349" s="153"/>
      <c r="D349" s="329" t="s">
        <v>91</v>
      </c>
      <c r="E349" s="330"/>
      <c r="F349" s="330"/>
      <c r="G349" s="330"/>
      <c r="H349" s="330"/>
      <c r="I349" s="330"/>
      <c r="J349" s="330"/>
      <c r="K349" s="330"/>
      <c r="L349" s="330"/>
      <c r="M349" s="330"/>
      <c r="N349" s="330"/>
      <c r="O349" s="330"/>
      <c r="P349" s="330"/>
      <c r="Q349" s="330"/>
      <c r="R349" s="330"/>
      <c r="S349" s="330"/>
      <c r="T349" s="330"/>
      <c r="U349" s="330"/>
      <c r="V349" s="330"/>
      <c r="W349" s="330"/>
      <c r="X349" s="330"/>
      <c r="Y349" s="330"/>
      <c r="Z349" s="331"/>
      <c r="AA349" s="338" t="s">
        <v>159</v>
      </c>
      <c r="AB349" s="339"/>
      <c r="AC349" s="339"/>
      <c r="AD349" s="339"/>
      <c r="AE349" s="339"/>
      <c r="AF349" s="340"/>
      <c r="AG349" s="347" t="s">
        <v>93</v>
      </c>
      <c r="AH349" s="330"/>
      <c r="AI349" s="330"/>
      <c r="AJ349" s="330"/>
      <c r="AK349" s="330"/>
      <c r="AL349" s="330"/>
      <c r="AM349" s="331"/>
      <c r="AN349" s="348" t="s">
        <v>160</v>
      </c>
      <c r="AO349" s="348"/>
      <c r="AP349" s="348"/>
      <c r="AQ349" s="348"/>
      <c r="AR349" s="348"/>
      <c r="AS349" s="348"/>
      <c r="AT349" s="348"/>
      <c r="AU349" s="349" t="s">
        <v>95</v>
      </c>
      <c r="AV349" s="349"/>
      <c r="AW349" s="349"/>
      <c r="AX349" s="349"/>
      <c r="AY349" s="349"/>
      <c r="AZ349" s="349"/>
      <c r="BA349" s="297"/>
      <c r="BB349" s="298"/>
      <c r="BC349" s="298"/>
      <c r="BD349" s="298"/>
      <c r="BE349" s="298"/>
      <c r="BF349" s="298"/>
    </row>
    <row r="350" spans="1:71" s="2" customFormat="1" ht="15" customHeight="1">
      <c r="D350" s="332"/>
      <c r="E350" s="333"/>
      <c r="F350" s="333"/>
      <c r="G350" s="333"/>
      <c r="H350" s="333"/>
      <c r="I350" s="333"/>
      <c r="J350" s="333"/>
      <c r="K350" s="333"/>
      <c r="L350" s="333"/>
      <c r="M350" s="333"/>
      <c r="N350" s="333"/>
      <c r="O350" s="333"/>
      <c r="P350" s="333"/>
      <c r="Q350" s="333"/>
      <c r="R350" s="333"/>
      <c r="S350" s="333"/>
      <c r="T350" s="333"/>
      <c r="U350" s="333"/>
      <c r="V350" s="333"/>
      <c r="W350" s="333"/>
      <c r="X350" s="333"/>
      <c r="Y350" s="333"/>
      <c r="Z350" s="334"/>
      <c r="AA350" s="341"/>
      <c r="AB350" s="342"/>
      <c r="AC350" s="342"/>
      <c r="AD350" s="342"/>
      <c r="AE350" s="342"/>
      <c r="AF350" s="343"/>
      <c r="AG350" s="332"/>
      <c r="AH350" s="333"/>
      <c r="AI350" s="333"/>
      <c r="AJ350" s="333"/>
      <c r="AK350" s="333"/>
      <c r="AL350" s="333"/>
      <c r="AM350" s="334"/>
      <c r="AN350" s="348"/>
      <c r="AO350" s="348"/>
      <c r="AP350" s="348"/>
      <c r="AQ350" s="348"/>
      <c r="AR350" s="348"/>
      <c r="AS350" s="348"/>
      <c r="AT350" s="348"/>
      <c r="AU350" s="349"/>
      <c r="AV350" s="349"/>
      <c r="AW350" s="349"/>
      <c r="AX350" s="349"/>
      <c r="AY350" s="349"/>
      <c r="AZ350" s="349"/>
      <c r="BA350" s="297"/>
      <c r="BB350" s="298"/>
      <c r="BC350" s="298"/>
      <c r="BD350" s="298"/>
      <c r="BE350" s="298"/>
      <c r="BF350" s="298"/>
    </row>
    <row r="351" spans="1:71" ht="12.75" customHeight="1">
      <c r="A351" s="2"/>
      <c r="B351" s="6"/>
      <c r="C351" s="58"/>
      <c r="D351" s="335"/>
      <c r="E351" s="336"/>
      <c r="F351" s="336"/>
      <c r="G351" s="336"/>
      <c r="H351" s="336"/>
      <c r="I351" s="336"/>
      <c r="J351" s="336"/>
      <c r="K351" s="336"/>
      <c r="L351" s="336"/>
      <c r="M351" s="336"/>
      <c r="N351" s="336"/>
      <c r="O351" s="336"/>
      <c r="P351" s="336"/>
      <c r="Q351" s="336"/>
      <c r="R351" s="336"/>
      <c r="S351" s="336"/>
      <c r="T351" s="336"/>
      <c r="U351" s="336"/>
      <c r="V351" s="336"/>
      <c r="W351" s="336"/>
      <c r="X351" s="336"/>
      <c r="Y351" s="336"/>
      <c r="Z351" s="337"/>
      <c r="AA351" s="344"/>
      <c r="AB351" s="345"/>
      <c r="AC351" s="345"/>
      <c r="AD351" s="345"/>
      <c r="AE351" s="345"/>
      <c r="AF351" s="346"/>
      <c r="AG351" s="335"/>
      <c r="AH351" s="336"/>
      <c r="AI351" s="336"/>
      <c r="AJ351" s="336"/>
      <c r="AK351" s="336"/>
      <c r="AL351" s="336"/>
      <c r="AM351" s="337"/>
      <c r="AN351" s="348"/>
      <c r="AO351" s="348"/>
      <c r="AP351" s="348"/>
      <c r="AQ351" s="348"/>
      <c r="AR351" s="348"/>
      <c r="AS351" s="348"/>
      <c r="AT351" s="348"/>
      <c r="AU351" s="349"/>
      <c r="AV351" s="349"/>
      <c r="AW351" s="349"/>
      <c r="AX351" s="349"/>
      <c r="AY351" s="349"/>
      <c r="AZ351" s="349"/>
      <c r="BA351" s="297"/>
      <c r="BB351" s="298"/>
      <c r="BC351" s="298"/>
      <c r="BD351" s="298"/>
      <c r="BE351" s="298"/>
      <c r="BF351" s="298"/>
      <c r="BG351" s="2"/>
    </row>
    <row r="352" spans="1:71" ht="13.5" customHeight="1">
      <c r="A352" s="2"/>
      <c r="B352" s="6"/>
      <c r="C352" s="58"/>
      <c r="D352" s="1125" t="s">
        <v>258</v>
      </c>
      <c r="E352" s="1126"/>
      <c r="F352" s="1126"/>
      <c r="G352" s="1126"/>
      <c r="H352" s="1126"/>
      <c r="I352" s="1126"/>
      <c r="J352" s="1126"/>
      <c r="K352" s="1126"/>
      <c r="L352" s="1126"/>
      <c r="M352" s="1126"/>
      <c r="N352" s="1126"/>
      <c r="O352" s="1126"/>
      <c r="P352" s="1126"/>
      <c r="Q352" s="1126"/>
      <c r="R352" s="1126"/>
      <c r="S352" s="1126"/>
      <c r="T352" s="1126"/>
      <c r="U352" s="1126"/>
      <c r="V352" s="1126"/>
      <c r="W352" s="1126"/>
      <c r="X352" s="1126"/>
      <c r="Y352" s="1126"/>
      <c r="Z352" s="1127"/>
      <c r="AA352" s="1131" t="s">
        <v>231</v>
      </c>
      <c r="AB352" s="1227"/>
      <c r="AC352" s="1227"/>
      <c r="AD352" s="1227"/>
      <c r="AE352" s="1227"/>
      <c r="AF352" s="1228"/>
      <c r="AG352" s="1212">
        <v>6</v>
      </c>
      <c r="AH352" s="1213"/>
      <c r="AI352" s="1213"/>
      <c r="AJ352" s="1213"/>
      <c r="AK352" s="1213"/>
      <c r="AL352" s="1213"/>
      <c r="AM352" s="1214"/>
      <c r="AN352" s="1270">
        <v>20</v>
      </c>
      <c r="AO352" s="1271"/>
      <c r="AP352" s="1271"/>
      <c r="AQ352" s="1271"/>
      <c r="AR352" s="1271"/>
      <c r="AS352" s="1271"/>
      <c r="AT352" s="1272"/>
      <c r="AU352" s="323">
        <f>AG352*AN352</f>
        <v>120</v>
      </c>
      <c r="AV352" s="324"/>
      <c r="AW352" s="324"/>
      <c r="AX352" s="324"/>
      <c r="AY352" s="324"/>
      <c r="AZ352" s="325"/>
      <c r="BA352" s="297"/>
      <c r="BB352" s="298"/>
      <c r="BC352" s="298"/>
      <c r="BD352" s="298"/>
      <c r="BE352" s="298"/>
      <c r="BF352" s="298"/>
      <c r="BG352" s="2"/>
    </row>
    <row r="353" spans="1:71" ht="13.5" customHeight="1">
      <c r="A353" s="2"/>
      <c r="B353" s="6"/>
      <c r="C353" s="58"/>
      <c r="D353" s="1119"/>
      <c r="E353" s="1120"/>
      <c r="F353" s="1120"/>
      <c r="G353" s="1120"/>
      <c r="H353" s="1120"/>
      <c r="I353" s="1120"/>
      <c r="J353" s="1120"/>
      <c r="K353" s="1120"/>
      <c r="L353" s="1120"/>
      <c r="M353" s="1120"/>
      <c r="N353" s="1120"/>
      <c r="O353" s="1120"/>
      <c r="P353" s="1120"/>
      <c r="Q353" s="1120"/>
      <c r="R353" s="1120"/>
      <c r="S353" s="1120"/>
      <c r="T353" s="1120"/>
      <c r="U353" s="1120"/>
      <c r="V353" s="1120"/>
      <c r="W353" s="1120"/>
      <c r="X353" s="1120"/>
      <c r="Y353" s="1120"/>
      <c r="Z353" s="1279"/>
      <c r="AA353" s="1232"/>
      <c r="AB353" s="1233"/>
      <c r="AC353" s="1233"/>
      <c r="AD353" s="1233"/>
      <c r="AE353" s="1233"/>
      <c r="AF353" s="1234"/>
      <c r="AG353" s="1218"/>
      <c r="AH353" s="1219"/>
      <c r="AI353" s="1219"/>
      <c r="AJ353" s="1219"/>
      <c r="AK353" s="1219"/>
      <c r="AL353" s="1219"/>
      <c r="AM353" s="1220"/>
      <c r="AN353" s="1276"/>
      <c r="AO353" s="1277"/>
      <c r="AP353" s="1277"/>
      <c r="AQ353" s="1277"/>
      <c r="AR353" s="1277"/>
      <c r="AS353" s="1277"/>
      <c r="AT353" s="1278"/>
      <c r="AU353" s="326"/>
      <c r="AV353" s="327"/>
      <c r="AW353" s="327"/>
      <c r="AX353" s="327"/>
      <c r="AY353" s="327"/>
      <c r="AZ353" s="328"/>
      <c r="BA353" s="297"/>
      <c r="BB353" s="298"/>
      <c r="BC353" s="298"/>
      <c r="BD353" s="298"/>
      <c r="BE353" s="298"/>
      <c r="BF353" s="298"/>
      <c r="BG353" s="2"/>
    </row>
    <row r="354" spans="1:71" ht="13.5" customHeight="1">
      <c r="A354" s="2"/>
      <c r="B354" s="6"/>
      <c r="C354" s="58"/>
      <c r="D354" s="299"/>
      <c r="E354" s="300"/>
      <c r="F354" s="300"/>
      <c r="G354" s="300"/>
      <c r="H354" s="300"/>
      <c r="I354" s="300"/>
      <c r="J354" s="300"/>
      <c r="K354" s="300"/>
      <c r="L354" s="300"/>
      <c r="M354" s="300"/>
      <c r="N354" s="300"/>
      <c r="O354" s="300"/>
      <c r="P354" s="300"/>
      <c r="Q354" s="300"/>
      <c r="R354" s="300"/>
      <c r="S354" s="300"/>
      <c r="T354" s="300"/>
      <c r="U354" s="300"/>
      <c r="V354" s="300"/>
      <c r="W354" s="300"/>
      <c r="X354" s="300"/>
      <c r="Y354" s="300"/>
      <c r="Z354" s="301"/>
      <c r="AA354" s="305"/>
      <c r="AB354" s="306"/>
      <c r="AC354" s="306"/>
      <c r="AD354" s="306"/>
      <c r="AE354" s="306"/>
      <c r="AF354" s="307"/>
      <c r="AG354" s="311"/>
      <c r="AH354" s="312"/>
      <c r="AI354" s="312"/>
      <c r="AJ354" s="312"/>
      <c r="AK354" s="312"/>
      <c r="AL354" s="312"/>
      <c r="AM354" s="313"/>
      <c r="AN354" s="317"/>
      <c r="AO354" s="318"/>
      <c r="AP354" s="318"/>
      <c r="AQ354" s="318"/>
      <c r="AR354" s="318"/>
      <c r="AS354" s="318"/>
      <c r="AT354" s="319"/>
      <c r="AU354" s="323">
        <f>AG354*AN354</f>
        <v>0</v>
      </c>
      <c r="AV354" s="324"/>
      <c r="AW354" s="324"/>
      <c r="AX354" s="324"/>
      <c r="AY354" s="324"/>
      <c r="AZ354" s="325"/>
      <c r="BA354" s="297"/>
      <c r="BB354" s="298"/>
      <c r="BC354" s="298"/>
      <c r="BD354" s="298"/>
      <c r="BE354" s="298"/>
      <c r="BF354" s="298"/>
      <c r="BG354" s="2"/>
    </row>
    <row r="355" spans="1:71" ht="13.5" customHeight="1">
      <c r="A355" s="2"/>
      <c r="B355" s="6"/>
      <c r="C355" s="58"/>
      <c r="D355" s="302"/>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4"/>
      <c r="AA355" s="308"/>
      <c r="AB355" s="309"/>
      <c r="AC355" s="309"/>
      <c r="AD355" s="309"/>
      <c r="AE355" s="309"/>
      <c r="AF355" s="310"/>
      <c r="AG355" s="314"/>
      <c r="AH355" s="315"/>
      <c r="AI355" s="315"/>
      <c r="AJ355" s="315"/>
      <c r="AK355" s="315"/>
      <c r="AL355" s="315"/>
      <c r="AM355" s="316"/>
      <c r="AN355" s="320"/>
      <c r="AO355" s="321"/>
      <c r="AP355" s="321"/>
      <c r="AQ355" s="321"/>
      <c r="AR355" s="321"/>
      <c r="AS355" s="321"/>
      <c r="AT355" s="322"/>
      <c r="AU355" s="326"/>
      <c r="AV355" s="327"/>
      <c r="AW355" s="327"/>
      <c r="AX355" s="327"/>
      <c r="AY355" s="327"/>
      <c r="AZ355" s="328"/>
      <c r="BA355" s="297"/>
      <c r="BB355" s="298"/>
      <c r="BC355" s="298"/>
      <c r="BD355" s="298"/>
      <c r="BE355" s="298"/>
      <c r="BF355" s="298"/>
      <c r="BG355" s="2"/>
    </row>
    <row r="356" spans="1:71" ht="15" customHeight="1">
      <c r="A356" s="2"/>
      <c r="B356" s="2" t="s">
        <v>187</v>
      </c>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R356" s="65"/>
      <c r="BS356" s="65"/>
    </row>
    <row r="357" spans="1:71" ht="12" customHeight="1">
      <c r="A357" s="2"/>
      <c r="B357" s="6"/>
      <c r="C357" s="58"/>
      <c r="D357" s="329" t="s">
        <v>91</v>
      </c>
      <c r="E357" s="330"/>
      <c r="F357" s="330"/>
      <c r="G357" s="330"/>
      <c r="H357" s="330"/>
      <c r="I357" s="330"/>
      <c r="J357" s="330"/>
      <c r="K357" s="330"/>
      <c r="L357" s="330"/>
      <c r="M357" s="330"/>
      <c r="N357" s="330"/>
      <c r="O357" s="330"/>
      <c r="P357" s="330"/>
      <c r="Q357" s="330"/>
      <c r="R357" s="330"/>
      <c r="S357" s="330"/>
      <c r="T357" s="330"/>
      <c r="U357" s="330"/>
      <c r="V357" s="330"/>
      <c r="W357" s="330"/>
      <c r="X357" s="330"/>
      <c r="Y357" s="330"/>
      <c r="Z357" s="331"/>
      <c r="AA357" s="338" t="s">
        <v>188</v>
      </c>
      <c r="AB357" s="339"/>
      <c r="AC357" s="339"/>
      <c r="AD357" s="339"/>
      <c r="AE357" s="339"/>
      <c r="AF357" s="340"/>
      <c r="AG357" s="347" t="s">
        <v>93</v>
      </c>
      <c r="AH357" s="330"/>
      <c r="AI357" s="330"/>
      <c r="AJ357" s="330"/>
      <c r="AK357" s="330"/>
      <c r="AL357" s="330"/>
      <c r="AM357" s="331"/>
      <c r="AN357" s="348" t="s">
        <v>160</v>
      </c>
      <c r="AO357" s="348"/>
      <c r="AP357" s="348"/>
      <c r="AQ357" s="348"/>
      <c r="AR357" s="348"/>
      <c r="AS357" s="348"/>
      <c r="AT357" s="348"/>
      <c r="AU357" s="349" t="s">
        <v>95</v>
      </c>
      <c r="AV357" s="349"/>
      <c r="AW357" s="349"/>
      <c r="AX357" s="349"/>
      <c r="AY357" s="349"/>
      <c r="AZ357" s="349"/>
      <c r="BA357" s="297"/>
      <c r="BB357" s="298"/>
      <c r="BC357" s="298"/>
      <c r="BD357" s="298"/>
      <c r="BE357" s="298"/>
      <c r="BF357" s="298"/>
      <c r="BG357" s="2"/>
    </row>
    <row r="358" spans="1:71" ht="12" customHeight="1">
      <c r="A358" s="2"/>
      <c r="B358" s="6"/>
      <c r="C358" s="58"/>
      <c r="D358" s="332"/>
      <c r="E358" s="333"/>
      <c r="F358" s="333"/>
      <c r="G358" s="333"/>
      <c r="H358" s="333"/>
      <c r="I358" s="333"/>
      <c r="J358" s="333"/>
      <c r="K358" s="333"/>
      <c r="L358" s="333"/>
      <c r="M358" s="333"/>
      <c r="N358" s="333"/>
      <c r="O358" s="333"/>
      <c r="P358" s="333"/>
      <c r="Q358" s="333"/>
      <c r="R358" s="333"/>
      <c r="S358" s="333"/>
      <c r="T358" s="333"/>
      <c r="U358" s="333"/>
      <c r="V358" s="333"/>
      <c r="W358" s="333"/>
      <c r="X358" s="333"/>
      <c r="Y358" s="333"/>
      <c r="Z358" s="334"/>
      <c r="AA358" s="341"/>
      <c r="AB358" s="342"/>
      <c r="AC358" s="342"/>
      <c r="AD358" s="342"/>
      <c r="AE358" s="342"/>
      <c r="AF358" s="343"/>
      <c r="AG358" s="332"/>
      <c r="AH358" s="333"/>
      <c r="AI358" s="333"/>
      <c r="AJ358" s="333"/>
      <c r="AK358" s="333"/>
      <c r="AL358" s="333"/>
      <c r="AM358" s="334"/>
      <c r="AN358" s="348"/>
      <c r="AO358" s="348"/>
      <c r="AP358" s="348"/>
      <c r="AQ358" s="348"/>
      <c r="AR358" s="348"/>
      <c r="AS358" s="348"/>
      <c r="AT358" s="348"/>
      <c r="AU358" s="349"/>
      <c r="AV358" s="349"/>
      <c r="AW358" s="349"/>
      <c r="AX358" s="349"/>
      <c r="AY358" s="349"/>
      <c r="AZ358" s="349"/>
      <c r="BA358" s="297"/>
      <c r="BB358" s="298"/>
      <c r="BC358" s="298"/>
      <c r="BD358" s="298"/>
      <c r="BE358" s="298"/>
      <c r="BF358" s="298"/>
      <c r="BG358" s="2"/>
    </row>
    <row r="359" spans="1:71" ht="12" customHeight="1">
      <c r="A359" s="2"/>
      <c r="B359" s="6"/>
      <c r="C359" s="58"/>
      <c r="D359" s="335"/>
      <c r="E359" s="336"/>
      <c r="F359" s="336"/>
      <c r="G359" s="336"/>
      <c r="H359" s="336"/>
      <c r="I359" s="336"/>
      <c r="J359" s="336"/>
      <c r="K359" s="336"/>
      <c r="L359" s="336"/>
      <c r="M359" s="336"/>
      <c r="N359" s="336"/>
      <c r="O359" s="336"/>
      <c r="P359" s="336"/>
      <c r="Q359" s="336"/>
      <c r="R359" s="336"/>
      <c r="S359" s="336"/>
      <c r="T359" s="336"/>
      <c r="U359" s="336"/>
      <c r="V359" s="336"/>
      <c r="W359" s="336"/>
      <c r="X359" s="336"/>
      <c r="Y359" s="336"/>
      <c r="Z359" s="337"/>
      <c r="AA359" s="344"/>
      <c r="AB359" s="345"/>
      <c r="AC359" s="345"/>
      <c r="AD359" s="345"/>
      <c r="AE359" s="345"/>
      <c r="AF359" s="346"/>
      <c r="AG359" s="335"/>
      <c r="AH359" s="336"/>
      <c r="AI359" s="336"/>
      <c r="AJ359" s="336"/>
      <c r="AK359" s="336"/>
      <c r="AL359" s="336"/>
      <c r="AM359" s="337"/>
      <c r="AN359" s="348"/>
      <c r="AO359" s="348"/>
      <c r="AP359" s="348"/>
      <c r="AQ359" s="348"/>
      <c r="AR359" s="348"/>
      <c r="AS359" s="348"/>
      <c r="AT359" s="348"/>
      <c r="AU359" s="349"/>
      <c r="AV359" s="349"/>
      <c r="AW359" s="349"/>
      <c r="AX359" s="349"/>
      <c r="AY359" s="349"/>
      <c r="AZ359" s="349"/>
      <c r="BA359" s="297"/>
      <c r="BB359" s="298"/>
      <c r="BC359" s="298"/>
      <c r="BD359" s="298"/>
      <c r="BE359" s="298"/>
      <c r="BF359" s="298"/>
      <c r="BG359" s="2"/>
    </row>
    <row r="360" spans="1:71" ht="13.5" customHeight="1">
      <c r="A360" s="2"/>
      <c r="B360" s="6"/>
      <c r="C360" s="58"/>
      <c r="D360" s="1125" t="s">
        <v>259</v>
      </c>
      <c r="E360" s="1126"/>
      <c r="F360" s="1126"/>
      <c r="G360" s="1126"/>
      <c r="H360" s="1126"/>
      <c r="I360" s="1126"/>
      <c r="J360" s="1126"/>
      <c r="K360" s="1126"/>
      <c r="L360" s="1126"/>
      <c r="M360" s="1126"/>
      <c r="N360" s="1126"/>
      <c r="O360" s="1126"/>
      <c r="P360" s="1126"/>
      <c r="Q360" s="1126"/>
      <c r="R360" s="1126"/>
      <c r="S360" s="1126"/>
      <c r="T360" s="1126"/>
      <c r="U360" s="1126"/>
      <c r="V360" s="1126"/>
      <c r="W360" s="1126"/>
      <c r="X360" s="1126"/>
      <c r="Y360" s="1126"/>
      <c r="Z360" s="1127"/>
      <c r="AA360" s="1131" t="s">
        <v>231</v>
      </c>
      <c r="AB360" s="1227"/>
      <c r="AC360" s="1227"/>
      <c r="AD360" s="1227"/>
      <c r="AE360" s="1227"/>
      <c r="AF360" s="1228"/>
      <c r="AG360" s="1212">
        <v>6</v>
      </c>
      <c r="AH360" s="1213"/>
      <c r="AI360" s="1213"/>
      <c r="AJ360" s="1213"/>
      <c r="AK360" s="1213"/>
      <c r="AL360" s="1213"/>
      <c r="AM360" s="1214"/>
      <c r="AN360" s="1270">
        <v>12</v>
      </c>
      <c r="AO360" s="1271"/>
      <c r="AP360" s="1271"/>
      <c r="AQ360" s="1271"/>
      <c r="AR360" s="1271"/>
      <c r="AS360" s="1271"/>
      <c r="AT360" s="1272"/>
      <c r="AU360" s="323">
        <f>AG360*AN360</f>
        <v>72</v>
      </c>
      <c r="AV360" s="324"/>
      <c r="AW360" s="324"/>
      <c r="AX360" s="324"/>
      <c r="AY360" s="324"/>
      <c r="AZ360" s="325"/>
      <c r="BA360" s="297"/>
      <c r="BB360" s="298"/>
      <c r="BC360" s="298"/>
      <c r="BD360" s="298"/>
      <c r="BE360" s="298"/>
      <c r="BF360" s="298"/>
      <c r="BG360" s="2"/>
    </row>
    <row r="361" spans="1:71" ht="13.5" customHeight="1">
      <c r="A361" s="2"/>
      <c r="B361" s="6"/>
      <c r="C361" s="58"/>
      <c r="D361" s="1119"/>
      <c r="E361" s="1120"/>
      <c r="F361" s="1120"/>
      <c r="G361" s="1120"/>
      <c r="H361" s="1120"/>
      <c r="I361" s="1120"/>
      <c r="J361" s="1120"/>
      <c r="K361" s="1120"/>
      <c r="L361" s="1120"/>
      <c r="M361" s="1120"/>
      <c r="N361" s="1120"/>
      <c r="O361" s="1120"/>
      <c r="P361" s="1120"/>
      <c r="Q361" s="1120"/>
      <c r="R361" s="1120"/>
      <c r="S361" s="1120"/>
      <c r="T361" s="1120"/>
      <c r="U361" s="1120"/>
      <c r="V361" s="1120"/>
      <c r="W361" s="1120"/>
      <c r="X361" s="1120"/>
      <c r="Y361" s="1120"/>
      <c r="Z361" s="1279"/>
      <c r="AA361" s="1232"/>
      <c r="AB361" s="1233"/>
      <c r="AC361" s="1233"/>
      <c r="AD361" s="1233"/>
      <c r="AE361" s="1233"/>
      <c r="AF361" s="1234"/>
      <c r="AG361" s="1218"/>
      <c r="AH361" s="1219"/>
      <c r="AI361" s="1219"/>
      <c r="AJ361" s="1219"/>
      <c r="AK361" s="1219"/>
      <c r="AL361" s="1219"/>
      <c r="AM361" s="1220"/>
      <c r="AN361" s="1276"/>
      <c r="AO361" s="1277"/>
      <c r="AP361" s="1277"/>
      <c r="AQ361" s="1277"/>
      <c r="AR361" s="1277"/>
      <c r="AS361" s="1277"/>
      <c r="AT361" s="1278"/>
      <c r="AU361" s="326"/>
      <c r="AV361" s="327"/>
      <c r="AW361" s="327"/>
      <c r="AX361" s="327"/>
      <c r="AY361" s="327"/>
      <c r="AZ361" s="328"/>
      <c r="BA361" s="297"/>
      <c r="BB361" s="298"/>
      <c r="BC361" s="298"/>
      <c r="BD361" s="298"/>
      <c r="BE361" s="298"/>
      <c r="BF361" s="298"/>
      <c r="BG361" s="2"/>
    </row>
    <row r="362" spans="1:71" ht="15" customHeight="1">
      <c r="A362" s="2"/>
      <c r="B362" s="2" t="s">
        <v>189</v>
      </c>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R362" s="65"/>
      <c r="BS362" s="65"/>
    </row>
    <row r="363" spans="1:71" ht="12" customHeight="1">
      <c r="A363" s="2"/>
      <c r="B363" s="6"/>
      <c r="C363" s="58"/>
      <c r="D363" s="329" t="s">
        <v>91</v>
      </c>
      <c r="E363" s="330"/>
      <c r="F363" s="330"/>
      <c r="G363" s="330"/>
      <c r="H363" s="330"/>
      <c r="I363" s="330"/>
      <c r="J363" s="330"/>
      <c r="K363" s="330"/>
      <c r="L363" s="330"/>
      <c r="M363" s="330"/>
      <c r="N363" s="330"/>
      <c r="O363" s="330"/>
      <c r="P363" s="330"/>
      <c r="Q363" s="330"/>
      <c r="R363" s="330"/>
      <c r="S363" s="330"/>
      <c r="T363" s="330"/>
      <c r="U363" s="330"/>
      <c r="V363" s="330"/>
      <c r="W363" s="330"/>
      <c r="X363" s="330"/>
      <c r="Y363" s="330"/>
      <c r="Z363" s="331"/>
      <c r="AA363" s="338" t="s">
        <v>159</v>
      </c>
      <c r="AB363" s="339"/>
      <c r="AC363" s="339"/>
      <c r="AD363" s="339"/>
      <c r="AE363" s="339"/>
      <c r="AF363" s="340"/>
      <c r="AG363" s="347" t="s">
        <v>93</v>
      </c>
      <c r="AH363" s="330"/>
      <c r="AI363" s="330"/>
      <c r="AJ363" s="330"/>
      <c r="AK363" s="330"/>
      <c r="AL363" s="330"/>
      <c r="AM363" s="331"/>
      <c r="AN363" s="348" t="s">
        <v>94</v>
      </c>
      <c r="AO363" s="348"/>
      <c r="AP363" s="348"/>
      <c r="AQ363" s="348"/>
      <c r="AR363" s="348"/>
      <c r="AS363" s="348"/>
      <c r="AT363" s="348"/>
      <c r="AU363" s="349" t="s">
        <v>95</v>
      </c>
      <c r="AV363" s="349"/>
      <c r="AW363" s="349"/>
      <c r="AX363" s="349"/>
      <c r="AY363" s="349"/>
      <c r="AZ363" s="349"/>
      <c r="BA363" s="297"/>
      <c r="BB363" s="298"/>
      <c r="BC363" s="298"/>
      <c r="BD363" s="298"/>
      <c r="BE363" s="298"/>
      <c r="BF363" s="298"/>
      <c r="BG363" s="2"/>
    </row>
    <row r="364" spans="1:71" ht="12" customHeight="1">
      <c r="A364" s="2"/>
      <c r="B364" s="6"/>
      <c r="C364" s="58"/>
      <c r="D364" s="332"/>
      <c r="E364" s="333"/>
      <c r="F364" s="333"/>
      <c r="G364" s="333"/>
      <c r="H364" s="333"/>
      <c r="I364" s="333"/>
      <c r="J364" s="333"/>
      <c r="K364" s="333"/>
      <c r="L364" s="333"/>
      <c r="M364" s="333"/>
      <c r="N364" s="333"/>
      <c r="O364" s="333"/>
      <c r="P364" s="333"/>
      <c r="Q364" s="333"/>
      <c r="R364" s="333"/>
      <c r="S364" s="333"/>
      <c r="T364" s="333"/>
      <c r="U364" s="333"/>
      <c r="V364" s="333"/>
      <c r="W364" s="333"/>
      <c r="X364" s="333"/>
      <c r="Y364" s="333"/>
      <c r="Z364" s="334"/>
      <c r="AA364" s="341"/>
      <c r="AB364" s="342"/>
      <c r="AC364" s="342"/>
      <c r="AD364" s="342"/>
      <c r="AE364" s="342"/>
      <c r="AF364" s="343"/>
      <c r="AG364" s="332"/>
      <c r="AH364" s="333"/>
      <c r="AI364" s="333"/>
      <c r="AJ364" s="333"/>
      <c r="AK364" s="333"/>
      <c r="AL364" s="333"/>
      <c r="AM364" s="334"/>
      <c r="AN364" s="348"/>
      <c r="AO364" s="348"/>
      <c r="AP364" s="348"/>
      <c r="AQ364" s="348"/>
      <c r="AR364" s="348"/>
      <c r="AS364" s="348"/>
      <c r="AT364" s="348"/>
      <c r="AU364" s="349"/>
      <c r="AV364" s="349"/>
      <c r="AW364" s="349"/>
      <c r="AX364" s="349"/>
      <c r="AY364" s="349"/>
      <c r="AZ364" s="349"/>
      <c r="BA364" s="297"/>
      <c r="BB364" s="298"/>
      <c r="BC364" s="298"/>
      <c r="BD364" s="298"/>
      <c r="BE364" s="298"/>
      <c r="BF364" s="298"/>
      <c r="BG364" s="2"/>
    </row>
    <row r="365" spans="1:71" ht="12" customHeight="1">
      <c r="A365" s="2"/>
      <c r="B365" s="6"/>
      <c r="C365" s="58"/>
      <c r="D365" s="335"/>
      <c r="E365" s="336"/>
      <c r="F365" s="336"/>
      <c r="G365" s="336"/>
      <c r="H365" s="336"/>
      <c r="I365" s="336"/>
      <c r="J365" s="336"/>
      <c r="K365" s="336"/>
      <c r="L365" s="336"/>
      <c r="M365" s="336"/>
      <c r="N365" s="336"/>
      <c r="O365" s="336"/>
      <c r="P365" s="336"/>
      <c r="Q365" s="336"/>
      <c r="R365" s="336"/>
      <c r="S365" s="336"/>
      <c r="T365" s="336"/>
      <c r="U365" s="336"/>
      <c r="V365" s="336"/>
      <c r="W365" s="336"/>
      <c r="X365" s="336"/>
      <c r="Y365" s="336"/>
      <c r="Z365" s="337"/>
      <c r="AA365" s="344"/>
      <c r="AB365" s="345"/>
      <c r="AC365" s="345"/>
      <c r="AD365" s="345"/>
      <c r="AE365" s="345"/>
      <c r="AF365" s="346"/>
      <c r="AG365" s="335"/>
      <c r="AH365" s="336"/>
      <c r="AI365" s="336"/>
      <c r="AJ365" s="336"/>
      <c r="AK365" s="336"/>
      <c r="AL365" s="336"/>
      <c r="AM365" s="337"/>
      <c r="AN365" s="348"/>
      <c r="AO365" s="348"/>
      <c r="AP365" s="348"/>
      <c r="AQ365" s="348"/>
      <c r="AR365" s="348"/>
      <c r="AS365" s="348"/>
      <c r="AT365" s="348"/>
      <c r="AU365" s="349"/>
      <c r="AV365" s="349"/>
      <c r="AW365" s="349"/>
      <c r="AX365" s="349"/>
      <c r="AY365" s="349"/>
      <c r="AZ365" s="349"/>
      <c r="BA365" s="297"/>
      <c r="BB365" s="298"/>
      <c r="BC365" s="298"/>
      <c r="BD365" s="298"/>
      <c r="BE365" s="298"/>
      <c r="BF365" s="298"/>
      <c r="BG365" s="2"/>
    </row>
    <row r="366" spans="1:71" ht="13.5" customHeight="1">
      <c r="A366" s="2"/>
      <c r="B366" s="6"/>
      <c r="C366" s="58"/>
      <c r="D366" s="1125" t="s">
        <v>260</v>
      </c>
      <c r="E366" s="1126"/>
      <c r="F366" s="1126"/>
      <c r="G366" s="1126"/>
      <c r="H366" s="1126"/>
      <c r="I366" s="1126"/>
      <c r="J366" s="1126"/>
      <c r="K366" s="1126"/>
      <c r="L366" s="1126"/>
      <c r="M366" s="1126"/>
      <c r="N366" s="1126"/>
      <c r="O366" s="1126"/>
      <c r="P366" s="1126"/>
      <c r="Q366" s="1126"/>
      <c r="R366" s="1126"/>
      <c r="S366" s="1126"/>
      <c r="T366" s="1126"/>
      <c r="U366" s="1126"/>
      <c r="V366" s="1126"/>
      <c r="W366" s="1126"/>
      <c r="X366" s="1126"/>
      <c r="Y366" s="1126"/>
      <c r="Z366" s="1127"/>
      <c r="AA366" s="1131" t="s">
        <v>231</v>
      </c>
      <c r="AB366" s="1227"/>
      <c r="AC366" s="1227"/>
      <c r="AD366" s="1227"/>
      <c r="AE366" s="1227"/>
      <c r="AF366" s="1228"/>
      <c r="AG366" s="1212">
        <v>6</v>
      </c>
      <c r="AH366" s="1213"/>
      <c r="AI366" s="1213"/>
      <c r="AJ366" s="1213"/>
      <c r="AK366" s="1213"/>
      <c r="AL366" s="1213"/>
      <c r="AM366" s="1214"/>
      <c r="AN366" s="1270">
        <v>12</v>
      </c>
      <c r="AO366" s="1271"/>
      <c r="AP366" s="1271"/>
      <c r="AQ366" s="1271"/>
      <c r="AR366" s="1271"/>
      <c r="AS366" s="1271"/>
      <c r="AT366" s="1272"/>
      <c r="AU366" s="323">
        <f>AG366*AN366</f>
        <v>72</v>
      </c>
      <c r="AV366" s="324"/>
      <c r="AW366" s="324"/>
      <c r="AX366" s="324"/>
      <c r="AY366" s="324"/>
      <c r="AZ366" s="325"/>
      <c r="BA366" s="297"/>
      <c r="BB366" s="298"/>
      <c r="BC366" s="298"/>
      <c r="BD366" s="298"/>
      <c r="BE366" s="298"/>
      <c r="BF366" s="298"/>
      <c r="BG366" s="2"/>
    </row>
    <row r="367" spans="1:71" ht="13.5" customHeight="1">
      <c r="A367" s="2"/>
      <c r="B367" s="6"/>
      <c r="C367" s="58"/>
      <c r="D367" s="1119"/>
      <c r="E367" s="1120"/>
      <c r="F367" s="1120"/>
      <c r="G367" s="1120"/>
      <c r="H367" s="1120"/>
      <c r="I367" s="1120"/>
      <c r="J367" s="1120"/>
      <c r="K367" s="1120"/>
      <c r="L367" s="1120"/>
      <c r="M367" s="1120"/>
      <c r="N367" s="1120"/>
      <c r="O367" s="1120"/>
      <c r="P367" s="1120"/>
      <c r="Q367" s="1120"/>
      <c r="R367" s="1120"/>
      <c r="S367" s="1120"/>
      <c r="T367" s="1120"/>
      <c r="U367" s="1120"/>
      <c r="V367" s="1120"/>
      <c r="W367" s="1120"/>
      <c r="X367" s="1120"/>
      <c r="Y367" s="1120"/>
      <c r="Z367" s="1279"/>
      <c r="AA367" s="1232"/>
      <c r="AB367" s="1233"/>
      <c r="AC367" s="1233"/>
      <c r="AD367" s="1233"/>
      <c r="AE367" s="1233"/>
      <c r="AF367" s="1234"/>
      <c r="AG367" s="1218"/>
      <c r="AH367" s="1219"/>
      <c r="AI367" s="1219"/>
      <c r="AJ367" s="1219"/>
      <c r="AK367" s="1219"/>
      <c r="AL367" s="1219"/>
      <c r="AM367" s="1220"/>
      <c r="AN367" s="1276"/>
      <c r="AO367" s="1277"/>
      <c r="AP367" s="1277"/>
      <c r="AQ367" s="1277"/>
      <c r="AR367" s="1277"/>
      <c r="AS367" s="1277"/>
      <c r="AT367" s="1278"/>
      <c r="AU367" s="326"/>
      <c r="AV367" s="327"/>
      <c r="AW367" s="327"/>
      <c r="AX367" s="327"/>
      <c r="AY367" s="327"/>
      <c r="AZ367" s="328"/>
      <c r="BA367" s="297"/>
      <c r="BB367" s="298"/>
      <c r="BC367" s="298"/>
      <c r="BD367" s="298"/>
      <c r="BE367" s="298"/>
      <c r="BF367" s="298"/>
      <c r="BG367" s="2"/>
    </row>
    <row r="368" spans="1:71" ht="1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row>
    <row r="369" spans="1:63" s="179" customFormat="1" ht="15" customHeight="1">
      <c r="A369" s="160" t="s">
        <v>223</v>
      </c>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c r="AH369" s="160"/>
      <c r="AI369" s="160"/>
      <c r="AJ369" s="160"/>
      <c r="AK369" s="160"/>
      <c r="AL369" s="160"/>
      <c r="AM369" s="160"/>
      <c r="AN369" s="160"/>
      <c r="AO369" s="160"/>
      <c r="AP369" s="160"/>
      <c r="AQ369" s="160"/>
      <c r="AR369" s="160"/>
      <c r="AS369" s="160"/>
      <c r="AT369" s="160"/>
      <c r="AU369" s="160"/>
      <c r="AV369" s="160"/>
      <c r="AW369" s="160"/>
      <c r="AX369" s="160"/>
      <c r="AY369" s="160"/>
      <c r="AZ369" s="160"/>
      <c r="BA369" s="160"/>
      <c r="BB369" s="160"/>
      <c r="BC369" s="160"/>
      <c r="BD369" s="160"/>
      <c r="BE369" s="160"/>
      <c r="BF369" s="160"/>
      <c r="BG369" s="160"/>
    </row>
    <row r="370" spans="1:63" s="179" customFormat="1" ht="15" customHeight="1">
      <c r="A370" s="160"/>
      <c r="B370" s="1294" t="s">
        <v>224</v>
      </c>
      <c r="C370" s="1294"/>
      <c r="D370" s="1294"/>
      <c r="E370" s="1294"/>
      <c r="F370" s="1294"/>
      <c r="G370" s="1294"/>
      <c r="H370" s="1294"/>
      <c r="I370" s="1294"/>
      <c r="J370" s="1294"/>
      <c r="K370" s="1294"/>
      <c r="L370" s="1294"/>
      <c r="M370" s="1294"/>
      <c r="N370" s="1294"/>
      <c r="O370" s="1294"/>
      <c r="P370" s="1294"/>
      <c r="Q370" s="1294"/>
      <c r="R370" s="1294"/>
      <c r="S370" s="1294"/>
      <c r="T370" s="1294"/>
      <c r="U370" s="1294"/>
      <c r="V370" s="1294"/>
      <c r="W370" s="1294"/>
      <c r="X370" s="1294"/>
      <c r="Y370" s="1294"/>
      <c r="Z370" s="1294"/>
      <c r="AA370" s="1294"/>
      <c r="AB370" s="1294"/>
      <c r="AC370" s="1294"/>
      <c r="AD370" s="1294"/>
      <c r="AE370" s="1294"/>
      <c r="AF370" s="1294"/>
      <c r="AG370" s="1294"/>
      <c r="AH370" s="1294"/>
      <c r="AI370" s="1294"/>
      <c r="AJ370" s="1294"/>
      <c r="AK370" s="1294"/>
      <c r="AL370" s="1294"/>
      <c r="AM370" s="1294"/>
      <c r="AN370" s="1294"/>
      <c r="AO370" s="1294"/>
      <c r="AP370" s="1294"/>
      <c r="AQ370" s="1294"/>
      <c r="AR370" s="1294"/>
      <c r="AS370" s="1294"/>
      <c r="AT370" s="1294"/>
      <c r="AU370" s="1294"/>
      <c r="AV370" s="1294"/>
      <c r="AW370" s="1294"/>
      <c r="AX370" s="1294"/>
      <c r="AY370" s="1294"/>
      <c r="AZ370" s="1294"/>
      <c r="BA370" s="1294"/>
      <c r="BB370" s="1294"/>
      <c r="BC370" s="1294"/>
      <c r="BD370" s="1294"/>
      <c r="BE370" s="1294"/>
      <c r="BF370" s="1294"/>
      <c r="BG370" s="160"/>
      <c r="BH370" s="160"/>
      <c r="BI370" s="160"/>
      <c r="BJ370" s="160"/>
      <c r="BK370" s="160"/>
    </row>
    <row r="371" spans="1:63" s="160" customFormat="1" ht="15" customHeight="1">
      <c r="C371" s="160" t="s">
        <v>190</v>
      </c>
      <c r="AW371" s="166"/>
      <c r="AX371" s="166"/>
      <c r="AY371" s="166"/>
      <c r="AZ371" s="166"/>
    </row>
    <row r="372" spans="1:63" s="125" customFormat="1" ht="15" customHeight="1">
      <c r="A372" s="160"/>
      <c r="B372" s="160"/>
      <c r="C372" s="160"/>
      <c r="D372" s="296" t="s">
        <v>91</v>
      </c>
      <c r="E372" s="296"/>
      <c r="F372" s="296"/>
      <c r="G372" s="296"/>
      <c r="H372" s="296"/>
      <c r="I372" s="296"/>
      <c r="J372" s="296"/>
      <c r="K372" s="296"/>
      <c r="L372" s="296"/>
      <c r="M372" s="296"/>
      <c r="N372" s="296"/>
      <c r="O372" s="296"/>
      <c r="P372" s="296"/>
      <c r="Q372" s="296"/>
      <c r="R372" s="296"/>
      <c r="S372" s="296"/>
      <c r="T372" s="296" t="s">
        <v>101</v>
      </c>
      <c r="U372" s="296"/>
      <c r="V372" s="296"/>
      <c r="W372" s="296"/>
      <c r="X372" s="296"/>
      <c r="Y372" s="296"/>
      <c r="Z372" s="296"/>
      <c r="AA372" s="296"/>
      <c r="AB372" s="296"/>
      <c r="AC372" s="296" t="s">
        <v>146</v>
      </c>
      <c r="AD372" s="296"/>
      <c r="AE372" s="296"/>
      <c r="AF372" s="296"/>
      <c r="AG372" s="296"/>
      <c r="AH372" s="296"/>
      <c r="AI372" s="296" t="s">
        <v>103</v>
      </c>
      <c r="AJ372" s="296"/>
      <c r="AK372" s="296"/>
      <c r="AL372" s="296"/>
      <c r="AM372" s="296"/>
      <c r="AN372" s="296"/>
      <c r="AO372" s="296" t="s">
        <v>104</v>
      </c>
      <c r="AP372" s="296"/>
      <c r="AQ372" s="296"/>
      <c r="AR372" s="296"/>
      <c r="AS372" s="296"/>
      <c r="AT372" s="296"/>
      <c r="AU372" s="296" t="s">
        <v>191</v>
      </c>
      <c r="AV372" s="296"/>
      <c r="AW372" s="296"/>
      <c r="AX372" s="296"/>
      <c r="AY372" s="296"/>
      <c r="AZ372" s="296"/>
      <c r="BA372" s="296"/>
      <c r="BB372" s="160"/>
      <c r="BC372" s="160"/>
      <c r="BD372" s="160"/>
      <c r="BE372" s="160"/>
      <c r="BF372" s="160"/>
      <c r="BG372" s="86"/>
    </row>
    <row r="373" spans="1:63" s="125" customFormat="1" ht="15" customHeight="1">
      <c r="A373" s="160"/>
      <c r="B373" s="160"/>
      <c r="C373" s="160"/>
      <c r="D373" s="296"/>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c r="AA373" s="296"/>
      <c r="AB373" s="296"/>
      <c r="AC373" s="296"/>
      <c r="AD373" s="296"/>
      <c r="AE373" s="296"/>
      <c r="AF373" s="296"/>
      <c r="AG373" s="296"/>
      <c r="AH373" s="296"/>
      <c r="AI373" s="296"/>
      <c r="AJ373" s="296"/>
      <c r="AK373" s="296"/>
      <c r="AL373" s="296"/>
      <c r="AM373" s="296"/>
      <c r="AN373" s="296"/>
      <c r="AO373" s="296"/>
      <c r="AP373" s="296"/>
      <c r="AQ373" s="296"/>
      <c r="AR373" s="296"/>
      <c r="AS373" s="296"/>
      <c r="AT373" s="296"/>
      <c r="AU373" s="296"/>
      <c r="AV373" s="296"/>
      <c r="AW373" s="296"/>
      <c r="AX373" s="296"/>
      <c r="AY373" s="296"/>
      <c r="AZ373" s="296"/>
      <c r="BA373" s="296"/>
      <c r="BB373" s="160"/>
      <c r="BC373" s="160"/>
      <c r="BD373" s="160"/>
      <c r="BE373" s="160"/>
      <c r="BF373" s="160"/>
      <c r="BG373" s="86"/>
    </row>
    <row r="374" spans="1:63" s="125" customFormat="1" ht="27.75" customHeight="1">
      <c r="A374" s="160"/>
      <c r="B374" s="160"/>
      <c r="C374" s="160"/>
      <c r="D374" s="296"/>
      <c r="E374" s="296"/>
      <c r="F374" s="296"/>
      <c r="G374" s="296"/>
      <c r="H374" s="296"/>
      <c r="I374" s="296"/>
      <c r="J374" s="296"/>
      <c r="K374" s="296"/>
      <c r="L374" s="296"/>
      <c r="M374" s="296"/>
      <c r="N374" s="296"/>
      <c r="O374" s="296"/>
      <c r="P374" s="296"/>
      <c r="Q374" s="296"/>
      <c r="R374" s="296"/>
      <c r="S374" s="296"/>
      <c r="T374" s="296"/>
      <c r="U374" s="296"/>
      <c r="V374" s="296"/>
      <c r="W374" s="296"/>
      <c r="X374" s="296"/>
      <c r="Y374" s="296"/>
      <c r="Z374" s="296"/>
      <c r="AA374" s="296"/>
      <c r="AB374" s="296"/>
      <c r="AC374" s="296"/>
      <c r="AD374" s="296"/>
      <c r="AE374" s="296"/>
      <c r="AF374" s="296"/>
      <c r="AG374" s="296"/>
      <c r="AH374" s="296"/>
      <c r="AI374" s="296"/>
      <c r="AJ374" s="296"/>
      <c r="AK374" s="296"/>
      <c r="AL374" s="296"/>
      <c r="AM374" s="296"/>
      <c r="AN374" s="296"/>
      <c r="AO374" s="296"/>
      <c r="AP374" s="296"/>
      <c r="AQ374" s="296"/>
      <c r="AR374" s="296"/>
      <c r="AS374" s="296"/>
      <c r="AT374" s="296"/>
      <c r="AU374" s="296"/>
      <c r="AV374" s="296"/>
      <c r="AW374" s="296"/>
      <c r="AX374" s="296"/>
      <c r="AY374" s="296"/>
      <c r="AZ374" s="296"/>
      <c r="BA374" s="296"/>
      <c r="BB374" s="160"/>
      <c r="BC374" s="160"/>
      <c r="BD374" s="160"/>
      <c r="BE374" s="160"/>
      <c r="BF374" s="160"/>
      <c r="BG374" s="86"/>
    </row>
    <row r="375" spans="1:63" s="127" customFormat="1" ht="15" customHeight="1">
      <c r="A375" s="180"/>
      <c r="B375" s="180"/>
      <c r="C375" s="180"/>
      <c r="D375" s="1280" t="s">
        <v>261</v>
      </c>
      <c r="E375" s="1280"/>
      <c r="F375" s="1280"/>
      <c r="G375" s="1280"/>
      <c r="H375" s="1280"/>
      <c r="I375" s="1280"/>
      <c r="J375" s="1280"/>
      <c r="K375" s="1280"/>
      <c r="L375" s="1280"/>
      <c r="M375" s="1280"/>
      <c r="N375" s="1280"/>
      <c r="O375" s="1280"/>
      <c r="P375" s="1280"/>
      <c r="Q375" s="1280"/>
      <c r="R375" s="1280"/>
      <c r="S375" s="1280"/>
      <c r="T375" s="1281" t="s">
        <v>262</v>
      </c>
      <c r="U375" s="1281"/>
      <c r="V375" s="1281"/>
      <c r="W375" s="1281"/>
      <c r="X375" s="1281"/>
      <c r="Y375" s="1281"/>
      <c r="Z375" s="1281"/>
      <c r="AA375" s="1281"/>
      <c r="AB375" s="1281"/>
      <c r="AC375" s="1282">
        <v>8</v>
      </c>
      <c r="AD375" s="1283"/>
      <c r="AE375" s="1283"/>
      <c r="AF375" s="1283"/>
      <c r="AG375" s="1283"/>
      <c r="AH375" s="1284"/>
      <c r="AI375" s="1288">
        <v>8</v>
      </c>
      <c r="AJ375" s="1289"/>
      <c r="AK375" s="1289"/>
      <c r="AL375" s="1289"/>
      <c r="AM375" s="1289"/>
      <c r="AN375" s="1290"/>
      <c r="AO375" s="290">
        <f>AC375*AI375</f>
        <v>64</v>
      </c>
      <c r="AP375" s="290"/>
      <c r="AQ375" s="290"/>
      <c r="AR375" s="290"/>
      <c r="AS375" s="290"/>
      <c r="AT375" s="291"/>
      <c r="AU375" s="294"/>
      <c r="AV375" s="294"/>
      <c r="AW375" s="294"/>
      <c r="AX375" s="294"/>
      <c r="AY375" s="294"/>
      <c r="AZ375" s="294"/>
      <c r="BA375" s="294"/>
      <c r="BB375" s="180"/>
      <c r="BC375" s="180"/>
      <c r="BD375" s="180"/>
      <c r="BE375" s="180"/>
      <c r="BF375" s="180"/>
    </row>
    <row r="376" spans="1:63" s="127" customFormat="1" ht="15" customHeight="1">
      <c r="A376" s="180"/>
      <c r="B376" s="180"/>
      <c r="C376" s="180"/>
      <c r="D376" s="1280"/>
      <c r="E376" s="1280"/>
      <c r="F376" s="1280"/>
      <c r="G376" s="1280"/>
      <c r="H376" s="1280"/>
      <c r="I376" s="1280"/>
      <c r="J376" s="1280"/>
      <c r="K376" s="1280"/>
      <c r="L376" s="1280"/>
      <c r="M376" s="1280"/>
      <c r="N376" s="1280"/>
      <c r="O376" s="1280"/>
      <c r="P376" s="1280"/>
      <c r="Q376" s="1280"/>
      <c r="R376" s="1280"/>
      <c r="S376" s="1280"/>
      <c r="T376" s="1281"/>
      <c r="U376" s="1281"/>
      <c r="V376" s="1281"/>
      <c r="W376" s="1281"/>
      <c r="X376" s="1281"/>
      <c r="Y376" s="1281"/>
      <c r="Z376" s="1281"/>
      <c r="AA376" s="1281"/>
      <c r="AB376" s="1281"/>
      <c r="AC376" s="1285"/>
      <c r="AD376" s="1286"/>
      <c r="AE376" s="1286"/>
      <c r="AF376" s="1286"/>
      <c r="AG376" s="1286"/>
      <c r="AH376" s="1287"/>
      <c r="AI376" s="1291"/>
      <c r="AJ376" s="1292"/>
      <c r="AK376" s="1292"/>
      <c r="AL376" s="1292"/>
      <c r="AM376" s="1292"/>
      <c r="AN376" s="1293"/>
      <c r="AO376" s="292"/>
      <c r="AP376" s="292"/>
      <c r="AQ376" s="292"/>
      <c r="AR376" s="292"/>
      <c r="AS376" s="292"/>
      <c r="AT376" s="293"/>
      <c r="AU376" s="294"/>
      <c r="AV376" s="294"/>
      <c r="AW376" s="294"/>
      <c r="AX376" s="294"/>
      <c r="AY376" s="294"/>
      <c r="AZ376" s="294"/>
      <c r="BA376" s="294"/>
      <c r="BB376" s="180"/>
      <c r="BC376" s="180"/>
      <c r="BD376" s="180"/>
      <c r="BE376" s="180"/>
      <c r="BF376" s="180"/>
    </row>
    <row r="377" spans="1:63" s="127" customFormat="1" ht="15" customHeight="1">
      <c r="A377" s="180"/>
      <c r="B377" s="180"/>
      <c r="C377" s="180"/>
      <c r="D377" s="284"/>
      <c r="E377" s="284"/>
      <c r="F377" s="284"/>
      <c r="G377" s="284"/>
      <c r="H377" s="284"/>
      <c r="I377" s="284"/>
      <c r="J377" s="284"/>
      <c r="K377" s="284"/>
      <c r="L377" s="284"/>
      <c r="M377" s="284"/>
      <c r="N377" s="284"/>
      <c r="O377" s="284"/>
      <c r="P377" s="284"/>
      <c r="Q377" s="284"/>
      <c r="R377" s="284"/>
      <c r="S377" s="284"/>
      <c r="T377" s="285"/>
      <c r="U377" s="285"/>
      <c r="V377" s="285"/>
      <c r="W377" s="285"/>
      <c r="X377" s="285"/>
      <c r="Y377" s="285"/>
      <c r="Z377" s="285"/>
      <c r="AA377" s="285"/>
      <c r="AB377" s="286"/>
      <c r="AC377" s="287"/>
      <c r="AD377" s="287"/>
      <c r="AE377" s="287"/>
      <c r="AF377" s="287"/>
      <c r="AG377" s="287"/>
      <c r="AH377" s="287"/>
      <c r="AI377" s="288"/>
      <c r="AJ377" s="288"/>
      <c r="AK377" s="288"/>
      <c r="AL377" s="288"/>
      <c r="AM377" s="288"/>
      <c r="AN377" s="288"/>
      <c r="AO377" s="290">
        <f>AC377*AI377</f>
        <v>0</v>
      </c>
      <c r="AP377" s="290"/>
      <c r="AQ377" s="290"/>
      <c r="AR377" s="290"/>
      <c r="AS377" s="290"/>
      <c r="AT377" s="291"/>
      <c r="AU377" s="294"/>
      <c r="AV377" s="294"/>
      <c r="AW377" s="294"/>
      <c r="AX377" s="294"/>
      <c r="AY377" s="294"/>
      <c r="AZ377" s="294"/>
      <c r="BA377" s="294"/>
      <c r="BB377" s="180"/>
      <c r="BC377" s="180"/>
      <c r="BD377" s="180"/>
      <c r="BE377" s="180"/>
      <c r="BF377" s="180"/>
    </row>
    <row r="378" spans="1:63" s="127" customFormat="1" ht="15" customHeight="1">
      <c r="A378" s="180"/>
      <c r="B378" s="180"/>
      <c r="C378" s="180"/>
      <c r="D378" s="284"/>
      <c r="E378" s="284"/>
      <c r="F378" s="284"/>
      <c r="G378" s="284"/>
      <c r="H378" s="284"/>
      <c r="I378" s="284"/>
      <c r="J378" s="284"/>
      <c r="K378" s="284"/>
      <c r="L378" s="284"/>
      <c r="M378" s="284"/>
      <c r="N378" s="284"/>
      <c r="O378" s="284"/>
      <c r="P378" s="284"/>
      <c r="Q378" s="284"/>
      <c r="R378" s="284"/>
      <c r="S378" s="284"/>
      <c r="T378" s="285"/>
      <c r="U378" s="285"/>
      <c r="V378" s="285"/>
      <c r="W378" s="285"/>
      <c r="X378" s="285"/>
      <c r="Y378" s="285"/>
      <c r="Z378" s="285"/>
      <c r="AA378" s="285"/>
      <c r="AB378" s="286"/>
      <c r="AC378" s="287"/>
      <c r="AD378" s="287"/>
      <c r="AE378" s="287"/>
      <c r="AF378" s="287"/>
      <c r="AG378" s="287"/>
      <c r="AH378" s="287"/>
      <c r="AI378" s="288"/>
      <c r="AJ378" s="288"/>
      <c r="AK378" s="288"/>
      <c r="AL378" s="288"/>
      <c r="AM378" s="288"/>
      <c r="AN378" s="288"/>
      <c r="AO378" s="292"/>
      <c r="AP378" s="292"/>
      <c r="AQ378" s="292"/>
      <c r="AR378" s="292"/>
      <c r="AS378" s="292"/>
      <c r="AT378" s="293"/>
      <c r="AU378" s="294"/>
      <c r="AV378" s="294"/>
      <c r="AW378" s="294"/>
      <c r="AX378" s="294"/>
      <c r="AY378" s="294"/>
      <c r="AZ378" s="294"/>
      <c r="BA378" s="294"/>
      <c r="BB378" s="180"/>
      <c r="BC378" s="180"/>
      <c r="BD378" s="180"/>
      <c r="BE378" s="180"/>
      <c r="BF378" s="180"/>
    </row>
    <row r="379" spans="1:63" s="127" customFormat="1" ht="15" customHeight="1">
      <c r="A379" s="180"/>
      <c r="B379" s="180"/>
      <c r="C379" s="180"/>
      <c r="D379" s="284"/>
      <c r="E379" s="284"/>
      <c r="F379" s="284"/>
      <c r="G379" s="284"/>
      <c r="H379" s="284"/>
      <c r="I379" s="284"/>
      <c r="J379" s="284"/>
      <c r="K379" s="284"/>
      <c r="L379" s="284"/>
      <c r="M379" s="284"/>
      <c r="N379" s="284"/>
      <c r="O379" s="284"/>
      <c r="P379" s="284"/>
      <c r="Q379" s="284"/>
      <c r="R379" s="284"/>
      <c r="S379" s="284"/>
      <c r="T379" s="285"/>
      <c r="U379" s="285"/>
      <c r="V379" s="285"/>
      <c r="W379" s="285"/>
      <c r="X379" s="285"/>
      <c r="Y379" s="285"/>
      <c r="Z379" s="285"/>
      <c r="AA379" s="285"/>
      <c r="AB379" s="286"/>
      <c r="AC379" s="287"/>
      <c r="AD379" s="287"/>
      <c r="AE379" s="287"/>
      <c r="AF379" s="287"/>
      <c r="AG379" s="287"/>
      <c r="AH379" s="287"/>
      <c r="AI379" s="288"/>
      <c r="AJ379" s="288"/>
      <c r="AK379" s="288"/>
      <c r="AL379" s="288"/>
      <c r="AM379" s="288"/>
      <c r="AN379" s="288"/>
      <c r="AO379" s="290">
        <f>AC379*AI379</f>
        <v>0</v>
      </c>
      <c r="AP379" s="290"/>
      <c r="AQ379" s="290"/>
      <c r="AR379" s="290"/>
      <c r="AS379" s="290"/>
      <c r="AT379" s="291"/>
      <c r="AU379" s="294"/>
      <c r="AV379" s="294"/>
      <c r="AW379" s="294"/>
      <c r="AX379" s="294"/>
      <c r="AY379" s="294"/>
      <c r="AZ379" s="294"/>
      <c r="BA379" s="294"/>
      <c r="BB379" s="180"/>
      <c r="BC379" s="180"/>
      <c r="BD379" s="180"/>
      <c r="BE379" s="180"/>
      <c r="BF379" s="180"/>
    </row>
    <row r="380" spans="1:63" s="127" customFormat="1" ht="15" customHeight="1">
      <c r="A380" s="180"/>
      <c r="B380" s="180"/>
      <c r="C380" s="180"/>
      <c r="D380" s="284"/>
      <c r="E380" s="284"/>
      <c r="F380" s="284"/>
      <c r="G380" s="284"/>
      <c r="H380" s="284"/>
      <c r="I380" s="284"/>
      <c r="J380" s="284"/>
      <c r="K380" s="284"/>
      <c r="L380" s="284"/>
      <c r="M380" s="284"/>
      <c r="N380" s="284"/>
      <c r="O380" s="284"/>
      <c r="P380" s="284"/>
      <c r="Q380" s="284"/>
      <c r="R380" s="284"/>
      <c r="S380" s="284"/>
      <c r="T380" s="285"/>
      <c r="U380" s="285"/>
      <c r="V380" s="285"/>
      <c r="W380" s="285"/>
      <c r="X380" s="285"/>
      <c r="Y380" s="285"/>
      <c r="Z380" s="285"/>
      <c r="AA380" s="285"/>
      <c r="AB380" s="286"/>
      <c r="AC380" s="287"/>
      <c r="AD380" s="287"/>
      <c r="AE380" s="287"/>
      <c r="AF380" s="287"/>
      <c r="AG380" s="287"/>
      <c r="AH380" s="287"/>
      <c r="AI380" s="288"/>
      <c r="AJ380" s="288"/>
      <c r="AK380" s="288"/>
      <c r="AL380" s="288"/>
      <c r="AM380" s="288"/>
      <c r="AN380" s="288"/>
      <c r="AO380" s="292"/>
      <c r="AP380" s="292"/>
      <c r="AQ380" s="292"/>
      <c r="AR380" s="292"/>
      <c r="AS380" s="292"/>
      <c r="AT380" s="293"/>
      <c r="AU380" s="294"/>
      <c r="AV380" s="294"/>
      <c r="AW380" s="294"/>
      <c r="AX380" s="294"/>
      <c r="AY380" s="294"/>
      <c r="AZ380" s="294"/>
      <c r="BA380" s="294"/>
      <c r="BB380" s="180"/>
      <c r="BC380" s="180"/>
      <c r="BD380" s="180"/>
      <c r="BE380" s="180"/>
      <c r="BF380" s="180"/>
    </row>
    <row r="381" spans="1:63" s="127" customFormat="1" ht="15" customHeight="1">
      <c r="A381" s="180"/>
      <c r="B381" s="180"/>
      <c r="C381" s="180"/>
      <c r="D381" s="284"/>
      <c r="E381" s="284"/>
      <c r="F381" s="284"/>
      <c r="G381" s="284"/>
      <c r="H381" s="284"/>
      <c r="I381" s="284"/>
      <c r="J381" s="284"/>
      <c r="K381" s="284"/>
      <c r="L381" s="284"/>
      <c r="M381" s="284"/>
      <c r="N381" s="284"/>
      <c r="O381" s="284"/>
      <c r="P381" s="284"/>
      <c r="Q381" s="284"/>
      <c r="R381" s="284"/>
      <c r="S381" s="284"/>
      <c r="T381" s="285"/>
      <c r="U381" s="285"/>
      <c r="V381" s="285"/>
      <c r="W381" s="285"/>
      <c r="X381" s="285"/>
      <c r="Y381" s="285"/>
      <c r="Z381" s="285"/>
      <c r="AA381" s="285"/>
      <c r="AB381" s="286"/>
      <c r="AC381" s="287"/>
      <c r="AD381" s="287"/>
      <c r="AE381" s="287"/>
      <c r="AF381" s="287"/>
      <c r="AG381" s="287"/>
      <c r="AH381" s="287"/>
      <c r="AI381" s="288"/>
      <c r="AJ381" s="288"/>
      <c r="AK381" s="288"/>
      <c r="AL381" s="288"/>
      <c r="AM381" s="288"/>
      <c r="AN381" s="288"/>
      <c r="AO381" s="290">
        <f>AC381*AI381</f>
        <v>0</v>
      </c>
      <c r="AP381" s="290"/>
      <c r="AQ381" s="290"/>
      <c r="AR381" s="290"/>
      <c r="AS381" s="290"/>
      <c r="AT381" s="291"/>
      <c r="AU381" s="294"/>
      <c r="AV381" s="294"/>
      <c r="AW381" s="294"/>
      <c r="AX381" s="294"/>
      <c r="AY381" s="294"/>
      <c r="AZ381" s="294"/>
      <c r="BA381" s="294"/>
      <c r="BB381" s="180"/>
      <c r="BC381" s="180"/>
      <c r="BD381" s="180"/>
      <c r="BE381" s="180"/>
      <c r="BF381" s="180"/>
    </row>
    <row r="382" spans="1:63" s="127" customFormat="1" ht="15" customHeight="1">
      <c r="A382" s="180"/>
      <c r="B382" s="180"/>
      <c r="C382" s="180"/>
      <c r="D382" s="284"/>
      <c r="E382" s="284"/>
      <c r="F382" s="284"/>
      <c r="G382" s="284"/>
      <c r="H382" s="284"/>
      <c r="I382" s="284"/>
      <c r="J382" s="284"/>
      <c r="K382" s="284"/>
      <c r="L382" s="284"/>
      <c r="M382" s="284"/>
      <c r="N382" s="284"/>
      <c r="O382" s="284"/>
      <c r="P382" s="284"/>
      <c r="Q382" s="284"/>
      <c r="R382" s="284"/>
      <c r="S382" s="284"/>
      <c r="T382" s="285"/>
      <c r="U382" s="285"/>
      <c r="V382" s="285"/>
      <c r="W382" s="285"/>
      <c r="X382" s="285"/>
      <c r="Y382" s="285"/>
      <c r="Z382" s="285"/>
      <c r="AA382" s="285"/>
      <c r="AB382" s="286"/>
      <c r="AC382" s="287"/>
      <c r="AD382" s="287"/>
      <c r="AE382" s="287"/>
      <c r="AF382" s="287"/>
      <c r="AG382" s="287"/>
      <c r="AH382" s="287"/>
      <c r="AI382" s="288"/>
      <c r="AJ382" s="288"/>
      <c r="AK382" s="288"/>
      <c r="AL382" s="288"/>
      <c r="AM382" s="288"/>
      <c r="AN382" s="288"/>
      <c r="AO382" s="292"/>
      <c r="AP382" s="292"/>
      <c r="AQ382" s="292"/>
      <c r="AR382" s="292"/>
      <c r="AS382" s="292"/>
      <c r="AT382" s="293"/>
      <c r="AU382" s="294"/>
      <c r="AV382" s="294"/>
      <c r="AW382" s="294"/>
      <c r="AX382" s="294"/>
      <c r="AY382" s="294"/>
      <c r="AZ382" s="294"/>
      <c r="BA382" s="294"/>
      <c r="BB382" s="180"/>
      <c r="BC382" s="180"/>
      <c r="BD382" s="180"/>
      <c r="BE382" s="180"/>
      <c r="BF382" s="180"/>
    </row>
    <row r="383" spans="1:63" s="127" customFormat="1" ht="15" customHeight="1">
      <c r="A383" s="180"/>
      <c r="B383" s="180"/>
      <c r="C383" s="180"/>
      <c r="D383" s="284"/>
      <c r="E383" s="284"/>
      <c r="F383" s="284"/>
      <c r="G383" s="284"/>
      <c r="H383" s="284"/>
      <c r="I383" s="284"/>
      <c r="J383" s="284"/>
      <c r="K383" s="284"/>
      <c r="L383" s="284"/>
      <c r="M383" s="284"/>
      <c r="N383" s="284"/>
      <c r="O383" s="284"/>
      <c r="P383" s="284"/>
      <c r="Q383" s="284"/>
      <c r="R383" s="284"/>
      <c r="S383" s="284"/>
      <c r="T383" s="285"/>
      <c r="U383" s="285"/>
      <c r="V383" s="285"/>
      <c r="W383" s="285"/>
      <c r="X383" s="285"/>
      <c r="Y383" s="285"/>
      <c r="Z383" s="285"/>
      <c r="AA383" s="285"/>
      <c r="AB383" s="286"/>
      <c r="AC383" s="287"/>
      <c r="AD383" s="287"/>
      <c r="AE383" s="287"/>
      <c r="AF383" s="287"/>
      <c r="AG383" s="287"/>
      <c r="AH383" s="287"/>
      <c r="AI383" s="288"/>
      <c r="AJ383" s="288"/>
      <c r="AK383" s="288"/>
      <c r="AL383" s="288"/>
      <c r="AM383" s="288"/>
      <c r="AN383" s="288"/>
      <c r="AO383" s="290">
        <f t="shared" ref="AO383" si="0">AC383*AI383</f>
        <v>0</v>
      </c>
      <c r="AP383" s="290"/>
      <c r="AQ383" s="290"/>
      <c r="AR383" s="290"/>
      <c r="AS383" s="290"/>
      <c r="AT383" s="291"/>
      <c r="AU383" s="294"/>
      <c r="AV383" s="294"/>
      <c r="AW383" s="294"/>
      <c r="AX383" s="294"/>
      <c r="AY383" s="294"/>
      <c r="AZ383" s="294"/>
      <c r="BA383" s="294"/>
      <c r="BB383" s="180"/>
      <c r="BC383" s="180"/>
      <c r="BD383" s="180"/>
      <c r="BE383" s="180"/>
      <c r="BF383" s="180"/>
    </row>
    <row r="384" spans="1:63" s="127" customFormat="1" ht="15" customHeight="1">
      <c r="A384" s="180"/>
      <c r="B384" s="180"/>
      <c r="C384" s="180"/>
      <c r="D384" s="284"/>
      <c r="E384" s="284"/>
      <c r="F384" s="284"/>
      <c r="G384" s="284"/>
      <c r="H384" s="284"/>
      <c r="I384" s="284"/>
      <c r="J384" s="284"/>
      <c r="K384" s="284"/>
      <c r="L384" s="284"/>
      <c r="M384" s="284"/>
      <c r="N384" s="284"/>
      <c r="O384" s="284"/>
      <c r="P384" s="284"/>
      <c r="Q384" s="284"/>
      <c r="R384" s="284"/>
      <c r="S384" s="284"/>
      <c r="T384" s="285"/>
      <c r="U384" s="285"/>
      <c r="V384" s="285"/>
      <c r="W384" s="285"/>
      <c r="X384" s="285"/>
      <c r="Y384" s="285"/>
      <c r="Z384" s="285"/>
      <c r="AA384" s="285"/>
      <c r="AB384" s="286"/>
      <c r="AC384" s="287"/>
      <c r="AD384" s="287"/>
      <c r="AE384" s="287"/>
      <c r="AF384" s="287"/>
      <c r="AG384" s="287"/>
      <c r="AH384" s="287"/>
      <c r="AI384" s="288"/>
      <c r="AJ384" s="288"/>
      <c r="AK384" s="288"/>
      <c r="AL384" s="289"/>
      <c r="AM384" s="289"/>
      <c r="AN384" s="289"/>
      <c r="AO384" s="292"/>
      <c r="AP384" s="292"/>
      <c r="AQ384" s="292"/>
      <c r="AR384" s="292"/>
      <c r="AS384" s="292"/>
      <c r="AT384" s="293"/>
      <c r="AU384" s="294"/>
      <c r="AV384" s="294"/>
      <c r="AW384" s="294"/>
      <c r="AX384" s="294"/>
      <c r="AY384" s="294"/>
      <c r="AZ384" s="294"/>
      <c r="BA384" s="294"/>
      <c r="BB384" s="180"/>
      <c r="BC384" s="180"/>
      <c r="BD384" s="180"/>
      <c r="BE384" s="180"/>
      <c r="BF384" s="180"/>
    </row>
    <row r="385" spans="1:63" s="94" customFormat="1" ht="15" customHeight="1">
      <c r="A385" s="171"/>
      <c r="B385" s="171"/>
      <c r="C385" s="171"/>
      <c r="D385" s="1295" t="s">
        <v>192</v>
      </c>
      <c r="E385" s="1295"/>
      <c r="F385" s="1295"/>
      <c r="G385" s="1295"/>
      <c r="H385" s="1295"/>
      <c r="I385" s="1295"/>
      <c r="J385" s="1295"/>
      <c r="K385" s="1295"/>
      <c r="L385" s="1295"/>
      <c r="M385" s="1295"/>
      <c r="N385" s="1295"/>
      <c r="O385" s="1295"/>
      <c r="P385" s="1295"/>
      <c r="Q385" s="1295"/>
      <c r="R385" s="1295"/>
      <c r="S385" s="1295"/>
      <c r="T385" s="1295"/>
      <c r="U385" s="1295"/>
      <c r="V385" s="1295"/>
      <c r="W385" s="1295"/>
      <c r="X385" s="1295"/>
      <c r="Y385" s="1295"/>
      <c r="Z385" s="1295"/>
      <c r="AA385" s="1295"/>
      <c r="AB385" s="1295"/>
      <c r="AC385" s="1295"/>
      <c r="AD385" s="1295"/>
      <c r="AE385" s="1295"/>
      <c r="AF385" s="1295"/>
      <c r="AG385" s="1295"/>
      <c r="AH385" s="1295"/>
      <c r="AI385" s="1295"/>
      <c r="AJ385" s="1295"/>
      <c r="AK385" s="1295"/>
      <c r="AL385" s="1295"/>
      <c r="AM385" s="1295"/>
      <c r="AN385" s="1295"/>
      <c r="AO385" s="1295"/>
      <c r="AP385" s="1295"/>
      <c r="AQ385" s="1295"/>
      <c r="AR385" s="1295"/>
      <c r="AS385" s="1296"/>
      <c r="AT385" s="264" t="s">
        <v>193</v>
      </c>
      <c r="AU385" s="264"/>
      <c r="AV385" s="264"/>
      <c r="AW385" s="264"/>
      <c r="AX385" s="264"/>
      <c r="AY385" s="264"/>
      <c r="AZ385" s="264"/>
      <c r="BA385" s="264"/>
      <c r="BB385" s="171"/>
      <c r="BC385" s="171"/>
      <c r="BD385" s="171"/>
      <c r="BE385" s="171"/>
      <c r="BF385" s="171"/>
    </row>
    <row r="386" spans="1:63" s="94" customFormat="1" ht="15" customHeight="1">
      <c r="A386" s="171"/>
      <c r="B386" s="171"/>
      <c r="C386" s="171"/>
      <c r="D386" s="1297" t="s">
        <v>194</v>
      </c>
      <c r="E386" s="1297"/>
      <c r="F386" s="1297"/>
      <c r="G386" s="1297"/>
      <c r="H386" s="1297"/>
      <c r="I386" s="1297"/>
      <c r="J386" s="1297"/>
      <c r="K386" s="1297"/>
      <c r="L386" s="1297"/>
      <c r="M386" s="1297"/>
      <c r="N386" s="1297"/>
      <c r="O386" s="1297"/>
      <c r="P386" s="1297"/>
      <c r="Q386" s="1297"/>
      <c r="R386" s="1297"/>
      <c r="S386" s="1297"/>
      <c r="T386" s="1297"/>
      <c r="U386" s="1297"/>
      <c r="V386" s="1297"/>
      <c r="W386" s="1297"/>
      <c r="X386" s="1297"/>
      <c r="Y386" s="1297"/>
      <c r="Z386" s="1297"/>
      <c r="AA386" s="1297"/>
      <c r="AB386" s="1297"/>
      <c r="AC386" s="1297"/>
      <c r="AD386" s="1297"/>
      <c r="AE386" s="1297"/>
      <c r="AF386" s="1297"/>
      <c r="AG386" s="1297"/>
      <c r="AH386" s="1297"/>
      <c r="AI386" s="1297"/>
      <c r="AJ386" s="1297"/>
      <c r="AK386" s="1297"/>
      <c r="AL386" s="1297"/>
      <c r="AM386" s="1297"/>
      <c r="AN386" s="1297"/>
      <c r="AO386" s="1297"/>
      <c r="AP386" s="1297"/>
      <c r="AQ386" s="1297"/>
      <c r="AR386" s="1297"/>
      <c r="AS386" s="1298"/>
      <c r="AT386" s="264"/>
      <c r="AU386" s="264"/>
      <c r="AV386" s="264"/>
      <c r="AW386" s="264"/>
      <c r="AX386" s="264"/>
      <c r="AY386" s="264"/>
      <c r="AZ386" s="264"/>
      <c r="BA386" s="264"/>
      <c r="BB386" s="171"/>
      <c r="BC386" s="171"/>
      <c r="BD386" s="171"/>
      <c r="BE386" s="171"/>
      <c r="BF386" s="171"/>
    </row>
    <row r="387" spans="1:63" s="94" customFormat="1" ht="15" customHeight="1">
      <c r="A387" s="171"/>
      <c r="B387" s="171"/>
      <c r="C387" s="171"/>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c r="AA387" s="188"/>
      <c r="AB387" s="188"/>
      <c r="AC387" s="188"/>
      <c r="AD387" s="188"/>
      <c r="AE387" s="188"/>
      <c r="AF387" s="188"/>
      <c r="AG387" s="188"/>
      <c r="AH387" s="188"/>
      <c r="AI387" s="188"/>
      <c r="AJ387" s="188"/>
      <c r="AK387" s="188"/>
      <c r="AL387" s="188"/>
      <c r="AM387" s="188"/>
      <c r="AN387" s="188"/>
      <c r="AO387" s="188"/>
      <c r="AP387" s="188"/>
      <c r="AQ387" s="188"/>
      <c r="AR387" s="188"/>
      <c r="AS387" s="189"/>
      <c r="AT387" s="267">
        <v>1</v>
      </c>
      <c r="AU387" s="268"/>
      <c r="AV387" s="268"/>
      <c r="AW387" s="268"/>
      <c r="AX387" s="268"/>
      <c r="AY387" s="269"/>
      <c r="AZ387" s="273" t="s">
        <v>195</v>
      </c>
      <c r="BA387" s="228"/>
      <c r="BB387" s="171"/>
      <c r="BC387" s="171"/>
      <c r="BD387" s="171"/>
      <c r="BE387" s="171"/>
      <c r="BF387" s="171"/>
    </row>
    <row r="388" spans="1:63" s="132" customFormat="1" ht="15" customHeight="1">
      <c r="A388" s="171"/>
      <c r="B388" s="171"/>
      <c r="C388" s="171"/>
      <c r="D388" s="171"/>
      <c r="E388" s="171"/>
      <c r="F388" s="171"/>
      <c r="G388" s="171"/>
      <c r="H388" s="171"/>
      <c r="I388" s="171"/>
      <c r="J388" s="171"/>
      <c r="K388" s="171"/>
      <c r="L388" s="171"/>
      <c r="M388" s="171"/>
      <c r="N388" s="171"/>
      <c r="O388" s="171"/>
      <c r="P388" s="171"/>
      <c r="Q388" s="171"/>
      <c r="R388" s="171"/>
      <c r="S388" s="171"/>
      <c r="T388" s="171"/>
      <c r="U388" s="171"/>
      <c r="V388" s="171"/>
      <c r="W388" s="171"/>
      <c r="X388" s="171"/>
      <c r="Y388" s="171"/>
      <c r="Z388" s="171"/>
      <c r="AA388" s="171"/>
      <c r="AB388" s="171"/>
      <c r="AC388" s="171"/>
      <c r="AD388" s="171"/>
      <c r="AE388" s="171"/>
      <c r="AF388" s="171"/>
      <c r="AG388" s="171"/>
      <c r="AH388" s="171"/>
      <c r="AI388" s="171"/>
      <c r="AJ388" s="171"/>
      <c r="AK388" s="171"/>
      <c r="AL388" s="190"/>
      <c r="AM388" s="190"/>
      <c r="AN388" s="190"/>
      <c r="AO388" s="190"/>
      <c r="AP388" s="190"/>
      <c r="AQ388" s="190"/>
      <c r="AR388" s="190"/>
      <c r="AS388" s="191"/>
      <c r="AT388" s="270"/>
      <c r="AU388" s="271"/>
      <c r="AV388" s="271"/>
      <c r="AW388" s="271"/>
      <c r="AX388" s="271"/>
      <c r="AY388" s="272"/>
      <c r="AZ388" s="274"/>
      <c r="BA388" s="230"/>
      <c r="BB388" s="171"/>
      <c r="BC388" s="171"/>
      <c r="BD388" s="171"/>
      <c r="BE388" s="171"/>
      <c r="BF388" s="171"/>
      <c r="BG388" s="90"/>
    </row>
    <row r="389" spans="1:63" s="90" customFormat="1" ht="15" customHeight="1">
      <c r="A389" s="171"/>
      <c r="B389" s="171"/>
      <c r="C389" s="171"/>
      <c r="D389" s="171"/>
      <c r="E389" s="171"/>
      <c r="F389" s="171"/>
      <c r="G389" s="171"/>
      <c r="H389" s="171"/>
      <c r="I389" s="171"/>
      <c r="J389" s="171"/>
      <c r="K389" s="171"/>
      <c r="L389" s="171"/>
      <c r="M389" s="171"/>
      <c r="N389" s="171"/>
      <c r="O389" s="171"/>
      <c r="P389" s="171"/>
      <c r="Q389" s="171"/>
      <c r="R389" s="171"/>
      <c r="S389" s="171"/>
      <c r="T389" s="171"/>
      <c r="U389" s="171"/>
      <c r="V389" s="171"/>
      <c r="W389" s="171"/>
      <c r="X389" s="171"/>
      <c r="Y389" s="171"/>
      <c r="Z389" s="171"/>
      <c r="AA389" s="171"/>
      <c r="AB389" s="171"/>
      <c r="AC389" s="171"/>
      <c r="AD389" s="171"/>
      <c r="AE389" s="171"/>
      <c r="AF389" s="171"/>
      <c r="AG389" s="171"/>
      <c r="AH389" s="171"/>
      <c r="AI389" s="171"/>
      <c r="AJ389" s="171"/>
      <c r="AK389" s="171"/>
      <c r="AL389" s="171"/>
      <c r="AM389" s="171"/>
      <c r="AN389" s="171"/>
      <c r="AO389" s="171"/>
      <c r="AP389" s="171"/>
      <c r="AQ389" s="171"/>
      <c r="AR389" s="171"/>
      <c r="AS389" s="171"/>
      <c r="AT389" s="171"/>
      <c r="AU389" s="171"/>
      <c r="AV389" s="171"/>
      <c r="AW389" s="171"/>
      <c r="AX389" s="171"/>
      <c r="AY389" s="171"/>
      <c r="AZ389" s="171"/>
      <c r="BA389" s="183"/>
      <c r="BB389" s="171"/>
      <c r="BC389" s="171"/>
      <c r="BD389" s="171"/>
      <c r="BE389" s="171"/>
      <c r="BF389" s="171"/>
    </row>
    <row r="390" spans="1:63" s="97" customFormat="1" ht="15" customHeight="1">
      <c r="A390" s="160"/>
      <c r="B390" s="160" t="s">
        <v>225</v>
      </c>
      <c r="C390" s="160"/>
      <c r="AS390" s="134"/>
      <c r="AT390" s="184"/>
      <c r="AU390" s="184"/>
      <c r="AV390" s="184"/>
      <c r="AW390" s="184"/>
      <c r="AX390" s="184"/>
      <c r="AY390" s="30"/>
      <c r="AZ390" s="30"/>
      <c r="BA390" s="181"/>
      <c r="BB390" s="181"/>
      <c r="BC390" s="181"/>
      <c r="BD390" s="181"/>
      <c r="BE390" s="181"/>
      <c r="BF390" s="181"/>
      <c r="BG390" s="136"/>
      <c r="BH390" s="136"/>
    </row>
    <row r="391" spans="1:63" s="86" customFormat="1" ht="15" customHeight="1">
      <c r="A391" s="160"/>
      <c r="B391" s="160"/>
      <c r="C391" s="160"/>
      <c r="D391" s="275" t="s">
        <v>196</v>
      </c>
      <c r="E391" s="276"/>
      <c r="F391" s="276"/>
      <c r="G391" s="276"/>
      <c r="H391" s="276"/>
      <c r="I391" s="276"/>
      <c r="J391" s="276"/>
      <c r="K391" s="276"/>
      <c r="L391" s="276"/>
      <c r="M391" s="276"/>
      <c r="N391" s="276"/>
      <c r="O391" s="276"/>
      <c r="P391" s="276"/>
      <c r="Q391" s="276"/>
      <c r="R391" s="276"/>
      <c r="S391" s="276"/>
      <c r="T391" s="276"/>
      <c r="U391" s="276"/>
      <c r="V391" s="276"/>
      <c r="W391" s="277"/>
      <c r="X391" s="275" t="s">
        <v>197</v>
      </c>
      <c r="Y391" s="276"/>
      <c r="Z391" s="276"/>
      <c r="AA391" s="276"/>
      <c r="AB391" s="276"/>
      <c r="AC391" s="276"/>
      <c r="AD391" s="277"/>
      <c r="AE391" s="275" t="s">
        <v>198</v>
      </c>
      <c r="AF391" s="276"/>
      <c r="AG391" s="276"/>
      <c r="AH391" s="276"/>
      <c r="AI391" s="276"/>
      <c r="AJ391" s="276"/>
      <c r="AK391" s="276"/>
      <c r="AL391" s="277"/>
      <c r="AM391" s="275" t="s">
        <v>191</v>
      </c>
      <c r="AN391" s="276"/>
      <c r="AO391" s="276"/>
      <c r="AP391" s="276"/>
      <c r="AQ391" s="276"/>
      <c r="AR391" s="276"/>
      <c r="AS391" s="277"/>
      <c r="AT391" s="160"/>
      <c r="AU391" s="160"/>
      <c r="AV391" s="160"/>
      <c r="AW391" s="166"/>
      <c r="AX391" s="182"/>
      <c r="AY391" s="182"/>
      <c r="AZ391" s="182"/>
      <c r="BA391" s="182"/>
      <c r="BB391" s="182"/>
      <c r="BC391" s="182"/>
      <c r="BD391" s="166"/>
      <c r="BE391" s="166"/>
      <c r="BF391" s="166"/>
      <c r="BG391" s="88"/>
      <c r="BH391" s="88"/>
    </row>
    <row r="392" spans="1:63" s="97" customFormat="1" ht="15" customHeight="1">
      <c r="A392" s="160"/>
      <c r="B392" s="160"/>
      <c r="C392" s="160"/>
      <c r="D392" s="278"/>
      <c r="E392" s="279"/>
      <c r="F392" s="279"/>
      <c r="G392" s="279"/>
      <c r="H392" s="279"/>
      <c r="I392" s="279"/>
      <c r="J392" s="279"/>
      <c r="K392" s="279"/>
      <c r="L392" s="279"/>
      <c r="M392" s="279"/>
      <c r="N392" s="279"/>
      <c r="O392" s="279"/>
      <c r="P392" s="279"/>
      <c r="Q392" s="279"/>
      <c r="R392" s="279"/>
      <c r="S392" s="279"/>
      <c r="T392" s="279"/>
      <c r="U392" s="279"/>
      <c r="V392" s="279"/>
      <c r="W392" s="280"/>
      <c r="X392" s="278"/>
      <c r="Y392" s="279"/>
      <c r="Z392" s="279"/>
      <c r="AA392" s="279"/>
      <c r="AB392" s="279"/>
      <c r="AC392" s="279"/>
      <c r="AD392" s="280"/>
      <c r="AE392" s="278"/>
      <c r="AF392" s="279"/>
      <c r="AG392" s="279"/>
      <c r="AH392" s="279"/>
      <c r="AI392" s="279"/>
      <c r="AJ392" s="279"/>
      <c r="AK392" s="279"/>
      <c r="AL392" s="280"/>
      <c r="AM392" s="278"/>
      <c r="AN392" s="279"/>
      <c r="AO392" s="279"/>
      <c r="AP392" s="279"/>
      <c r="AQ392" s="279"/>
      <c r="AR392" s="279"/>
      <c r="AS392" s="280"/>
      <c r="AT392" s="160"/>
      <c r="AU392" s="160"/>
      <c r="AV392" s="160"/>
      <c r="AW392" s="160"/>
      <c r="AX392" s="182"/>
      <c r="AY392" s="182"/>
      <c r="AZ392" s="182"/>
      <c r="BA392" s="182"/>
      <c r="BB392" s="182"/>
      <c r="BC392" s="182"/>
      <c r="BD392" s="166"/>
      <c r="BE392" s="166"/>
      <c r="BF392" s="166"/>
      <c r="BG392" s="126"/>
      <c r="BH392" s="126"/>
    </row>
    <row r="393" spans="1:63" s="97" customFormat="1" ht="27.75" customHeight="1">
      <c r="A393" s="160"/>
      <c r="B393" s="160"/>
      <c r="C393" s="160"/>
      <c r="D393" s="281"/>
      <c r="E393" s="282"/>
      <c r="F393" s="282"/>
      <c r="G393" s="282"/>
      <c r="H393" s="282"/>
      <c r="I393" s="282"/>
      <c r="J393" s="282"/>
      <c r="K393" s="282"/>
      <c r="L393" s="282"/>
      <c r="M393" s="282"/>
      <c r="N393" s="282"/>
      <c r="O393" s="282"/>
      <c r="P393" s="282"/>
      <c r="Q393" s="282"/>
      <c r="R393" s="282"/>
      <c r="S393" s="282"/>
      <c r="T393" s="282"/>
      <c r="U393" s="282"/>
      <c r="V393" s="282"/>
      <c r="W393" s="283"/>
      <c r="X393" s="281"/>
      <c r="Y393" s="282"/>
      <c r="Z393" s="282"/>
      <c r="AA393" s="282"/>
      <c r="AB393" s="282"/>
      <c r="AC393" s="282"/>
      <c r="AD393" s="283"/>
      <c r="AE393" s="281"/>
      <c r="AF393" s="282"/>
      <c r="AG393" s="282"/>
      <c r="AH393" s="282"/>
      <c r="AI393" s="282"/>
      <c r="AJ393" s="282"/>
      <c r="AK393" s="282"/>
      <c r="AL393" s="283"/>
      <c r="AM393" s="281"/>
      <c r="AN393" s="282"/>
      <c r="AO393" s="282"/>
      <c r="AP393" s="282"/>
      <c r="AQ393" s="282"/>
      <c r="AR393" s="282"/>
      <c r="AS393" s="283"/>
      <c r="AT393" s="160"/>
      <c r="AU393" s="160"/>
      <c r="AV393" s="160"/>
      <c r="AW393" s="160"/>
      <c r="AX393" s="182"/>
      <c r="AY393" s="182"/>
      <c r="AZ393" s="182"/>
      <c r="BA393" s="182"/>
      <c r="BB393" s="182"/>
      <c r="BC393" s="182"/>
      <c r="BD393" s="166"/>
      <c r="BE393" s="166"/>
      <c r="BF393" s="166"/>
      <c r="BG393" s="126"/>
      <c r="BH393" s="126"/>
      <c r="BI393" s="126"/>
    </row>
    <row r="394" spans="1:63" s="137" customFormat="1" ht="15" customHeight="1">
      <c r="A394" s="180"/>
      <c r="B394" s="180"/>
      <c r="C394" s="180"/>
      <c r="D394" s="1299" t="s">
        <v>263</v>
      </c>
      <c r="E394" s="1300"/>
      <c r="F394" s="1300"/>
      <c r="G394" s="1300"/>
      <c r="H394" s="1300"/>
      <c r="I394" s="1300"/>
      <c r="J394" s="1300"/>
      <c r="K394" s="1300"/>
      <c r="L394" s="1300"/>
      <c r="M394" s="1300"/>
      <c r="N394" s="1300"/>
      <c r="O394" s="1300"/>
      <c r="P394" s="1300"/>
      <c r="Q394" s="1300"/>
      <c r="R394" s="1300"/>
      <c r="S394" s="1300"/>
      <c r="T394" s="1300"/>
      <c r="U394" s="1300"/>
      <c r="V394" s="1300"/>
      <c r="W394" s="1300"/>
      <c r="X394" s="1303">
        <v>2</v>
      </c>
      <c r="Y394" s="1304"/>
      <c r="Z394" s="1304"/>
      <c r="AA394" s="1304"/>
      <c r="AB394" s="1305"/>
      <c r="AC394" s="227" t="s">
        <v>195</v>
      </c>
      <c r="AD394" s="228"/>
      <c r="AE394" s="1309" t="s">
        <v>262</v>
      </c>
      <c r="AF394" s="1310"/>
      <c r="AG394" s="1310"/>
      <c r="AH394" s="1310"/>
      <c r="AI394" s="1310"/>
      <c r="AJ394" s="1310"/>
      <c r="AK394" s="1310"/>
      <c r="AL394" s="1311"/>
      <c r="AM394" s="138"/>
      <c r="AN394" s="139"/>
      <c r="AO394" s="139"/>
      <c r="AP394" s="139"/>
      <c r="AQ394" s="139"/>
      <c r="AR394" s="139"/>
      <c r="AS394" s="140"/>
      <c r="AT394" s="253" t="s">
        <v>193</v>
      </c>
      <c r="AU394" s="254"/>
      <c r="AV394" s="254"/>
      <c r="AW394" s="254"/>
      <c r="AX394" s="254"/>
      <c r="AY394" s="254"/>
      <c r="AZ394" s="244"/>
      <c r="BA394" s="185"/>
      <c r="BB394" s="180"/>
      <c r="BC394" s="180"/>
      <c r="BD394" s="180"/>
      <c r="BE394" s="180"/>
      <c r="BF394" s="186"/>
      <c r="BG394" s="142"/>
      <c r="BH394" s="142"/>
    </row>
    <row r="395" spans="1:63" s="137" customFormat="1" ht="15" customHeight="1">
      <c r="A395" s="180"/>
      <c r="B395" s="180"/>
      <c r="C395" s="180"/>
      <c r="D395" s="1301"/>
      <c r="E395" s="1302"/>
      <c r="F395" s="1302"/>
      <c r="G395" s="1302"/>
      <c r="H395" s="1302"/>
      <c r="I395" s="1302"/>
      <c r="J395" s="1302"/>
      <c r="K395" s="1302"/>
      <c r="L395" s="1302"/>
      <c r="M395" s="1302"/>
      <c r="N395" s="1302"/>
      <c r="O395" s="1302"/>
      <c r="P395" s="1302"/>
      <c r="Q395" s="1302"/>
      <c r="R395" s="1302"/>
      <c r="S395" s="1302"/>
      <c r="T395" s="1302"/>
      <c r="U395" s="1302"/>
      <c r="V395" s="1302"/>
      <c r="W395" s="1302"/>
      <c r="X395" s="1306"/>
      <c r="Y395" s="1307"/>
      <c r="Z395" s="1307"/>
      <c r="AA395" s="1307"/>
      <c r="AB395" s="1308"/>
      <c r="AC395" s="229"/>
      <c r="AD395" s="230"/>
      <c r="AE395" s="1312"/>
      <c r="AF395" s="1313"/>
      <c r="AG395" s="1313"/>
      <c r="AH395" s="1313"/>
      <c r="AI395" s="1313"/>
      <c r="AJ395" s="1313"/>
      <c r="AK395" s="1313"/>
      <c r="AL395" s="1314"/>
      <c r="AM395" s="143"/>
      <c r="AN395" s="144"/>
      <c r="AO395" s="144"/>
      <c r="AP395" s="144"/>
      <c r="AQ395" s="144"/>
      <c r="AR395" s="144"/>
      <c r="AS395" s="145"/>
      <c r="AT395" s="255"/>
      <c r="AU395" s="256"/>
      <c r="AV395" s="256"/>
      <c r="AW395" s="256"/>
      <c r="AX395" s="256"/>
      <c r="AY395" s="256"/>
      <c r="AZ395" s="246"/>
      <c r="BA395" s="185"/>
      <c r="BB395" s="180"/>
      <c r="BC395" s="180"/>
      <c r="BD395" s="180"/>
      <c r="BE395" s="180"/>
      <c r="BF395" s="186"/>
      <c r="BG395" s="142"/>
      <c r="BH395" s="142"/>
      <c r="BI395" s="142"/>
    </row>
    <row r="396" spans="1:63" s="94" customFormat="1" ht="15" customHeight="1">
      <c r="A396" s="180"/>
      <c r="B396" s="180"/>
      <c r="C396" s="180"/>
      <c r="D396" s="233"/>
      <c r="E396" s="234"/>
      <c r="F396" s="234"/>
      <c r="G396" s="234"/>
      <c r="H396" s="234"/>
      <c r="I396" s="234"/>
      <c r="J396" s="234"/>
      <c r="K396" s="234"/>
      <c r="L396" s="234"/>
      <c r="M396" s="234"/>
      <c r="N396" s="234"/>
      <c r="O396" s="234"/>
      <c r="P396" s="234"/>
      <c r="Q396" s="234"/>
      <c r="R396" s="234"/>
      <c r="S396" s="234"/>
      <c r="T396" s="234"/>
      <c r="U396" s="234"/>
      <c r="V396" s="234"/>
      <c r="W396" s="234"/>
      <c r="X396" s="237"/>
      <c r="Y396" s="238"/>
      <c r="Z396" s="238"/>
      <c r="AA396" s="238"/>
      <c r="AB396" s="239"/>
      <c r="AC396" s="243" t="s">
        <v>195</v>
      </c>
      <c r="AD396" s="244"/>
      <c r="AE396" s="247"/>
      <c r="AF396" s="248"/>
      <c r="AG396" s="248"/>
      <c r="AH396" s="248"/>
      <c r="AI396" s="248"/>
      <c r="AJ396" s="248"/>
      <c r="AK396" s="248"/>
      <c r="AL396" s="249"/>
      <c r="AM396" s="138"/>
      <c r="AN396" s="139"/>
      <c r="AO396" s="139"/>
      <c r="AP396" s="139"/>
      <c r="AQ396" s="139"/>
      <c r="AR396" s="139"/>
      <c r="AS396" s="140"/>
      <c r="AT396" s="1315">
        <f>SUM(X394:AB397)</f>
        <v>2</v>
      </c>
      <c r="AU396" s="1316"/>
      <c r="AV396" s="1316"/>
      <c r="AW396" s="1316"/>
      <c r="AX396" s="1317"/>
      <c r="AY396" s="227" t="s">
        <v>195</v>
      </c>
      <c r="AZ396" s="228"/>
      <c r="BA396" s="187"/>
      <c r="BB396" s="180"/>
      <c r="BC396" s="180"/>
      <c r="BD396" s="180"/>
      <c r="BE396" s="180"/>
      <c r="BF396" s="186"/>
      <c r="BG396" s="142"/>
      <c r="BH396" s="96"/>
      <c r="BI396" s="96"/>
      <c r="BJ396" s="96"/>
      <c r="BK396" s="96"/>
    </row>
    <row r="397" spans="1:63" s="94" customFormat="1" ht="15" customHeight="1">
      <c r="A397" s="180"/>
      <c r="B397" s="180"/>
      <c r="C397" s="180"/>
      <c r="D397" s="235"/>
      <c r="E397" s="236"/>
      <c r="F397" s="236"/>
      <c r="G397" s="236"/>
      <c r="H397" s="236"/>
      <c r="I397" s="236"/>
      <c r="J397" s="236"/>
      <c r="K397" s="236"/>
      <c r="L397" s="236"/>
      <c r="M397" s="236"/>
      <c r="N397" s="236"/>
      <c r="O397" s="236"/>
      <c r="P397" s="236"/>
      <c r="Q397" s="236"/>
      <c r="R397" s="236"/>
      <c r="S397" s="236"/>
      <c r="T397" s="236"/>
      <c r="U397" s="236"/>
      <c r="V397" s="236"/>
      <c r="W397" s="236"/>
      <c r="X397" s="240"/>
      <c r="Y397" s="241"/>
      <c r="Z397" s="241"/>
      <c r="AA397" s="241"/>
      <c r="AB397" s="242"/>
      <c r="AC397" s="245"/>
      <c r="AD397" s="246"/>
      <c r="AE397" s="250"/>
      <c r="AF397" s="251"/>
      <c r="AG397" s="251"/>
      <c r="AH397" s="251"/>
      <c r="AI397" s="251"/>
      <c r="AJ397" s="251"/>
      <c r="AK397" s="251"/>
      <c r="AL397" s="252"/>
      <c r="AM397" s="143"/>
      <c r="AN397" s="144"/>
      <c r="AO397" s="144"/>
      <c r="AP397" s="144"/>
      <c r="AQ397" s="144"/>
      <c r="AR397" s="144"/>
      <c r="AS397" s="145"/>
      <c r="AT397" s="1318"/>
      <c r="AU397" s="1319"/>
      <c r="AV397" s="1319"/>
      <c r="AW397" s="1319"/>
      <c r="AX397" s="1320"/>
      <c r="AY397" s="229"/>
      <c r="AZ397" s="230"/>
      <c r="BA397" s="180"/>
      <c r="BB397" s="180"/>
      <c r="BC397" s="180"/>
      <c r="BD397" s="180"/>
      <c r="BE397" s="180"/>
      <c r="BF397" s="186"/>
      <c r="BG397" s="142"/>
      <c r="BH397" s="96"/>
      <c r="BI397" s="96"/>
      <c r="BJ397" s="96"/>
      <c r="BK397" s="96"/>
    </row>
    <row r="398" spans="1:63" s="97" customFormat="1" ht="15" customHeight="1">
      <c r="A398" s="160"/>
      <c r="B398" s="160"/>
      <c r="C398" s="160"/>
      <c r="D398" s="1295" t="s">
        <v>192</v>
      </c>
      <c r="E398" s="1295"/>
      <c r="F398" s="1295"/>
      <c r="G398" s="1295"/>
      <c r="H398" s="1295"/>
      <c r="I398" s="1295"/>
      <c r="J398" s="1295"/>
      <c r="K398" s="1295"/>
      <c r="L398" s="1295"/>
      <c r="M398" s="1295"/>
      <c r="N398" s="1295"/>
      <c r="O398" s="1295"/>
      <c r="P398" s="1295"/>
      <c r="Q398" s="1295"/>
      <c r="R398" s="1295"/>
      <c r="S398" s="1295"/>
      <c r="T398" s="1295"/>
      <c r="U398" s="1295"/>
      <c r="V398" s="1295"/>
      <c r="W398" s="1295"/>
      <c r="X398" s="1295"/>
      <c r="Y398" s="1295"/>
      <c r="Z398" s="1295"/>
      <c r="AA398" s="1295"/>
      <c r="AB398" s="1295"/>
      <c r="AC398" s="1295"/>
      <c r="AD398" s="1295"/>
      <c r="AE398" s="1295"/>
      <c r="AF398" s="1295"/>
      <c r="AG398" s="1295"/>
      <c r="AH398" s="1295"/>
      <c r="AI398" s="1295"/>
      <c r="AJ398" s="1295"/>
      <c r="AK398" s="1295"/>
      <c r="AL398" s="1295"/>
      <c r="AM398" s="1295"/>
      <c r="AN398" s="1295"/>
      <c r="AO398" s="1295"/>
      <c r="AP398" s="1295"/>
      <c r="AQ398" s="1295"/>
      <c r="AR398" s="1295"/>
      <c r="AS398" s="1295"/>
      <c r="AT398" s="1295"/>
      <c r="AU398" s="1295"/>
      <c r="AV398" s="1295"/>
      <c r="AW398" s="1295"/>
      <c r="AX398" s="1295"/>
      <c r="AY398" s="1295"/>
      <c r="AZ398" s="1295"/>
      <c r="BA398" s="163"/>
      <c r="BB398" s="163"/>
      <c r="BC398" s="163"/>
      <c r="BD398" s="163"/>
      <c r="BE398" s="163"/>
      <c r="BF398" s="163"/>
      <c r="BG398" s="147"/>
      <c r="BH398" s="147"/>
    </row>
    <row r="399" spans="1:63" s="97" customFormat="1" ht="15" customHeight="1">
      <c r="A399" s="160"/>
      <c r="B399" s="160"/>
      <c r="C399" s="160"/>
      <c r="D399" s="1294" t="s">
        <v>199</v>
      </c>
      <c r="E399" s="1294"/>
      <c r="F399" s="1294"/>
      <c r="G399" s="1294"/>
      <c r="H399" s="1294"/>
      <c r="I399" s="1294"/>
      <c r="J399" s="1294"/>
      <c r="K399" s="1294"/>
      <c r="L399" s="1294"/>
      <c r="M399" s="1294"/>
      <c r="N399" s="1294"/>
      <c r="O399" s="1294"/>
      <c r="P399" s="1294"/>
      <c r="Q399" s="1294"/>
      <c r="R399" s="1294"/>
      <c r="S399" s="1294"/>
      <c r="T399" s="1294"/>
      <c r="U399" s="1294"/>
      <c r="V399" s="1294"/>
      <c r="W399" s="1294"/>
      <c r="X399" s="1294"/>
      <c r="Y399" s="1294"/>
      <c r="Z399" s="1294"/>
      <c r="AA399" s="1294"/>
      <c r="AB399" s="1294"/>
      <c r="AC399" s="1294"/>
      <c r="AD399" s="1294"/>
      <c r="AE399" s="1294"/>
      <c r="AF399" s="1294"/>
      <c r="AG399" s="1294"/>
      <c r="AH399" s="1294"/>
      <c r="AI399" s="1294"/>
      <c r="AJ399" s="1294"/>
      <c r="AK399" s="1294"/>
      <c r="AL399" s="1294"/>
      <c r="AM399" s="1294"/>
      <c r="AN399" s="1294"/>
      <c r="AO399" s="1294"/>
      <c r="AP399" s="1294"/>
      <c r="AQ399" s="1294"/>
      <c r="AR399" s="1294"/>
      <c r="AS399" s="1294"/>
      <c r="AT399" s="1294"/>
      <c r="AU399" s="1294"/>
      <c r="AV399" s="1294"/>
      <c r="AW399" s="1294"/>
      <c r="AX399" s="1294"/>
      <c r="AY399" s="1294"/>
      <c r="AZ399" s="1294"/>
      <c r="BA399" s="163"/>
      <c r="BB399" s="163"/>
      <c r="BC399" s="163"/>
      <c r="BD399" s="163"/>
      <c r="BE399" s="163"/>
      <c r="BF399" s="163"/>
      <c r="BG399" s="147"/>
      <c r="BH399" s="147"/>
    </row>
    <row r="400" spans="1:63" s="2" customFormat="1" ht="1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c r="AK400" s="51"/>
      <c r="AL400" s="51"/>
      <c r="AM400" s="51"/>
      <c r="AN400" s="51"/>
      <c r="AO400" s="51"/>
      <c r="AP400" s="51"/>
      <c r="AQ400" s="51"/>
      <c r="AR400" s="51"/>
      <c r="AS400" s="51"/>
      <c r="AT400" s="51"/>
      <c r="AU400" s="51"/>
      <c r="AV400" s="51"/>
      <c r="AW400" s="51"/>
      <c r="AX400" s="51"/>
      <c r="AY400" s="51"/>
      <c r="AZ400" s="51"/>
      <c r="BA400" s="51"/>
      <c r="BB400" s="51"/>
      <c r="BC400" s="51"/>
      <c r="BD400" s="51"/>
      <c r="BE400" s="51"/>
      <c r="BF400" s="51"/>
    </row>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sheetData>
  <mergeCells count="794">
    <mergeCell ref="AY396:AZ397"/>
    <mergeCell ref="D398:AZ398"/>
    <mergeCell ref="D399:AZ399"/>
    <mergeCell ref="D394:W395"/>
    <mergeCell ref="X394:AB395"/>
    <mergeCell ref="AC394:AD395"/>
    <mergeCell ref="AE394:AL395"/>
    <mergeCell ref="AT394:AZ395"/>
    <mergeCell ref="D396:W397"/>
    <mergeCell ref="X396:AB397"/>
    <mergeCell ref="AC396:AD397"/>
    <mergeCell ref="AE396:AL397"/>
    <mergeCell ref="AT396:AX397"/>
    <mergeCell ref="D385:AS385"/>
    <mergeCell ref="AT385:BA386"/>
    <mergeCell ref="D386:AS386"/>
    <mergeCell ref="AT387:AY388"/>
    <mergeCell ref="AZ387:BA388"/>
    <mergeCell ref="D391:W393"/>
    <mergeCell ref="X391:AD393"/>
    <mergeCell ref="AE391:AL393"/>
    <mergeCell ref="AM391:AS393"/>
    <mergeCell ref="D383:S384"/>
    <mergeCell ref="T383:AB384"/>
    <mergeCell ref="AC383:AH384"/>
    <mergeCell ref="AI383:AN384"/>
    <mergeCell ref="AO383:AT384"/>
    <mergeCell ref="AU383:BA384"/>
    <mergeCell ref="D381:S382"/>
    <mergeCell ref="T381:AB382"/>
    <mergeCell ref="AC381:AH382"/>
    <mergeCell ref="AI381:AN382"/>
    <mergeCell ref="AO381:AT382"/>
    <mergeCell ref="AU381:BA382"/>
    <mergeCell ref="D379:S380"/>
    <mergeCell ref="T379:AB380"/>
    <mergeCell ref="AC379:AH380"/>
    <mergeCell ref="AI379:AN380"/>
    <mergeCell ref="AO379:AT380"/>
    <mergeCell ref="AU379:BA380"/>
    <mergeCell ref="D377:S378"/>
    <mergeCell ref="T377:AB378"/>
    <mergeCell ref="AC377:AH378"/>
    <mergeCell ref="AI377:AN378"/>
    <mergeCell ref="AO377:AT378"/>
    <mergeCell ref="AU377:BA378"/>
    <mergeCell ref="D375:S376"/>
    <mergeCell ref="T375:AB376"/>
    <mergeCell ref="AC375:AH376"/>
    <mergeCell ref="AI375:AN376"/>
    <mergeCell ref="AO375:AT376"/>
    <mergeCell ref="AU375:BA376"/>
    <mergeCell ref="B370:BF370"/>
    <mergeCell ref="D372:S374"/>
    <mergeCell ref="T372:AB374"/>
    <mergeCell ref="AC372:AH374"/>
    <mergeCell ref="AI372:AN374"/>
    <mergeCell ref="AO372:AT374"/>
    <mergeCell ref="AU372:BA374"/>
    <mergeCell ref="BA363:BF367"/>
    <mergeCell ref="D366:Z367"/>
    <mergeCell ref="AA366:AF367"/>
    <mergeCell ref="AG366:AM367"/>
    <mergeCell ref="AN366:AT367"/>
    <mergeCell ref="AU366:AZ367"/>
    <mergeCell ref="AU360:AZ361"/>
    <mergeCell ref="D363:Z365"/>
    <mergeCell ref="AA363:AF365"/>
    <mergeCell ref="AG363:AM365"/>
    <mergeCell ref="AN363:AT365"/>
    <mergeCell ref="AU363:AZ365"/>
    <mergeCell ref="D357:Z359"/>
    <mergeCell ref="AA357:AF359"/>
    <mergeCell ref="AG357:AM359"/>
    <mergeCell ref="AN357:AT359"/>
    <mergeCell ref="AU357:AZ359"/>
    <mergeCell ref="BA357:BF361"/>
    <mergeCell ref="D360:Z361"/>
    <mergeCell ref="AA360:AF361"/>
    <mergeCell ref="AG360:AM361"/>
    <mergeCell ref="AN360:AT361"/>
    <mergeCell ref="U343:BC343"/>
    <mergeCell ref="U344:BF344"/>
    <mergeCell ref="U345:BF345"/>
    <mergeCell ref="A347:AT347"/>
    <mergeCell ref="D349:Z351"/>
    <mergeCell ref="AA349:AF351"/>
    <mergeCell ref="AG349:AM351"/>
    <mergeCell ref="AN349:AT351"/>
    <mergeCell ref="AU349:AZ351"/>
    <mergeCell ref="BA349:BF355"/>
    <mergeCell ref="D352:Z353"/>
    <mergeCell ref="AA352:AF353"/>
    <mergeCell ref="AG352:AM353"/>
    <mergeCell ref="AN352:AT353"/>
    <mergeCell ref="AU352:AZ353"/>
    <mergeCell ref="D354:Z355"/>
    <mergeCell ref="AA354:AF355"/>
    <mergeCell ref="AG354:AM355"/>
    <mergeCell ref="AN354:AT355"/>
    <mergeCell ref="AU354:AZ355"/>
    <mergeCell ref="BA333:BF338"/>
    <mergeCell ref="D336:J338"/>
    <mergeCell ref="K336:Z337"/>
    <mergeCell ref="AA336:AF338"/>
    <mergeCell ref="AG336:AM338"/>
    <mergeCell ref="AN336:AT338"/>
    <mergeCell ref="AU336:AZ338"/>
    <mergeCell ref="K338:Z338"/>
    <mergeCell ref="D333:J335"/>
    <mergeCell ref="K333:Z335"/>
    <mergeCell ref="AA333:AF335"/>
    <mergeCell ref="AG333:AM335"/>
    <mergeCell ref="AN333:AT335"/>
    <mergeCell ref="AU333:AZ335"/>
    <mergeCell ref="A323:AT323"/>
    <mergeCell ref="D325:J327"/>
    <mergeCell ref="K325:Z327"/>
    <mergeCell ref="AA325:AF327"/>
    <mergeCell ref="AG325:AM327"/>
    <mergeCell ref="AN325:AT327"/>
    <mergeCell ref="BA315:BF319"/>
    <mergeCell ref="D318:Z319"/>
    <mergeCell ref="AA318:AF319"/>
    <mergeCell ref="AG318:AM319"/>
    <mergeCell ref="AN318:AT319"/>
    <mergeCell ref="AU318:AZ319"/>
    <mergeCell ref="AU325:AZ327"/>
    <mergeCell ref="BA325:BF330"/>
    <mergeCell ref="D328:J330"/>
    <mergeCell ref="K328:Z329"/>
    <mergeCell ref="AA328:AF330"/>
    <mergeCell ref="AG328:AM330"/>
    <mergeCell ref="AN328:AT330"/>
    <mergeCell ref="AU328:AZ330"/>
    <mergeCell ref="K330:Z330"/>
    <mergeCell ref="AD306:AO308"/>
    <mergeCell ref="AP306:AZ308"/>
    <mergeCell ref="D309:AZ311"/>
    <mergeCell ref="D315:Z317"/>
    <mergeCell ref="AA315:AF317"/>
    <mergeCell ref="AG315:AM317"/>
    <mergeCell ref="AN315:AT317"/>
    <mergeCell ref="AU315:AZ317"/>
    <mergeCell ref="D303:L303"/>
    <mergeCell ref="M303:Z304"/>
    <mergeCell ref="AA303:AF305"/>
    <mergeCell ref="AG303:AM305"/>
    <mergeCell ref="AN303:AT305"/>
    <mergeCell ref="AU303:AZ305"/>
    <mergeCell ref="D304:L304"/>
    <mergeCell ref="D305:L305"/>
    <mergeCell ref="M305:Z305"/>
    <mergeCell ref="BA297:BF305"/>
    <mergeCell ref="D300:L300"/>
    <mergeCell ref="M300:Z301"/>
    <mergeCell ref="AA300:AF302"/>
    <mergeCell ref="AG300:AM302"/>
    <mergeCell ref="AN300:AT302"/>
    <mergeCell ref="AU300:AZ302"/>
    <mergeCell ref="D301:L301"/>
    <mergeCell ref="D302:L302"/>
    <mergeCell ref="M302:Z302"/>
    <mergeCell ref="D297:L299"/>
    <mergeCell ref="M297:Z299"/>
    <mergeCell ref="AA297:AF299"/>
    <mergeCell ref="AG297:AM299"/>
    <mergeCell ref="AN297:AT299"/>
    <mergeCell ref="AU297:AZ299"/>
    <mergeCell ref="M293:Z294"/>
    <mergeCell ref="AA293:AF295"/>
    <mergeCell ref="AG293:AM295"/>
    <mergeCell ref="AN293:AT295"/>
    <mergeCell ref="AU293:AZ295"/>
    <mergeCell ref="D294:L294"/>
    <mergeCell ref="D295:L295"/>
    <mergeCell ref="M295:Z295"/>
    <mergeCell ref="M285:Z285"/>
    <mergeCell ref="D286:BE286"/>
    <mergeCell ref="D290:L292"/>
    <mergeCell ref="M290:Z292"/>
    <mergeCell ref="AA290:AF292"/>
    <mergeCell ref="AG290:AM292"/>
    <mergeCell ref="AN290:AT292"/>
    <mergeCell ref="AU290:AZ292"/>
    <mergeCell ref="BA290:BF295"/>
    <mergeCell ref="D293:L293"/>
    <mergeCell ref="AN270:AX270"/>
    <mergeCell ref="AY270:BB270"/>
    <mergeCell ref="BC270:BD270"/>
    <mergeCell ref="D271:BD271"/>
    <mergeCell ref="D272:BD272"/>
    <mergeCell ref="D276:L278"/>
    <mergeCell ref="M276:Z278"/>
    <mergeCell ref="AA276:AF278"/>
    <mergeCell ref="AG276:AM278"/>
    <mergeCell ref="AN276:AT278"/>
    <mergeCell ref="AU276:AZ278"/>
    <mergeCell ref="BA278:BF285"/>
    <mergeCell ref="D279:L279"/>
    <mergeCell ref="M279:Z284"/>
    <mergeCell ref="AA279:AF285"/>
    <mergeCell ref="AG279:AM285"/>
    <mergeCell ref="AN279:AT285"/>
    <mergeCell ref="AU279:AZ285"/>
    <mergeCell ref="D284:L284"/>
    <mergeCell ref="D285:L285"/>
    <mergeCell ref="D267:I269"/>
    <mergeCell ref="J267:AF268"/>
    <mergeCell ref="AG267:AL269"/>
    <mergeCell ref="AM267:AR269"/>
    <mergeCell ref="AS267:AX269"/>
    <mergeCell ref="AY267:BD269"/>
    <mergeCell ref="J269:AF269"/>
    <mergeCell ref="D264:I266"/>
    <mergeCell ref="J264:AF265"/>
    <mergeCell ref="AG264:AL266"/>
    <mergeCell ref="AM264:AR266"/>
    <mergeCell ref="AS264:AX266"/>
    <mergeCell ref="AY264:BD266"/>
    <mergeCell ref="J266:AF266"/>
    <mergeCell ref="D261:I263"/>
    <mergeCell ref="J261:AF263"/>
    <mergeCell ref="AG261:AL263"/>
    <mergeCell ref="AM261:AR263"/>
    <mergeCell ref="AS261:AX263"/>
    <mergeCell ref="AY261:BD263"/>
    <mergeCell ref="D254:I256"/>
    <mergeCell ref="J254:AF255"/>
    <mergeCell ref="AG254:AL256"/>
    <mergeCell ref="AM254:AR256"/>
    <mergeCell ref="AS254:AX256"/>
    <mergeCell ref="AY254:BD256"/>
    <mergeCell ref="J256:AF256"/>
    <mergeCell ref="D244:BD244"/>
    <mergeCell ref="F245:BG246"/>
    <mergeCell ref="F247:BF248"/>
    <mergeCell ref="D251:I253"/>
    <mergeCell ref="J251:AF253"/>
    <mergeCell ref="AG251:AL253"/>
    <mergeCell ref="AM251:AR253"/>
    <mergeCell ref="AS251:AX253"/>
    <mergeCell ref="AY251:BD253"/>
    <mergeCell ref="D241:I243"/>
    <mergeCell ref="J241:AF242"/>
    <mergeCell ref="AG241:AL243"/>
    <mergeCell ref="AM241:AR243"/>
    <mergeCell ref="AS241:AX243"/>
    <mergeCell ref="AY241:BD243"/>
    <mergeCell ref="J243:AF243"/>
    <mergeCell ref="D230:BD230"/>
    <mergeCell ref="F231:BG232"/>
    <mergeCell ref="F233:BF234"/>
    <mergeCell ref="D235:BF235"/>
    <mergeCell ref="D238:I240"/>
    <mergeCell ref="J238:AF240"/>
    <mergeCell ref="AG238:AL240"/>
    <mergeCell ref="AM238:AR240"/>
    <mergeCell ref="AS238:AX240"/>
    <mergeCell ref="AY238:BD240"/>
    <mergeCell ref="D225:I227"/>
    <mergeCell ref="J225:AF226"/>
    <mergeCell ref="AG225:AL227"/>
    <mergeCell ref="AM225:AR227"/>
    <mergeCell ref="AS225:AX227"/>
    <mergeCell ref="AY225:BD227"/>
    <mergeCell ref="J227:AF227"/>
    <mergeCell ref="AP214:AT214"/>
    <mergeCell ref="AU214:AX214"/>
    <mergeCell ref="AS217:BA217"/>
    <mergeCell ref="BB217:BH217"/>
    <mergeCell ref="BI217:BK217"/>
    <mergeCell ref="D222:I224"/>
    <mergeCell ref="J222:AF224"/>
    <mergeCell ref="AG222:AL224"/>
    <mergeCell ref="AM222:AR224"/>
    <mergeCell ref="AS222:AX224"/>
    <mergeCell ref="D211:I213"/>
    <mergeCell ref="J211:Z212"/>
    <mergeCell ref="AA211:AF213"/>
    <mergeCell ref="AG211:AM213"/>
    <mergeCell ref="AN211:AT213"/>
    <mergeCell ref="AU211:AZ213"/>
    <mergeCell ref="J213:Z213"/>
    <mergeCell ref="AY222:BD224"/>
    <mergeCell ref="D208:I210"/>
    <mergeCell ref="J208:Z209"/>
    <mergeCell ref="AA208:AF210"/>
    <mergeCell ref="AG208:AM210"/>
    <mergeCell ref="AN208:AT210"/>
    <mergeCell ref="AU208:AZ210"/>
    <mergeCell ref="J210:Z210"/>
    <mergeCell ref="D205:I207"/>
    <mergeCell ref="J205:Z206"/>
    <mergeCell ref="AA205:AF207"/>
    <mergeCell ref="AG205:AM207"/>
    <mergeCell ref="AN205:AT207"/>
    <mergeCell ref="AU205:AZ207"/>
    <mergeCell ref="J207:Z207"/>
    <mergeCell ref="D202:I204"/>
    <mergeCell ref="J202:Z203"/>
    <mergeCell ref="AA202:AF204"/>
    <mergeCell ref="AG202:AM204"/>
    <mergeCell ref="AN202:AT204"/>
    <mergeCell ref="AU202:AZ204"/>
    <mergeCell ref="J204:Z204"/>
    <mergeCell ref="AU196:AZ198"/>
    <mergeCell ref="D199:I201"/>
    <mergeCell ref="J199:Z200"/>
    <mergeCell ref="AA199:AF201"/>
    <mergeCell ref="AG199:AM201"/>
    <mergeCell ref="AN199:AT201"/>
    <mergeCell ref="AU199:AZ201"/>
    <mergeCell ref="J201:Z201"/>
    <mergeCell ref="T190:V190"/>
    <mergeCell ref="D196:I198"/>
    <mergeCell ref="J196:Z198"/>
    <mergeCell ref="AA196:AF198"/>
    <mergeCell ref="AG196:AM198"/>
    <mergeCell ref="AN196:AT198"/>
    <mergeCell ref="AA180:AF182"/>
    <mergeCell ref="AG180:AM182"/>
    <mergeCell ref="AN180:AT182"/>
    <mergeCell ref="AU180:AZ182"/>
    <mergeCell ref="K182:Z182"/>
    <mergeCell ref="N188:P188"/>
    <mergeCell ref="D172:BF173"/>
    <mergeCell ref="D177:J179"/>
    <mergeCell ref="K177:Z179"/>
    <mergeCell ref="AA177:AF179"/>
    <mergeCell ref="AG177:AM179"/>
    <mergeCell ref="AN177:AT179"/>
    <mergeCell ref="AU177:AZ179"/>
    <mergeCell ref="BA177:BF182"/>
    <mergeCell ref="D180:J182"/>
    <mergeCell ref="K180:Z181"/>
    <mergeCell ref="BA165:BF170"/>
    <mergeCell ref="D168:E170"/>
    <mergeCell ref="F168:J170"/>
    <mergeCell ref="K168:Z169"/>
    <mergeCell ref="AA168:AF170"/>
    <mergeCell ref="AG168:AM170"/>
    <mergeCell ref="AN168:AT170"/>
    <mergeCell ref="AU168:AZ170"/>
    <mergeCell ref="K170:Z170"/>
    <mergeCell ref="D165:J167"/>
    <mergeCell ref="K165:Z167"/>
    <mergeCell ref="AA165:AF167"/>
    <mergeCell ref="AG165:AM167"/>
    <mergeCell ref="AN165:AT167"/>
    <mergeCell ref="AU165:AZ167"/>
    <mergeCell ref="AD161:AT161"/>
    <mergeCell ref="AU161:AZ161"/>
    <mergeCell ref="BA161:BC161"/>
    <mergeCell ref="AD162:AQ162"/>
    <mergeCell ref="AR162:BB162"/>
    <mergeCell ref="BC162:BE162"/>
    <mergeCell ref="D158:J160"/>
    <mergeCell ref="K158:Z159"/>
    <mergeCell ref="AA158:AF160"/>
    <mergeCell ref="AG158:AM160"/>
    <mergeCell ref="AN158:AT160"/>
    <mergeCell ref="AU158:AZ160"/>
    <mergeCell ref="K160:Z160"/>
    <mergeCell ref="AT152:AT153"/>
    <mergeCell ref="AU152:AY153"/>
    <mergeCell ref="AZ152:BD153"/>
    <mergeCell ref="BE152:BF153"/>
    <mergeCell ref="D155:J157"/>
    <mergeCell ref="K155:Z157"/>
    <mergeCell ref="AA155:AF157"/>
    <mergeCell ref="AG155:AM157"/>
    <mergeCell ref="AN155:AT157"/>
    <mergeCell ref="AU155:AZ157"/>
    <mergeCell ref="D149:I151"/>
    <mergeCell ref="J149:X150"/>
    <mergeCell ref="Y149:AF151"/>
    <mergeCell ref="AG149:AL151"/>
    <mergeCell ref="AM149:AY150"/>
    <mergeCell ref="AZ149:BF151"/>
    <mergeCell ref="J151:X151"/>
    <mergeCell ref="AM151:AY151"/>
    <mergeCell ref="D146:I148"/>
    <mergeCell ref="J146:X147"/>
    <mergeCell ref="Y146:AF148"/>
    <mergeCell ref="AG146:AL148"/>
    <mergeCell ref="AM146:AY147"/>
    <mergeCell ref="AZ146:BF148"/>
    <mergeCell ref="J148:X148"/>
    <mergeCell ref="AM148:AY148"/>
    <mergeCell ref="D143:I145"/>
    <mergeCell ref="J143:X144"/>
    <mergeCell ref="Y143:AF145"/>
    <mergeCell ref="AG143:AL145"/>
    <mergeCell ref="AM143:AY144"/>
    <mergeCell ref="AZ143:BF145"/>
    <mergeCell ref="J145:X145"/>
    <mergeCell ref="AM145:AY145"/>
    <mergeCell ref="D140:I142"/>
    <mergeCell ref="J140:X141"/>
    <mergeCell ref="Y140:AF142"/>
    <mergeCell ref="AG140:AL142"/>
    <mergeCell ref="AM140:AY141"/>
    <mergeCell ref="AZ140:BF142"/>
    <mergeCell ref="J142:X142"/>
    <mergeCell ref="AM142:AY142"/>
    <mergeCell ref="D137:I139"/>
    <mergeCell ref="J137:X138"/>
    <mergeCell ref="Y137:AF139"/>
    <mergeCell ref="AG137:AL139"/>
    <mergeCell ref="AM137:AY138"/>
    <mergeCell ref="AZ137:BF139"/>
    <mergeCell ref="J139:X139"/>
    <mergeCell ref="AM139:AY139"/>
    <mergeCell ref="D134:I136"/>
    <mergeCell ref="J134:X135"/>
    <mergeCell ref="Y134:AF136"/>
    <mergeCell ref="AG134:AL136"/>
    <mergeCell ref="AM134:AY135"/>
    <mergeCell ref="AZ134:BF136"/>
    <mergeCell ref="J136:X136"/>
    <mergeCell ref="AM136:AY136"/>
    <mergeCell ref="D131:I133"/>
    <mergeCell ref="J131:X132"/>
    <mergeCell ref="Y131:AF133"/>
    <mergeCell ref="AG131:AL133"/>
    <mergeCell ref="AM131:AY132"/>
    <mergeCell ref="AZ131:BF133"/>
    <mergeCell ref="J133:X133"/>
    <mergeCell ref="AM133:AY133"/>
    <mergeCell ref="D128:I130"/>
    <mergeCell ref="J128:X129"/>
    <mergeCell ref="Y128:AF130"/>
    <mergeCell ref="AG128:AL130"/>
    <mergeCell ref="AM128:AY129"/>
    <mergeCell ref="AZ128:BF130"/>
    <mergeCell ref="J130:X130"/>
    <mergeCell ref="AM130:AY130"/>
    <mergeCell ref="D125:I127"/>
    <mergeCell ref="J125:X126"/>
    <mergeCell ref="Y125:AF127"/>
    <mergeCell ref="AG125:AL127"/>
    <mergeCell ref="AM125:AY126"/>
    <mergeCell ref="AZ125:BF127"/>
    <mergeCell ref="J127:X127"/>
    <mergeCell ref="AM127:AY127"/>
    <mergeCell ref="D122:I124"/>
    <mergeCell ref="J122:X123"/>
    <mergeCell ref="Y122:AF124"/>
    <mergeCell ref="AG122:AL124"/>
    <mergeCell ref="AM122:AY123"/>
    <mergeCell ref="AZ122:BF124"/>
    <mergeCell ref="J124:X124"/>
    <mergeCell ref="AM124:AY124"/>
    <mergeCell ref="AZ119:BF121"/>
    <mergeCell ref="J121:X121"/>
    <mergeCell ref="AM121:AY121"/>
    <mergeCell ref="AT113:AV115"/>
    <mergeCell ref="AW113:BE115"/>
    <mergeCell ref="J115:X115"/>
    <mergeCell ref="Y116:AC117"/>
    <mergeCell ref="AD116:AF117"/>
    <mergeCell ref="AG116:AH117"/>
    <mergeCell ref="AI116:AS117"/>
    <mergeCell ref="AT116:BE117"/>
    <mergeCell ref="D113:I115"/>
    <mergeCell ref="J113:X114"/>
    <mergeCell ref="Y113:AC115"/>
    <mergeCell ref="AD113:AH115"/>
    <mergeCell ref="AI113:AM115"/>
    <mergeCell ref="AN113:AS115"/>
    <mergeCell ref="D119:I121"/>
    <mergeCell ref="J119:X120"/>
    <mergeCell ref="Y119:AF121"/>
    <mergeCell ref="AG119:AL121"/>
    <mergeCell ref="AM119:AY120"/>
    <mergeCell ref="J109:X109"/>
    <mergeCell ref="D110:I112"/>
    <mergeCell ref="J110:X111"/>
    <mergeCell ref="Y110:AC112"/>
    <mergeCell ref="AD110:AH112"/>
    <mergeCell ref="AI110:AM112"/>
    <mergeCell ref="AW104:BE106"/>
    <mergeCell ref="J106:X106"/>
    <mergeCell ref="D107:I109"/>
    <mergeCell ref="J107:X108"/>
    <mergeCell ref="Y107:AC109"/>
    <mergeCell ref="AD107:AH109"/>
    <mergeCell ref="AI107:AM109"/>
    <mergeCell ref="AN107:AS109"/>
    <mergeCell ref="AT107:AV109"/>
    <mergeCell ref="AW107:BE109"/>
    <mergeCell ref="AN110:AS112"/>
    <mergeCell ref="AT110:AV112"/>
    <mergeCell ref="AW110:BE112"/>
    <mergeCell ref="J112:X112"/>
    <mergeCell ref="AT101:AV103"/>
    <mergeCell ref="AW101:BE103"/>
    <mergeCell ref="J103:X103"/>
    <mergeCell ref="D104:I106"/>
    <mergeCell ref="J104:X105"/>
    <mergeCell ref="Y104:AC106"/>
    <mergeCell ref="AD104:AH106"/>
    <mergeCell ref="AI104:AM106"/>
    <mergeCell ref="AN104:AS106"/>
    <mergeCell ref="AT104:AV106"/>
    <mergeCell ref="D101:I103"/>
    <mergeCell ref="J101:X102"/>
    <mergeCell ref="Y101:AC103"/>
    <mergeCell ref="AD101:AH103"/>
    <mergeCell ref="AI101:AM103"/>
    <mergeCell ref="AN101:AS103"/>
    <mergeCell ref="AN98:AS100"/>
    <mergeCell ref="AT98:AV100"/>
    <mergeCell ref="AW98:BE100"/>
    <mergeCell ref="D99:I99"/>
    <mergeCell ref="D100:I100"/>
    <mergeCell ref="J100:X100"/>
    <mergeCell ref="AN95:AS97"/>
    <mergeCell ref="AT95:BE96"/>
    <mergeCell ref="J97:X97"/>
    <mergeCell ref="AT97:AV97"/>
    <mergeCell ref="AW97:BE97"/>
    <mergeCell ref="D98:I98"/>
    <mergeCell ref="J98:X99"/>
    <mergeCell ref="Y98:AC100"/>
    <mergeCell ref="AD98:AH100"/>
    <mergeCell ref="AI98:AM100"/>
    <mergeCell ref="AW92:BF92"/>
    <mergeCell ref="B93:AV93"/>
    <mergeCell ref="AW93:AY93"/>
    <mergeCell ref="AZ93:BD93"/>
    <mergeCell ref="BE93:BF93"/>
    <mergeCell ref="D95:I97"/>
    <mergeCell ref="J95:X96"/>
    <mergeCell ref="Y95:AC97"/>
    <mergeCell ref="AD95:AH97"/>
    <mergeCell ref="AI95:AM97"/>
    <mergeCell ref="BA86:BF91"/>
    <mergeCell ref="D89:E91"/>
    <mergeCell ref="F89:J91"/>
    <mergeCell ref="K89:Z90"/>
    <mergeCell ref="AA89:AF91"/>
    <mergeCell ref="AG89:AM91"/>
    <mergeCell ref="AN89:AT91"/>
    <mergeCell ref="AU89:AZ91"/>
    <mergeCell ref="K91:Z91"/>
    <mergeCell ref="D86:J88"/>
    <mergeCell ref="K86:Z88"/>
    <mergeCell ref="AA86:AF88"/>
    <mergeCell ref="AG86:AM88"/>
    <mergeCell ref="AN86:AT88"/>
    <mergeCell ref="AU86:AZ88"/>
    <mergeCell ref="B78:BF78"/>
    <mergeCell ref="B79:BF80"/>
    <mergeCell ref="B81:BC82"/>
    <mergeCell ref="D66:D67"/>
    <mergeCell ref="E66:AF67"/>
    <mergeCell ref="AG66:AU67"/>
    <mergeCell ref="AV66:AW67"/>
    <mergeCell ref="AX66:AX67"/>
    <mergeCell ref="B68:AF69"/>
    <mergeCell ref="AG68:AU69"/>
    <mergeCell ref="AV68:AW69"/>
    <mergeCell ref="AX68:AX69"/>
    <mergeCell ref="AV64:AW65"/>
    <mergeCell ref="AX64:AX65"/>
    <mergeCell ref="AD62:AE63"/>
    <mergeCell ref="AG62:AU63"/>
    <mergeCell ref="AV62:AW63"/>
    <mergeCell ref="AX62:AX63"/>
    <mergeCell ref="B72:BF72"/>
    <mergeCell ref="B73:BF73"/>
    <mergeCell ref="B75:BF77"/>
    <mergeCell ref="B62:C67"/>
    <mergeCell ref="D62:D63"/>
    <mergeCell ref="E62:S63"/>
    <mergeCell ref="T62:Y63"/>
    <mergeCell ref="Z62:AC63"/>
    <mergeCell ref="D64:D65"/>
    <mergeCell ref="E64:AD65"/>
    <mergeCell ref="AE64:AF65"/>
    <mergeCell ref="AG64:AU65"/>
    <mergeCell ref="AX56:AX57"/>
    <mergeCell ref="AY56:BF57"/>
    <mergeCell ref="D58:AJ59"/>
    <mergeCell ref="AR58:AU59"/>
    <mergeCell ref="AV58:AW59"/>
    <mergeCell ref="AX58:AX59"/>
    <mergeCell ref="BH62:BM63"/>
    <mergeCell ref="BN62:BS63"/>
    <mergeCell ref="D60:AJ61"/>
    <mergeCell ref="AK60:AQ61"/>
    <mergeCell ref="AR60:AU61"/>
    <mergeCell ref="AV60:AW61"/>
    <mergeCell ref="AX60:AX61"/>
    <mergeCell ref="AR54:AU55"/>
    <mergeCell ref="AV54:AW55"/>
    <mergeCell ref="D56:I57"/>
    <mergeCell ref="J56:O57"/>
    <mergeCell ref="P56:Q57"/>
    <mergeCell ref="R56:V57"/>
    <mergeCell ref="W56:X57"/>
    <mergeCell ref="Y56:AB57"/>
    <mergeCell ref="AC56:AD57"/>
    <mergeCell ref="AE56:AJ57"/>
    <mergeCell ref="AK56:AQ57"/>
    <mergeCell ref="AR56:AU57"/>
    <mergeCell ref="AV56:AW57"/>
    <mergeCell ref="D54:I55"/>
    <mergeCell ref="J54:O55"/>
    <mergeCell ref="P54:Q55"/>
    <mergeCell ref="R54:V55"/>
    <mergeCell ref="W54:X55"/>
    <mergeCell ref="Y54:AB55"/>
    <mergeCell ref="AC54:AD55"/>
    <mergeCell ref="AE54:AJ55"/>
    <mergeCell ref="AK54:AQ55"/>
    <mergeCell ref="D49:AX49"/>
    <mergeCell ref="D50:I51"/>
    <mergeCell ref="J50:O51"/>
    <mergeCell ref="P50:Q51"/>
    <mergeCell ref="R50:V51"/>
    <mergeCell ref="W50:X51"/>
    <mergeCell ref="Y50:AB51"/>
    <mergeCell ref="AC50:AD51"/>
    <mergeCell ref="AE50:AJ53"/>
    <mergeCell ref="AK50:AQ53"/>
    <mergeCell ref="AX52:AX53"/>
    <mergeCell ref="AR50:AU53"/>
    <mergeCell ref="AV50:AW53"/>
    <mergeCell ref="AX50:AX51"/>
    <mergeCell ref="D52:I53"/>
    <mergeCell ref="J52:O53"/>
    <mergeCell ref="P52:Q53"/>
    <mergeCell ref="R52:V53"/>
    <mergeCell ref="W52:X53"/>
    <mergeCell ref="Y52:AB53"/>
    <mergeCell ref="AC52:AD53"/>
    <mergeCell ref="AC47:AD48"/>
    <mergeCell ref="AE47:AJ48"/>
    <mergeCell ref="AK47:AQ48"/>
    <mergeCell ref="AR47:AU48"/>
    <mergeCell ref="AV47:AW48"/>
    <mergeCell ref="AX47:AX48"/>
    <mergeCell ref="D47:I48"/>
    <mergeCell ref="J47:O48"/>
    <mergeCell ref="P47:Q48"/>
    <mergeCell ref="R47:V48"/>
    <mergeCell ref="W47:X48"/>
    <mergeCell ref="Y47:AB48"/>
    <mergeCell ref="AC45:AD46"/>
    <mergeCell ref="AE45:AJ46"/>
    <mergeCell ref="AK45:AQ46"/>
    <mergeCell ref="AR45:AU46"/>
    <mergeCell ref="AV45:AW46"/>
    <mergeCell ref="AX45:AX46"/>
    <mergeCell ref="Y42:AB43"/>
    <mergeCell ref="AC42:AD43"/>
    <mergeCell ref="AX42:AX43"/>
    <mergeCell ref="D44:AX44"/>
    <mergeCell ref="D45:I46"/>
    <mergeCell ref="J45:O46"/>
    <mergeCell ref="P45:Q46"/>
    <mergeCell ref="R45:V46"/>
    <mergeCell ref="W45:X46"/>
    <mergeCell ref="Y45:AB46"/>
    <mergeCell ref="AV37:AW38"/>
    <mergeCell ref="AX37:AX38"/>
    <mergeCell ref="D39:AX39"/>
    <mergeCell ref="D40:I41"/>
    <mergeCell ref="J40:O41"/>
    <mergeCell ref="P40:Q41"/>
    <mergeCell ref="R40:V41"/>
    <mergeCell ref="W40:X41"/>
    <mergeCell ref="Y40:AB41"/>
    <mergeCell ref="AC40:AD41"/>
    <mergeCell ref="AE40:AJ43"/>
    <mergeCell ref="AK40:AQ43"/>
    <mergeCell ref="AR40:AU43"/>
    <mergeCell ref="AV40:AW43"/>
    <mergeCell ref="D42:I43"/>
    <mergeCell ref="J42:O43"/>
    <mergeCell ref="P42:Q43"/>
    <mergeCell ref="R42:V43"/>
    <mergeCell ref="W42:X43"/>
    <mergeCell ref="B34:C61"/>
    <mergeCell ref="D34:AX34"/>
    <mergeCell ref="D35:I36"/>
    <mergeCell ref="J35:O36"/>
    <mergeCell ref="P35:Q36"/>
    <mergeCell ref="R35:V36"/>
    <mergeCell ref="W35:X36"/>
    <mergeCell ref="AX35:AX36"/>
    <mergeCell ref="D37:I38"/>
    <mergeCell ref="J37:O38"/>
    <mergeCell ref="P37:Q38"/>
    <mergeCell ref="R37:V38"/>
    <mergeCell ref="W37:X38"/>
    <mergeCell ref="Y37:AB38"/>
    <mergeCell ref="AC37:AD38"/>
    <mergeCell ref="AE37:AJ38"/>
    <mergeCell ref="AK37:AQ38"/>
    <mergeCell ref="Y35:AB36"/>
    <mergeCell ref="AC35:AD36"/>
    <mergeCell ref="AE35:AJ36"/>
    <mergeCell ref="AK35:AQ36"/>
    <mergeCell ref="AR35:AU36"/>
    <mergeCell ref="AV35:AW36"/>
    <mergeCell ref="AR37:AU38"/>
    <mergeCell ref="AR29:BF29"/>
    <mergeCell ref="B30:C33"/>
    <mergeCell ref="D30:I33"/>
    <mergeCell ref="J30:Q31"/>
    <mergeCell ref="R30:T31"/>
    <mergeCell ref="U30:AD31"/>
    <mergeCell ref="AG30:AX31"/>
    <mergeCell ref="J32:O33"/>
    <mergeCell ref="P32:Q33"/>
    <mergeCell ref="R32:X33"/>
    <mergeCell ref="Y32:AD33"/>
    <mergeCell ref="AE32:AJ33"/>
    <mergeCell ref="AK32:AX33"/>
    <mergeCell ref="AR25:AW26"/>
    <mergeCell ref="AX25:BD27"/>
    <mergeCell ref="BE25:BF25"/>
    <mergeCell ref="AR27:AW27"/>
    <mergeCell ref="BE27:BF27"/>
    <mergeCell ref="AR28:AW28"/>
    <mergeCell ref="AX28:BD28"/>
    <mergeCell ref="BE28:BF28"/>
    <mergeCell ref="BE20:BF20"/>
    <mergeCell ref="BE22:BF22"/>
    <mergeCell ref="BK22:DQ22"/>
    <mergeCell ref="A23:AP23"/>
    <mergeCell ref="AR23:AW23"/>
    <mergeCell ref="AX23:BD23"/>
    <mergeCell ref="BE23:BF23"/>
    <mergeCell ref="A19:L19"/>
    <mergeCell ref="N19:AK19"/>
    <mergeCell ref="AQ19:AY19"/>
    <mergeCell ref="A20:AQ21"/>
    <mergeCell ref="AR20:AW21"/>
    <mergeCell ref="AX20:BD22"/>
    <mergeCell ref="AT16:AV16"/>
    <mergeCell ref="AW16:AX16"/>
    <mergeCell ref="R16:S16"/>
    <mergeCell ref="T16:W18"/>
    <mergeCell ref="X16:Y17"/>
    <mergeCell ref="AA16:AC16"/>
    <mergeCell ref="AD16:AE16"/>
    <mergeCell ref="AF16:AI18"/>
    <mergeCell ref="A22:AQ22"/>
    <mergeCell ref="AR22:AW22"/>
    <mergeCell ref="A9:BF9"/>
    <mergeCell ref="A10:BF10"/>
    <mergeCell ref="A11:BF11"/>
    <mergeCell ref="A12:BF12"/>
    <mergeCell ref="A15:BF15"/>
    <mergeCell ref="B16:D16"/>
    <mergeCell ref="E16:F16"/>
    <mergeCell ref="G16:J18"/>
    <mergeCell ref="K16:L17"/>
    <mergeCell ref="O16:Q16"/>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s>
  <phoneticPr fontId="6"/>
  <conditionalFormatting sqref="AY69 A372:C376 A388:C389 A383:C384 A231:D234 BL231:IV234 BL247:IV248 A247:D248">
    <cfRule type="expression" dxfId="107" priority="111" stopIfTrue="1">
      <formula>"sum"</formula>
    </cfRule>
  </conditionalFormatting>
  <conditionalFormatting sqref="AY61">
    <cfRule type="expression" dxfId="106" priority="110" stopIfTrue="1">
      <formula>"sum"</formula>
    </cfRule>
  </conditionalFormatting>
  <conditionalFormatting sqref="AT95">
    <cfRule type="expression" dxfId="105" priority="109" stopIfTrue="1">
      <formula>"sum"</formula>
    </cfRule>
  </conditionalFormatting>
  <conditionalFormatting sqref="AT98 AT101 AT104 AT107 AT110 AT113">
    <cfRule type="expression" dxfId="104" priority="108" stopIfTrue="1">
      <formula>"sum"</formula>
    </cfRule>
  </conditionalFormatting>
  <conditionalFormatting sqref="AI389:BC389">
    <cfRule type="expression" dxfId="103" priority="107" stopIfTrue="1">
      <formula>"sum"</formula>
    </cfRule>
  </conditionalFormatting>
  <conditionalFormatting sqref="BK389:BR389">
    <cfRule type="expression" dxfId="102" priority="106" stopIfTrue="1">
      <formula>"sum"</formula>
    </cfRule>
  </conditionalFormatting>
  <conditionalFormatting sqref="A369:BC369 BK369:BR369">
    <cfRule type="expression" dxfId="101" priority="105" stopIfTrue="1">
      <formula>"sum"</formula>
    </cfRule>
  </conditionalFormatting>
  <conditionalFormatting sqref="BK372:BR376 M388:M389">
    <cfRule type="expression" dxfId="100" priority="104" stopIfTrue="1">
      <formula>"sum"</formula>
    </cfRule>
  </conditionalFormatting>
  <conditionalFormatting sqref="BD389:BJ389">
    <cfRule type="expression" dxfId="99" priority="103" stopIfTrue="1">
      <formula>"sum"</formula>
    </cfRule>
  </conditionalFormatting>
  <conditionalFormatting sqref="BD375">
    <cfRule type="expression" dxfId="98" priority="101" stopIfTrue="1">
      <formula>"sum"</formula>
    </cfRule>
  </conditionalFormatting>
  <conditionalFormatting sqref="BD369:BJ369">
    <cfRule type="expression" dxfId="97" priority="102" stopIfTrue="1">
      <formula>"sum"</formula>
    </cfRule>
  </conditionalFormatting>
  <conditionalFormatting sqref="AC388">
    <cfRule type="expression" dxfId="96" priority="100" stopIfTrue="1">
      <formula>"sum"</formula>
    </cfRule>
  </conditionalFormatting>
  <conditionalFormatting sqref="AI388">
    <cfRule type="expression" dxfId="95" priority="99" stopIfTrue="1">
      <formula>"sum"</formula>
    </cfRule>
  </conditionalFormatting>
  <conditionalFormatting sqref="AU375">
    <cfRule type="expression" dxfId="94" priority="98" stopIfTrue="1">
      <formula>"sum"</formula>
    </cfRule>
  </conditionalFormatting>
  <conditionalFormatting sqref="AU383">
    <cfRule type="expression" dxfId="93" priority="97" stopIfTrue="1">
      <formula>"sum"</formula>
    </cfRule>
  </conditionalFormatting>
  <conditionalFormatting sqref="AO375 AO383">
    <cfRule type="expression" dxfId="92" priority="96" stopIfTrue="1">
      <formula>"sum"</formula>
    </cfRule>
  </conditionalFormatting>
  <conditionalFormatting sqref="AI383:AI384 AC383:AC384">
    <cfRule type="expression" dxfId="91" priority="95" stopIfTrue="1">
      <formula>"sum"</formula>
    </cfRule>
  </conditionalFormatting>
  <conditionalFormatting sqref="AT388">
    <cfRule type="expression" dxfId="90" priority="94" stopIfTrue="1">
      <formula>"sum"</formula>
    </cfRule>
  </conditionalFormatting>
  <conditionalFormatting sqref="BG370:BJ370">
    <cfRule type="expression" dxfId="89" priority="92" stopIfTrue="1">
      <formula>"sum"</formula>
    </cfRule>
  </conditionalFormatting>
  <conditionalFormatting sqref="A370:B370 BK370:BR370">
    <cfRule type="expression" dxfId="88" priority="93" stopIfTrue="1">
      <formula>"sum"</formula>
    </cfRule>
  </conditionalFormatting>
  <conditionalFormatting sqref="AT394">
    <cfRule type="expression" dxfId="87" priority="85" stopIfTrue="1">
      <formula>"sum"</formula>
    </cfRule>
  </conditionalFormatting>
  <conditionalFormatting sqref="BD371:BJ371">
    <cfRule type="expression" dxfId="86" priority="90" stopIfTrue="1">
      <formula>"sum"</formula>
    </cfRule>
  </conditionalFormatting>
  <conditionalFormatting sqref="A371:BC371 BK371:BR371">
    <cfRule type="expression" dxfId="85" priority="91" stopIfTrue="1">
      <formula>"sum"</formula>
    </cfRule>
  </conditionalFormatting>
  <conditionalFormatting sqref="AE396">
    <cfRule type="expression" dxfId="84" priority="87" stopIfTrue="1">
      <formula>"sum"</formula>
    </cfRule>
  </conditionalFormatting>
  <conditionalFormatting sqref="A391:C397">
    <cfRule type="expression" dxfId="83" priority="89" stopIfTrue="1">
      <formula>"sum"</formula>
    </cfRule>
  </conditionalFormatting>
  <conditionalFormatting sqref="BK391:BR395">
    <cfRule type="expression" dxfId="82" priority="88" stopIfTrue="1">
      <formula>"sum"</formula>
    </cfRule>
  </conditionalFormatting>
  <conditionalFormatting sqref="AC390">
    <cfRule type="expression" dxfId="81" priority="82" stopIfTrue="1">
      <formula>"sum"</formula>
    </cfRule>
  </conditionalFormatting>
  <conditionalFormatting sqref="M390">
    <cfRule type="expression" dxfId="80" priority="83" stopIfTrue="1">
      <formula>"sum"</formula>
    </cfRule>
  </conditionalFormatting>
  <conditionalFormatting sqref="AI390">
    <cfRule type="expression" dxfId="79" priority="81" stopIfTrue="1">
      <formula>"sum"</formula>
    </cfRule>
  </conditionalFormatting>
  <conditionalFormatting sqref="AS390">
    <cfRule type="expression" dxfId="78" priority="80" stopIfTrue="1">
      <formula>"sum"</formula>
    </cfRule>
  </conditionalFormatting>
  <conditionalFormatting sqref="A390 C390">
    <cfRule type="expression" dxfId="77" priority="84" stopIfTrue="1">
      <formula>"sum"</formula>
    </cfRule>
  </conditionalFormatting>
  <conditionalFormatting sqref="B390">
    <cfRule type="expression" dxfId="76" priority="79" stopIfTrue="1">
      <formula>"sum"</formula>
    </cfRule>
  </conditionalFormatting>
  <conditionalFormatting sqref="A399:C399">
    <cfRule type="expression" dxfId="75" priority="76" stopIfTrue="1">
      <formula>"sum"</formula>
    </cfRule>
  </conditionalFormatting>
  <conditionalFormatting sqref="D398">
    <cfRule type="expression" dxfId="74" priority="74" stopIfTrue="1">
      <formula>"sum"</formula>
    </cfRule>
  </conditionalFormatting>
  <conditionalFormatting sqref="A398:C398">
    <cfRule type="expression" dxfId="73" priority="75" stopIfTrue="1">
      <formula>"sum"</formula>
    </cfRule>
  </conditionalFormatting>
  <conditionalFormatting sqref="A387:C387">
    <cfRule type="expression" dxfId="72" priority="78" stopIfTrue="1">
      <formula>"sum"</formula>
    </cfRule>
  </conditionalFormatting>
  <conditionalFormatting sqref="AT387">
    <cfRule type="expression" dxfId="71" priority="77" stopIfTrue="1">
      <formula>"sum"</formula>
    </cfRule>
  </conditionalFormatting>
  <conditionalFormatting sqref="D385">
    <cfRule type="expression" dxfId="70" priority="73" stopIfTrue="1">
      <formula>"sum"</formula>
    </cfRule>
  </conditionalFormatting>
  <conditionalFormatting sqref="A385:C386">
    <cfRule type="expression" dxfId="69" priority="72" stopIfTrue="1">
      <formula>"sum"</formula>
    </cfRule>
  </conditionalFormatting>
  <conditionalFormatting sqref="AT385:AT386">
    <cfRule type="expression" dxfId="68" priority="71" stopIfTrue="1">
      <formula>"sum"</formula>
    </cfRule>
  </conditionalFormatting>
  <conditionalFormatting sqref="A377:C378">
    <cfRule type="expression" dxfId="67" priority="70" stopIfTrue="1">
      <formula>"sum"</formula>
    </cfRule>
  </conditionalFormatting>
  <conditionalFormatting sqref="BK377:BR378">
    <cfRule type="expression" dxfId="66" priority="69" stopIfTrue="1">
      <formula>"sum"</formula>
    </cfRule>
  </conditionalFormatting>
  <conditionalFormatting sqref="BD377">
    <cfRule type="expression" dxfId="65" priority="68" stopIfTrue="1">
      <formula>"sum"</formula>
    </cfRule>
  </conditionalFormatting>
  <conditionalFormatting sqref="AU377">
    <cfRule type="expression" dxfId="64" priority="67" stopIfTrue="1">
      <formula>"sum"</formula>
    </cfRule>
  </conditionalFormatting>
  <conditionalFormatting sqref="AO377">
    <cfRule type="expression" dxfId="63" priority="66" stopIfTrue="1">
      <formula>"sum"</formula>
    </cfRule>
  </conditionalFormatting>
  <conditionalFormatting sqref="AI377 AC377">
    <cfRule type="expression" dxfId="62" priority="65" stopIfTrue="1">
      <formula>"sum"</formula>
    </cfRule>
  </conditionalFormatting>
  <conditionalFormatting sqref="A379:C380">
    <cfRule type="expression" dxfId="61" priority="64" stopIfTrue="1">
      <formula>"sum"</formula>
    </cfRule>
  </conditionalFormatting>
  <conditionalFormatting sqref="BK379:BR380">
    <cfRule type="expression" dxfId="60" priority="63" stopIfTrue="1">
      <formula>"sum"</formula>
    </cfRule>
  </conditionalFormatting>
  <conditionalFormatting sqref="BD379">
    <cfRule type="expression" dxfId="59" priority="62" stopIfTrue="1">
      <formula>"sum"</formula>
    </cfRule>
  </conditionalFormatting>
  <conditionalFormatting sqref="AU379">
    <cfRule type="expression" dxfId="58" priority="61" stopIfTrue="1">
      <formula>"sum"</formula>
    </cfRule>
  </conditionalFormatting>
  <conditionalFormatting sqref="AO379">
    <cfRule type="expression" dxfId="57" priority="60" stopIfTrue="1">
      <formula>"sum"</formula>
    </cfRule>
  </conditionalFormatting>
  <conditionalFormatting sqref="AI379 AC379">
    <cfRule type="expression" dxfId="56" priority="59" stopIfTrue="1">
      <formula>"sum"</formula>
    </cfRule>
  </conditionalFormatting>
  <conditionalFormatting sqref="A381:C382">
    <cfRule type="expression" dxfId="55" priority="58" stopIfTrue="1">
      <formula>"sum"</formula>
    </cfRule>
  </conditionalFormatting>
  <conditionalFormatting sqref="BK381:BR382">
    <cfRule type="expression" dxfId="54" priority="57" stopIfTrue="1">
      <formula>"sum"</formula>
    </cfRule>
  </conditionalFormatting>
  <conditionalFormatting sqref="BD381">
    <cfRule type="expression" dxfId="53" priority="56" stopIfTrue="1">
      <formula>"sum"</formula>
    </cfRule>
  </conditionalFormatting>
  <conditionalFormatting sqref="AU381">
    <cfRule type="expression" dxfId="52" priority="55" stopIfTrue="1">
      <formula>"sum"</formula>
    </cfRule>
  </conditionalFormatting>
  <conditionalFormatting sqref="AO381">
    <cfRule type="expression" dxfId="51" priority="54" stopIfTrue="1">
      <formula>"sum"</formula>
    </cfRule>
  </conditionalFormatting>
  <conditionalFormatting sqref="AI381 AC381">
    <cfRule type="expression" dxfId="50" priority="53" stopIfTrue="1">
      <formula>"sum"</formula>
    </cfRule>
  </conditionalFormatting>
  <conditionalFormatting sqref="AD306 AP306">
    <cfRule type="expression" dxfId="49" priority="52" stopIfTrue="1">
      <formula>"sum"</formula>
    </cfRule>
  </conditionalFormatting>
  <conditionalFormatting sqref="D230">
    <cfRule type="expression" dxfId="48" priority="20" stopIfTrue="1">
      <formula>"sum"</formula>
    </cfRule>
  </conditionalFormatting>
  <conditionalFormatting sqref="BE251:BJ253">
    <cfRule type="expression" dxfId="47" priority="25" stopIfTrue="1">
      <formula>"sum"</formula>
    </cfRule>
  </conditionalFormatting>
  <conditionalFormatting sqref="BE254">
    <cfRule type="expression" dxfId="46" priority="24" stopIfTrue="1">
      <formula>"sum"</formula>
    </cfRule>
  </conditionalFormatting>
  <conditionalFormatting sqref="AM254:AX256">
    <cfRule type="expression" dxfId="45" priority="23" stopIfTrue="1">
      <formula>"sum"</formula>
    </cfRule>
  </conditionalFormatting>
  <conditionalFormatting sqref="BI217">
    <cfRule type="expression" dxfId="44" priority="22" stopIfTrue="1">
      <formula>"sum"</formula>
    </cfRule>
  </conditionalFormatting>
  <conditionalFormatting sqref="C186:IV186 A186 A194:IV195">
    <cfRule type="expression" dxfId="43" priority="51" stopIfTrue="1">
      <formula>"sum"</formula>
    </cfRule>
  </conditionalFormatting>
  <conditionalFormatting sqref="A192:IV192 BO193:IV193">
    <cfRule type="expression" dxfId="42" priority="50" stopIfTrue="1">
      <formula>"sum"</formula>
    </cfRule>
  </conditionalFormatting>
  <conditionalFormatting sqref="A193:BN193">
    <cfRule type="expression" dxfId="41" priority="49" stopIfTrue="1">
      <formula>"sum"</formula>
    </cfRule>
  </conditionalFormatting>
  <conditionalFormatting sqref="BL245:IV246 A245:D246">
    <cfRule type="expression" dxfId="40" priority="21" stopIfTrue="1">
      <formula>"sum"</formula>
    </cfRule>
  </conditionalFormatting>
  <conditionalFormatting sqref="AY214:AZ214">
    <cfRule type="expression" dxfId="39" priority="48" stopIfTrue="1">
      <formula>"sum"</formula>
    </cfRule>
  </conditionalFormatting>
  <conditionalFormatting sqref="AP214">
    <cfRule type="expression" dxfId="38" priority="47" stopIfTrue="1">
      <formula>"sum"</formula>
    </cfRule>
  </conditionalFormatting>
  <conditionalFormatting sqref="AU214">
    <cfRule type="expression" dxfId="37" priority="46" stopIfTrue="1">
      <formula>"sum"</formula>
    </cfRule>
  </conditionalFormatting>
  <conditionalFormatting sqref="A216:XFD216">
    <cfRule type="expression" dxfId="36" priority="45" stopIfTrue="1">
      <formula>"sum"</formula>
    </cfRule>
  </conditionalFormatting>
  <conditionalFormatting sqref="AN217:AR217 B217 O217:P217 BL217:IV217 A235:C235 J228:U229 BK222:IV230 A222:C230 D225:I229 BL235:IV235">
    <cfRule type="expression" dxfId="35" priority="44" stopIfTrue="1">
      <formula>"sum"</formula>
    </cfRule>
  </conditionalFormatting>
  <conditionalFormatting sqref="BE238:BJ240">
    <cfRule type="expression" dxfId="34" priority="32" stopIfTrue="1">
      <formula>"sum"</formula>
    </cfRule>
  </conditionalFormatting>
  <conditionalFormatting sqref="J254:AL256">
    <cfRule type="expression" dxfId="33" priority="26" stopIfTrue="1">
      <formula>"sum"</formula>
    </cfRule>
  </conditionalFormatting>
  <conditionalFormatting sqref="BI220">
    <cfRule type="expression" dxfId="32" priority="43" stopIfTrue="1">
      <formula>"sum"</formula>
    </cfRule>
  </conditionalFormatting>
  <conditionalFormatting sqref="J227:AF227">
    <cfRule type="expression" dxfId="31" priority="40" stopIfTrue="1">
      <formula>"sum"</formula>
    </cfRule>
  </conditionalFormatting>
  <conditionalFormatting sqref="J222:AL224 AS222:BD224">
    <cfRule type="expression" dxfId="30" priority="42" stopIfTrue="1">
      <formula>"sum"</formula>
    </cfRule>
  </conditionalFormatting>
  <conditionalFormatting sqref="AY225:BD227">
    <cfRule type="expression" dxfId="29" priority="41" stopIfTrue="1">
      <formula>"sum"</formula>
    </cfRule>
  </conditionalFormatting>
  <conditionalFormatting sqref="BE222:BJ224">
    <cfRule type="expression" dxfId="28" priority="39" stopIfTrue="1">
      <formula>"sum"</formula>
    </cfRule>
  </conditionalFormatting>
  <conditionalFormatting sqref="BE225">
    <cfRule type="expression" dxfId="27" priority="38" stopIfTrue="1">
      <formula>"sum"</formula>
    </cfRule>
  </conditionalFormatting>
  <conditionalFormatting sqref="A238:C244 BK238:IV244">
    <cfRule type="expression" dxfId="26" priority="36" stopIfTrue="1">
      <formula>"sum"</formula>
    </cfRule>
  </conditionalFormatting>
  <conditionalFormatting sqref="J243:AF243">
    <cfRule type="expression" dxfId="25" priority="33" stopIfTrue="1">
      <formula>"sum"</formula>
    </cfRule>
  </conditionalFormatting>
  <conditionalFormatting sqref="D241:I243 J238:AL240 AS238:BD240 D244">
    <cfRule type="expression" dxfId="24" priority="35" stopIfTrue="1">
      <formula>"sum"</formula>
    </cfRule>
  </conditionalFormatting>
  <conditionalFormatting sqref="AY241:BD243">
    <cfRule type="expression" dxfId="23" priority="34" stopIfTrue="1">
      <formula>"sum"</formula>
    </cfRule>
  </conditionalFormatting>
  <conditionalFormatting sqref="BE241">
    <cfRule type="expression" dxfId="22" priority="31" stopIfTrue="1">
      <formula>"sum"</formula>
    </cfRule>
  </conditionalFormatting>
  <conditionalFormatting sqref="A251:C256 BK251:IV256">
    <cfRule type="expression" dxfId="21" priority="29" stopIfTrue="1">
      <formula>"sum"</formula>
    </cfRule>
  </conditionalFormatting>
  <conditionalFormatting sqref="D254:I256 J251:AL253 AS251:BD253">
    <cfRule type="expression" dxfId="20" priority="28" stopIfTrue="1">
      <formula>"sum"</formula>
    </cfRule>
  </conditionalFormatting>
  <conditionalFormatting sqref="AY254:BD256">
    <cfRule type="expression" dxfId="19" priority="27" stopIfTrue="1">
      <formula>"sum"</formula>
    </cfRule>
  </conditionalFormatting>
  <conditionalFormatting sqref="J267:AX269">
    <cfRule type="expression" dxfId="18" priority="13" stopIfTrue="1">
      <formula>"sum"</formula>
    </cfRule>
  </conditionalFormatting>
  <conditionalFormatting sqref="A259:IV259">
    <cfRule type="expression" dxfId="17" priority="16" stopIfTrue="1">
      <formula>"sum"</formula>
    </cfRule>
  </conditionalFormatting>
  <conditionalFormatting sqref="D264:I266 J261:AL263 AS261:IV263 BE264:IV266 A261:C266 A270:C272 C260:IV260 BE271:IV272 AN270 AY270:IV270">
    <cfRule type="expression" dxfId="16" priority="19" stopIfTrue="1">
      <formula>"sum"</formula>
    </cfRule>
  </conditionalFormatting>
  <conditionalFormatting sqref="AY264:BD266">
    <cfRule type="expression" dxfId="15" priority="18" stopIfTrue="1">
      <formula>"sum"</formula>
    </cfRule>
  </conditionalFormatting>
  <conditionalFormatting sqref="J264:AX266">
    <cfRule type="expression" dxfId="14" priority="17" stopIfTrue="1">
      <formula>"sum"</formula>
    </cfRule>
  </conditionalFormatting>
  <conditionalFormatting sqref="BE267:IV269 A267:I269">
    <cfRule type="expression" dxfId="13" priority="15" stopIfTrue="1">
      <formula>"sum"</formula>
    </cfRule>
  </conditionalFormatting>
  <conditionalFormatting sqref="AY267:BD269">
    <cfRule type="expression" dxfId="12" priority="14" stopIfTrue="1">
      <formula>"sum"</formula>
    </cfRule>
  </conditionalFormatting>
  <conditionalFormatting sqref="F231">
    <cfRule type="expression" dxfId="11" priority="12" stopIfTrue="1">
      <formula>"sum"</formula>
    </cfRule>
  </conditionalFormatting>
  <conditionalFormatting sqref="F245">
    <cfRule type="expression" dxfId="10" priority="11" stopIfTrue="1">
      <formula>"sum"</formula>
    </cfRule>
  </conditionalFormatting>
  <conditionalFormatting sqref="BA1">
    <cfRule type="expression" dxfId="9" priority="10" stopIfTrue="1">
      <formula>"sum"</formula>
    </cfRule>
  </conditionalFormatting>
  <conditionalFormatting sqref="AI375 AC375">
    <cfRule type="expression" dxfId="8" priority="9" stopIfTrue="1">
      <formula>"sum"</formula>
    </cfRule>
  </conditionalFormatting>
  <conditionalFormatting sqref="AE394">
    <cfRule type="expression" dxfId="7" priority="8" stopIfTrue="1">
      <formula>"sum"</formula>
    </cfRule>
  </conditionalFormatting>
  <conditionalFormatting sqref="AT396">
    <cfRule type="expression" dxfId="6" priority="7" stopIfTrue="1">
      <formula>"sum"</formula>
    </cfRule>
  </conditionalFormatting>
  <conditionalFormatting sqref="J225:AF226">
    <cfRule type="expression" dxfId="5" priority="6" stopIfTrue="1">
      <formula>"sum"</formula>
    </cfRule>
  </conditionalFormatting>
  <conditionalFormatting sqref="AM225:AX227">
    <cfRule type="expression" dxfId="4" priority="5" stopIfTrue="1">
      <formula>"sum"</formula>
    </cfRule>
  </conditionalFormatting>
  <conditionalFormatting sqref="AG225:AL227">
    <cfRule type="expression" dxfId="3" priority="4" stopIfTrue="1">
      <formula>"sum"</formula>
    </cfRule>
  </conditionalFormatting>
  <conditionalFormatting sqref="J241:AF242">
    <cfRule type="expression" dxfId="2" priority="3" stopIfTrue="1">
      <formula>"sum"</formula>
    </cfRule>
  </conditionalFormatting>
  <conditionalFormatting sqref="AM241:AX243">
    <cfRule type="expression" dxfId="1" priority="2" stopIfTrue="1">
      <formula>"sum"</formula>
    </cfRule>
  </conditionalFormatting>
  <conditionalFormatting sqref="AG241:AL243">
    <cfRule type="expression" dxfId="0" priority="1" stopIfTrue="1">
      <formula>"sum"</formula>
    </cfRule>
  </conditionalFormatting>
  <pageMargins left="0.7" right="0.7" top="0.75" bottom="0.75" header="0.3" footer="0.3"/>
  <pageSetup paperSize="9" scale="74" orientation="portrait" r:id="rId1"/>
  <rowBreaks count="5" manualBreakCount="5">
    <brk id="83" max="58" man="1"/>
    <brk id="161" max="58" man="1"/>
    <brk id="215" max="58" man="1"/>
    <brk id="286" max="58" man="1"/>
    <brk id="34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97</xdr:row>
                    <xdr:rowOff>114300</xdr:rowOff>
                  </from>
                  <to>
                    <xdr:col>8</xdr:col>
                    <xdr:colOff>190500</xdr:colOff>
                    <xdr:row>99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100</xdr:row>
                    <xdr:rowOff>123825</xdr:rowOff>
                  </from>
                  <to>
                    <xdr:col>8</xdr:col>
                    <xdr:colOff>190500</xdr:colOff>
                    <xdr:row>102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103</xdr:row>
                    <xdr:rowOff>114300</xdr:rowOff>
                  </from>
                  <to>
                    <xdr:col>8</xdr:col>
                    <xdr:colOff>190500</xdr:colOff>
                    <xdr:row>105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106</xdr:row>
                    <xdr:rowOff>123825</xdr:rowOff>
                  </from>
                  <to>
                    <xdr:col>8</xdr:col>
                    <xdr:colOff>190500</xdr:colOff>
                    <xdr:row>108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109</xdr:row>
                    <xdr:rowOff>114300</xdr:rowOff>
                  </from>
                  <to>
                    <xdr:col>8</xdr:col>
                    <xdr:colOff>190500</xdr:colOff>
                    <xdr:row>111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112</xdr:row>
                    <xdr:rowOff>123825</xdr:rowOff>
                  </from>
                  <to>
                    <xdr:col>8</xdr:col>
                    <xdr:colOff>190500</xdr:colOff>
                    <xdr:row>114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121</xdr:row>
                    <xdr:rowOff>114300</xdr:rowOff>
                  </from>
                  <to>
                    <xdr:col>8</xdr:col>
                    <xdr:colOff>190500</xdr:colOff>
                    <xdr:row>123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124</xdr:row>
                    <xdr:rowOff>123825</xdr:rowOff>
                  </from>
                  <to>
                    <xdr:col>8</xdr:col>
                    <xdr:colOff>190500</xdr:colOff>
                    <xdr:row>126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127</xdr:row>
                    <xdr:rowOff>114300</xdr:rowOff>
                  </from>
                  <to>
                    <xdr:col>8</xdr:col>
                    <xdr:colOff>190500</xdr:colOff>
                    <xdr:row>129</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130</xdr:row>
                    <xdr:rowOff>123825</xdr:rowOff>
                  </from>
                  <to>
                    <xdr:col>8</xdr:col>
                    <xdr:colOff>190500</xdr:colOff>
                    <xdr:row>132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133</xdr:row>
                    <xdr:rowOff>114300</xdr:rowOff>
                  </from>
                  <to>
                    <xdr:col>8</xdr:col>
                    <xdr:colOff>190500</xdr:colOff>
                    <xdr:row>135</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136</xdr:row>
                    <xdr:rowOff>123825</xdr:rowOff>
                  </from>
                  <to>
                    <xdr:col>8</xdr:col>
                    <xdr:colOff>190500</xdr:colOff>
                    <xdr:row>138</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139</xdr:row>
                    <xdr:rowOff>114300</xdr:rowOff>
                  </from>
                  <to>
                    <xdr:col>8</xdr:col>
                    <xdr:colOff>190500</xdr:colOff>
                    <xdr:row>141</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142</xdr:row>
                    <xdr:rowOff>123825</xdr:rowOff>
                  </from>
                  <to>
                    <xdr:col>8</xdr:col>
                    <xdr:colOff>190500</xdr:colOff>
                    <xdr:row>144</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145</xdr:row>
                    <xdr:rowOff>114300</xdr:rowOff>
                  </from>
                  <to>
                    <xdr:col>8</xdr:col>
                    <xdr:colOff>190500</xdr:colOff>
                    <xdr:row>147</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148</xdr:row>
                    <xdr:rowOff>123825</xdr:rowOff>
                  </from>
                  <to>
                    <xdr:col>8</xdr:col>
                    <xdr:colOff>190500</xdr:colOff>
                    <xdr:row>150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121</xdr:row>
                    <xdr:rowOff>114300</xdr:rowOff>
                  </from>
                  <to>
                    <xdr:col>37</xdr:col>
                    <xdr:colOff>95250</xdr:colOff>
                    <xdr:row>123</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124</xdr:row>
                    <xdr:rowOff>123825</xdr:rowOff>
                  </from>
                  <to>
                    <xdr:col>37</xdr:col>
                    <xdr:colOff>95250</xdr:colOff>
                    <xdr:row>126</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127</xdr:row>
                    <xdr:rowOff>114300</xdr:rowOff>
                  </from>
                  <to>
                    <xdr:col>37</xdr:col>
                    <xdr:colOff>95250</xdr:colOff>
                    <xdr:row>129</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130</xdr:row>
                    <xdr:rowOff>123825</xdr:rowOff>
                  </from>
                  <to>
                    <xdr:col>37</xdr:col>
                    <xdr:colOff>95250</xdr:colOff>
                    <xdr:row>132</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133</xdr:row>
                    <xdr:rowOff>114300</xdr:rowOff>
                  </from>
                  <to>
                    <xdr:col>37</xdr:col>
                    <xdr:colOff>95250</xdr:colOff>
                    <xdr:row>135</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136</xdr:row>
                    <xdr:rowOff>123825</xdr:rowOff>
                  </from>
                  <to>
                    <xdr:col>37</xdr:col>
                    <xdr:colOff>95250</xdr:colOff>
                    <xdr:row>138</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139</xdr:row>
                    <xdr:rowOff>114300</xdr:rowOff>
                  </from>
                  <to>
                    <xdr:col>37</xdr:col>
                    <xdr:colOff>95250</xdr:colOff>
                    <xdr:row>141</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142</xdr:row>
                    <xdr:rowOff>123825</xdr:rowOff>
                  </from>
                  <to>
                    <xdr:col>37</xdr:col>
                    <xdr:colOff>95250</xdr:colOff>
                    <xdr:row>144</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145</xdr:row>
                    <xdr:rowOff>114300</xdr:rowOff>
                  </from>
                  <to>
                    <xdr:col>37</xdr:col>
                    <xdr:colOff>95250</xdr:colOff>
                    <xdr:row>147</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148</xdr:row>
                    <xdr:rowOff>123825</xdr:rowOff>
                  </from>
                  <to>
                    <xdr:col>37</xdr:col>
                    <xdr:colOff>95250</xdr:colOff>
                    <xdr:row>150</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37</xdr:row>
                    <xdr:rowOff>152400</xdr:rowOff>
                  </from>
                  <to>
                    <xdr:col>5</xdr:col>
                    <xdr:colOff>47625</xdr:colOff>
                    <xdr:row>39</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42</xdr:row>
                    <xdr:rowOff>152400</xdr:rowOff>
                  </from>
                  <to>
                    <xdr:col>5</xdr:col>
                    <xdr:colOff>47625</xdr:colOff>
                    <xdr:row>44</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47</xdr:row>
                    <xdr:rowOff>142875</xdr:rowOff>
                  </from>
                  <to>
                    <xdr:col>5</xdr:col>
                    <xdr:colOff>47625</xdr:colOff>
                    <xdr:row>49</xdr:row>
                    <xdr:rowOff>38100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xdr:col>
                    <xdr:colOff>47625</xdr:colOff>
                    <xdr:row>302</xdr:row>
                    <xdr:rowOff>9525</xdr:rowOff>
                  </from>
                  <to>
                    <xdr:col>8</xdr:col>
                    <xdr:colOff>209550</xdr:colOff>
                    <xdr:row>303</xdr:row>
                    <xdr:rowOff>28575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xdr:col>
                    <xdr:colOff>47625</xdr:colOff>
                    <xdr:row>302</xdr:row>
                    <xdr:rowOff>190500</xdr:rowOff>
                  </from>
                  <to>
                    <xdr:col>11</xdr:col>
                    <xdr:colOff>95250</xdr:colOff>
                    <xdr:row>304</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xdr:col>
                    <xdr:colOff>47625</xdr:colOff>
                    <xdr:row>303</xdr:row>
                    <xdr:rowOff>171450</xdr:rowOff>
                  </from>
                  <to>
                    <xdr:col>8</xdr:col>
                    <xdr:colOff>209550</xdr:colOff>
                    <xdr:row>305</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9525</xdr:colOff>
                    <xdr:row>167</xdr:row>
                    <xdr:rowOff>133350</xdr:rowOff>
                  </from>
                  <to>
                    <xdr:col>5</xdr:col>
                    <xdr:colOff>47625</xdr:colOff>
                    <xdr:row>169</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152400</xdr:colOff>
                    <xdr:row>179</xdr:row>
                    <xdr:rowOff>171450</xdr:rowOff>
                  </from>
                  <to>
                    <xdr:col>8</xdr:col>
                    <xdr:colOff>180975</xdr:colOff>
                    <xdr:row>181</xdr:row>
                    <xdr:rowOff>38100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xdr:col>
                    <xdr:colOff>9525</xdr:colOff>
                    <xdr:row>88</xdr:row>
                    <xdr:rowOff>95250</xdr:rowOff>
                  </from>
                  <to>
                    <xdr:col>9</xdr:col>
                    <xdr:colOff>85725</xdr:colOff>
                    <xdr:row>90</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3</xdr:col>
                    <xdr:colOff>0</xdr:colOff>
                    <xdr:row>157</xdr:row>
                    <xdr:rowOff>123825</xdr:rowOff>
                  </from>
                  <to>
                    <xdr:col>8</xdr:col>
                    <xdr:colOff>190500</xdr:colOff>
                    <xdr:row>159</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45</xdr:col>
                    <xdr:colOff>28575</xdr:colOff>
                    <xdr:row>97</xdr:row>
                    <xdr:rowOff>38100</xdr:rowOff>
                  </from>
                  <to>
                    <xdr:col>49</xdr:col>
                    <xdr:colOff>28575</xdr:colOff>
                    <xdr:row>98</xdr:row>
                    <xdr:rowOff>76200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45</xdr:col>
                    <xdr:colOff>28575</xdr:colOff>
                    <xdr:row>98</xdr:row>
                    <xdr:rowOff>28575</xdr:rowOff>
                  </from>
                  <to>
                    <xdr:col>48</xdr:col>
                    <xdr:colOff>219075</xdr:colOff>
                    <xdr:row>100</xdr:row>
                    <xdr:rowOff>47625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45</xdr:col>
                    <xdr:colOff>28575</xdr:colOff>
                    <xdr:row>100</xdr:row>
                    <xdr:rowOff>38100</xdr:rowOff>
                  </from>
                  <to>
                    <xdr:col>49</xdr:col>
                    <xdr:colOff>28575</xdr:colOff>
                    <xdr:row>101</xdr:row>
                    <xdr:rowOff>76200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45</xdr:col>
                    <xdr:colOff>28575</xdr:colOff>
                    <xdr:row>101</xdr:row>
                    <xdr:rowOff>28575</xdr:rowOff>
                  </from>
                  <to>
                    <xdr:col>48</xdr:col>
                    <xdr:colOff>219075</xdr:colOff>
                    <xdr:row>103</xdr:row>
                    <xdr:rowOff>47625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45</xdr:col>
                    <xdr:colOff>28575</xdr:colOff>
                    <xdr:row>103</xdr:row>
                    <xdr:rowOff>38100</xdr:rowOff>
                  </from>
                  <to>
                    <xdr:col>49</xdr:col>
                    <xdr:colOff>28575</xdr:colOff>
                    <xdr:row>104</xdr:row>
                    <xdr:rowOff>76200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45</xdr:col>
                    <xdr:colOff>28575</xdr:colOff>
                    <xdr:row>104</xdr:row>
                    <xdr:rowOff>28575</xdr:rowOff>
                  </from>
                  <to>
                    <xdr:col>48</xdr:col>
                    <xdr:colOff>219075</xdr:colOff>
                    <xdr:row>106</xdr:row>
                    <xdr:rowOff>47625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45</xdr:col>
                    <xdr:colOff>28575</xdr:colOff>
                    <xdr:row>106</xdr:row>
                    <xdr:rowOff>38100</xdr:rowOff>
                  </from>
                  <to>
                    <xdr:col>49</xdr:col>
                    <xdr:colOff>28575</xdr:colOff>
                    <xdr:row>107</xdr:row>
                    <xdr:rowOff>76200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45</xdr:col>
                    <xdr:colOff>28575</xdr:colOff>
                    <xdr:row>107</xdr:row>
                    <xdr:rowOff>28575</xdr:rowOff>
                  </from>
                  <to>
                    <xdr:col>48</xdr:col>
                    <xdr:colOff>219075</xdr:colOff>
                    <xdr:row>109</xdr:row>
                    <xdr:rowOff>47625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45</xdr:col>
                    <xdr:colOff>28575</xdr:colOff>
                    <xdr:row>109</xdr:row>
                    <xdr:rowOff>38100</xdr:rowOff>
                  </from>
                  <to>
                    <xdr:col>49</xdr:col>
                    <xdr:colOff>28575</xdr:colOff>
                    <xdr:row>110</xdr:row>
                    <xdr:rowOff>76200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45</xdr:col>
                    <xdr:colOff>28575</xdr:colOff>
                    <xdr:row>110</xdr:row>
                    <xdr:rowOff>28575</xdr:rowOff>
                  </from>
                  <to>
                    <xdr:col>48</xdr:col>
                    <xdr:colOff>219075</xdr:colOff>
                    <xdr:row>112</xdr:row>
                    <xdr:rowOff>47625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45</xdr:col>
                    <xdr:colOff>28575</xdr:colOff>
                    <xdr:row>112</xdr:row>
                    <xdr:rowOff>38100</xdr:rowOff>
                  </from>
                  <to>
                    <xdr:col>49</xdr:col>
                    <xdr:colOff>28575</xdr:colOff>
                    <xdr:row>113</xdr:row>
                    <xdr:rowOff>76200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45</xdr:col>
                    <xdr:colOff>28575</xdr:colOff>
                    <xdr:row>113</xdr:row>
                    <xdr:rowOff>28575</xdr:rowOff>
                  </from>
                  <to>
                    <xdr:col>48</xdr:col>
                    <xdr:colOff>219075</xdr:colOff>
                    <xdr:row>115</xdr:row>
                    <xdr:rowOff>47625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3</xdr:col>
                    <xdr:colOff>47625</xdr:colOff>
                    <xdr:row>292</xdr:row>
                    <xdr:rowOff>9525</xdr:rowOff>
                  </from>
                  <to>
                    <xdr:col>8</xdr:col>
                    <xdr:colOff>209550</xdr:colOff>
                    <xdr:row>293</xdr:row>
                    <xdr:rowOff>28575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3</xdr:col>
                    <xdr:colOff>47625</xdr:colOff>
                    <xdr:row>292</xdr:row>
                    <xdr:rowOff>190500</xdr:rowOff>
                  </from>
                  <to>
                    <xdr:col>11</xdr:col>
                    <xdr:colOff>95250</xdr:colOff>
                    <xdr:row>294</xdr:row>
                    <xdr:rowOff>9525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3</xdr:col>
                    <xdr:colOff>47625</xdr:colOff>
                    <xdr:row>293</xdr:row>
                    <xdr:rowOff>171450</xdr:rowOff>
                  </from>
                  <to>
                    <xdr:col>8</xdr:col>
                    <xdr:colOff>209550</xdr:colOff>
                    <xdr:row>295</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3</xdr:col>
                    <xdr:colOff>38100</xdr:colOff>
                    <xdr:row>328</xdr:row>
                    <xdr:rowOff>9525</xdr:rowOff>
                  </from>
                  <to>
                    <xdr:col>9</xdr:col>
                    <xdr:colOff>0</xdr:colOff>
                    <xdr:row>329</xdr:row>
                    <xdr:rowOff>47625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3</xdr:col>
                    <xdr:colOff>38100</xdr:colOff>
                    <xdr:row>336</xdr:row>
                    <xdr:rowOff>9525</xdr:rowOff>
                  </from>
                  <to>
                    <xdr:col>9</xdr:col>
                    <xdr:colOff>0</xdr:colOff>
                    <xdr:row>337</xdr:row>
                    <xdr:rowOff>47625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46</xdr:col>
                    <xdr:colOff>57150</xdr:colOff>
                    <xdr:row>374</xdr:row>
                    <xdr:rowOff>0</xdr:rowOff>
                  </from>
                  <to>
                    <xdr:col>51</xdr:col>
                    <xdr:colOff>38100</xdr:colOff>
                    <xdr:row>375</xdr:row>
                    <xdr:rowOff>28575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46</xdr:col>
                    <xdr:colOff>57150</xdr:colOff>
                    <xdr:row>374</xdr:row>
                    <xdr:rowOff>171450</xdr:rowOff>
                  </from>
                  <to>
                    <xdr:col>51</xdr:col>
                    <xdr:colOff>38100</xdr:colOff>
                    <xdr:row>376</xdr:row>
                    <xdr:rowOff>28575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46</xdr:col>
                    <xdr:colOff>57150</xdr:colOff>
                    <xdr:row>382</xdr:row>
                    <xdr:rowOff>0</xdr:rowOff>
                  </from>
                  <to>
                    <xdr:col>51</xdr:col>
                    <xdr:colOff>38100</xdr:colOff>
                    <xdr:row>383</xdr:row>
                    <xdr:rowOff>28575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46</xdr:col>
                    <xdr:colOff>57150</xdr:colOff>
                    <xdr:row>382</xdr:row>
                    <xdr:rowOff>171450</xdr:rowOff>
                  </from>
                  <to>
                    <xdr:col>51</xdr:col>
                    <xdr:colOff>38100</xdr:colOff>
                    <xdr:row>384</xdr:row>
                    <xdr:rowOff>28575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2</xdr:col>
                    <xdr:colOff>152400</xdr:colOff>
                    <xdr:row>278</xdr:row>
                    <xdr:rowOff>66675</xdr:rowOff>
                  </from>
                  <to>
                    <xdr:col>9</xdr:col>
                    <xdr:colOff>19050</xdr:colOff>
                    <xdr:row>279</xdr:row>
                    <xdr:rowOff>95250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2</xdr:col>
                    <xdr:colOff>152400</xdr:colOff>
                    <xdr:row>280</xdr:row>
                    <xdr:rowOff>180975</xdr:rowOff>
                  </from>
                  <to>
                    <xdr:col>11</xdr:col>
                    <xdr:colOff>228600</xdr:colOff>
                    <xdr:row>281</xdr:row>
                    <xdr:rowOff>171450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2</xdr:col>
                    <xdr:colOff>152400</xdr:colOff>
                    <xdr:row>279</xdr:row>
                    <xdr:rowOff>123825</xdr:rowOff>
                  </from>
                  <to>
                    <xdr:col>9</xdr:col>
                    <xdr:colOff>19050</xdr:colOff>
                    <xdr:row>280</xdr:row>
                    <xdr:rowOff>152400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2</xdr:col>
                    <xdr:colOff>152400</xdr:colOff>
                    <xdr:row>282</xdr:row>
                    <xdr:rowOff>0</xdr:rowOff>
                  </from>
                  <to>
                    <xdr:col>11</xdr:col>
                    <xdr:colOff>228600</xdr:colOff>
                    <xdr:row>282</xdr:row>
                    <xdr:rowOff>180975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2</xdr:col>
                    <xdr:colOff>152400</xdr:colOff>
                    <xdr:row>283</xdr:row>
                    <xdr:rowOff>19050</xdr:rowOff>
                  </from>
                  <to>
                    <xdr:col>10</xdr:col>
                    <xdr:colOff>76200</xdr:colOff>
                    <xdr:row>283</xdr:row>
                    <xdr:rowOff>171450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2</xdr:col>
                    <xdr:colOff>152400</xdr:colOff>
                    <xdr:row>284</xdr:row>
                    <xdr:rowOff>9525</xdr:rowOff>
                  </from>
                  <to>
                    <xdr:col>11</xdr:col>
                    <xdr:colOff>247650</xdr:colOff>
                    <xdr:row>285</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38</xdr:col>
                    <xdr:colOff>57150</xdr:colOff>
                    <xdr:row>393</xdr:row>
                    <xdr:rowOff>0</xdr:rowOff>
                  </from>
                  <to>
                    <xdr:col>43</xdr:col>
                    <xdr:colOff>85725</xdr:colOff>
                    <xdr:row>394</xdr:row>
                    <xdr:rowOff>28575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38</xdr:col>
                    <xdr:colOff>57150</xdr:colOff>
                    <xdr:row>393</xdr:row>
                    <xdr:rowOff>171450</xdr:rowOff>
                  </from>
                  <to>
                    <xdr:col>43</xdr:col>
                    <xdr:colOff>85725</xdr:colOff>
                    <xdr:row>395</xdr:row>
                    <xdr:rowOff>28575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38</xdr:col>
                    <xdr:colOff>57150</xdr:colOff>
                    <xdr:row>395</xdr:row>
                    <xdr:rowOff>0</xdr:rowOff>
                  </from>
                  <to>
                    <xdr:col>43</xdr:col>
                    <xdr:colOff>85725</xdr:colOff>
                    <xdr:row>396</xdr:row>
                    <xdr:rowOff>28575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38</xdr:col>
                    <xdr:colOff>57150</xdr:colOff>
                    <xdr:row>395</xdr:row>
                    <xdr:rowOff>171450</xdr:rowOff>
                  </from>
                  <to>
                    <xdr:col>43</xdr:col>
                    <xdr:colOff>85725</xdr:colOff>
                    <xdr:row>397</xdr:row>
                    <xdr:rowOff>28575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38</xdr:col>
                    <xdr:colOff>57150</xdr:colOff>
                    <xdr:row>393</xdr:row>
                    <xdr:rowOff>0</xdr:rowOff>
                  </from>
                  <to>
                    <xdr:col>43</xdr:col>
                    <xdr:colOff>85725</xdr:colOff>
                    <xdr:row>394</xdr:row>
                    <xdr:rowOff>28575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38</xdr:col>
                    <xdr:colOff>57150</xdr:colOff>
                    <xdr:row>393</xdr:row>
                    <xdr:rowOff>171450</xdr:rowOff>
                  </from>
                  <to>
                    <xdr:col>43</xdr:col>
                    <xdr:colOff>85725</xdr:colOff>
                    <xdr:row>395</xdr:row>
                    <xdr:rowOff>28575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38</xdr:col>
                    <xdr:colOff>57150</xdr:colOff>
                    <xdr:row>395</xdr:row>
                    <xdr:rowOff>0</xdr:rowOff>
                  </from>
                  <to>
                    <xdr:col>43</xdr:col>
                    <xdr:colOff>85725</xdr:colOff>
                    <xdr:row>396</xdr:row>
                    <xdr:rowOff>28575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38</xdr:col>
                    <xdr:colOff>57150</xdr:colOff>
                    <xdr:row>395</xdr:row>
                    <xdr:rowOff>171450</xdr:rowOff>
                  </from>
                  <to>
                    <xdr:col>43</xdr:col>
                    <xdr:colOff>85725</xdr:colOff>
                    <xdr:row>397</xdr:row>
                    <xdr:rowOff>28575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46</xdr:col>
                    <xdr:colOff>57150</xdr:colOff>
                    <xdr:row>376</xdr:row>
                    <xdr:rowOff>0</xdr:rowOff>
                  </from>
                  <to>
                    <xdr:col>51</xdr:col>
                    <xdr:colOff>38100</xdr:colOff>
                    <xdr:row>377</xdr:row>
                    <xdr:rowOff>28575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46</xdr:col>
                    <xdr:colOff>57150</xdr:colOff>
                    <xdr:row>376</xdr:row>
                    <xdr:rowOff>171450</xdr:rowOff>
                  </from>
                  <to>
                    <xdr:col>51</xdr:col>
                    <xdr:colOff>38100</xdr:colOff>
                    <xdr:row>378</xdr:row>
                    <xdr:rowOff>28575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46</xdr:col>
                    <xdr:colOff>57150</xdr:colOff>
                    <xdr:row>378</xdr:row>
                    <xdr:rowOff>0</xdr:rowOff>
                  </from>
                  <to>
                    <xdr:col>51</xdr:col>
                    <xdr:colOff>38100</xdr:colOff>
                    <xdr:row>379</xdr:row>
                    <xdr:rowOff>28575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46</xdr:col>
                    <xdr:colOff>57150</xdr:colOff>
                    <xdr:row>378</xdr:row>
                    <xdr:rowOff>171450</xdr:rowOff>
                  </from>
                  <to>
                    <xdr:col>51</xdr:col>
                    <xdr:colOff>38100</xdr:colOff>
                    <xdr:row>380</xdr:row>
                    <xdr:rowOff>28575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46</xdr:col>
                    <xdr:colOff>57150</xdr:colOff>
                    <xdr:row>380</xdr:row>
                    <xdr:rowOff>0</xdr:rowOff>
                  </from>
                  <to>
                    <xdr:col>51</xdr:col>
                    <xdr:colOff>38100</xdr:colOff>
                    <xdr:row>381</xdr:row>
                    <xdr:rowOff>28575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46</xdr:col>
                    <xdr:colOff>57150</xdr:colOff>
                    <xdr:row>380</xdr:row>
                    <xdr:rowOff>171450</xdr:rowOff>
                  </from>
                  <to>
                    <xdr:col>51</xdr:col>
                    <xdr:colOff>38100</xdr:colOff>
                    <xdr:row>382</xdr:row>
                    <xdr:rowOff>28575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xdr:col>
                    <xdr:colOff>95250</xdr:colOff>
                    <xdr:row>341</xdr:row>
                    <xdr:rowOff>171450</xdr:rowOff>
                  </from>
                  <to>
                    <xdr:col>18</xdr:col>
                    <xdr:colOff>114300</xdr:colOff>
                    <xdr:row>343</xdr:row>
                    <xdr:rowOff>38100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xdr:col>
                    <xdr:colOff>95250</xdr:colOff>
                    <xdr:row>342</xdr:row>
                    <xdr:rowOff>161925</xdr:rowOff>
                  </from>
                  <to>
                    <xdr:col>18</xdr:col>
                    <xdr:colOff>19050</xdr:colOff>
                    <xdr:row>344</xdr:row>
                    <xdr:rowOff>85725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xdr:col>
                    <xdr:colOff>85725</xdr:colOff>
                    <xdr:row>343</xdr:row>
                    <xdr:rowOff>209550</xdr:rowOff>
                  </from>
                  <to>
                    <xdr:col>9</xdr:col>
                    <xdr:colOff>133350</xdr:colOff>
                    <xdr:row>345</xdr:row>
                    <xdr:rowOff>38100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2</xdr:col>
                    <xdr:colOff>104775</xdr:colOff>
                    <xdr:row>187</xdr:row>
                    <xdr:rowOff>19050</xdr:rowOff>
                  </from>
                  <to>
                    <xdr:col>4</xdr:col>
                    <xdr:colOff>114300</xdr:colOff>
                    <xdr:row>189</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sizeWithCells="1">
                  <from>
                    <xdr:col>3</xdr:col>
                    <xdr:colOff>19050</xdr:colOff>
                    <xdr:row>198</xdr:row>
                    <xdr:rowOff>9525</xdr:rowOff>
                  </from>
                  <to>
                    <xdr:col>8</xdr:col>
                    <xdr:colOff>152400</xdr:colOff>
                    <xdr:row>199</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sizeWithCells="1">
                  <from>
                    <xdr:col>3</xdr:col>
                    <xdr:colOff>19050</xdr:colOff>
                    <xdr:row>198</xdr:row>
                    <xdr:rowOff>161925</xdr:rowOff>
                  </from>
                  <to>
                    <xdr:col>8</xdr:col>
                    <xdr:colOff>152400</xdr:colOff>
                    <xdr:row>199</xdr:row>
                    <xdr:rowOff>161925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sizeWithCells="1">
                  <from>
                    <xdr:col>3</xdr:col>
                    <xdr:colOff>19050</xdr:colOff>
                    <xdr:row>199</xdr:row>
                    <xdr:rowOff>152400</xdr:rowOff>
                  </from>
                  <to>
                    <xdr:col>8</xdr:col>
                    <xdr:colOff>161925</xdr:colOff>
                    <xdr:row>200</xdr:row>
                    <xdr:rowOff>142875</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sizeWithCells="1">
                  <from>
                    <xdr:col>3</xdr:col>
                    <xdr:colOff>19050</xdr:colOff>
                    <xdr:row>201</xdr:row>
                    <xdr:rowOff>9525</xdr:rowOff>
                  </from>
                  <to>
                    <xdr:col>8</xdr:col>
                    <xdr:colOff>152400</xdr:colOff>
                    <xdr:row>202</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sizeWithCells="1">
                  <from>
                    <xdr:col>3</xdr:col>
                    <xdr:colOff>19050</xdr:colOff>
                    <xdr:row>201</xdr:row>
                    <xdr:rowOff>161925</xdr:rowOff>
                  </from>
                  <to>
                    <xdr:col>8</xdr:col>
                    <xdr:colOff>152400</xdr:colOff>
                    <xdr:row>202</xdr:row>
                    <xdr:rowOff>161925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sizeWithCells="1">
                  <from>
                    <xdr:col>3</xdr:col>
                    <xdr:colOff>19050</xdr:colOff>
                    <xdr:row>202</xdr:row>
                    <xdr:rowOff>152400</xdr:rowOff>
                  </from>
                  <to>
                    <xdr:col>8</xdr:col>
                    <xdr:colOff>161925</xdr:colOff>
                    <xdr:row>203</xdr:row>
                    <xdr:rowOff>142875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sizeWithCells="1">
                  <from>
                    <xdr:col>3</xdr:col>
                    <xdr:colOff>19050</xdr:colOff>
                    <xdr:row>204</xdr:row>
                    <xdr:rowOff>9525</xdr:rowOff>
                  </from>
                  <to>
                    <xdr:col>8</xdr:col>
                    <xdr:colOff>152400</xdr:colOff>
                    <xdr:row>205</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sizeWithCells="1">
                  <from>
                    <xdr:col>3</xdr:col>
                    <xdr:colOff>19050</xdr:colOff>
                    <xdr:row>204</xdr:row>
                    <xdr:rowOff>161925</xdr:rowOff>
                  </from>
                  <to>
                    <xdr:col>8</xdr:col>
                    <xdr:colOff>152400</xdr:colOff>
                    <xdr:row>205</xdr:row>
                    <xdr:rowOff>161925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sizeWithCells="1">
                  <from>
                    <xdr:col>3</xdr:col>
                    <xdr:colOff>19050</xdr:colOff>
                    <xdr:row>205</xdr:row>
                    <xdr:rowOff>152400</xdr:rowOff>
                  </from>
                  <to>
                    <xdr:col>8</xdr:col>
                    <xdr:colOff>161925</xdr:colOff>
                    <xdr:row>206</xdr:row>
                    <xdr:rowOff>142875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sizeWithCells="1">
                  <from>
                    <xdr:col>3</xdr:col>
                    <xdr:colOff>19050</xdr:colOff>
                    <xdr:row>207</xdr:row>
                    <xdr:rowOff>9525</xdr:rowOff>
                  </from>
                  <to>
                    <xdr:col>8</xdr:col>
                    <xdr:colOff>152400</xdr:colOff>
                    <xdr:row>208</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sizeWithCells="1">
                  <from>
                    <xdr:col>3</xdr:col>
                    <xdr:colOff>19050</xdr:colOff>
                    <xdr:row>207</xdr:row>
                    <xdr:rowOff>161925</xdr:rowOff>
                  </from>
                  <to>
                    <xdr:col>8</xdr:col>
                    <xdr:colOff>152400</xdr:colOff>
                    <xdr:row>208</xdr:row>
                    <xdr:rowOff>161925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sizeWithCells="1">
                  <from>
                    <xdr:col>3</xdr:col>
                    <xdr:colOff>19050</xdr:colOff>
                    <xdr:row>208</xdr:row>
                    <xdr:rowOff>152400</xdr:rowOff>
                  </from>
                  <to>
                    <xdr:col>8</xdr:col>
                    <xdr:colOff>161925</xdr:colOff>
                    <xdr:row>209</xdr:row>
                    <xdr:rowOff>142875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sizeWithCells="1">
                  <from>
                    <xdr:col>3</xdr:col>
                    <xdr:colOff>19050</xdr:colOff>
                    <xdr:row>210</xdr:row>
                    <xdr:rowOff>9525</xdr:rowOff>
                  </from>
                  <to>
                    <xdr:col>8</xdr:col>
                    <xdr:colOff>152400</xdr:colOff>
                    <xdr:row>211</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sizeWithCells="1">
                  <from>
                    <xdr:col>3</xdr:col>
                    <xdr:colOff>19050</xdr:colOff>
                    <xdr:row>210</xdr:row>
                    <xdr:rowOff>161925</xdr:rowOff>
                  </from>
                  <to>
                    <xdr:col>8</xdr:col>
                    <xdr:colOff>152400</xdr:colOff>
                    <xdr:row>211</xdr:row>
                    <xdr:rowOff>161925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sizeWithCells="1">
                  <from>
                    <xdr:col>3</xdr:col>
                    <xdr:colOff>19050</xdr:colOff>
                    <xdr:row>211</xdr:row>
                    <xdr:rowOff>152400</xdr:rowOff>
                  </from>
                  <to>
                    <xdr:col>8</xdr:col>
                    <xdr:colOff>161925</xdr:colOff>
                    <xdr:row>212</xdr:row>
                    <xdr:rowOff>142875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sizeWithCells="1">
                  <from>
                    <xdr:col>3</xdr:col>
                    <xdr:colOff>9525</xdr:colOff>
                    <xdr:row>240</xdr:row>
                    <xdr:rowOff>171450</xdr:rowOff>
                  </from>
                  <to>
                    <xdr:col>9</xdr:col>
                    <xdr:colOff>19050</xdr:colOff>
                    <xdr:row>241</xdr:row>
                    <xdr:rowOff>171450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sizeWithCells="1">
                  <from>
                    <xdr:col>3</xdr:col>
                    <xdr:colOff>9525</xdr:colOff>
                    <xdr:row>253</xdr:row>
                    <xdr:rowOff>171450</xdr:rowOff>
                  </from>
                  <to>
                    <xdr:col>9</xdr:col>
                    <xdr:colOff>19050</xdr:colOff>
                    <xdr:row>254</xdr:row>
                    <xdr:rowOff>171450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sizeWithCells="1">
                  <from>
                    <xdr:col>3</xdr:col>
                    <xdr:colOff>9525</xdr:colOff>
                    <xdr:row>263</xdr:row>
                    <xdr:rowOff>171450</xdr:rowOff>
                  </from>
                  <to>
                    <xdr:col>9</xdr:col>
                    <xdr:colOff>19050</xdr:colOff>
                    <xdr:row>264</xdr:row>
                    <xdr:rowOff>171450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sizeWithCells="1">
                  <from>
                    <xdr:col>3</xdr:col>
                    <xdr:colOff>9525</xdr:colOff>
                    <xdr:row>266</xdr:row>
                    <xdr:rowOff>171450</xdr:rowOff>
                  </from>
                  <to>
                    <xdr:col>9</xdr:col>
                    <xdr:colOff>19050</xdr:colOff>
                    <xdr:row>267</xdr:row>
                    <xdr:rowOff>171450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3</xdr:col>
                    <xdr:colOff>0</xdr:colOff>
                    <xdr:row>97</xdr:row>
                    <xdr:rowOff>114300</xdr:rowOff>
                  </from>
                  <to>
                    <xdr:col>8</xdr:col>
                    <xdr:colOff>190500</xdr:colOff>
                    <xdr:row>99</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3</xdr:col>
                    <xdr:colOff>0</xdr:colOff>
                    <xdr:row>100</xdr:row>
                    <xdr:rowOff>123825</xdr:rowOff>
                  </from>
                  <to>
                    <xdr:col>8</xdr:col>
                    <xdr:colOff>190500</xdr:colOff>
                    <xdr:row>102</xdr:row>
                    <xdr:rowOff>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sizeWithCells="1">
                  <from>
                    <xdr:col>3</xdr:col>
                    <xdr:colOff>47625</xdr:colOff>
                    <xdr:row>299</xdr:row>
                    <xdr:rowOff>9525</xdr:rowOff>
                  </from>
                  <to>
                    <xdr:col>8</xdr:col>
                    <xdr:colOff>209550</xdr:colOff>
                    <xdr:row>300</xdr:row>
                    <xdr:rowOff>28575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sizeWithCells="1">
                  <from>
                    <xdr:col>3</xdr:col>
                    <xdr:colOff>47625</xdr:colOff>
                    <xdr:row>299</xdr:row>
                    <xdr:rowOff>190500</xdr:rowOff>
                  </from>
                  <to>
                    <xdr:col>11</xdr:col>
                    <xdr:colOff>95250</xdr:colOff>
                    <xdr:row>301</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sizeWithCells="1">
                  <from>
                    <xdr:col>3</xdr:col>
                    <xdr:colOff>47625</xdr:colOff>
                    <xdr:row>300</xdr:row>
                    <xdr:rowOff>171450</xdr:rowOff>
                  </from>
                  <to>
                    <xdr:col>8</xdr:col>
                    <xdr:colOff>209550</xdr:colOff>
                    <xdr:row>302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２①雇表（幼稚園用）</vt:lpstr>
      <vt:lpstr>２①雇表（幼稚園用）（記載例）</vt:lpstr>
      <vt:lpstr>'２①雇表（幼稚園用）'!Print_Area</vt:lpstr>
      <vt:lpstr>'２①雇表（幼稚園用）（記載例）'!Print_Area</vt:lpstr>
      <vt:lpstr>'２①雇表（幼稚園用）'!Print_Titles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2021-03-24T05:51:43Z</dcterms:modified>
</cp:coreProperties>
</file>