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２③雇表（認定こども園用）" sheetId="6" r:id="rId1"/>
    <sheet name="２③雇表（認定こども園用） (記載例)" sheetId="7" r:id="rId2"/>
  </sheets>
  <externalReferences>
    <externalReference r:id="rId3"/>
    <externalReference r:id="rId4"/>
    <externalReference r:id="rId5"/>
    <externalReference r:id="rId6"/>
    <externalReference r:id="rId7"/>
  </externalReferences>
  <definedNames>
    <definedName name="____Qr228">#REF!</definedName>
    <definedName name="___Qr228" localSheetId="1">#REF!</definedName>
    <definedName name="___Qr228">#REF!</definedName>
    <definedName name="__Qr228" localSheetId="1">#REF!</definedName>
    <definedName name="__Qr228">#REF!</definedName>
    <definedName name="_Qr228" localSheetId="0">#REF!</definedName>
    <definedName name="_Qr228" localSheetId="1">#REF!</definedName>
    <definedName name="_Qr228">#REF!</definedName>
    <definedName name="_xlnm.Print_Area" localSheetId="0">'２③雇表（認定こども園用）'!$A$1:$BG$472</definedName>
    <definedName name="_xlnm.Print_Area" localSheetId="1">'２③雇表（認定こども園用） (記載例)'!$A$1:$BG$477</definedName>
    <definedName name="_xlnm.Print_Titles" localSheetId="0">'２③雇表（認定こども園用）'!$1:$1</definedName>
    <definedName name="_xlnm.Print_Titles" localSheetId="1">'２③雇表（認定こども園用） (記載例)'!$1:$1</definedName>
    <definedName name="っっｗ" localSheetId="0">#REF!,#REF!,#REF!,#REF!</definedName>
    <definedName name="っっｗ" localSheetId="1">#REF!,#REF!,#REF!,#REF!</definedName>
    <definedName name="っっｗ">#REF!,#REF!,#REF!,#REF!</definedName>
    <definedName name="地域区分" localSheetId="0">[1]【幼稚園】試算シート!$CF$9:$CF$16</definedName>
    <definedName name="地域区分" localSheetId="1">[1]【幼稚園】試算シート!$CF$9:$CF$16</definedName>
    <definedName name="地域区分">[2]【幼稚園】試算シート!$CF$9:$CF$16</definedName>
    <definedName name="適否" localSheetId="0">[1]加算率入力!$AO$11:$AO$12</definedName>
    <definedName name="適否" localSheetId="1">[1]加算率入力!$AO$11:$AO$12</definedName>
    <definedName name="適否">[2]加算率入力!$AO$11:$AO$12</definedName>
    <definedName name="入力欄②００１">'[3]様式②－１'!$F$4,'[3]様式②－１'!$B$5,'[3]様式②－１'!$W$4:$X$7,'[3]様式②－１'!$Z$5:$AL$7,'[3]様式②－１'!$G$11:$AG$13,'[3]様式②－１'!$F$16,'[3]様式②－１'!$AC$16:$AL$18,'[3]様式②－１'!$B$21:$AL$42,'[3]様式②－１'!$E$45:$G$47,'[3]様式②－１'!$K$45:$M$47,'[3]様式②－１'!$Q$46,'[3]様式②－１'!$AI$44,'[3]様式②－１'!$AB$46,'[3]様式②－１'!$I$49:$AL$50,'[3]様式②－１'!$E$55:$AL$55,'[3]様式②－１'!$E$60:$AL$60,'[3]様式②－１'!$E$62,'[3]様式②－１'!$E$65,'[3]様式②－１'!$T$65,'[3]様式②－１'!$F$68,'[3]様式②－１'!$E$70,'[3]様式②－１'!$AH$68:$AJ$70</definedName>
    <definedName name="入力欄②０１">'[4]様式②－１'!$F$4,'[4]様式②－１'!$B$5,'[4]様式②－１'!$W$4:$X$7,'[4]様式②－１'!$Z$5:$AL$7,'[4]様式②－１'!$G$11:$AG$13,'[4]様式②－１'!$F$16,'[4]様式②－１'!$AC$16:$AL$18,'[4]様式②－１'!$B$21:$AL$42,'[4]様式②－１'!$E$45:$G$47,'[4]様式②－１'!$K$45:$M$47,'[4]様式②－１'!$Q$46,'[4]様式②－１'!$AI$44,'[4]様式②－１'!$AB$46,'[4]様式②－１'!$I$49:$AL$50,'[4]様式②－１'!$E$55:$AL$55,'[4]様式②－１'!$E$60:$AL$60,'[4]様式②－１'!$E$62,'[4]様式②－１'!$E$65,'[4]様式②－１'!$T$65,'[4]様式②－１'!$F$68,'[4]様式②－１'!$E$70,'[4]様式②－１'!$AH$68:$AJ$70</definedName>
    <definedName name="入力欄②１" localSheetId="0">#REF!,#REF!,#REF!,#REF!,#REF!,#REF!,#REF!,#REF!,#REF!,#REF!,#REF!,#REF!,#REF!,#REF!,#REF!,#REF!,#REF!,#REF!,#REF!,#REF!,#REF!,#REF!</definedName>
    <definedName name="入力欄②１" localSheetId="1">#REF!,#REF!,#REF!,#REF!,#REF!,#REF!,#REF!,#REF!,#REF!,#REF!,#REF!,#REF!,#REF!,#REF!,#REF!,#REF!,#REF!,#REF!,#REF!,#REF!,#REF!,#REF!</definedName>
    <definedName name="入力欄②１">#REF!,#REF!,#REF!,#REF!,#REF!,#REF!,#REF!,#REF!,#REF!,#REF!,#REF!,#REF!,#REF!,#REF!,#REF!,#REF!,#REF!,#REF!,#REF!,#REF!,#REF!,#REF!</definedName>
    <definedName name="入力欄②Ａ">'[3]様式②－１'!$F$4,'[3]様式②－１'!$B$5,'[3]様式②－１'!$W$4:$X$7,'[3]様式②－１'!$Z$5:$AL$7,'[3]様式②－１'!$G$11:$AG$13,'[3]様式②－１'!$F$16,'[3]様式②－１'!$AC$16:$AL$18,'[3]様式②－１'!$B$21:$AL$42,'[3]様式②－１'!$E$45:$G$47,'[3]様式②－１'!$K$45:$M$47,'[3]様式②－１'!$Q$46,'[3]様式②－１'!$AI$44,'[3]様式②－１'!$AB$46,'[3]様式②－１'!$I$49:$AL$50,'[3]様式②－１'!$E$55:$AL$55,'[3]様式②－１'!$E$60:$AL$60,'[3]様式②－１'!$E$62,'[3]様式②－１'!$E$65,'[3]様式②－１'!$T$65,'[3]様式②－１'!$F$68,'[3]様式②－１'!$E$70,'[3]様式②－１'!$AH$68:$AJ$70</definedName>
    <definedName name="入力欄③０１" localSheetId="0">[4]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０１" localSheetId="1">[4]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０１">[4]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０２">'[4]様式③ 歳入'!$AG$3,'[4]様式③ 歳入'!$AK$3,'[4]様式③ 歳入'!$B$6:$AL$64,'[4]様式③ 歳入'!$G$65:$Z$65</definedName>
    <definedName name="入力欄③１" localSheetId="0">'[5]様式③歳出（公民）'!$AG$3,'[5]様式③歳出（公民）'!$AK$3,'[5]様式③歳出（公民）'!$B$6:$AL$64,'[5]様式③歳出（公民）'!$G$65,'[5]様式③歳出（公民）'!$Q$65,'[5]様式③歳出（公民）'!#REF!,'[5]様式③歳出（公民）'!#REF!,'[5]様式③歳出（公民）'!#REF!,'[5]様式③歳出（公民）'!#REF!,'[5]様式③歳出（公民）'!#REF!,'[5]様式③歳出（公民）'!#REF!,'[5]様式③歳出（公民）'!#REF!,'[5]様式③歳出（公民）'!#REF!,'[5]様式③歳出（公民）'!#REF!</definedName>
    <definedName name="入力欄③１" localSheetId="1">'[5]様式③歳出（公民）'!$AG$3,'[5]様式③歳出（公民）'!$AK$3,'[5]様式③歳出（公民）'!$B$6:$AL$64,'[5]様式③歳出（公民）'!$G$65,'[5]様式③歳出（公民）'!$Q$65,'[5]様式③歳出（公民）'!#REF!,'[5]様式③歳出（公民）'!#REF!,'[5]様式③歳出（公民）'!#REF!,'[5]様式③歳出（公民）'!#REF!,'[5]様式③歳出（公民）'!#REF!,'[5]様式③歳出（公民）'!#REF!,'[5]様式③歳出（公民）'!#REF!,'[5]様式③歳出（公民）'!#REF!,'[5]様式③歳出（公民）'!#REF!</definedName>
    <definedName name="入力欄③１">'[5]様式③歳出（公民）'!$AG$3,'[5]様式③歳出（公民）'!$AK$3,'[5]様式③歳出（公民）'!$B$6:$AL$64,'[5]様式③歳出（公民）'!$G$65,'[5]様式③歳出（公民）'!$Q$65,'[5]様式③歳出（公民）'!#REF!,'[5]様式③歳出（公民）'!#REF!,'[5]様式③歳出（公民）'!#REF!,'[5]様式③歳出（公民）'!#REF!,'[5]様式③歳出（公民）'!#REF!,'[5]様式③歳出（公民）'!#REF!,'[5]様式③歳出（公民）'!#REF!,'[5]様式③歳出（公民）'!#REF!,'[5]様式③歳出（公民）'!#REF!</definedName>
    <definedName name="入力欄③２">'[5]様式③ 歳入（公民）'!$AG$3,'[5]様式③ 歳入（公民）'!$AK$3,'[5]様式③ 歳入（公民）'!$B$6:$AL$64,'[5]様式③ 歳入（公民）'!$G$65:$Z$65</definedName>
    <definedName name="入力欄③Ａ" localSheetId="0">[3]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Ａ" localSheetId="1">[3]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Ａ">[3]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Ｂ">'[3]様式③ 歳入'!$AG$3,'[3]様式③ 歳入'!$AK$3,'[3]様式③ 歳入'!$B$6:$AL$64,'[3]様式③ 歳入'!$G$65:$Z$65</definedName>
    <definedName name="平均勤続年数" localSheetId="0">[1]加算率入力!$AM$11:$AM$22</definedName>
    <definedName name="平均勤続年数" localSheetId="1">[1]加算率入力!$AM$11:$AM$22</definedName>
    <definedName name="平均勤続年数">[2]加算率入力!$AM$11:$AM$22</definedName>
  </definedNames>
  <calcPr calcId="152511"/>
</workbook>
</file>

<file path=xl/calcChain.xml><?xml version="1.0" encoding="utf-8"?>
<calcChain xmlns="http://schemas.openxmlformats.org/spreadsheetml/2006/main">
  <c r="AU444" i="7" l="1"/>
  <c r="AU436" i="7"/>
  <c r="AU441" i="6"/>
  <c r="AU433" i="6"/>
  <c r="AU476" i="7" l="1"/>
  <c r="AU470" i="7"/>
  <c r="AU464" i="7"/>
  <c r="AU462" i="7"/>
  <c r="AU423" i="7"/>
  <c r="AU412" i="7"/>
  <c r="AU410" i="7"/>
  <c r="BA412" i="7" s="1"/>
  <c r="AU408" i="7"/>
  <c r="AZ397" i="7"/>
  <c r="AZ394" i="7"/>
  <c r="AZ387" i="7"/>
  <c r="AZ373" i="7"/>
  <c r="AZ361" i="7"/>
  <c r="AZ358" i="7"/>
  <c r="AZ355" i="7"/>
  <c r="AZ352" i="7"/>
  <c r="AZ349" i="7"/>
  <c r="AL329" i="7"/>
  <c r="AL319" i="7"/>
  <c r="AV306" i="7"/>
  <c r="AV303" i="7"/>
  <c r="AV300" i="7"/>
  <c r="AS290" i="7"/>
  <c r="AS293" i="7" s="1"/>
  <c r="AR203" i="7"/>
  <c r="AR200" i="7"/>
  <c r="AR197" i="7"/>
  <c r="AR194" i="7"/>
  <c r="AR191" i="7"/>
  <c r="AR188" i="7"/>
  <c r="AR185" i="7"/>
  <c r="AR182" i="7"/>
  <c r="AR179" i="7"/>
  <c r="AR176" i="7"/>
  <c r="AR173" i="7"/>
  <c r="AR170" i="7"/>
  <c r="AR167" i="7"/>
  <c r="AR164" i="7"/>
  <c r="AR161" i="7"/>
  <c r="AU151" i="7"/>
  <c r="O111" i="7"/>
  <c r="AC111" i="7" s="1"/>
  <c r="AL111" i="7" s="1"/>
  <c r="AC109" i="7"/>
  <c r="AL109" i="7" s="1"/>
  <c r="O109" i="7"/>
  <c r="X109" i="7" s="1"/>
  <c r="O107" i="7"/>
  <c r="X107" i="7" s="1"/>
  <c r="O105" i="7"/>
  <c r="AC105" i="7" s="1"/>
  <c r="AL105" i="7" s="1"/>
  <c r="O103" i="7"/>
  <c r="AC103" i="7" s="1"/>
  <c r="AL103" i="7" s="1"/>
  <c r="AI74" i="7"/>
  <c r="AE74" i="7"/>
  <c r="AB74" i="7"/>
  <c r="X74" i="7"/>
  <c r="T74" i="7"/>
  <c r="O74" i="7"/>
  <c r="AV78" i="7" s="1"/>
  <c r="AI72" i="7"/>
  <c r="AB72" i="7"/>
  <c r="T72" i="7"/>
  <c r="T76" i="7" s="1"/>
  <c r="O72" i="7"/>
  <c r="BP88" i="7" s="1"/>
  <c r="AC90" i="7" s="1"/>
  <c r="AV68" i="7"/>
  <c r="AM68" i="7"/>
  <c r="AM62" i="7"/>
  <c r="AV62" i="7" s="1"/>
  <c r="AV57" i="7"/>
  <c r="AM57" i="7"/>
  <c r="AM55" i="7"/>
  <c r="AV55" i="7" s="1"/>
  <c r="AV48" i="7"/>
  <c r="AM48" i="7"/>
  <c r="AM43" i="7"/>
  <c r="AV43" i="7" s="1"/>
  <c r="AV41" i="7"/>
  <c r="AM41" i="7"/>
  <c r="AM36" i="7"/>
  <c r="AV36" i="7" s="1"/>
  <c r="AV34" i="7"/>
  <c r="AM34" i="7"/>
  <c r="T29" i="7"/>
  <c r="T16" i="7"/>
  <c r="G16" i="7"/>
  <c r="AU471" i="6"/>
  <c r="AU465" i="6"/>
  <c r="AU459" i="6"/>
  <c r="AU457" i="6"/>
  <c r="AU423" i="6"/>
  <c r="AU412" i="6"/>
  <c r="AU410" i="6"/>
  <c r="AU408" i="6"/>
  <c r="AZ397" i="6"/>
  <c r="AZ394" i="6"/>
  <c r="AZ387" i="6"/>
  <c r="AZ373" i="6"/>
  <c r="AZ361" i="6"/>
  <c r="AZ358" i="6"/>
  <c r="AZ355" i="6"/>
  <c r="AZ352" i="6"/>
  <c r="AZ349" i="6"/>
  <c r="AL329" i="6"/>
  <c r="AL319" i="6"/>
  <c r="AV306" i="6"/>
  <c r="AV303" i="6"/>
  <c r="AV300" i="6"/>
  <c r="AS290" i="6"/>
  <c r="AS293" i="6" s="1"/>
  <c r="AR203" i="6"/>
  <c r="AR200" i="6"/>
  <c r="AR197" i="6"/>
  <c r="AR194" i="6"/>
  <c r="AR191" i="6"/>
  <c r="AR188" i="6"/>
  <c r="AR185" i="6"/>
  <c r="AR182" i="6"/>
  <c r="AR179" i="6"/>
  <c r="AR176" i="6"/>
  <c r="AR173" i="6"/>
  <c r="AR170" i="6"/>
  <c r="AR167" i="6"/>
  <c r="AR164" i="6"/>
  <c r="AR161" i="6"/>
  <c r="AU151" i="6"/>
  <c r="O111" i="6"/>
  <c r="AC111" i="6" s="1"/>
  <c r="AL111" i="6" s="1"/>
  <c r="O109" i="6"/>
  <c r="X109" i="6" s="1"/>
  <c r="O107" i="6"/>
  <c r="X107" i="6" s="1"/>
  <c r="O105" i="6"/>
  <c r="AC105" i="6" s="1"/>
  <c r="AL105" i="6" s="1"/>
  <c r="O103" i="6"/>
  <c r="X103" i="6" s="1"/>
  <c r="AI74" i="6"/>
  <c r="AE74" i="6"/>
  <c r="AB74" i="6"/>
  <c r="AB76" i="6" s="1"/>
  <c r="X74" i="6"/>
  <c r="T74" i="6"/>
  <c r="O74" i="6"/>
  <c r="AA119" i="6" s="1"/>
  <c r="AI72" i="6"/>
  <c r="AI76" i="6" s="1"/>
  <c r="AB72" i="6"/>
  <c r="T72" i="6"/>
  <c r="O72" i="6"/>
  <c r="BP88" i="6" s="1"/>
  <c r="AC90" i="6" s="1"/>
  <c r="AM68" i="6"/>
  <c r="AV68" i="6" s="1"/>
  <c r="AM62" i="6"/>
  <c r="AV62" i="6" s="1"/>
  <c r="AM57" i="6"/>
  <c r="AV57" i="6" s="1"/>
  <c r="AM55" i="6"/>
  <c r="AV55" i="6" s="1"/>
  <c r="AM48" i="6"/>
  <c r="AV48" i="6" s="1"/>
  <c r="AM43" i="6"/>
  <c r="AV43" i="6" s="1"/>
  <c r="AV41" i="6"/>
  <c r="AM41" i="6"/>
  <c r="AM36" i="6"/>
  <c r="AV36" i="6" s="1"/>
  <c r="AM34" i="6"/>
  <c r="AV34" i="6" s="1"/>
  <c r="T29" i="6"/>
  <c r="T16" i="6"/>
  <c r="G16" i="6"/>
  <c r="AV76" i="7" l="1"/>
  <c r="AB76" i="7"/>
  <c r="AW206" i="7"/>
  <c r="AF16" i="7" s="1"/>
  <c r="AM76" i="7"/>
  <c r="AV80" i="7"/>
  <c r="AV86" i="7" s="1"/>
  <c r="AI76" i="7"/>
  <c r="X111" i="7"/>
  <c r="AV309" i="7"/>
  <c r="AV309" i="6"/>
  <c r="AC103" i="6"/>
  <c r="AL103" i="6" s="1"/>
  <c r="BA412" i="6"/>
  <c r="AV80" i="6"/>
  <c r="AW206" i="6"/>
  <c r="AF16" i="6" s="1"/>
  <c r="AR17" i="6" s="1"/>
  <c r="AY22" i="6" s="1"/>
  <c r="T76" i="6"/>
  <c r="X105" i="6"/>
  <c r="O76" i="6"/>
  <c r="AL113" i="7"/>
  <c r="AY25" i="7"/>
  <c r="AR17" i="7"/>
  <c r="AY22" i="7" s="1"/>
  <c r="O76" i="7"/>
  <c r="X103" i="7"/>
  <c r="X105" i="7"/>
  <c r="AA119" i="7"/>
  <c r="AM76" i="6"/>
  <c r="AV76" i="6"/>
  <c r="AV78" i="6"/>
  <c r="X111" i="6"/>
  <c r="X113" i="6" s="1"/>
  <c r="AC109" i="6"/>
  <c r="AL109" i="6" s="1"/>
  <c r="AL113" i="6" s="1"/>
  <c r="BP90" i="7" l="1"/>
  <c r="AM90" i="7" s="1"/>
  <c r="AY25" i="6"/>
  <c r="AQ113" i="6"/>
  <c r="X113" i="7"/>
  <c r="AQ113" i="7" s="1"/>
  <c r="AM92" i="7"/>
  <c r="AM94" i="7" s="1"/>
  <c r="AG121" i="7" s="1"/>
  <c r="AV86" i="6"/>
  <c r="AM92" i="6" l="1"/>
  <c r="BP90" i="6"/>
  <c r="AM90" i="6" s="1"/>
  <c r="AM94" i="6" s="1"/>
  <c r="AG121" i="6" s="1"/>
</calcChain>
</file>

<file path=xl/comments1.xml><?xml version="1.0" encoding="utf-8"?>
<comments xmlns="http://schemas.openxmlformats.org/spreadsheetml/2006/main">
  <authors>
    <author>作成者</author>
  </authors>
  <commentList>
    <comment ref="AH109" authorId="0" shapeId="0">
      <text>
        <r>
          <rPr>
            <b/>
            <sz val="9"/>
            <color indexed="81"/>
            <rFont val="ＭＳ Ｐゴシック"/>
            <family val="3"/>
            <charset val="128"/>
          </rPr>
          <t>国基準で計算した配置基準を入力</t>
        </r>
      </text>
    </comment>
  </commentList>
</comments>
</file>

<file path=xl/comments2.xml><?xml version="1.0" encoding="utf-8"?>
<comments xmlns="http://schemas.openxmlformats.org/spreadsheetml/2006/main">
  <authors>
    <author>作成者</author>
  </authors>
  <commentList>
    <comment ref="AH109" authorId="0" shapeId="0">
      <text>
        <r>
          <rPr>
            <b/>
            <sz val="9"/>
            <color indexed="81"/>
            <rFont val="ＭＳ Ｐゴシック"/>
            <family val="3"/>
            <charset val="128"/>
          </rPr>
          <t>国基準で計算した配置基準を入力</t>
        </r>
      </text>
    </comment>
  </commentList>
</comments>
</file>

<file path=xl/sharedStrings.xml><?xml version="1.0" encoding="utf-8"?>
<sst xmlns="http://schemas.openxmlformats.org/spreadsheetml/2006/main" count="1361" uniqueCount="322">
  <si>
    <t>施設・事業所番号</t>
    <rPh sb="0" eb="2">
      <t>シセツ</t>
    </rPh>
    <rPh sb="3" eb="6">
      <t>ジギョウショ</t>
    </rPh>
    <rPh sb="6" eb="8">
      <t>バンゴウ</t>
    </rPh>
    <phoneticPr fontId="4"/>
  </si>
  <si>
    <t>施設・事業所所在区</t>
    <rPh sb="0" eb="2">
      <t>シセツ</t>
    </rPh>
    <rPh sb="3" eb="5">
      <t>ジギョウ</t>
    </rPh>
    <rPh sb="5" eb="6">
      <t>ショ</t>
    </rPh>
    <rPh sb="6" eb="8">
      <t>ショザイ</t>
    </rPh>
    <rPh sb="8" eb="9">
      <t>ク</t>
    </rPh>
    <phoneticPr fontId="4"/>
  </si>
  <si>
    <t>区</t>
    <rPh sb="0" eb="1">
      <t>ク</t>
    </rPh>
    <phoneticPr fontId="4"/>
  </si>
  <si>
    <t>施設名</t>
    <rPh sb="0" eb="2">
      <t>シセツ</t>
    </rPh>
    <rPh sb="2" eb="3">
      <t>メイ</t>
    </rPh>
    <phoneticPr fontId="4"/>
  </si>
  <si>
    <t>事務担当者</t>
    <rPh sb="0" eb="2">
      <t>ジム</t>
    </rPh>
    <rPh sb="2" eb="5">
      <t>タントウシャ</t>
    </rPh>
    <phoneticPr fontId="4"/>
  </si>
  <si>
    <t>連絡先</t>
    <rPh sb="0" eb="3">
      <t>レンラクサキ</t>
    </rPh>
    <phoneticPr fontId="4"/>
  </si>
  <si>
    <t>平成30</t>
    <rPh sb="0" eb="2">
      <t>ヘイセイ</t>
    </rPh>
    <phoneticPr fontId="4"/>
  </si>
  <si>
    <t>年度</t>
    <rPh sb="0" eb="1">
      <t>ネン</t>
    </rPh>
    <rPh sb="1" eb="2">
      <t>ド</t>
    </rPh>
    <phoneticPr fontId="4"/>
  </si>
  <si>
    <t>月　分　 雇　用　状　況　表</t>
    <rPh sb="0" eb="1">
      <t>ツキ</t>
    </rPh>
    <rPh sb="2" eb="3">
      <t>フン</t>
    </rPh>
    <rPh sb="5" eb="6">
      <t>ヤトイ</t>
    </rPh>
    <rPh sb="7" eb="8">
      <t>ヨウ</t>
    </rPh>
    <rPh sb="9" eb="10">
      <t>ジョウ</t>
    </rPh>
    <rPh sb="11" eb="12">
      <t>キョウ</t>
    </rPh>
    <rPh sb="13" eb="14">
      <t>ヒョウ</t>
    </rPh>
    <phoneticPr fontId="4"/>
  </si>
  <si>
    <t>※当月１日時点の職員及び児童の状況を記載すること。</t>
    <rPh sb="8" eb="10">
      <t>ショクイン</t>
    </rPh>
    <rPh sb="10" eb="11">
      <t>オヨ</t>
    </rPh>
    <rPh sb="12" eb="14">
      <t>ジドウ</t>
    </rPh>
    <rPh sb="15" eb="17">
      <t>ジョウキョウ</t>
    </rPh>
    <rPh sb="18" eb="20">
      <t>キサイ</t>
    </rPh>
    <phoneticPr fontId="4"/>
  </si>
  <si>
    <t>※勤務実態が雇用契約の状況と異なることが事前に分かっている場合は、シフト表等における勤務予定をもとに記載すること。</t>
    <rPh sb="1" eb="3">
      <t>キンム</t>
    </rPh>
    <rPh sb="3" eb="5">
      <t>ジッタイ</t>
    </rPh>
    <rPh sb="6" eb="8">
      <t>コヨウ</t>
    </rPh>
    <rPh sb="8" eb="10">
      <t>ケイヤク</t>
    </rPh>
    <rPh sb="11" eb="13">
      <t>ジョウキョウ</t>
    </rPh>
    <rPh sb="14" eb="15">
      <t>コト</t>
    </rPh>
    <rPh sb="20" eb="22">
      <t>ジゼン</t>
    </rPh>
    <rPh sb="23" eb="24">
      <t>ワ</t>
    </rPh>
    <rPh sb="29" eb="31">
      <t>バアイ</t>
    </rPh>
    <rPh sb="36" eb="37">
      <t>ヒョウ</t>
    </rPh>
    <rPh sb="37" eb="38">
      <t>トウ</t>
    </rPh>
    <rPh sb="42" eb="44">
      <t>キンム</t>
    </rPh>
    <rPh sb="44" eb="46">
      <t>ヨテイ</t>
    </rPh>
    <rPh sb="50" eb="52">
      <t>キサイ</t>
    </rPh>
    <phoneticPr fontId="4"/>
  </si>
  <si>
    <t>※記載している「１か月の労働時間数」と実際の労働時間数に大幅な差異があることが判明した場合は、記載時間の修正及び過誤再請求を求める場合があります。</t>
    <rPh sb="1" eb="3">
      <t>キサイ</t>
    </rPh>
    <rPh sb="10" eb="11">
      <t>ゲツ</t>
    </rPh>
    <rPh sb="12" eb="14">
      <t>ロウドウ</t>
    </rPh>
    <rPh sb="14" eb="17">
      <t>ジカンスウ</t>
    </rPh>
    <rPh sb="19" eb="21">
      <t>ジッサイ</t>
    </rPh>
    <rPh sb="22" eb="24">
      <t>ロウドウ</t>
    </rPh>
    <rPh sb="24" eb="27">
      <t>ジカンスウ</t>
    </rPh>
    <rPh sb="28" eb="30">
      <t>オオハバ</t>
    </rPh>
    <rPh sb="31" eb="33">
      <t>サイ</t>
    </rPh>
    <rPh sb="39" eb="41">
      <t>ハンメイ</t>
    </rPh>
    <rPh sb="43" eb="45">
      <t>バアイ</t>
    </rPh>
    <rPh sb="47" eb="49">
      <t>キサイ</t>
    </rPh>
    <rPh sb="49" eb="51">
      <t>ジカン</t>
    </rPh>
    <rPh sb="52" eb="54">
      <t>シュウセイ</t>
    </rPh>
    <rPh sb="54" eb="55">
      <t>オヨ</t>
    </rPh>
    <rPh sb="56" eb="58">
      <t>カゴ</t>
    </rPh>
    <rPh sb="58" eb="61">
      <t>サイセイキュウ</t>
    </rPh>
    <rPh sb="62" eb="63">
      <t>モト</t>
    </rPh>
    <rPh sb="65" eb="67">
      <t>バアイ</t>
    </rPh>
    <phoneticPr fontId="4"/>
  </si>
  <si>
    <t>時間</t>
    <rPh sb="0" eb="2">
      <t>ジカン</t>
    </rPh>
    <phoneticPr fontId="4"/>
  </si>
  <si>
    <t>人</t>
    <rPh sb="0" eb="1">
      <t>ニン</t>
    </rPh>
    <phoneticPr fontId="4"/>
  </si>
  <si>
    <t>↑雇用契約で1日の契約労働時間及び週の勤務回数が明確に記載されている場合のみ対象</t>
    <rPh sb="1" eb="3">
      <t>コヨウ</t>
    </rPh>
    <rPh sb="3" eb="5">
      <t>ケイヤク</t>
    </rPh>
    <rPh sb="7" eb="8">
      <t>ニチ</t>
    </rPh>
    <rPh sb="9" eb="11">
      <t>ケイヤク</t>
    </rPh>
    <rPh sb="11" eb="13">
      <t>ロウドウ</t>
    </rPh>
    <rPh sb="13" eb="15">
      <t>ジカン</t>
    </rPh>
    <rPh sb="15" eb="16">
      <t>オヨ</t>
    </rPh>
    <rPh sb="17" eb="18">
      <t>シュウ</t>
    </rPh>
    <rPh sb="19" eb="21">
      <t>キンム</t>
    </rPh>
    <rPh sb="21" eb="23">
      <t>カイスウ</t>
    </rPh>
    <rPh sb="24" eb="26">
      <t>メイカク</t>
    </rPh>
    <rPh sb="27" eb="29">
      <t>キサイ</t>
    </rPh>
    <rPh sb="34" eb="36">
      <t>バアイ</t>
    </rPh>
    <rPh sb="38" eb="40">
      <t>タイショウ</t>
    </rPh>
    <phoneticPr fontId="4"/>
  </si>
  <si>
    <t>区
分</t>
    <rPh sb="0" eb="1">
      <t>ク</t>
    </rPh>
    <rPh sb="2" eb="3">
      <t>ブン</t>
    </rPh>
    <phoneticPr fontId="4"/>
  </si>
  <si>
    <t>利用定員</t>
    <rPh sb="0" eb="2">
      <t>リヨウ</t>
    </rPh>
    <rPh sb="2" eb="4">
      <t>テイイン</t>
    </rPh>
    <phoneticPr fontId="4"/>
  </si>
  <si>
    <t>市内児童</t>
    <rPh sb="0" eb="2">
      <t>シナイ</t>
    </rPh>
    <rPh sb="2" eb="4">
      <t>ジドウ</t>
    </rPh>
    <phoneticPr fontId="4"/>
  </si>
  <si>
    <t>合計</t>
    <rPh sb="0" eb="2">
      <t>ゴウケイ</t>
    </rPh>
    <phoneticPr fontId="4"/>
  </si>
  <si>
    <t>３歳児</t>
    <rPh sb="1" eb="3">
      <t>サイジ</t>
    </rPh>
    <phoneticPr fontId="4"/>
  </si>
  <si>
    <t>４歳以上児</t>
    <rPh sb="1" eb="2">
      <t>サイ</t>
    </rPh>
    <rPh sb="2" eb="5">
      <t>イジョウジ</t>
    </rPh>
    <phoneticPr fontId="4"/>
  </si>
  <si>
    <t>※上限人数</t>
    <rPh sb="1" eb="3">
      <t>ジョウゲン</t>
    </rPh>
    <rPh sb="3" eb="5">
      <t>ニンズウ</t>
    </rPh>
    <phoneticPr fontId="4"/>
  </si>
  <si>
    <t>【記入の注意】</t>
    <rPh sb="1" eb="3">
      <t>キニュウ</t>
    </rPh>
    <rPh sb="4" eb="6">
      <t>チュウイ</t>
    </rPh>
    <phoneticPr fontId="4"/>
  </si>
  <si>
    <t>資格
☑チェック</t>
    <rPh sb="0" eb="2">
      <t>シカク</t>
    </rPh>
    <phoneticPr fontId="4"/>
  </si>
  <si>
    <t>氏　　　　　　　　　　　名</t>
    <rPh sb="0" eb="1">
      <t>シ</t>
    </rPh>
    <rPh sb="12" eb="13">
      <t>メイ</t>
    </rPh>
    <phoneticPr fontId="4"/>
  </si>
  <si>
    <t>○○　○○</t>
    <phoneticPr fontId="4"/>
  </si>
  <si>
    <t>平成○○年
４月１日</t>
    <rPh sb="0" eb="2">
      <t>ヘイセイ</t>
    </rPh>
    <phoneticPr fontId="4"/>
  </si>
  <si>
    <t>現施設
雇用開始
年月日</t>
    <rPh sb="0" eb="1">
      <t>ゲン</t>
    </rPh>
    <rPh sb="1" eb="3">
      <t>シセツ</t>
    </rPh>
    <rPh sb="4" eb="6">
      <t>コヨウ</t>
    </rPh>
    <rPh sb="6" eb="8">
      <t>カイシ</t>
    </rPh>
    <rPh sb="9" eb="12">
      <t>ネンガッピ</t>
    </rPh>
    <phoneticPr fontId="4"/>
  </si>
  <si>
    <t>１日の労働
時間数(ａ)
（休憩除く）</t>
    <rPh sb="1" eb="2">
      <t>ニチ</t>
    </rPh>
    <rPh sb="3" eb="5">
      <t>ロウドウ</t>
    </rPh>
    <rPh sb="6" eb="9">
      <t>ジカンスウ</t>
    </rPh>
    <phoneticPr fontId="4"/>
  </si>
  <si>
    <t>１か月の勤務日数（又は週の勤務日数×４）　(ｂ)</t>
    <rPh sb="2" eb="3">
      <t>ツキ</t>
    </rPh>
    <rPh sb="4" eb="5">
      <t>キンム</t>
    </rPh>
    <rPh sb="5" eb="6">
      <t>キンム</t>
    </rPh>
    <rPh sb="6" eb="8">
      <t>ニッスウ</t>
    </rPh>
    <rPh sb="9" eb="10">
      <t>マタ</t>
    </rPh>
    <rPh sb="11" eb="12">
      <t>シュウ</t>
    </rPh>
    <rPh sb="13" eb="15">
      <t>キンム</t>
    </rPh>
    <rPh sb="15" eb="17">
      <t>ニッスウ</t>
    </rPh>
    <phoneticPr fontId="4"/>
  </si>
  <si>
    <t>１か月の
労働時間数
(ａ×ｂ）</t>
    <rPh sb="2" eb="3">
      <t>ツキ</t>
    </rPh>
    <rPh sb="5" eb="7">
      <t>ロウドウ</t>
    </rPh>
    <rPh sb="7" eb="9">
      <t>ジカン</t>
    </rPh>
    <rPh sb="9" eb="10">
      <t>スウ</t>
    </rPh>
    <phoneticPr fontId="4"/>
  </si>
  <si>
    <t>有無</t>
    <rPh sb="0" eb="2">
      <t>ウム</t>
    </rPh>
    <phoneticPr fontId="4"/>
  </si>
  <si>
    <t>合計労働時間数　①</t>
    <rPh sb="0" eb="2">
      <t>ゴウケイ</t>
    </rPh>
    <rPh sb="2" eb="4">
      <t>ロウドウ</t>
    </rPh>
    <rPh sb="4" eb="6">
      <t>ジカン</t>
    </rPh>
    <rPh sb="6" eb="7">
      <t>スウ</t>
    </rPh>
    <phoneticPr fontId="4"/>
  </si>
  <si>
    <t>氏　　　　　　　　　　名</t>
    <rPh sb="0" eb="1">
      <t>シ</t>
    </rPh>
    <rPh sb="11" eb="12">
      <t>メイ</t>
    </rPh>
    <phoneticPr fontId="4"/>
  </si>
  <si>
    <r>
      <t>（登録番号：</t>
    </r>
    <r>
      <rPr>
        <sz val="11"/>
        <rFont val="HGS創英角ｺﾞｼｯｸUB"/>
        <family val="3"/>
        <charset val="128"/>
      </rPr>
      <t>000000</t>
    </r>
    <r>
      <rPr>
        <sz val="11"/>
        <rFont val="ＭＳ Ｐ明朝"/>
        <family val="1"/>
        <charset val="128"/>
      </rPr>
      <t>）</t>
    </r>
    <rPh sb="1" eb="3">
      <t>トウロク</t>
    </rPh>
    <rPh sb="3" eb="5">
      <t>バンゴウ</t>
    </rPh>
    <phoneticPr fontId="4"/>
  </si>
  <si>
    <t>②　月120時間以上の看護職に加えて、更に雇用している１か月あたり所定労働時間40時間以上の看護職</t>
    <rPh sb="2" eb="3">
      <t>ツキ</t>
    </rPh>
    <rPh sb="6" eb="8">
      <t>ジカン</t>
    </rPh>
    <rPh sb="8" eb="10">
      <t>イジョウ</t>
    </rPh>
    <rPh sb="11" eb="14">
      <t>カンゴショク</t>
    </rPh>
    <rPh sb="15" eb="16">
      <t>クワ</t>
    </rPh>
    <rPh sb="19" eb="20">
      <t>サラ</t>
    </rPh>
    <rPh sb="21" eb="23">
      <t>コヨウ</t>
    </rPh>
    <rPh sb="29" eb="30">
      <t>ツキ</t>
    </rPh>
    <rPh sb="33" eb="35">
      <t>ショテイ</t>
    </rPh>
    <rPh sb="35" eb="37">
      <t>ロウドウ</t>
    </rPh>
    <rPh sb="37" eb="39">
      <t>ジカン</t>
    </rPh>
    <rPh sb="41" eb="43">
      <t>ジカン</t>
    </rPh>
    <rPh sb="43" eb="45">
      <t>イジョウ</t>
    </rPh>
    <rPh sb="46" eb="49">
      <t>カンゴショク</t>
    </rPh>
    <phoneticPr fontId="4"/>
  </si>
  <si>
    <t>※１か月あたり60時間以上の勤務を契約していること。</t>
    <rPh sb="3" eb="4">
      <t>ゲツ</t>
    </rPh>
    <rPh sb="9" eb="11">
      <t>ジカン</t>
    </rPh>
    <rPh sb="11" eb="13">
      <t>イジョウ</t>
    </rPh>
    <rPh sb="14" eb="16">
      <t>キンム</t>
    </rPh>
    <rPh sb="17" eb="19">
      <t>ケイヤク</t>
    </rPh>
    <phoneticPr fontId="4"/>
  </si>
  <si>
    <t>※当月１日時点で産休・育休及び病休となっている者については含めないこと。ただし、代替職員は含めてよい。</t>
    <rPh sb="1" eb="3">
      <t>トウゲツ</t>
    </rPh>
    <rPh sb="4" eb="5">
      <t>ニチ</t>
    </rPh>
    <rPh sb="5" eb="7">
      <t>ジテン</t>
    </rPh>
    <rPh sb="8" eb="10">
      <t>サンキュウ</t>
    </rPh>
    <rPh sb="11" eb="12">
      <t>イク</t>
    </rPh>
    <rPh sb="12" eb="13">
      <t>キュウ</t>
    </rPh>
    <rPh sb="13" eb="14">
      <t>オヨ</t>
    </rPh>
    <rPh sb="15" eb="16">
      <t>ビョウ</t>
    </rPh>
    <rPh sb="16" eb="17">
      <t>キュウ</t>
    </rPh>
    <rPh sb="23" eb="24">
      <t>モノ</t>
    </rPh>
    <rPh sb="29" eb="30">
      <t>フク</t>
    </rPh>
    <rPh sb="40" eb="42">
      <t>ダイタイ</t>
    </rPh>
    <rPh sb="42" eb="44">
      <t>ショクイン</t>
    </rPh>
    <rPh sb="45" eb="46">
      <t>フク</t>
    </rPh>
    <phoneticPr fontId="4"/>
  </si>
  <si>
    <t>※雇用状況表に記載する職員は、原則、各加算項目対象欄において氏名の重複がないこと。</t>
    <rPh sb="1" eb="3">
      <t>コヨウ</t>
    </rPh>
    <rPh sb="3" eb="5">
      <t>ジョウキョウ</t>
    </rPh>
    <rPh sb="5" eb="6">
      <t>ヒョウ</t>
    </rPh>
    <rPh sb="7" eb="9">
      <t>キサイ</t>
    </rPh>
    <rPh sb="11" eb="13">
      <t>ショクイン</t>
    </rPh>
    <rPh sb="15" eb="17">
      <t>ゲンソク</t>
    </rPh>
    <rPh sb="18" eb="19">
      <t>カク</t>
    </rPh>
    <rPh sb="19" eb="21">
      <t>カサン</t>
    </rPh>
    <rPh sb="21" eb="23">
      <t>コウモク</t>
    </rPh>
    <rPh sb="23" eb="25">
      <t>タイショウ</t>
    </rPh>
    <rPh sb="25" eb="26">
      <t>ラン</t>
    </rPh>
    <rPh sb="30" eb="32">
      <t>シメイ</t>
    </rPh>
    <rPh sb="33" eb="35">
      <t>チョウフク</t>
    </rPh>
    <phoneticPr fontId="4"/>
  </si>
  <si>
    <t>※雇用状況表に記載する職員は入所児童処遇特別加算に係る「入所児童処遇特別加算月別雇用時間内訳表」に記載される職員と重複しないこと。</t>
    <rPh sb="1" eb="3">
      <t>コヨウ</t>
    </rPh>
    <rPh sb="3" eb="5">
      <t>ジョウキョウ</t>
    </rPh>
    <rPh sb="5" eb="6">
      <t>ヒョウ</t>
    </rPh>
    <rPh sb="7" eb="9">
      <t>キサイ</t>
    </rPh>
    <rPh sb="11" eb="13">
      <t>ショクイン</t>
    </rPh>
    <rPh sb="14" eb="16">
      <t>ニュウショ</t>
    </rPh>
    <rPh sb="16" eb="18">
      <t>ジドウ</t>
    </rPh>
    <rPh sb="18" eb="20">
      <t>ショグウ</t>
    </rPh>
    <rPh sb="20" eb="22">
      <t>トクベツ</t>
    </rPh>
    <rPh sb="22" eb="24">
      <t>カサン</t>
    </rPh>
    <rPh sb="25" eb="26">
      <t>カカワ</t>
    </rPh>
    <rPh sb="49" eb="51">
      <t>キサイ</t>
    </rPh>
    <rPh sb="54" eb="56">
      <t>ショクイン</t>
    </rPh>
    <rPh sb="57" eb="59">
      <t>チョウフク</t>
    </rPh>
    <phoneticPr fontId="4"/>
  </si>
  <si>
    <t>①÷160時間</t>
    <rPh sb="5" eb="7">
      <t>ジカン</t>
    </rPh>
    <phoneticPr fontId="4"/>
  </si>
  <si>
    <t>↑雇用契約上で週40時間を基本とする勤務</t>
    <rPh sb="1" eb="3">
      <t>コヨウ</t>
    </rPh>
    <rPh sb="3" eb="5">
      <t>ケイヤク</t>
    </rPh>
    <rPh sb="5" eb="6">
      <t>ジョウ</t>
    </rPh>
    <rPh sb="7" eb="8">
      <t>シュウ</t>
    </rPh>
    <rPh sb="10" eb="12">
      <t>ジカン</t>
    </rPh>
    <rPh sb="13" eb="15">
      <t>キホン</t>
    </rPh>
    <rPh sb="18" eb="20">
      <t>キンム</t>
    </rPh>
    <phoneticPr fontId="4"/>
  </si>
  <si>
    <t>年齢区分</t>
    <rPh sb="0" eb="2">
      <t>ネンレイ</t>
    </rPh>
    <rPh sb="2" eb="4">
      <t>クブン</t>
    </rPh>
    <phoneticPr fontId="4"/>
  </si>
  <si>
    <t>（小数点第２位
以下切捨て）</t>
    <rPh sb="1" eb="4">
      <t>ショウスウテン</t>
    </rPh>
    <rPh sb="4" eb="5">
      <t>ダイ</t>
    </rPh>
    <rPh sb="6" eb="7">
      <t>クライ</t>
    </rPh>
    <rPh sb="8" eb="10">
      <t>イカ</t>
    </rPh>
    <rPh sb="10" eb="12">
      <t>キリス</t>
    </rPh>
    <phoneticPr fontId="4"/>
  </si>
  <si>
    <t>標 準</t>
    <rPh sb="0" eb="1">
      <t>シルベ</t>
    </rPh>
    <rPh sb="2" eb="3">
      <t>ジュン</t>
    </rPh>
    <phoneticPr fontId="4"/>
  </si>
  <si>
    <t>短時間</t>
    <rPh sb="0" eb="3">
      <t>タンジカン</t>
    </rPh>
    <phoneticPr fontId="4"/>
  </si>
  <si>
    <t>０歳児</t>
    <rPh sb="1" eb="3">
      <t>サイジ</t>
    </rPh>
    <phoneticPr fontId="4"/>
  </si>
  <si>
    <t>÷　３　＝　</t>
    <phoneticPr fontId="4"/>
  </si>
  <si>
    <t>１歳児</t>
    <rPh sb="1" eb="3">
      <t>サイジ</t>
    </rPh>
    <phoneticPr fontId="4"/>
  </si>
  <si>
    <t>２歳児</t>
    <rPh sb="1" eb="3">
      <t>サイジ</t>
    </rPh>
    <phoneticPr fontId="4"/>
  </si>
  <si>
    <t>÷　15　＝　</t>
    <phoneticPr fontId="4"/>
  </si>
  <si>
    <t>※小数点以下</t>
    <rPh sb="1" eb="4">
      <t>ショウスウテン</t>
    </rPh>
    <rPh sb="4" eb="6">
      <t>イカ</t>
    </rPh>
    <phoneticPr fontId="4"/>
  </si>
  <si>
    <t>四捨五入</t>
    <rPh sb="0" eb="4">
      <t>シシャゴニュウ</t>
    </rPh>
    <phoneticPr fontId="4"/>
  </si>
  <si>
    <t>在園児数合計</t>
    <rPh sb="0" eb="2">
      <t>ザイエン</t>
    </rPh>
    <rPh sb="2" eb="3">
      <t>ジ</t>
    </rPh>
    <rPh sb="3" eb="4">
      <t>スウ</t>
    </rPh>
    <rPh sb="4" eb="6">
      <t>ゴウケイ</t>
    </rPh>
    <phoneticPr fontId="4"/>
  </si>
  <si>
    <t>４歳以上児</t>
    <rPh sb="1" eb="4">
      <t>サイイジョウ</t>
    </rPh>
    <rPh sb="4" eb="5">
      <t>ジ</t>
    </rPh>
    <phoneticPr fontId="4"/>
  </si>
  <si>
    <t>÷　24　＝　</t>
    <phoneticPr fontId="4"/>
  </si>
  <si>
    <t>小計</t>
    <rPh sb="0" eb="1">
      <t>ショウ</t>
    </rPh>
    <rPh sb="1" eb="2">
      <t>ケイ</t>
    </rPh>
    <phoneticPr fontId="4"/>
  </si>
  <si>
    <t>m</t>
    <phoneticPr fontId="4"/>
  </si>
  <si>
    <t>イ：小計①は、市内・市外・私的契約児童数の合計により算出すること。</t>
    <rPh sb="2" eb="4">
      <t>ショウケイ</t>
    </rPh>
    <rPh sb="7" eb="9">
      <t>シナイ</t>
    </rPh>
    <rPh sb="10" eb="12">
      <t>シガイ</t>
    </rPh>
    <rPh sb="13" eb="15">
      <t>シテキ</t>
    </rPh>
    <rPh sb="15" eb="17">
      <t>ケイヤク</t>
    </rPh>
    <rPh sb="17" eb="20">
      <t>ジドウスウ</t>
    </rPh>
    <rPh sb="21" eb="23">
      <t>ゴウケイ</t>
    </rPh>
    <rPh sb="26" eb="28">
      <t>サンシュツ</t>
    </rPh>
    <phoneticPr fontId="4"/>
  </si>
  <si>
    <t>１日の労働
時間数(ａ)
（休憩除く）</t>
    <rPh sb="1" eb="2">
      <t>ニチ</t>
    </rPh>
    <rPh sb="3" eb="5">
      <t>ロウドウ</t>
    </rPh>
    <rPh sb="6" eb="9">
      <t>ジカンスウ</t>
    </rPh>
    <rPh sb="14" eb="16">
      <t>キュウケイ</t>
    </rPh>
    <rPh sb="16" eb="17">
      <t>ノゾ</t>
    </rPh>
    <phoneticPr fontId="4"/>
  </si>
  <si>
    <t>４　請求月初日の職員の雇用状況　　</t>
    <rPh sb="8" eb="10">
      <t>ショクイン</t>
    </rPh>
    <rPh sb="11" eb="13">
      <t>コヨウ</t>
    </rPh>
    <rPh sb="13" eb="15">
      <t>ジョウキョウ</t>
    </rPh>
    <phoneticPr fontId="4"/>
  </si>
  <si>
    <t>※原則として雇用契約で所定労働時間を算定すること。１日の労働時間数は小数点第２位まで記入すること（例：15分は「0.25」、20分は「0.33」、30分は「0.5」で記載）。１日の労働時間数が固定されていない場合には、１か月の労働時間数のみ記載すること。</t>
    <rPh sb="1" eb="3">
      <t>ゲンソク</t>
    </rPh>
    <rPh sb="6" eb="8">
      <t>コヨウ</t>
    </rPh>
    <rPh sb="8" eb="10">
      <t>ケイヤク</t>
    </rPh>
    <rPh sb="11" eb="13">
      <t>ショテイ</t>
    </rPh>
    <rPh sb="13" eb="15">
      <t>ロウドウ</t>
    </rPh>
    <rPh sb="15" eb="17">
      <t>ジカン</t>
    </rPh>
    <rPh sb="18" eb="20">
      <t>サンテイ</t>
    </rPh>
    <rPh sb="26" eb="27">
      <t>ニチ</t>
    </rPh>
    <rPh sb="28" eb="30">
      <t>ロウドウ</t>
    </rPh>
    <rPh sb="30" eb="32">
      <t>ジカン</t>
    </rPh>
    <rPh sb="32" eb="33">
      <t>スウ</t>
    </rPh>
    <rPh sb="34" eb="37">
      <t>ショウスウテン</t>
    </rPh>
    <rPh sb="37" eb="38">
      <t>ダイ</t>
    </rPh>
    <rPh sb="39" eb="40">
      <t>イ</t>
    </rPh>
    <rPh sb="42" eb="44">
      <t>キニュウ</t>
    </rPh>
    <rPh sb="49" eb="50">
      <t>レイ</t>
    </rPh>
    <rPh sb="53" eb="54">
      <t>フン</t>
    </rPh>
    <rPh sb="64" eb="65">
      <t>フン</t>
    </rPh>
    <rPh sb="75" eb="76">
      <t>フン</t>
    </rPh>
    <rPh sb="88" eb="89">
      <t>ニチ</t>
    </rPh>
    <rPh sb="90" eb="92">
      <t>ロウドウ</t>
    </rPh>
    <rPh sb="92" eb="95">
      <t>ジカンスウ</t>
    </rPh>
    <rPh sb="96" eb="98">
      <t>コテイ</t>
    </rPh>
    <rPh sb="104" eb="106">
      <t>バアイ</t>
    </rPh>
    <rPh sb="111" eb="112">
      <t>ゲツ</t>
    </rPh>
    <rPh sb="113" eb="115">
      <t>ロウドウ</t>
    </rPh>
    <rPh sb="115" eb="118">
      <t>ジカンスウ</t>
    </rPh>
    <rPh sb="120" eb="122">
      <t>キサイ</t>
    </rPh>
    <phoneticPr fontId="4"/>
  </si>
  <si>
    <t>５　保育士育成促進費　　</t>
    <rPh sb="2" eb="5">
      <t>ホイクシ</t>
    </rPh>
    <rPh sb="5" eb="7">
      <t>イクセイ</t>
    </rPh>
    <rPh sb="7" eb="9">
      <t>ソクシン</t>
    </rPh>
    <rPh sb="9" eb="10">
      <t>ヒ</t>
    </rPh>
    <phoneticPr fontId="4"/>
  </si>
  <si>
    <t>・請求月初日の保育士育成促進費の対象保育士（有資格）の雇用状況</t>
    <rPh sb="7" eb="10">
      <t>ホイクシ</t>
    </rPh>
    <rPh sb="10" eb="12">
      <t>イクセイ</t>
    </rPh>
    <rPh sb="12" eb="14">
      <t>ソクシン</t>
    </rPh>
    <rPh sb="14" eb="15">
      <t>ヒ</t>
    </rPh>
    <rPh sb="16" eb="18">
      <t>タイショウ</t>
    </rPh>
    <rPh sb="18" eb="21">
      <t>ホイクシ</t>
    </rPh>
    <rPh sb="22" eb="25">
      <t>ユウシカク</t>
    </rPh>
    <phoneticPr fontId="4"/>
  </si>
  <si>
    <t>保育士資格取得前の直近３か月の保育補助者としての勤務時間</t>
    <rPh sb="15" eb="17">
      <t>ホイク</t>
    </rPh>
    <rPh sb="17" eb="20">
      <t>ホジョシャ</t>
    </rPh>
    <rPh sb="24" eb="26">
      <t>キンム</t>
    </rPh>
    <rPh sb="26" eb="28">
      <t>ジカン</t>
    </rPh>
    <phoneticPr fontId="4"/>
  </si>
  <si>
    <t>対象期間</t>
    <rPh sb="0" eb="2">
      <t>タイショウ</t>
    </rPh>
    <rPh sb="2" eb="4">
      <t>キカン</t>
    </rPh>
    <phoneticPr fontId="4"/>
  </si>
  <si>
    <t>保育士証等登録番号及び登録日</t>
    <rPh sb="0" eb="3">
      <t>ホイクシ</t>
    </rPh>
    <rPh sb="3" eb="4">
      <t>ショウ</t>
    </rPh>
    <rPh sb="4" eb="5">
      <t>トウ</t>
    </rPh>
    <rPh sb="5" eb="7">
      <t>トウロク</t>
    </rPh>
    <rPh sb="7" eb="9">
      <t>バンゴウ</t>
    </rPh>
    <rPh sb="9" eb="10">
      <t>オヨ</t>
    </rPh>
    <rPh sb="11" eb="14">
      <t>トウロクビ</t>
    </rPh>
    <phoneticPr fontId="4"/>
  </si>
  <si>
    <r>
      <rPr>
        <sz val="9"/>
        <rFont val="HGS創英角ｺﾞｼｯｸUB"/>
        <family val="3"/>
        <charset val="128"/>
      </rPr>
      <t>29</t>
    </r>
    <r>
      <rPr>
        <sz val="9"/>
        <rFont val="ＭＳ Ｐ明朝"/>
        <family val="1"/>
        <charset val="128"/>
      </rPr>
      <t>年</t>
    </r>
    <r>
      <rPr>
        <sz val="9"/>
        <rFont val="HGS創英角ｺﾞｼｯｸUB"/>
        <family val="3"/>
        <charset val="128"/>
      </rPr>
      <t>11</t>
    </r>
    <r>
      <rPr>
        <sz val="9"/>
        <rFont val="ＭＳ Ｐ明朝"/>
        <family val="1"/>
        <charset val="128"/>
      </rPr>
      <t>月</t>
    </r>
    <rPh sb="2" eb="3">
      <t>ネン</t>
    </rPh>
    <rPh sb="5" eb="6">
      <t>ガツ</t>
    </rPh>
    <phoneticPr fontId="4"/>
  </si>
  <si>
    <r>
      <rPr>
        <sz val="9"/>
        <rFont val="HGS創英角ｺﾞｼｯｸUB"/>
        <family val="3"/>
        <charset val="128"/>
      </rPr>
      <t>29</t>
    </r>
    <r>
      <rPr>
        <sz val="9"/>
        <rFont val="ＭＳ Ｐ明朝"/>
        <family val="1"/>
        <charset val="128"/>
      </rPr>
      <t>年</t>
    </r>
    <r>
      <rPr>
        <sz val="9"/>
        <rFont val="HGS創英角ｺﾞｼｯｸUB"/>
        <family val="3"/>
        <charset val="128"/>
      </rPr>
      <t>12</t>
    </r>
    <r>
      <rPr>
        <sz val="9"/>
        <rFont val="ＭＳ Ｐ明朝"/>
        <family val="1"/>
        <charset val="128"/>
      </rPr>
      <t>月</t>
    </r>
    <rPh sb="2" eb="3">
      <t>ネン</t>
    </rPh>
    <rPh sb="5" eb="6">
      <t>ガツ</t>
    </rPh>
    <phoneticPr fontId="4"/>
  </si>
  <si>
    <t>神奈川県-000000：平成30年１月31日</t>
    <rPh sb="12" eb="14">
      <t>ヘイセイ</t>
    </rPh>
    <rPh sb="16" eb="17">
      <t>ネン</t>
    </rPh>
    <rPh sb="18" eb="19">
      <t>ガツ</t>
    </rPh>
    <rPh sb="21" eb="22">
      <t>ニチ</t>
    </rPh>
    <phoneticPr fontId="4"/>
  </si>
  <si>
    <r>
      <rPr>
        <sz val="9"/>
        <rFont val="HGS創英角ｺﾞｼｯｸUB"/>
        <family val="3"/>
        <charset val="128"/>
      </rPr>
      <t>30</t>
    </r>
    <r>
      <rPr>
        <sz val="9"/>
        <rFont val="ＭＳ Ｐ明朝"/>
        <family val="1"/>
        <charset val="128"/>
      </rPr>
      <t>年</t>
    </r>
    <r>
      <rPr>
        <sz val="9"/>
        <rFont val="HGS創英角ｺﾞｼｯｸUB"/>
        <family val="3"/>
        <charset val="128"/>
      </rPr>
      <t>１</t>
    </r>
    <r>
      <rPr>
        <sz val="9"/>
        <rFont val="ＭＳ Ｐ明朝"/>
        <family val="1"/>
        <charset val="128"/>
      </rPr>
      <t>月</t>
    </r>
    <rPh sb="2" eb="3">
      <t>ネン</t>
    </rPh>
    <rPh sb="4" eb="5">
      <t>ガツ</t>
    </rPh>
    <phoneticPr fontId="4"/>
  </si>
  <si>
    <t>年度まで</t>
    <rPh sb="0" eb="2">
      <t>ネンド</t>
    </rPh>
    <phoneticPr fontId="4"/>
  </si>
  <si>
    <t>平成31</t>
    <rPh sb="0" eb="2">
      <t>ヘイセイ</t>
    </rPh>
    <phoneticPr fontId="4"/>
  </si>
  <si>
    <r>
      <rPr>
        <sz val="9"/>
        <rFont val="HGS創英角ｺﾞｼｯｸUB"/>
        <family val="3"/>
        <charset val="128"/>
      </rPr>
      <t>30</t>
    </r>
    <r>
      <rPr>
        <sz val="9"/>
        <rFont val="ＭＳ Ｐ明朝"/>
        <family val="1"/>
        <charset val="128"/>
      </rPr>
      <t>年</t>
    </r>
    <r>
      <rPr>
        <sz val="9"/>
        <rFont val="HGS創英角ｺﾞｼｯｸUB"/>
        <family val="3"/>
        <charset val="128"/>
      </rPr>
      <t>２</t>
    </r>
    <r>
      <rPr>
        <sz val="9"/>
        <rFont val="ＭＳ Ｐ明朝"/>
        <family val="1"/>
        <charset val="128"/>
      </rPr>
      <t>月</t>
    </r>
    <rPh sb="2" eb="3">
      <t>ネン</t>
    </rPh>
    <rPh sb="4" eb="5">
      <t>ガツ</t>
    </rPh>
    <phoneticPr fontId="4"/>
  </si>
  <si>
    <r>
      <rPr>
        <sz val="9"/>
        <rFont val="HGS創英角ｺﾞｼｯｸUB"/>
        <family val="3"/>
        <charset val="128"/>
      </rPr>
      <t>30</t>
    </r>
    <r>
      <rPr>
        <sz val="9"/>
        <rFont val="ＭＳ Ｐ明朝"/>
        <family val="1"/>
        <charset val="128"/>
      </rPr>
      <t>年</t>
    </r>
    <r>
      <rPr>
        <sz val="9"/>
        <rFont val="HGS創英角ｺﾞｼｯｸUB"/>
        <family val="3"/>
        <charset val="128"/>
      </rPr>
      <t>３</t>
    </r>
    <r>
      <rPr>
        <sz val="9"/>
        <rFont val="ＭＳ Ｐ明朝"/>
        <family val="1"/>
        <charset val="128"/>
      </rPr>
      <t>月</t>
    </r>
    <rPh sb="2" eb="3">
      <t>ネン</t>
    </rPh>
    <rPh sb="4" eb="5">
      <t>ガツ</t>
    </rPh>
    <phoneticPr fontId="4"/>
  </si>
  <si>
    <t>年　　月</t>
    <rPh sb="0" eb="1">
      <t>ネン</t>
    </rPh>
    <rPh sb="3" eb="4">
      <t>ガツ</t>
    </rPh>
    <phoneticPr fontId="4"/>
  </si>
  <si>
    <t>※１か月あたり120時間以上の勤務を契約していること。</t>
    <rPh sb="3" eb="4">
      <t>ゲツ</t>
    </rPh>
    <rPh sb="10" eb="12">
      <t>ジカン</t>
    </rPh>
    <rPh sb="12" eb="14">
      <t>イジョウ</t>
    </rPh>
    <rPh sb="15" eb="17">
      <t>キンム</t>
    </rPh>
    <rPh sb="18" eb="20">
      <t>ケイヤク</t>
    </rPh>
    <phoneticPr fontId="4"/>
  </si>
  <si>
    <t>合計労働
時間数</t>
    <rPh sb="0" eb="2">
      <t>ゴウケイ</t>
    </rPh>
    <rPh sb="2" eb="4">
      <t>ロウドウ</t>
    </rPh>
    <rPh sb="5" eb="7">
      <t>ジカン</t>
    </rPh>
    <rPh sb="7" eb="8">
      <t>カズ</t>
    </rPh>
    <phoneticPr fontId="4"/>
  </si>
  <si>
    <t>※複数人を雇用している場合は、契約している労働時間数の合計が120時間以上となること。</t>
    <rPh sb="1" eb="3">
      <t>フクスウ</t>
    </rPh>
    <rPh sb="3" eb="4">
      <t>ニン</t>
    </rPh>
    <rPh sb="5" eb="7">
      <t>コヨウ</t>
    </rPh>
    <rPh sb="11" eb="13">
      <t>バアイ</t>
    </rPh>
    <rPh sb="15" eb="17">
      <t>ケイヤク</t>
    </rPh>
    <rPh sb="21" eb="23">
      <t>ロウドウ</t>
    </rPh>
    <rPh sb="23" eb="26">
      <t>ジカンスウ</t>
    </rPh>
    <rPh sb="27" eb="29">
      <t>ゴウケイ</t>
    </rPh>
    <rPh sb="33" eb="35">
      <t>ジカン</t>
    </rPh>
    <rPh sb="35" eb="37">
      <t>イジョウ</t>
    </rPh>
    <phoneticPr fontId="4"/>
  </si>
  <si>
    <t>※保育士資格取得前の直近３か月の保育補助者としての勤務時間の月60時間以上であること。</t>
    <rPh sb="1" eb="4">
      <t>ホイクシ</t>
    </rPh>
    <rPh sb="4" eb="6">
      <t>シカク</t>
    </rPh>
    <rPh sb="6" eb="8">
      <t>シュトク</t>
    </rPh>
    <rPh sb="8" eb="9">
      <t>マエ</t>
    </rPh>
    <rPh sb="10" eb="12">
      <t>チョッキン</t>
    </rPh>
    <rPh sb="14" eb="15">
      <t>ゲツ</t>
    </rPh>
    <rPh sb="16" eb="18">
      <t>ホイク</t>
    </rPh>
    <rPh sb="18" eb="21">
      <t>ホジョシャ</t>
    </rPh>
    <rPh sb="25" eb="27">
      <t>キンム</t>
    </rPh>
    <rPh sb="27" eb="29">
      <t>ジカン</t>
    </rPh>
    <rPh sb="30" eb="31">
      <t>ツキ</t>
    </rPh>
    <rPh sb="33" eb="35">
      <t>ジカン</t>
    </rPh>
    <rPh sb="35" eb="37">
      <t>イジョウ</t>
    </rPh>
    <phoneticPr fontId="4"/>
  </si>
  <si>
    <t>※対象期間は保育士証の登録日の翌月を含む２年度間。（ただし、登録日が１日の場合は当月を含む２年度間とする）</t>
    <rPh sb="1" eb="3">
      <t>タイショウ</t>
    </rPh>
    <rPh sb="3" eb="5">
      <t>キカン</t>
    </rPh>
    <rPh sb="6" eb="9">
      <t>ホイクシ</t>
    </rPh>
    <rPh sb="9" eb="10">
      <t>ショウ</t>
    </rPh>
    <rPh sb="11" eb="14">
      <t>トウロクビ</t>
    </rPh>
    <rPh sb="15" eb="17">
      <t>ヨクゲツ</t>
    </rPh>
    <rPh sb="18" eb="19">
      <t>フク</t>
    </rPh>
    <rPh sb="21" eb="23">
      <t>ネンド</t>
    </rPh>
    <rPh sb="23" eb="24">
      <t>カン</t>
    </rPh>
    <rPh sb="30" eb="33">
      <t>トウロクビ</t>
    </rPh>
    <rPh sb="35" eb="36">
      <t>ニチ</t>
    </rPh>
    <rPh sb="37" eb="39">
      <t>バアイ</t>
    </rPh>
    <rPh sb="40" eb="42">
      <t>トウゲツ</t>
    </rPh>
    <rPh sb="43" eb="44">
      <t>フク</t>
    </rPh>
    <rPh sb="46" eb="48">
      <t>ネンド</t>
    </rPh>
    <rPh sb="48" eb="49">
      <t>カン</t>
    </rPh>
    <phoneticPr fontId="4"/>
  </si>
  <si>
    <t>①　調理業務の実施体制（自施設の調理設備で調理をしていること）※該当項目の□にチェックを入れてください</t>
    <rPh sb="2" eb="4">
      <t>チョウリ</t>
    </rPh>
    <rPh sb="4" eb="6">
      <t>ギョウム</t>
    </rPh>
    <rPh sb="7" eb="9">
      <t>ジッシ</t>
    </rPh>
    <rPh sb="9" eb="11">
      <t>タイセイ</t>
    </rPh>
    <phoneticPr fontId="4"/>
  </si>
  <si>
    <r>
      <t>　・請求月初日の看護職の雇用状況</t>
    </r>
    <r>
      <rPr>
        <u/>
        <sz val="10"/>
        <rFont val="ＭＳ Ｐ明朝"/>
        <family val="1"/>
        <charset val="128"/>
      </rPr>
      <t>（再掲可）</t>
    </r>
    <rPh sb="8" eb="11">
      <t>カンゴショク</t>
    </rPh>
    <rPh sb="12" eb="14">
      <t>コヨウ</t>
    </rPh>
    <rPh sb="14" eb="16">
      <t>ジョウキョウ</t>
    </rPh>
    <rPh sb="17" eb="19">
      <t>サイケイ</t>
    </rPh>
    <rPh sb="19" eb="20">
      <t>カ</t>
    </rPh>
    <phoneticPr fontId="4"/>
  </si>
  <si>
    <t>※保育補助者として雇用している職員は労働時間数に関わらず、全員記載してください。</t>
    <rPh sb="1" eb="3">
      <t>ホイク</t>
    </rPh>
    <rPh sb="3" eb="6">
      <t>ホジョシャ</t>
    </rPh>
    <rPh sb="9" eb="11">
      <t>コヨウ</t>
    </rPh>
    <rPh sb="15" eb="17">
      <t>ショクイン</t>
    </rPh>
    <rPh sb="18" eb="20">
      <t>ロウドウ</t>
    </rPh>
    <rPh sb="20" eb="22">
      <t>ジカン</t>
    </rPh>
    <rPh sb="22" eb="23">
      <t>スウ</t>
    </rPh>
    <rPh sb="24" eb="25">
      <t>カカ</t>
    </rPh>
    <rPh sb="29" eb="31">
      <t>ゼンイン</t>
    </rPh>
    <rPh sb="31" eb="33">
      <t>キサイ</t>
    </rPh>
    <phoneticPr fontId="4"/>
  </si>
  <si>
    <t>※１か月あたり150時間以上の勤務を契約していること。</t>
    <rPh sb="3" eb="4">
      <t>ゲツ</t>
    </rPh>
    <rPh sb="10" eb="12">
      <t>ジカン</t>
    </rPh>
    <rPh sb="12" eb="14">
      <t>イジョウ</t>
    </rPh>
    <rPh sb="15" eb="17">
      <t>キンム</t>
    </rPh>
    <rPh sb="18" eb="20">
      <t>ケイヤク</t>
    </rPh>
    <phoneticPr fontId="4"/>
  </si>
  <si>
    <t>※複数人を雇用している場合は、契約している労働時間数の合計が150時間以上となること。</t>
    <rPh sb="1" eb="3">
      <t>フクスウ</t>
    </rPh>
    <rPh sb="3" eb="4">
      <t>ニン</t>
    </rPh>
    <rPh sb="5" eb="7">
      <t>コヨウ</t>
    </rPh>
    <rPh sb="11" eb="13">
      <t>バアイ</t>
    </rPh>
    <rPh sb="15" eb="17">
      <t>ケイヤク</t>
    </rPh>
    <rPh sb="21" eb="23">
      <t>ロウドウ</t>
    </rPh>
    <rPh sb="23" eb="26">
      <t>ジカンスウ</t>
    </rPh>
    <rPh sb="27" eb="29">
      <t>ゴウケイ</t>
    </rPh>
    <rPh sb="33" eb="35">
      <t>ジカン</t>
    </rPh>
    <rPh sb="35" eb="37">
      <t>イジョウ</t>
    </rPh>
    <phoneticPr fontId="4"/>
  </si>
  <si>
    <t>※利用定員100人以下の場合は１人分（150時間以上）、利用定員101人以上の場合は２人分（300時間以上）まで</t>
    <rPh sb="1" eb="3">
      <t>リヨウ</t>
    </rPh>
    <rPh sb="3" eb="5">
      <t>テイイン</t>
    </rPh>
    <rPh sb="8" eb="11">
      <t>ニンイカ</t>
    </rPh>
    <rPh sb="12" eb="14">
      <t>バアイ</t>
    </rPh>
    <rPh sb="16" eb="18">
      <t>ニンブン</t>
    </rPh>
    <rPh sb="22" eb="26">
      <t>ジカンイジョウ</t>
    </rPh>
    <rPh sb="28" eb="30">
      <t>リヨウ</t>
    </rPh>
    <rPh sb="30" eb="32">
      <t>テイイン</t>
    </rPh>
    <rPh sb="35" eb="38">
      <t>ニンイジョウ</t>
    </rPh>
    <rPh sb="39" eb="41">
      <t>バアイ</t>
    </rPh>
    <rPh sb="43" eb="45">
      <t>ニンブン</t>
    </rPh>
    <rPh sb="49" eb="53">
      <t>ジカンイジョウ</t>
    </rPh>
    <phoneticPr fontId="4"/>
  </si>
  <si>
    <t>（登録番号：　　　　　　　　　　　　　　）</t>
    <rPh sb="1" eb="3">
      <t>トウロク</t>
    </rPh>
    <rPh sb="3" eb="5">
      <t>バンゴウ</t>
    </rPh>
    <phoneticPr fontId="4"/>
  </si>
  <si>
    <t>○○保育園</t>
    <rPh sb="2" eb="5">
      <t>ホイクエン</t>
    </rPh>
    <phoneticPr fontId="4"/>
  </si>
  <si>
    <t>神奈川県-000000：平成30年３月31日</t>
    <rPh sb="12" eb="14">
      <t>ヘイセイ</t>
    </rPh>
    <rPh sb="16" eb="17">
      <t>ネン</t>
    </rPh>
    <rPh sb="18" eb="19">
      <t>ガツ</t>
    </rPh>
    <rPh sb="21" eb="22">
      <t>ニチ</t>
    </rPh>
    <phoneticPr fontId="4"/>
  </si>
  <si>
    <t>第２号様式の３（認定こども園）</t>
    <rPh sb="8" eb="10">
      <t>ニンテイ</t>
    </rPh>
    <rPh sb="13" eb="14">
      <t>エン</t>
    </rPh>
    <phoneticPr fontId="4"/>
  </si>
  <si>
    <t>１　請求月初日の保育教諭数（有資格者のみ）</t>
    <rPh sb="2" eb="4">
      <t>セイキュウ</t>
    </rPh>
    <rPh sb="4" eb="5">
      <t>ツキ</t>
    </rPh>
    <rPh sb="5" eb="7">
      <t>ショニチ</t>
    </rPh>
    <rPh sb="8" eb="10">
      <t>ホイク</t>
    </rPh>
    <rPh sb="10" eb="12">
      <t>キョウユ</t>
    </rPh>
    <rPh sb="12" eb="13">
      <t>スウ</t>
    </rPh>
    <rPh sb="14" eb="15">
      <t>ユウ</t>
    </rPh>
    <rPh sb="15" eb="17">
      <t>シカク</t>
    </rPh>
    <rPh sb="17" eb="18">
      <t>シャ</t>
    </rPh>
    <phoneticPr fontId="4"/>
  </si>
  <si>
    <t>月160時間以上勤務保育教諭数</t>
    <rPh sb="0" eb="1">
      <t>ツキ</t>
    </rPh>
    <rPh sb="4" eb="6">
      <t>ジカン</t>
    </rPh>
    <rPh sb="6" eb="8">
      <t>イジョウ</t>
    </rPh>
    <rPh sb="8" eb="10">
      <t>キンム</t>
    </rPh>
    <rPh sb="10" eb="12">
      <t>ホイク</t>
    </rPh>
    <rPh sb="12" eb="14">
      <t>キョウユ</t>
    </rPh>
    <rPh sb="14" eb="15">
      <t>スウ</t>
    </rPh>
    <phoneticPr fontId="4"/>
  </si>
  <si>
    <t>ａ</t>
    <phoneticPr fontId="4"/>
  </si>
  <si>
    <t>月160時間未満勤務保育教諭数</t>
    <rPh sb="0" eb="1">
      <t>ツキ</t>
    </rPh>
    <rPh sb="4" eb="6">
      <t>ジカン</t>
    </rPh>
    <rPh sb="6" eb="8">
      <t>ミマン</t>
    </rPh>
    <rPh sb="8" eb="10">
      <t>キンム</t>
    </rPh>
    <rPh sb="10" eb="12">
      <t>ホイク</t>
    </rPh>
    <rPh sb="12" eb="14">
      <t>キョウユ</t>
    </rPh>
    <rPh sb="14" eb="15">
      <t>スウ</t>
    </rPh>
    <phoneticPr fontId="4"/>
  </si>
  <si>
    <t>月160時間未満勤務保育教諭の合計労働時間数</t>
    <rPh sb="0" eb="1">
      <t>ツキ</t>
    </rPh>
    <rPh sb="4" eb="6">
      <t>ジカン</t>
    </rPh>
    <rPh sb="6" eb="8">
      <t>ミマン</t>
    </rPh>
    <rPh sb="8" eb="10">
      <t>キンム</t>
    </rPh>
    <rPh sb="10" eb="12">
      <t>ホイク</t>
    </rPh>
    <rPh sb="12" eb="14">
      <t>キョウユ</t>
    </rPh>
    <rPh sb="15" eb="17">
      <t>ゴウケイ</t>
    </rPh>
    <rPh sb="17" eb="19">
      <t>ロウドウ</t>
    </rPh>
    <rPh sb="19" eb="22">
      <t>ジカンスウ</t>
    </rPh>
    <phoneticPr fontId="4"/>
  </si>
  <si>
    <t>①</t>
    <phoneticPr fontId="4"/>
  </si>
  <si>
    <t>月160時間未満勤務保育教諭の常勤換算後人数</t>
    <rPh sb="0" eb="1">
      <t>ツキ</t>
    </rPh>
    <rPh sb="4" eb="6">
      <t>ジカン</t>
    </rPh>
    <rPh sb="6" eb="8">
      <t>ミマン</t>
    </rPh>
    <rPh sb="8" eb="10">
      <t>キンム</t>
    </rPh>
    <rPh sb="10" eb="12">
      <t>ホイク</t>
    </rPh>
    <rPh sb="12" eb="14">
      <t>キョウユ</t>
    </rPh>
    <rPh sb="15" eb="17">
      <t>ジョウキン</t>
    </rPh>
    <rPh sb="17" eb="19">
      <t>カンサン</t>
    </rPh>
    <rPh sb="19" eb="20">
      <t>ゴ</t>
    </rPh>
    <rPh sb="20" eb="22">
      <t>ニンズウ</t>
    </rPh>
    <phoneticPr fontId="4"/>
  </si>
  <si>
    <t>ｂ</t>
    <phoneticPr fontId="4"/>
  </si>
  <si>
    <t>ｂ小数点第２位</t>
    <rPh sb="1" eb="4">
      <t>ショウスウテン</t>
    </rPh>
    <rPh sb="4" eb="5">
      <t>ダイ</t>
    </rPh>
    <rPh sb="6" eb="7">
      <t>イ</t>
    </rPh>
    <phoneticPr fontId="4"/>
  </si>
  <si>
    <t>※保育教諭数には派遣職員を含む。施設長が保育教諭であっても保育教諭数には含めない。</t>
    <rPh sb="1" eb="3">
      <t>ホイク</t>
    </rPh>
    <rPh sb="3" eb="5">
      <t>キョウユ</t>
    </rPh>
    <rPh sb="5" eb="6">
      <t>スウ</t>
    </rPh>
    <rPh sb="8" eb="10">
      <t>ハケン</t>
    </rPh>
    <rPh sb="10" eb="12">
      <t>ショクイン</t>
    </rPh>
    <rPh sb="13" eb="14">
      <t>フク</t>
    </rPh>
    <rPh sb="16" eb="18">
      <t>シセツ</t>
    </rPh>
    <rPh sb="18" eb="19">
      <t>チョウ</t>
    </rPh>
    <rPh sb="20" eb="22">
      <t>ホイク</t>
    </rPh>
    <rPh sb="22" eb="24">
      <t>キョウユ</t>
    </rPh>
    <rPh sb="29" eb="31">
      <t>ホイク</t>
    </rPh>
    <rPh sb="31" eb="33">
      <t>キョウユ</t>
    </rPh>
    <rPh sb="33" eb="34">
      <t>スウ</t>
    </rPh>
    <rPh sb="36" eb="37">
      <t>フク</t>
    </rPh>
    <phoneticPr fontId="4"/>
  </si>
  <si>
    <t>※乳児４人以上を入所させる幼保連携型認定こども園については、保健師、看護師又は准看護師１人に限り、保育教諭とみなすことができる。（平成31年度まで）</t>
    <rPh sb="13" eb="14">
      <t>ヨウ</t>
    </rPh>
    <rPh sb="14" eb="15">
      <t>ホ</t>
    </rPh>
    <rPh sb="15" eb="18">
      <t>レンケイガタ</t>
    </rPh>
    <rPh sb="18" eb="20">
      <t>ニンテイ</t>
    </rPh>
    <rPh sb="23" eb="24">
      <t>エン</t>
    </rPh>
    <rPh sb="37" eb="38">
      <t>マタ</t>
    </rPh>
    <rPh sb="39" eb="43">
      <t>ジュンカンゴシ</t>
    </rPh>
    <rPh sb="51" eb="53">
      <t>キョウユ</t>
    </rPh>
    <rPh sb="65" eb="67">
      <t>ヘイセイ</t>
    </rPh>
    <rPh sb="69" eb="71">
      <t>ネンド</t>
    </rPh>
    <phoneticPr fontId="4"/>
  </si>
  <si>
    <t>対象
保育教諭数</t>
    <rPh sb="0" eb="2">
      <t>タイショウ</t>
    </rPh>
    <rPh sb="3" eb="5">
      <t>ホイク</t>
    </rPh>
    <rPh sb="5" eb="7">
      <t>キョウユ</t>
    </rPh>
    <rPh sb="7" eb="8">
      <t>スウ</t>
    </rPh>
    <phoneticPr fontId="4"/>
  </si>
  <si>
    <t>ａ＋b</t>
    <phoneticPr fontId="4"/>
  </si>
  <si>
    <t>※教育補助者除く</t>
    <rPh sb="1" eb="3">
      <t>キョウイク</t>
    </rPh>
    <rPh sb="3" eb="5">
      <t>ホジョ</t>
    </rPh>
    <rPh sb="5" eb="6">
      <t>シャ</t>
    </rPh>
    <rPh sb="6" eb="7">
      <t>ノゾ</t>
    </rPh>
    <phoneticPr fontId="4"/>
  </si>
  <si>
    <t>※教育補助者含む</t>
    <rPh sb="1" eb="3">
      <t>キョウイク</t>
    </rPh>
    <rPh sb="3" eb="5">
      <t>ホジョ</t>
    </rPh>
    <rPh sb="5" eb="6">
      <t>シャ</t>
    </rPh>
    <rPh sb="6" eb="7">
      <t>フク</t>
    </rPh>
    <phoneticPr fontId="4"/>
  </si>
  <si>
    <t>ｔ
人</t>
    <rPh sb="2" eb="3">
      <t>ニン</t>
    </rPh>
    <phoneticPr fontId="4"/>
  </si>
  <si>
    <t>２　国基準の保育教諭数</t>
    <rPh sb="2" eb="3">
      <t>クニ</t>
    </rPh>
    <rPh sb="3" eb="5">
      <t>キジュン</t>
    </rPh>
    <rPh sb="6" eb="8">
      <t>ホイク</t>
    </rPh>
    <rPh sb="8" eb="10">
      <t>キョウユ</t>
    </rPh>
    <rPh sb="10" eb="11">
      <t>スウ</t>
    </rPh>
    <phoneticPr fontId="4"/>
  </si>
  <si>
    <t>年齢区分
☑チェック</t>
    <rPh sb="0" eb="2">
      <t>ネンレイ</t>
    </rPh>
    <rPh sb="2" eb="4">
      <t>クブン</t>
    </rPh>
    <phoneticPr fontId="4"/>
  </si>
  <si>
    <t>認定区分</t>
    <rPh sb="0" eb="2">
      <t>ニンテイ</t>
    </rPh>
    <rPh sb="2" eb="4">
      <t>クブン</t>
    </rPh>
    <phoneticPr fontId="4"/>
  </si>
  <si>
    <t>月１日付　在籍児数</t>
    <phoneticPr fontId="4"/>
  </si>
  <si>
    <t>基　準　保　育　教　諭　数</t>
    <rPh sb="0" eb="3">
      <t>キジュン</t>
    </rPh>
    <rPh sb="4" eb="5">
      <t>ホ</t>
    </rPh>
    <rPh sb="6" eb="7">
      <t>イク</t>
    </rPh>
    <rPh sb="8" eb="9">
      <t>キョウ</t>
    </rPh>
    <rPh sb="10" eb="11">
      <t>サトシ</t>
    </rPh>
    <rPh sb="12" eb="13">
      <t>スウ</t>
    </rPh>
    <phoneticPr fontId="4"/>
  </si>
  <si>
    <t>１号定員</t>
    <rPh sb="1" eb="2">
      <t>ゴウ</t>
    </rPh>
    <rPh sb="2" eb="4">
      <t>テイイン</t>
    </rPh>
    <phoneticPr fontId="4"/>
  </si>
  <si>
    <t>市外児童</t>
    <phoneticPr fontId="4"/>
  </si>
  <si>
    <t>私的
契約</t>
    <rPh sb="0" eb="2">
      <t>シテキ</t>
    </rPh>
    <rPh sb="3" eb="5">
      <t>ケイヤク</t>
    </rPh>
    <phoneticPr fontId="4"/>
  </si>
  <si>
    <t>国基準による保育教諭配置</t>
    <rPh sb="0" eb="1">
      <t>クニ</t>
    </rPh>
    <rPh sb="1" eb="3">
      <t>キジュン</t>
    </rPh>
    <rPh sb="6" eb="8">
      <t>ホイク</t>
    </rPh>
    <rPh sb="8" eb="10">
      <t>キョウユ</t>
    </rPh>
    <rPh sb="10" eb="12">
      <t>ハイチ</t>
    </rPh>
    <phoneticPr fontId="4"/>
  </si>
  <si>
    <t>３号</t>
    <rPh sb="1" eb="2">
      <t>ゴウ</t>
    </rPh>
    <phoneticPr fontId="4"/>
  </si>
  <si>
    <t>÷　６　＝　</t>
    <phoneticPr fontId="4"/>
  </si>
  <si>
    <t>　 ３歳児配置改善加算あり・満３歳児対応加配加算ありの場合</t>
    <rPh sb="3" eb="4">
      <t>サイ</t>
    </rPh>
    <rPh sb="4" eb="5">
      <t>ジ</t>
    </rPh>
    <rPh sb="5" eb="7">
      <t>ハイチ</t>
    </rPh>
    <rPh sb="7" eb="9">
      <t>カイゼン</t>
    </rPh>
    <rPh sb="9" eb="11">
      <t>カサン</t>
    </rPh>
    <rPh sb="27" eb="29">
      <t>バアイ</t>
    </rPh>
    <phoneticPr fontId="4"/>
  </si>
  <si>
    <t>満３歳児</t>
    <rPh sb="0" eb="1">
      <t>マン</t>
    </rPh>
    <rPh sb="2" eb="4">
      <t>サイジ</t>
    </rPh>
    <phoneticPr fontId="4"/>
  </si>
  <si>
    <t>１号</t>
    <rPh sb="1" eb="2">
      <t>ゴウ</t>
    </rPh>
    <phoneticPr fontId="4"/>
  </si>
  <si>
    <t>÷　15　＝　</t>
    <phoneticPr fontId="4"/>
  </si>
  <si>
    <t>２号</t>
    <rPh sb="1" eb="2">
      <t>ゴウ</t>
    </rPh>
    <phoneticPr fontId="4"/>
  </si>
  <si>
    <t>　 ３歳児配置改善加算あり・満３歳児対応加配加算なしの場合</t>
    <rPh sb="3" eb="4">
      <t>サイ</t>
    </rPh>
    <rPh sb="4" eb="5">
      <t>ジ</t>
    </rPh>
    <rPh sb="5" eb="7">
      <t>ハイチ</t>
    </rPh>
    <rPh sb="7" eb="9">
      <t>カイゼン</t>
    </rPh>
    <rPh sb="9" eb="11">
      <t>カサン</t>
    </rPh>
    <rPh sb="27" eb="29">
      <t>バアイ</t>
    </rPh>
    <phoneticPr fontId="4"/>
  </si>
  <si>
    <t>　 ３歳児配置改善加算なし・満３歳児対応加配加算ありの場合</t>
    <rPh sb="3" eb="4">
      <t>サイ</t>
    </rPh>
    <rPh sb="4" eb="5">
      <t>ジ</t>
    </rPh>
    <rPh sb="5" eb="7">
      <t>ハイチ</t>
    </rPh>
    <rPh sb="7" eb="9">
      <t>カイゼン</t>
    </rPh>
    <rPh sb="9" eb="11">
      <t>カサン</t>
    </rPh>
    <rPh sb="27" eb="29">
      <t>バアイ</t>
    </rPh>
    <phoneticPr fontId="4"/>
  </si>
  <si>
    <t>÷　20　＝　</t>
    <phoneticPr fontId="4"/>
  </si>
  <si>
    <t xml:space="preserve"> 　３歳児配置改善加算なし・満３歳児対応加配加算なしの場合</t>
    <rPh sb="3" eb="4">
      <t>サイ</t>
    </rPh>
    <rPh sb="4" eb="5">
      <t>ジ</t>
    </rPh>
    <rPh sb="5" eb="7">
      <t>ハイチ</t>
    </rPh>
    <rPh sb="7" eb="9">
      <t>カイゼン</t>
    </rPh>
    <rPh sb="9" eb="11">
      <t>カサン</t>
    </rPh>
    <rPh sb="27" eb="29">
      <t>バアイ</t>
    </rPh>
    <phoneticPr fontId="4"/>
  </si>
  <si>
    <t>÷　30　＝　</t>
    <phoneticPr fontId="4"/>
  </si>
  <si>
    <t>１号小計</t>
    <rPh sb="1" eb="2">
      <t>ゴウ</t>
    </rPh>
    <rPh sb="2" eb="4">
      <t>ショウケイ</t>
    </rPh>
    <phoneticPr fontId="4"/>
  </si>
  <si>
    <t>２号・３号小計</t>
    <rPh sb="1" eb="2">
      <t>ゴウ</t>
    </rPh>
    <rPh sb="4" eb="5">
      <t>ゴウ</t>
    </rPh>
    <rPh sb="5" eb="7">
      <t>ショウケイ</t>
    </rPh>
    <phoneticPr fontId="4"/>
  </si>
  <si>
    <t>小計①</t>
    <rPh sb="0" eb="1">
      <t>ショウ</t>
    </rPh>
    <rPh sb="1" eb="2">
      <t>ケイ</t>
    </rPh>
    <phoneticPr fontId="4"/>
  </si>
  <si>
    <t>※</t>
    <phoneticPr fontId="4"/>
  </si>
  <si>
    <t>ｃ</t>
    <phoneticPr fontId="4"/>
  </si>
  <si>
    <t>保育認定子どもに係る利用定員が90人以下の施設に対する保育教諭加配（１人）</t>
    <rPh sb="0" eb="2">
      <t>ホイク</t>
    </rPh>
    <rPh sb="2" eb="4">
      <t>ニンテイ</t>
    </rPh>
    <rPh sb="4" eb="5">
      <t>コ</t>
    </rPh>
    <rPh sb="8" eb="9">
      <t>カカ</t>
    </rPh>
    <rPh sb="10" eb="12">
      <t>リヨウ</t>
    </rPh>
    <rPh sb="12" eb="14">
      <t>テイイン</t>
    </rPh>
    <rPh sb="17" eb="20">
      <t>ニンイカ</t>
    </rPh>
    <rPh sb="21" eb="23">
      <t>シセツ</t>
    </rPh>
    <rPh sb="24" eb="25">
      <t>タイ</t>
    </rPh>
    <rPh sb="27" eb="29">
      <t>ホイク</t>
    </rPh>
    <rPh sb="29" eb="31">
      <t>キョウユ</t>
    </rPh>
    <rPh sb="31" eb="33">
      <t>カハイ</t>
    </rPh>
    <rPh sb="35" eb="36">
      <t>ニン</t>
    </rPh>
    <phoneticPr fontId="4"/>
  </si>
  <si>
    <t>d</t>
    <phoneticPr fontId="4"/>
  </si>
  <si>
    <t>保育標準時間認定対応保育教諭（１人）</t>
    <rPh sb="0" eb="2">
      <t>ホイク</t>
    </rPh>
    <rPh sb="2" eb="4">
      <t>ヒョウジュン</t>
    </rPh>
    <rPh sb="4" eb="6">
      <t>ジカン</t>
    </rPh>
    <rPh sb="6" eb="8">
      <t>ニンテイ</t>
    </rPh>
    <rPh sb="8" eb="10">
      <t>タイオウ</t>
    </rPh>
    <rPh sb="10" eb="12">
      <t>ホイク</t>
    </rPh>
    <rPh sb="12" eb="14">
      <t>キョウユ</t>
    </rPh>
    <rPh sb="16" eb="17">
      <t>ニン</t>
    </rPh>
    <phoneticPr fontId="4"/>
  </si>
  <si>
    <t>e</t>
    <phoneticPr fontId="4"/>
  </si>
  <si>
    <t>主幹保育教諭等を専任化させるための常勤代替保育教諭（１人）</t>
    <rPh sb="0" eb="2">
      <t>シュカン</t>
    </rPh>
    <rPh sb="2" eb="4">
      <t>ホイク</t>
    </rPh>
    <rPh sb="4" eb="6">
      <t>キョウユ</t>
    </rPh>
    <rPh sb="6" eb="7">
      <t>トウ</t>
    </rPh>
    <rPh sb="8" eb="10">
      <t>センニン</t>
    </rPh>
    <rPh sb="10" eb="11">
      <t>カ</t>
    </rPh>
    <rPh sb="17" eb="19">
      <t>ジョウキン</t>
    </rPh>
    <rPh sb="19" eb="21">
      <t>ダイタイ</t>
    </rPh>
    <rPh sb="21" eb="23">
      <t>ホイク</t>
    </rPh>
    <rPh sb="23" eb="25">
      <t>キョウユ</t>
    </rPh>
    <rPh sb="27" eb="28">
      <t>ニン</t>
    </rPh>
    <phoneticPr fontId="4"/>
  </si>
  <si>
    <t>f</t>
    <phoneticPr fontId="4"/>
  </si>
  <si>
    <t>主幹保育教諭等を専任化させるための非常勤代替保育教諭（０．５人）</t>
    <rPh sb="0" eb="2">
      <t>シュカン</t>
    </rPh>
    <rPh sb="2" eb="4">
      <t>ホイク</t>
    </rPh>
    <rPh sb="4" eb="6">
      <t>キョウユ</t>
    </rPh>
    <rPh sb="6" eb="7">
      <t>トウ</t>
    </rPh>
    <rPh sb="8" eb="10">
      <t>センニン</t>
    </rPh>
    <rPh sb="10" eb="11">
      <t>カ</t>
    </rPh>
    <rPh sb="17" eb="20">
      <t>ヒジョウキン</t>
    </rPh>
    <rPh sb="20" eb="22">
      <t>ダイタイ</t>
    </rPh>
    <rPh sb="22" eb="24">
      <t>ホイク</t>
    </rPh>
    <rPh sb="24" eb="26">
      <t>キョウユ</t>
    </rPh>
    <rPh sb="30" eb="31">
      <t>ニン</t>
    </rPh>
    <phoneticPr fontId="4"/>
  </si>
  <si>
    <t>g</t>
    <phoneticPr fontId="4"/>
  </si>
  <si>
    <t>小　計　②  （c～g）</t>
    <rPh sb="0" eb="1">
      <t>ショウ</t>
    </rPh>
    <rPh sb="2" eb="3">
      <t>ケイ</t>
    </rPh>
    <phoneticPr fontId="4"/>
  </si>
  <si>
    <t>h</t>
    <phoneticPr fontId="4"/>
  </si>
  <si>
    <t>※ ａ＋ｂ ≧ ｈ</t>
    <phoneticPr fontId="4"/>
  </si>
  <si>
    <t>その他加算の
保育教諭</t>
    <rPh sb="2" eb="3">
      <t>タ</t>
    </rPh>
    <rPh sb="3" eb="4">
      <t>カ</t>
    </rPh>
    <rPh sb="4" eb="5">
      <t>ザン</t>
    </rPh>
    <rPh sb="7" eb="9">
      <t>ホイク</t>
    </rPh>
    <rPh sb="9" eb="11">
      <t>キョウユ</t>
    </rPh>
    <phoneticPr fontId="4"/>
  </si>
  <si>
    <t>i</t>
    <phoneticPr fontId="4"/>
  </si>
  <si>
    <t>１号・２号小計</t>
    <rPh sb="1" eb="2">
      <t>ゴウ</t>
    </rPh>
    <rPh sb="4" eb="5">
      <t>ゴウ</t>
    </rPh>
    <rPh sb="5" eb="7">
      <t>ショウケイ</t>
    </rPh>
    <phoneticPr fontId="4"/>
  </si>
  <si>
    <r>
      <t xml:space="preserve">チーム保育加配加算
</t>
    </r>
    <r>
      <rPr>
        <sz val="8"/>
        <rFont val="ＭＳ Ｐ明朝"/>
        <family val="1"/>
        <charset val="128"/>
      </rPr>
      <t>（利用定員により１人～８人）</t>
    </r>
    <rPh sb="3" eb="5">
      <t>ホイク</t>
    </rPh>
    <rPh sb="5" eb="7">
      <t>カハイ</t>
    </rPh>
    <rPh sb="7" eb="9">
      <t>カサン</t>
    </rPh>
    <phoneticPr fontId="4"/>
  </si>
  <si>
    <t>j</t>
    <phoneticPr fontId="4"/>
  </si>
  <si>
    <t>配置教員数（教育補助者を含む）－必要教員数</t>
    <phoneticPr fontId="4"/>
  </si>
  <si>
    <r>
      <t xml:space="preserve">年齢別配置基準を下回る場合の調整
</t>
    </r>
    <r>
      <rPr>
        <sz val="8"/>
        <rFont val="ＭＳ Ｐ明朝"/>
        <family val="1"/>
        <charset val="128"/>
      </rPr>
      <t>（配置基準を下回る人数を記入（マイナス表記））</t>
    </r>
    <rPh sb="0" eb="2">
      <t>ネンレイ</t>
    </rPh>
    <rPh sb="2" eb="3">
      <t>ベツ</t>
    </rPh>
    <rPh sb="3" eb="5">
      <t>ハイチ</t>
    </rPh>
    <rPh sb="5" eb="7">
      <t>キジュン</t>
    </rPh>
    <rPh sb="8" eb="10">
      <t>シタマワ</t>
    </rPh>
    <rPh sb="11" eb="13">
      <t>バアイ</t>
    </rPh>
    <rPh sb="14" eb="16">
      <t>チョウセイ</t>
    </rPh>
    <phoneticPr fontId="4"/>
  </si>
  <si>
    <t>k</t>
    <phoneticPr fontId="4"/>
  </si>
  <si>
    <t>合　　　　　　　計　　（ｈ～ｋ）</t>
    <rPh sb="0" eb="1">
      <t>ゴウケイ</t>
    </rPh>
    <rPh sb="8" eb="9">
      <t>ケイサン</t>
    </rPh>
    <phoneticPr fontId="4"/>
  </si>
  <si>
    <t>l</t>
    <phoneticPr fontId="4"/>
  </si>
  <si>
    <t>※ ａ＋ｂ ≧ l、教育補助者を雇用している場合  t≧l</t>
    <rPh sb="10" eb="12">
      <t>キョウイク</t>
    </rPh>
    <rPh sb="12" eb="14">
      <t>ホジョ</t>
    </rPh>
    <rPh sb="14" eb="15">
      <t>シャ</t>
    </rPh>
    <rPh sb="16" eb="18">
      <t>コヨウ</t>
    </rPh>
    <rPh sb="22" eb="24">
      <t>バアイ</t>
    </rPh>
    <phoneticPr fontId="4"/>
  </si>
  <si>
    <t>３　横浜市基準の保育教諭数</t>
    <rPh sb="2" eb="5">
      <t>ヨコハマシ</t>
    </rPh>
    <phoneticPr fontId="4"/>
  </si>
  <si>
    <t>横浜市基準の保育教諭配置</t>
    <rPh sb="0" eb="3">
      <t>ヨコハマシ</t>
    </rPh>
    <rPh sb="3" eb="5">
      <t>キジュン</t>
    </rPh>
    <rPh sb="6" eb="8">
      <t>ホイク</t>
    </rPh>
    <rPh sb="8" eb="10">
      <t>キョウユ</t>
    </rPh>
    <rPh sb="10" eb="12">
      <t>ハイチ</t>
    </rPh>
    <phoneticPr fontId="4"/>
  </si>
  <si>
    <t>国基準の保育教諭配置</t>
    <rPh sb="0" eb="1">
      <t>クニ</t>
    </rPh>
    <rPh sb="1" eb="3">
      <t>キジュン</t>
    </rPh>
    <rPh sb="4" eb="6">
      <t>ホイク</t>
    </rPh>
    <rPh sb="6" eb="8">
      <t>キョウユ</t>
    </rPh>
    <rPh sb="8" eb="10">
      <t>ハイチ</t>
    </rPh>
    <phoneticPr fontId="4"/>
  </si>
  <si>
    <t>差引必要保育教諭数</t>
    <rPh sb="0" eb="2">
      <t>サシヒキ</t>
    </rPh>
    <rPh sb="2" eb="4">
      <t>ヒツヨウ</t>
    </rPh>
    <rPh sb="4" eb="6">
      <t>ホイク</t>
    </rPh>
    <rPh sb="6" eb="8">
      <t>キョウユ</t>
    </rPh>
    <rPh sb="8" eb="9">
      <t>スウ</t>
    </rPh>
    <phoneticPr fontId="4"/>
  </si>
  <si>
    <t>横浜市の基準による
保育教諭配置</t>
    <rPh sb="0" eb="3">
      <t>ヨコハマシ</t>
    </rPh>
    <rPh sb="4" eb="6">
      <t>キジュン</t>
    </rPh>
    <rPh sb="10" eb="12">
      <t>ホイク</t>
    </rPh>
    <rPh sb="12" eb="14">
      <t>キョウユ</t>
    </rPh>
    <rPh sb="14" eb="16">
      <t>ハイチ</t>
    </rPh>
    <phoneticPr fontId="4"/>
  </si>
  <si>
    <t>÷　３　＝　</t>
    <phoneticPr fontId="4"/>
  </si>
  <si>
    <t>（o＝m-n)</t>
    <phoneticPr fontId="4"/>
  </si>
  <si>
    <t>÷　４　＝　</t>
    <phoneticPr fontId="4"/>
  </si>
  <si>
    <t>÷　６　＝　</t>
    <phoneticPr fontId="4"/>
  </si>
  <si>
    <t>÷　５　＝　</t>
    <phoneticPr fontId="4"/>
  </si>
  <si>
    <t>÷</t>
    <phoneticPr fontId="4"/>
  </si>
  <si>
    <t>＝</t>
    <phoneticPr fontId="4"/>
  </si>
  <si>
    <t>※</t>
    <phoneticPr fontId="4"/>
  </si>
  <si>
    <t>n</t>
    <phoneticPr fontId="4"/>
  </si>
  <si>
    <t>o</t>
    <phoneticPr fontId="4"/>
  </si>
  <si>
    <t>その他加算の
保育教諭</t>
    <rPh sb="2" eb="3">
      <t>タ</t>
    </rPh>
    <rPh sb="3" eb="5">
      <t>カサン</t>
    </rPh>
    <rPh sb="7" eb="9">
      <t>ホイク</t>
    </rPh>
    <rPh sb="9" eb="11">
      <t>キョウユ</t>
    </rPh>
    <phoneticPr fontId="4"/>
  </si>
  <si>
    <r>
      <t xml:space="preserve">外国人児童保育事業助成（１人）
</t>
    </r>
    <r>
      <rPr>
        <sz val="8"/>
        <rFont val="ＭＳ Ｐ明朝"/>
        <family val="1"/>
        <charset val="128"/>
      </rPr>
      <t>（定員に対する外国人児童の割合が40%以上）</t>
    </r>
    <rPh sb="0" eb="3">
      <t>ガイコクジン</t>
    </rPh>
    <rPh sb="3" eb="5">
      <t>ジドウ</t>
    </rPh>
    <rPh sb="5" eb="7">
      <t>ホイク</t>
    </rPh>
    <rPh sb="7" eb="9">
      <t>ジギョウ</t>
    </rPh>
    <rPh sb="9" eb="11">
      <t>ジョセイ</t>
    </rPh>
    <rPh sb="17" eb="19">
      <t>テイイン</t>
    </rPh>
    <rPh sb="20" eb="21">
      <t>タイ</t>
    </rPh>
    <rPh sb="23" eb="25">
      <t>ガイコク</t>
    </rPh>
    <rPh sb="25" eb="26">
      <t>ジン</t>
    </rPh>
    <rPh sb="26" eb="28">
      <t>ジドウ</t>
    </rPh>
    <rPh sb="29" eb="31">
      <t>ワリアイ</t>
    </rPh>
    <rPh sb="35" eb="37">
      <t>イジョウ</t>
    </rPh>
    <phoneticPr fontId="4"/>
  </si>
  <si>
    <t>p</t>
    <phoneticPr fontId="4"/>
  </si>
  <si>
    <r>
      <t xml:space="preserve">延長保育実施加算（１人）
</t>
    </r>
    <r>
      <rPr>
        <sz val="8"/>
        <rFont val="ＭＳ Ｐ明朝"/>
        <family val="1"/>
        <charset val="128"/>
      </rPr>
      <t>(開所時間が11時間超)</t>
    </r>
    <rPh sb="0" eb="2">
      <t>エンチョウ</t>
    </rPh>
    <rPh sb="2" eb="4">
      <t>ホイク</t>
    </rPh>
    <rPh sb="4" eb="6">
      <t>ジッシ</t>
    </rPh>
    <rPh sb="6" eb="8">
      <t>カサン</t>
    </rPh>
    <rPh sb="14" eb="16">
      <t>カイショ</t>
    </rPh>
    <rPh sb="16" eb="18">
      <t>ジカン</t>
    </rPh>
    <rPh sb="21" eb="23">
      <t>ジカン</t>
    </rPh>
    <rPh sb="23" eb="24">
      <t>コ</t>
    </rPh>
    <phoneticPr fontId="4"/>
  </si>
  <si>
    <t>q</t>
    <phoneticPr fontId="4"/>
  </si>
  <si>
    <t>ローテーション保育教諭雇用費
（２・３号利用定員により１人～５人）</t>
    <rPh sb="7" eb="9">
      <t>ホイク</t>
    </rPh>
    <rPh sb="9" eb="11">
      <t>キョウユ</t>
    </rPh>
    <rPh sb="11" eb="13">
      <t>コヨウ</t>
    </rPh>
    <rPh sb="13" eb="14">
      <t>ヒ</t>
    </rPh>
    <rPh sb="19" eb="20">
      <t>ゴウ</t>
    </rPh>
    <rPh sb="20" eb="22">
      <t>リヨウ</t>
    </rPh>
    <rPh sb="22" eb="24">
      <t>テイイン</t>
    </rPh>
    <rPh sb="28" eb="29">
      <t>ニン</t>
    </rPh>
    <rPh sb="31" eb="32">
      <t>ニン</t>
    </rPh>
    <phoneticPr fontId="4"/>
  </si>
  <si>
    <t>r</t>
    <phoneticPr fontId="4"/>
  </si>
  <si>
    <t>合　　　　　　　計　　（l+o～ｒ）</t>
    <rPh sb="0" eb="1">
      <t>ゴウケイ</t>
    </rPh>
    <rPh sb="8" eb="9">
      <t>ケイサン</t>
    </rPh>
    <phoneticPr fontId="4"/>
  </si>
  <si>
    <t>ｓ</t>
    <phoneticPr fontId="4"/>
  </si>
  <si>
    <t>※ ａ＋ｂ ≧ ｓ、教育補助者を雇用している場合は ｔ ≧ ｓ</t>
    <rPh sb="10" eb="12">
      <t>キョウイク</t>
    </rPh>
    <rPh sb="12" eb="14">
      <t>ホジョ</t>
    </rPh>
    <rPh sb="14" eb="15">
      <t>シャ</t>
    </rPh>
    <rPh sb="16" eb="18">
      <t>コヨウ</t>
    </rPh>
    <rPh sb="22" eb="24">
      <t>バアイ</t>
    </rPh>
    <phoneticPr fontId="4"/>
  </si>
  <si>
    <t>注１）国基準による保育教諭配置（ｃ～ｈの算出にあたっての注意）</t>
    <rPh sb="0" eb="1">
      <t>チュウ</t>
    </rPh>
    <rPh sb="3" eb="4">
      <t>クニ</t>
    </rPh>
    <rPh sb="4" eb="6">
      <t>キジュン</t>
    </rPh>
    <rPh sb="9" eb="11">
      <t>ホイク</t>
    </rPh>
    <rPh sb="11" eb="13">
      <t>キョウユ</t>
    </rPh>
    <rPh sb="13" eb="15">
      <t>ハイチ</t>
    </rPh>
    <rPh sb="20" eb="22">
      <t>サンシュツ</t>
    </rPh>
    <rPh sb="28" eb="30">
      <t>チュウイ</t>
    </rPh>
    <phoneticPr fontId="4"/>
  </si>
  <si>
    <t>ア：在籍児童数は市内・市外・私的契約児童数に分けて人数を記載すること。２号・３号認定の市内及び市外の児童は標準時間と短時間に分けて記載すること。</t>
    <rPh sb="2" eb="4">
      <t>ザイセキ</t>
    </rPh>
    <rPh sb="4" eb="7">
      <t>ジドウスウ</t>
    </rPh>
    <rPh sb="8" eb="10">
      <t>シナイ</t>
    </rPh>
    <rPh sb="11" eb="13">
      <t>シガイ</t>
    </rPh>
    <rPh sb="14" eb="16">
      <t>シテキ</t>
    </rPh>
    <rPh sb="16" eb="18">
      <t>ケイヤクジ</t>
    </rPh>
    <rPh sb="18" eb="21">
      <t>ジドウスウ</t>
    </rPh>
    <rPh sb="22" eb="23">
      <t>ワ</t>
    </rPh>
    <rPh sb="25" eb="27">
      <t>ニンズウ</t>
    </rPh>
    <rPh sb="28" eb="30">
      <t>キサイ</t>
    </rPh>
    <rPh sb="36" eb="37">
      <t>ゴウ</t>
    </rPh>
    <rPh sb="39" eb="40">
      <t>ゴウ</t>
    </rPh>
    <rPh sb="40" eb="42">
      <t>ニンテイ</t>
    </rPh>
    <rPh sb="43" eb="45">
      <t>シナイ</t>
    </rPh>
    <rPh sb="45" eb="46">
      <t>オヨ</t>
    </rPh>
    <rPh sb="47" eb="49">
      <t>シガイ</t>
    </rPh>
    <rPh sb="50" eb="52">
      <t>ジドウ</t>
    </rPh>
    <rPh sb="53" eb="55">
      <t>ヒョウジュン</t>
    </rPh>
    <rPh sb="55" eb="57">
      <t>ジカン</t>
    </rPh>
    <rPh sb="58" eb="61">
      <t>タンジカン</t>
    </rPh>
    <rPh sb="62" eb="63">
      <t>ワ</t>
    </rPh>
    <rPh sb="65" eb="67">
      <t>キサイ</t>
    </rPh>
    <phoneticPr fontId="4"/>
  </si>
  <si>
    <t>ウ：ｄについては利用定員が該当する場合は必ず人数を記載すること。eについては標準時間認定を受けた子どもが利用する場合は必ず人数を記載すること。f及びｇについては必ず人数を記載すること。→必ず（ ａ＋ｂ ≧ ｈ ）となること。</t>
    <rPh sb="8" eb="10">
      <t>リヨウ</t>
    </rPh>
    <rPh sb="10" eb="12">
      <t>テイイン</t>
    </rPh>
    <rPh sb="13" eb="15">
      <t>ガイトウ</t>
    </rPh>
    <rPh sb="17" eb="19">
      <t>バアイ</t>
    </rPh>
    <rPh sb="20" eb="21">
      <t>カナラ</t>
    </rPh>
    <rPh sb="22" eb="24">
      <t>ニンズウ</t>
    </rPh>
    <rPh sb="25" eb="27">
      <t>キサイ</t>
    </rPh>
    <rPh sb="38" eb="44">
      <t>ヒョウジュンジカンニンテイ</t>
    </rPh>
    <rPh sb="45" eb="46">
      <t>ウ</t>
    </rPh>
    <rPh sb="48" eb="49">
      <t>コ</t>
    </rPh>
    <rPh sb="52" eb="54">
      <t>リヨウ</t>
    </rPh>
    <rPh sb="56" eb="58">
      <t>バアイ</t>
    </rPh>
    <rPh sb="59" eb="60">
      <t>カナラ</t>
    </rPh>
    <rPh sb="61" eb="63">
      <t>ニンズウ</t>
    </rPh>
    <rPh sb="64" eb="66">
      <t>キサイ</t>
    </rPh>
    <rPh sb="72" eb="73">
      <t>オヨ</t>
    </rPh>
    <rPh sb="80" eb="81">
      <t>カナラ</t>
    </rPh>
    <rPh sb="82" eb="84">
      <t>ニンズウ</t>
    </rPh>
    <rPh sb="85" eb="87">
      <t>キサイ</t>
    </rPh>
    <rPh sb="93" eb="94">
      <t>カナラ</t>
    </rPh>
    <phoneticPr fontId="4"/>
  </si>
  <si>
    <t>注２）その他加算の保育教諭配置（i～lの記入上の注意）</t>
    <rPh sb="0" eb="1">
      <t>チュウ</t>
    </rPh>
    <rPh sb="3" eb="6">
      <t>ソノタ</t>
    </rPh>
    <rPh sb="6" eb="8">
      <t>カサン</t>
    </rPh>
    <rPh sb="9" eb="11">
      <t>ホイク</t>
    </rPh>
    <rPh sb="11" eb="13">
      <t>キョウユ</t>
    </rPh>
    <rPh sb="13" eb="15">
      <t>ハイチ</t>
    </rPh>
    <rPh sb="20" eb="22">
      <t>キニュウ</t>
    </rPh>
    <rPh sb="22" eb="23">
      <t>ジョウ</t>
    </rPh>
    <rPh sb="24" eb="26">
      <t>チュウイ</t>
    </rPh>
    <phoneticPr fontId="4"/>
  </si>
  <si>
    <t>ア：「国基準による保育教諭配置（ ｈ ）」を超えて、その他加算による保育教諭配置をしている場合（ ａ＋ｂ ＞ ｈ ）は、配置の実態に合わせてi、j欄に人数を計上すること。また、 ａ＋ｂが ｈを下回る場合には、ｋ欄に下回る人数をマイナス表記で計上すること。</t>
    <rPh sb="3" eb="4">
      <t>クニ</t>
    </rPh>
    <rPh sb="4" eb="6">
      <t>キジュン</t>
    </rPh>
    <rPh sb="11" eb="13">
      <t>キョウユ</t>
    </rPh>
    <rPh sb="22" eb="23">
      <t>コ</t>
    </rPh>
    <rPh sb="26" eb="29">
      <t>ソノタ</t>
    </rPh>
    <rPh sb="29" eb="31">
      <t>カサン</t>
    </rPh>
    <rPh sb="34" eb="36">
      <t>ホイク</t>
    </rPh>
    <rPh sb="36" eb="38">
      <t>キョウユ</t>
    </rPh>
    <rPh sb="38" eb="40">
      <t>ハイチ</t>
    </rPh>
    <rPh sb="45" eb="47">
      <t>バアイ</t>
    </rPh>
    <rPh sb="60" eb="62">
      <t>ハイチ</t>
    </rPh>
    <rPh sb="63" eb="65">
      <t>ジッタイ</t>
    </rPh>
    <rPh sb="66" eb="67">
      <t>ア</t>
    </rPh>
    <phoneticPr fontId="4"/>
  </si>
  <si>
    <t>イ：幼稚園教諭免許状を有するが教諭等の発令を受けていない教育補助者を雇用している場合、チーム保育加配加算（ｊ）にのみ算入すること。</t>
    <rPh sb="2" eb="5">
      <t>ヨウチエン</t>
    </rPh>
    <rPh sb="5" eb="7">
      <t>キョウユ</t>
    </rPh>
    <rPh sb="7" eb="9">
      <t>メンキョ</t>
    </rPh>
    <rPh sb="9" eb="10">
      <t>ジョウ</t>
    </rPh>
    <rPh sb="11" eb="12">
      <t>ユウ</t>
    </rPh>
    <rPh sb="15" eb="17">
      <t>キョウユ</t>
    </rPh>
    <rPh sb="17" eb="18">
      <t>トウ</t>
    </rPh>
    <rPh sb="19" eb="21">
      <t>ハツレイ</t>
    </rPh>
    <rPh sb="22" eb="23">
      <t>ウ</t>
    </rPh>
    <rPh sb="28" eb="30">
      <t>キョウイク</t>
    </rPh>
    <rPh sb="30" eb="32">
      <t>ホジョ</t>
    </rPh>
    <rPh sb="32" eb="33">
      <t>シャ</t>
    </rPh>
    <rPh sb="34" eb="36">
      <t>コヨウ</t>
    </rPh>
    <rPh sb="40" eb="42">
      <t>バアイ</t>
    </rPh>
    <rPh sb="58" eb="60">
      <t>サンニュウ</t>
    </rPh>
    <phoneticPr fontId="4"/>
  </si>
  <si>
    <t>ウ：各加算は、それぞれ要綱等の規定により事前に支給要件に合致することが確認され、各月において実際に各々に該当する役割の保育教諭が配置されている場合（「その他加算の保育教諭」欄に人数が入っている場合）に支給対象となる。</t>
    <rPh sb="2" eb="3">
      <t>カク</t>
    </rPh>
    <rPh sb="3" eb="5">
      <t>カサン</t>
    </rPh>
    <rPh sb="11" eb="13">
      <t>ヨウコウ</t>
    </rPh>
    <rPh sb="13" eb="14">
      <t>トウ</t>
    </rPh>
    <rPh sb="15" eb="17">
      <t>キテイ</t>
    </rPh>
    <rPh sb="20" eb="22">
      <t>ジゼン</t>
    </rPh>
    <rPh sb="23" eb="25">
      <t>シキュウ</t>
    </rPh>
    <rPh sb="25" eb="27">
      <t>ヨウケン</t>
    </rPh>
    <rPh sb="28" eb="30">
      <t>ガッチ</t>
    </rPh>
    <rPh sb="35" eb="37">
      <t>カクニン</t>
    </rPh>
    <rPh sb="40" eb="42">
      <t>カクツキ</t>
    </rPh>
    <rPh sb="46" eb="48">
      <t>ジッサイ</t>
    </rPh>
    <rPh sb="49" eb="51">
      <t>オノオノ</t>
    </rPh>
    <rPh sb="52" eb="54">
      <t>ガイトウ</t>
    </rPh>
    <rPh sb="56" eb="58">
      <t>ヤクワリ</t>
    </rPh>
    <rPh sb="59" eb="61">
      <t>ホイク</t>
    </rPh>
    <rPh sb="61" eb="63">
      <t>キョウユ</t>
    </rPh>
    <rPh sb="64" eb="66">
      <t>ハイチ</t>
    </rPh>
    <rPh sb="71" eb="73">
      <t>バアイ</t>
    </rPh>
    <rPh sb="77" eb="78">
      <t>タ</t>
    </rPh>
    <rPh sb="78" eb="80">
      <t>カサン</t>
    </rPh>
    <rPh sb="81" eb="83">
      <t>ホイク</t>
    </rPh>
    <rPh sb="83" eb="85">
      <t>キョウユ</t>
    </rPh>
    <rPh sb="86" eb="87">
      <t>ラン</t>
    </rPh>
    <rPh sb="88" eb="90">
      <t>ニンズウ</t>
    </rPh>
    <rPh sb="91" eb="92">
      <t>ハイ</t>
    </rPh>
    <rPh sb="96" eb="98">
      <t>バアイ</t>
    </rPh>
    <rPh sb="100" eb="102">
      <t>シキュウ</t>
    </rPh>
    <rPh sb="102" eb="104">
      <t>タイショウ</t>
    </rPh>
    <phoneticPr fontId="4"/>
  </si>
  <si>
    <t>エ：基準保育教諭数の合計（ｌ）は原則として対象保育教諭数以下となること（ ａ＋ｂ ≧ ｌ）。教育補助者をチーム保育に算入している場合は、教育補助者を含める保育教諭数を適用する （t ≧ l）。※端数処理の関係でt ≧ l が成立しない場合もあります。</t>
    <rPh sb="4" eb="6">
      <t>ホイク</t>
    </rPh>
    <rPh sb="6" eb="8">
      <t>キョウユ</t>
    </rPh>
    <rPh sb="8" eb="9">
      <t>カズ</t>
    </rPh>
    <rPh sb="16" eb="18">
      <t>ゲンソク</t>
    </rPh>
    <rPh sb="23" eb="25">
      <t>ホイク</t>
    </rPh>
    <rPh sb="25" eb="27">
      <t>キョウユ</t>
    </rPh>
    <rPh sb="27" eb="28">
      <t>スウ</t>
    </rPh>
    <rPh sb="46" eb="48">
      <t>キョウイク</t>
    </rPh>
    <rPh sb="48" eb="50">
      <t>ホジョ</t>
    </rPh>
    <rPh sb="50" eb="51">
      <t>シャ</t>
    </rPh>
    <rPh sb="55" eb="57">
      <t>ホイク</t>
    </rPh>
    <rPh sb="58" eb="60">
      <t>サンニュウ</t>
    </rPh>
    <rPh sb="64" eb="66">
      <t>バアイ</t>
    </rPh>
    <rPh sb="68" eb="70">
      <t>キョウイク</t>
    </rPh>
    <rPh sb="70" eb="72">
      <t>ホジョ</t>
    </rPh>
    <rPh sb="72" eb="73">
      <t>シャ</t>
    </rPh>
    <rPh sb="74" eb="75">
      <t>フク</t>
    </rPh>
    <rPh sb="77" eb="79">
      <t>ホイク</t>
    </rPh>
    <rPh sb="79" eb="81">
      <t>キョウユ</t>
    </rPh>
    <rPh sb="81" eb="82">
      <t>スウ</t>
    </rPh>
    <rPh sb="83" eb="85">
      <t>テキヨウ</t>
    </rPh>
    <rPh sb="97" eb="99">
      <t>ハスウ</t>
    </rPh>
    <rPh sb="99" eb="101">
      <t>ショリ</t>
    </rPh>
    <rPh sb="102" eb="104">
      <t>カンケイ</t>
    </rPh>
    <rPh sb="112" eb="114">
      <t>セイリツ</t>
    </rPh>
    <rPh sb="117" eb="119">
      <t>バアイ</t>
    </rPh>
    <phoneticPr fontId="4"/>
  </si>
  <si>
    <t>注３）横浜市基準による保育教諭配置（o～sの記入上の注意）</t>
    <rPh sb="0" eb="1">
      <t>チュウ</t>
    </rPh>
    <rPh sb="3" eb="6">
      <t>ヨコハマシ</t>
    </rPh>
    <rPh sb="6" eb="8">
      <t>キジュン</t>
    </rPh>
    <rPh sb="11" eb="13">
      <t>ホイク</t>
    </rPh>
    <rPh sb="13" eb="15">
      <t>キョウユ</t>
    </rPh>
    <rPh sb="15" eb="17">
      <t>ハイチ</t>
    </rPh>
    <rPh sb="22" eb="24">
      <t>キニュウ</t>
    </rPh>
    <rPh sb="24" eb="25">
      <t>ジョウ</t>
    </rPh>
    <rPh sb="26" eb="28">
      <t>チュウイ</t>
    </rPh>
    <phoneticPr fontId="4"/>
  </si>
  <si>
    <t>ア：国基準及び横浜市基準による基準保育教諭数（ｌ+o）を超えて、その他加算の保育教諭配置をしている場合（ ａ＋ｂ ＞l+o ）は、配置の実態に合わせてp～ｒ欄にアルファベット順に従って人数を計上すること。(p及びｑは1人、rは２・３号の利用定員に応じて１～５人)</t>
    <rPh sb="2" eb="3">
      <t>クニ</t>
    </rPh>
    <rPh sb="3" eb="5">
      <t>キジュン</t>
    </rPh>
    <rPh sb="5" eb="6">
      <t>オヨ</t>
    </rPh>
    <rPh sb="7" eb="10">
      <t>ヨコハマシ</t>
    </rPh>
    <rPh sb="10" eb="12">
      <t>キジュン</t>
    </rPh>
    <rPh sb="15" eb="17">
      <t>キジュン</t>
    </rPh>
    <rPh sb="19" eb="21">
      <t>キョウユ</t>
    </rPh>
    <rPh sb="28" eb="29">
      <t>コ</t>
    </rPh>
    <rPh sb="32" eb="35">
      <t>ソノタ</t>
    </rPh>
    <rPh sb="35" eb="37">
      <t>カサン</t>
    </rPh>
    <rPh sb="40" eb="42">
      <t>キョウユ</t>
    </rPh>
    <rPh sb="42" eb="44">
      <t>ハイチ</t>
    </rPh>
    <rPh sb="49" eb="51">
      <t>バアイ</t>
    </rPh>
    <rPh sb="65" eb="67">
      <t>ハイチ</t>
    </rPh>
    <rPh sb="68" eb="70">
      <t>ジッタイ</t>
    </rPh>
    <rPh sb="71" eb="72">
      <t>ア</t>
    </rPh>
    <rPh sb="78" eb="79">
      <t>ラン</t>
    </rPh>
    <rPh sb="104" eb="105">
      <t>オヨ</t>
    </rPh>
    <rPh sb="116" eb="117">
      <t>ゴウ</t>
    </rPh>
    <rPh sb="118" eb="120">
      <t>リヨウ</t>
    </rPh>
    <rPh sb="120" eb="122">
      <t>テイイン</t>
    </rPh>
    <rPh sb="123" eb="124">
      <t>オウ</t>
    </rPh>
    <rPh sb="129" eb="130">
      <t>ニン</t>
    </rPh>
    <phoneticPr fontId="4"/>
  </si>
  <si>
    <t>イ：各雇用費は、それぞれ要綱等の規定により事前に支給要件に合致することが確認され、各月において実際に各々に該当する役割の保育教諭が配置されている場合（「その他加算の保育教諭」欄に人数が入っている場合）に支給対象となる。</t>
    <rPh sb="2" eb="3">
      <t>カク</t>
    </rPh>
    <rPh sb="3" eb="6">
      <t>コヨウヒ</t>
    </rPh>
    <rPh sb="12" eb="14">
      <t>ヨウコウ</t>
    </rPh>
    <rPh sb="14" eb="15">
      <t>トウ</t>
    </rPh>
    <rPh sb="16" eb="18">
      <t>キテイ</t>
    </rPh>
    <rPh sb="21" eb="23">
      <t>ジゼン</t>
    </rPh>
    <rPh sb="24" eb="26">
      <t>シキュウ</t>
    </rPh>
    <rPh sb="26" eb="28">
      <t>ヨウケン</t>
    </rPh>
    <rPh sb="29" eb="31">
      <t>ガッチ</t>
    </rPh>
    <rPh sb="36" eb="38">
      <t>カクニン</t>
    </rPh>
    <rPh sb="41" eb="43">
      <t>カクツキ</t>
    </rPh>
    <rPh sb="47" eb="49">
      <t>ジッサイ</t>
    </rPh>
    <rPh sb="50" eb="52">
      <t>オノオノ</t>
    </rPh>
    <rPh sb="53" eb="55">
      <t>ガイトウ</t>
    </rPh>
    <rPh sb="57" eb="59">
      <t>ヤクワリ</t>
    </rPh>
    <rPh sb="62" eb="64">
      <t>キョウユ</t>
    </rPh>
    <rPh sb="65" eb="67">
      <t>ハイチ</t>
    </rPh>
    <rPh sb="72" eb="74">
      <t>バアイ</t>
    </rPh>
    <rPh sb="78" eb="79">
      <t>タ</t>
    </rPh>
    <rPh sb="79" eb="81">
      <t>カサン</t>
    </rPh>
    <rPh sb="82" eb="84">
      <t>ホイク</t>
    </rPh>
    <rPh sb="84" eb="86">
      <t>キョウユ</t>
    </rPh>
    <rPh sb="87" eb="88">
      <t>ラン</t>
    </rPh>
    <rPh sb="89" eb="91">
      <t>ニンズウ</t>
    </rPh>
    <rPh sb="92" eb="93">
      <t>ハイ</t>
    </rPh>
    <rPh sb="97" eb="99">
      <t>バアイ</t>
    </rPh>
    <rPh sb="101" eb="103">
      <t>シキュウ</t>
    </rPh>
    <rPh sb="103" eb="105">
      <t>タイショウ</t>
    </rPh>
    <phoneticPr fontId="4"/>
  </si>
  <si>
    <t>ウ：横浜市基準の保育教諭数の合計（ｓ）は原則として対象保育教諭数以下となること（ａ＋ｂ ≧ ｓ、教育補助者を雇用している場合は ｔ≧ｓ)。</t>
    <rPh sb="2" eb="5">
      <t>ヨコハマシ</t>
    </rPh>
    <rPh sb="10" eb="12">
      <t>キョウユ</t>
    </rPh>
    <rPh sb="20" eb="22">
      <t>ゲンソク</t>
    </rPh>
    <rPh sb="29" eb="31">
      <t>キョウユ</t>
    </rPh>
    <phoneticPr fontId="4"/>
  </si>
  <si>
    <t>　※端数処理の関係でｔ≧ｓが成立しない場合もあります。</t>
    <phoneticPr fontId="4"/>
  </si>
  <si>
    <t>①　園長（施設長）</t>
    <rPh sb="2" eb="4">
      <t>エンチョウ</t>
    </rPh>
    <rPh sb="5" eb="7">
      <t>シセツ</t>
    </rPh>
    <rPh sb="7" eb="8">
      <t>チョウ</t>
    </rPh>
    <phoneticPr fontId="4"/>
  </si>
  <si>
    <t>現施設
雇用開始
年月日</t>
    <phoneticPr fontId="4"/>
  </si>
  <si>
    <t>１日の労働
時間数(ａ)
（休憩除く）</t>
    <phoneticPr fontId="4"/>
  </si>
  <si>
    <t>１か月の勤務日数（又は週の勤務日数×４）　(ｂ)</t>
    <phoneticPr fontId="4"/>
  </si>
  <si>
    <t>１か月の
労働時間数
(ａ×ｂ）</t>
    <phoneticPr fontId="4"/>
  </si>
  <si>
    <t>◎◎　◎◎</t>
    <phoneticPr fontId="4"/>
  </si>
  <si>
    <t>平成○○年
４月１日</t>
    <phoneticPr fontId="4"/>
  </si>
  <si>
    <t>（登録番号：　　　　　　　　　　　　）</t>
    <rPh sb="1" eb="3">
      <t>トウロク</t>
    </rPh>
    <rPh sb="3" eb="5">
      <t>バンゴウ</t>
    </rPh>
    <phoneticPr fontId="4"/>
  </si>
  <si>
    <t>②　月160時間未満勤務の保育教諭（有資格）</t>
    <rPh sb="2" eb="3">
      <t>ツキ</t>
    </rPh>
    <rPh sb="6" eb="8">
      <t>ジカン</t>
    </rPh>
    <rPh sb="8" eb="10">
      <t>ミマン</t>
    </rPh>
    <rPh sb="10" eb="12">
      <t>キンム</t>
    </rPh>
    <rPh sb="13" eb="15">
      <t>ホイク</t>
    </rPh>
    <rPh sb="15" eb="17">
      <t>キョウユ</t>
    </rPh>
    <rPh sb="18" eb="19">
      <t>ユウ</t>
    </rPh>
    <rPh sb="19" eb="21">
      <t>シカク</t>
    </rPh>
    <phoneticPr fontId="4"/>
  </si>
  <si>
    <t>※原則として雇用契約で労働時間を算定すること。１日の労働時間数は小数点第２位まで記入すること（例：15分は「0.25」、20分は「0.33」、30分は「0.5」で記載）。１日の労働時間数が固定されていない場合には、１か月の労働時間数のみ記載すること。</t>
    <rPh sb="1" eb="3">
      <t>ゲンソク</t>
    </rPh>
    <rPh sb="6" eb="8">
      <t>コヨウ</t>
    </rPh>
    <rPh sb="8" eb="10">
      <t>ケイヤク</t>
    </rPh>
    <rPh sb="11" eb="13">
      <t>ロウドウ</t>
    </rPh>
    <rPh sb="13" eb="15">
      <t>ジカン</t>
    </rPh>
    <rPh sb="16" eb="18">
      <t>サンテイ</t>
    </rPh>
    <phoneticPr fontId="4"/>
  </si>
  <si>
    <t>他施設・事業への勤務
の有無</t>
    <phoneticPr fontId="4"/>
  </si>
  <si>
    <t>幼稚園教諭免許状・保育士証等登録番号</t>
    <rPh sb="0" eb="3">
      <t>ヨウチエン</t>
    </rPh>
    <rPh sb="3" eb="5">
      <t>キョウユ</t>
    </rPh>
    <rPh sb="5" eb="7">
      <t>メンキョ</t>
    </rPh>
    <rPh sb="7" eb="8">
      <t>ジョウ</t>
    </rPh>
    <rPh sb="9" eb="12">
      <t>ホイクシ</t>
    </rPh>
    <rPh sb="12" eb="13">
      <t>ショウ</t>
    </rPh>
    <rPh sb="13" eb="14">
      <t>トウ</t>
    </rPh>
    <rPh sb="14" eb="16">
      <t>トウロク</t>
    </rPh>
    <rPh sb="16" eb="18">
      <t>バンゴウ</t>
    </rPh>
    <phoneticPr fontId="4"/>
  </si>
  <si>
    <t>他施設・事業名</t>
    <phoneticPr fontId="4"/>
  </si>
  <si>
    <t>□□　□□</t>
    <phoneticPr fontId="4"/>
  </si>
  <si>
    <t>平成○○年
４月１日</t>
    <phoneticPr fontId="4"/>
  </si>
  <si>
    <t>　　（　　　　　　　　　　　　）</t>
    <phoneticPr fontId="4"/>
  </si>
  <si>
    <t>(                   )</t>
    <phoneticPr fontId="4"/>
  </si>
  <si>
    <t>平○幼二第00000号（神奈川県）、神奈川県-000000</t>
    <phoneticPr fontId="4"/>
  </si>
  <si>
    <t>★★　◎◎</t>
    <phoneticPr fontId="4"/>
  </si>
  <si>
    <t>平成○○年
４月１日</t>
    <phoneticPr fontId="4"/>
  </si>
  <si>
    <t>(  看護師  )</t>
    <rPh sb="3" eb="6">
      <t>カンゴシ</t>
    </rPh>
    <phoneticPr fontId="4"/>
  </si>
  <si>
    <t>000000（看護師）</t>
    <phoneticPr fontId="4"/>
  </si>
  <si>
    <t>□□　□□</t>
    <phoneticPr fontId="4"/>
  </si>
  <si>
    <t>　　（　　　　　　　　　　　　）</t>
    <phoneticPr fontId="4"/>
  </si>
  <si>
    <t>(                   )</t>
    <phoneticPr fontId="4"/>
  </si>
  <si>
    <t>　　（　　　　　　　　　　　　）</t>
    <phoneticPr fontId="4"/>
  </si>
  <si>
    <t>合計</t>
    <rPh sb="0" eb="2">
      <t>ゴウケイ</t>
    </rPh>
    <phoneticPr fontId="4"/>
  </si>
  <si>
    <t>③　月160時間以上勤務（常勤）の保育教諭（有資格）</t>
    <rPh sb="2" eb="3">
      <t>ツキ</t>
    </rPh>
    <rPh sb="6" eb="8">
      <t>ジカン</t>
    </rPh>
    <rPh sb="8" eb="10">
      <t>イジョウ</t>
    </rPh>
    <rPh sb="10" eb="12">
      <t>キンム</t>
    </rPh>
    <rPh sb="13" eb="15">
      <t>ジョウキン</t>
    </rPh>
    <rPh sb="17" eb="19">
      <t>ホイク</t>
    </rPh>
    <rPh sb="19" eb="21">
      <t>キョウユ</t>
    </rPh>
    <phoneticPr fontId="4"/>
  </si>
  <si>
    <r>
      <t xml:space="preserve">資格
</t>
    </r>
    <r>
      <rPr>
        <sz val="9"/>
        <rFont val="ＭＳ Ｐ明朝"/>
        <family val="1"/>
        <charset val="128"/>
      </rPr>
      <t>☑チェック</t>
    </r>
    <rPh sb="0" eb="2">
      <t>シカク</t>
    </rPh>
    <phoneticPr fontId="4"/>
  </si>
  <si>
    <t>幼稚園教諭免許状登録番号</t>
    <rPh sb="0" eb="3">
      <t>ヨウチエン</t>
    </rPh>
    <rPh sb="3" eb="5">
      <t>キョウユ</t>
    </rPh>
    <rPh sb="5" eb="7">
      <t>メンキョ</t>
    </rPh>
    <rPh sb="7" eb="8">
      <t>ジョウ</t>
    </rPh>
    <rPh sb="8" eb="10">
      <t>トウロク</t>
    </rPh>
    <rPh sb="10" eb="12">
      <t>バンゴウ</t>
    </rPh>
    <phoneticPr fontId="4"/>
  </si>
  <si>
    <t>保育士証等登録番号</t>
    <rPh sb="0" eb="3">
      <t>ホイクシ</t>
    </rPh>
    <rPh sb="3" eb="4">
      <t>ショウ</t>
    </rPh>
    <rPh sb="4" eb="5">
      <t>トウ</t>
    </rPh>
    <rPh sb="5" eb="7">
      <t>トウロク</t>
    </rPh>
    <rPh sb="7" eb="9">
      <t>バンゴウ</t>
    </rPh>
    <phoneticPr fontId="4"/>
  </si>
  <si>
    <t>☆☆　□□</t>
    <phoneticPr fontId="4"/>
  </si>
  <si>
    <t>○○　○○</t>
    <phoneticPr fontId="4"/>
  </si>
  <si>
    <t>平○幼二第00000号（神奈川県）</t>
    <phoneticPr fontId="4"/>
  </si>
  <si>
    <t>（　　　　　　　　　　）</t>
    <phoneticPr fontId="4"/>
  </si>
  <si>
    <t>神奈川県-000000</t>
    <phoneticPr fontId="4"/>
  </si>
  <si>
    <t>平成○○年
４月１日</t>
    <phoneticPr fontId="4"/>
  </si>
  <si>
    <t>平○幼二第00000号（神奈川県）</t>
    <phoneticPr fontId="4"/>
  </si>
  <si>
    <t>神奈川県-000000</t>
    <phoneticPr fontId="4"/>
  </si>
  <si>
    <t>（　　　　　　　　　　）</t>
    <phoneticPr fontId="4"/>
  </si>
  <si>
    <t>（　　　　　　　　　　）</t>
    <phoneticPr fontId="4"/>
  </si>
  <si>
    <t>平○幼二第00000号（神奈川県）</t>
    <phoneticPr fontId="4"/>
  </si>
  <si>
    <t>○○　○○</t>
    <phoneticPr fontId="4"/>
  </si>
  <si>
    <t>（　　　　　　　　　　）</t>
    <phoneticPr fontId="4"/>
  </si>
  <si>
    <t>※保健師、看護師又は准看護師を雇用している場合には資格欄の（　）内に該当の資格をご記入下さい。乳児４人以上を入所させる幼保連携型認定こども園については、②、③内で１名のみ記載が可能です。</t>
    <rPh sb="25" eb="27">
      <t>シカク</t>
    </rPh>
    <rPh sb="27" eb="28">
      <t>ラン</t>
    </rPh>
    <rPh sb="34" eb="36">
      <t>ガイトウ</t>
    </rPh>
    <rPh sb="37" eb="39">
      <t>シカク</t>
    </rPh>
    <rPh sb="79" eb="80">
      <t>ナイ</t>
    </rPh>
    <rPh sb="82" eb="83">
      <t>メイ</t>
    </rPh>
    <rPh sb="85" eb="87">
      <t>キサイ</t>
    </rPh>
    <rPh sb="88" eb="90">
      <t>カノウ</t>
    </rPh>
    <phoneticPr fontId="4"/>
  </si>
  <si>
    <t>④　幼稚園教諭の免許を有するが教諭等の発令を受けていない教育補助者（有資格）</t>
    <rPh sb="2" eb="5">
      <t>ヨウチエン</t>
    </rPh>
    <rPh sb="5" eb="7">
      <t>キョウユ</t>
    </rPh>
    <rPh sb="8" eb="10">
      <t>メンキョ</t>
    </rPh>
    <rPh sb="11" eb="12">
      <t>ユウ</t>
    </rPh>
    <rPh sb="15" eb="17">
      <t>キョウユ</t>
    </rPh>
    <rPh sb="17" eb="18">
      <t>トウ</t>
    </rPh>
    <rPh sb="19" eb="21">
      <t>ハツレイ</t>
    </rPh>
    <rPh sb="22" eb="23">
      <t>ウ</t>
    </rPh>
    <rPh sb="28" eb="30">
      <t>キョウイク</t>
    </rPh>
    <rPh sb="30" eb="32">
      <t>ホジョ</t>
    </rPh>
    <rPh sb="32" eb="33">
      <t>シャ</t>
    </rPh>
    <phoneticPr fontId="4"/>
  </si>
  <si>
    <t>△△　△△</t>
    <phoneticPr fontId="4"/>
  </si>
  <si>
    <r>
      <t>（登録番号：</t>
    </r>
    <r>
      <rPr>
        <sz val="8"/>
        <rFont val="HGS創英角ｺﾞｼｯｸUB"/>
        <family val="3"/>
        <charset val="128"/>
      </rPr>
      <t>平○幼二第00000号（神奈川県）</t>
    </r>
    <r>
      <rPr>
        <sz val="11"/>
        <rFont val="ＭＳ Ｐ明朝"/>
        <family val="1"/>
        <charset val="128"/>
      </rPr>
      <t>）</t>
    </r>
    <rPh sb="1" eb="3">
      <t>トウロク</t>
    </rPh>
    <rPh sb="3" eb="5">
      <t>バンゴウ</t>
    </rPh>
    <phoneticPr fontId="4"/>
  </si>
  <si>
    <t>常勤換算換算後の教育補助者人数計</t>
    <rPh sb="0" eb="2">
      <t>ジョウキン</t>
    </rPh>
    <rPh sb="2" eb="4">
      <t>カンサン</t>
    </rPh>
    <rPh sb="4" eb="6">
      <t>カンサン</t>
    </rPh>
    <rPh sb="6" eb="7">
      <t>ゴ</t>
    </rPh>
    <rPh sb="8" eb="10">
      <t>キョウイク</t>
    </rPh>
    <rPh sb="10" eb="12">
      <t>ホジョ</t>
    </rPh>
    <rPh sb="12" eb="13">
      <t>シャ</t>
    </rPh>
    <rPh sb="13" eb="15">
      <t>ニンズウ</t>
    </rPh>
    <rPh sb="15" eb="16">
      <t>ケイ</t>
    </rPh>
    <phoneticPr fontId="4"/>
  </si>
  <si>
    <t>▼▼　▼▼</t>
    <phoneticPr fontId="4"/>
  </si>
  <si>
    <t>・請求月初日の２人目の施設長（４①に記載の園長（施設長）以外）の配置状況</t>
    <rPh sb="1" eb="3">
      <t>セイキュウ</t>
    </rPh>
    <rPh sb="3" eb="4">
      <t>ツキ</t>
    </rPh>
    <rPh sb="4" eb="6">
      <t>ショニチ</t>
    </rPh>
    <rPh sb="8" eb="9">
      <t>ニン</t>
    </rPh>
    <rPh sb="9" eb="10">
      <t>メ</t>
    </rPh>
    <rPh sb="11" eb="14">
      <t>シセツチョウ</t>
    </rPh>
    <rPh sb="18" eb="20">
      <t>キサイ</t>
    </rPh>
    <rPh sb="21" eb="23">
      <t>エンチョウ</t>
    </rPh>
    <rPh sb="24" eb="26">
      <t>シセツ</t>
    </rPh>
    <rPh sb="26" eb="27">
      <t>チョウ</t>
    </rPh>
    <rPh sb="28" eb="30">
      <t>イガイ</t>
    </rPh>
    <rPh sb="32" eb="34">
      <t>ハイチ</t>
    </rPh>
    <rPh sb="34" eb="36">
      <t>ジョウキョウ</t>
    </rPh>
    <phoneticPr fontId="4"/>
  </si>
  <si>
    <t>◆◆　★★</t>
    <phoneticPr fontId="4"/>
  </si>
  <si>
    <r>
      <t>（登録番号：　</t>
    </r>
    <r>
      <rPr>
        <sz val="11"/>
        <rFont val="HGS創英角ｺﾞｼｯｸUB"/>
        <family val="3"/>
        <charset val="128"/>
      </rPr>
      <t>神奈川県-000000</t>
    </r>
    <r>
      <rPr>
        <sz val="11"/>
        <rFont val="ＭＳ Ｐ明朝"/>
        <family val="1"/>
        <charset val="128"/>
      </rPr>
      <t>　）</t>
    </r>
    <rPh sb="1" eb="3">
      <t>トウロク</t>
    </rPh>
    <rPh sb="3" eb="5">
      <t>バンゴウ</t>
    </rPh>
    <phoneticPr fontId="4"/>
  </si>
  <si>
    <t>７　副園長・教頭設置加算</t>
    <rPh sb="2" eb="5">
      <t>フクエンチョウ</t>
    </rPh>
    <rPh sb="6" eb="8">
      <t>キョウトウ</t>
    </rPh>
    <rPh sb="8" eb="10">
      <t>セッチ</t>
    </rPh>
    <rPh sb="10" eb="12">
      <t>カサン</t>
    </rPh>
    <phoneticPr fontId="4"/>
  </si>
  <si>
    <t>　・請求月初日の副園長・教頭の設置状況</t>
    <rPh sb="8" eb="11">
      <t>フクエンチョウ</t>
    </rPh>
    <rPh sb="12" eb="14">
      <t>キョウトウ</t>
    </rPh>
    <rPh sb="15" eb="17">
      <t>セッチ</t>
    </rPh>
    <rPh sb="17" eb="19">
      <t>ジョウキョウ</t>
    </rPh>
    <phoneticPr fontId="4"/>
  </si>
  <si>
    <t>☆☆　□□</t>
    <phoneticPr fontId="4"/>
  </si>
  <si>
    <r>
      <t>（登録番号：</t>
    </r>
    <r>
      <rPr>
        <sz val="8"/>
        <rFont val="HGS創英角ｺﾞｼｯｸUB"/>
        <family val="3"/>
        <charset val="128"/>
      </rPr>
      <t>　平○幼二第00000号（神奈川県）神奈川県-000000　</t>
    </r>
    <r>
      <rPr>
        <sz val="8"/>
        <rFont val="ＭＳ Ｐ明朝"/>
        <family val="1"/>
        <charset val="128"/>
      </rPr>
      <t>）</t>
    </r>
    <rPh sb="1" eb="3">
      <t>トウロク</t>
    </rPh>
    <rPh sb="3" eb="5">
      <t>バンゴウ</t>
    </rPh>
    <phoneticPr fontId="4"/>
  </si>
  <si>
    <t>※１　１か月あたり120時間以上の勤務を契約していること。</t>
    <rPh sb="5" eb="6">
      <t>ゲツ</t>
    </rPh>
    <rPh sb="12" eb="14">
      <t>ジカン</t>
    </rPh>
    <rPh sb="14" eb="16">
      <t>イジョウ</t>
    </rPh>
    <rPh sb="17" eb="19">
      <t>キンム</t>
    </rPh>
    <rPh sb="20" eb="22">
      <t>ケイヤク</t>
    </rPh>
    <phoneticPr fontId="4"/>
  </si>
  <si>
    <t>※２　副園長・教頭設置加算の対象職員については、保育教諭の資格を有している場合には「４　請求月初日の職員の雇用状況」②か③の対象職員として記載可能です。</t>
    <rPh sb="3" eb="6">
      <t>フクエンチョウ</t>
    </rPh>
    <rPh sb="7" eb="9">
      <t>キョウトウ</t>
    </rPh>
    <rPh sb="9" eb="11">
      <t>セッチ</t>
    </rPh>
    <rPh sb="11" eb="13">
      <t>カサン</t>
    </rPh>
    <rPh sb="14" eb="16">
      <t>タイショウ</t>
    </rPh>
    <rPh sb="16" eb="18">
      <t>ショクイン</t>
    </rPh>
    <rPh sb="24" eb="26">
      <t>ホイク</t>
    </rPh>
    <rPh sb="26" eb="28">
      <t>キョウユ</t>
    </rPh>
    <rPh sb="29" eb="31">
      <t>シカク</t>
    </rPh>
    <rPh sb="32" eb="33">
      <t>ユウ</t>
    </rPh>
    <rPh sb="37" eb="39">
      <t>バアイ</t>
    </rPh>
    <rPh sb="62" eb="64">
      <t>タイショウ</t>
    </rPh>
    <rPh sb="64" eb="66">
      <t>ショクイン</t>
    </rPh>
    <rPh sb="69" eb="71">
      <t>キサイ</t>
    </rPh>
    <rPh sb="71" eb="73">
      <t>カノウ</t>
    </rPh>
    <phoneticPr fontId="4"/>
  </si>
  <si>
    <t>８　食育推進助成　　</t>
    <rPh sb="2" eb="4">
      <t>ショクイク</t>
    </rPh>
    <rPh sb="4" eb="6">
      <t>スイシン</t>
    </rPh>
    <rPh sb="6" eb="8">
      <t>ジョセイ</t>
    </rPh>
    <phoneticPr fontId="4"/>
  </si>
  <si>
    <t>【１号】</t>
    <rPh sb="2" eb="3">
      <t>ゴウ</t>
    </rPh>
    <phoneticPr fontId="4"/>
  </si>
  <si>
    <t>　 給食実施日数：　</t>
    <rPh sb="2" eb="4">
      <t>キュウショク</t>
    </rPh>
    <rPh sb="4" eb="6">
      <t>ジッシ</t>
    </rPh>
    <rPh sb="6" eb="8">
      <t>ニッスウ</t>
    </rPh>
    <phoneticPr fontId="4"/>
  </si>
  <si>
    <t>日/週　　</t>
    <phoneticPr fontId="4"/>
  </si>
  <si>
    <t>のうち、</t>
    <phoneticPr fontId="4"/>
  </si>
  <si>
    <t>　    自園調理を実施している日数： 　　　　　</t>
    <rPh sb="5" eb="6">
      <t>ジ</t>
    </rPh>
    <rPh sb="6" eb="7">
      <t>エン</t>
    </rPh>
    <rPh sb="7" eb="9">
      <t>チョウリ</t>
    </rPh>
    <rPh sb="10" eb="12">
      <t>ジッシ</t>
    </rPh>
    <rPh sb="16" eb="18">
      <t>ニッスウ</t>
    </rPh>
    <phoneticPr fontId="4"/>
  </si>
  <si>
    <t>日/週</t>
    <phoneticPr fontId="4"/>
  </si>
  <si>
    <t>※委託含む</t>
    <rPh sb="1" eb="3">
      <t>イタク</t>
    </rPh>
    <rPh sb="3" eb="4">
      <t>フク</t>
    </rPh>
    <phoneticPr fontId="4"/>
  </si>
  <si>
    <t>【２号・３号】</t>
    <rPh sb="2" eb="3">
      <t>ゴウ</t>
    </rPh>
    <rPh sb="5" eb="6">
      <t>ゴウ</t>
    </rPh>
    <phoneticPr fontId="4"/>
  </si>
  <si>
    <t>　　自施設の職員が調理している　　　　　　　 調理業務を全部委託している</t>
    <phoneticPr fontId="4"/>
  </si>
  <si>
    <t>②　請求月初日の調理員の雇用状況（自施設の職員が調理している場合）</t>
    <rPh sb="8" eb="11">
      <t>チョウリイン</t>
    </rPh>
    <rPh sb="12" eb="14">
      <t>コヨウ</t>
    </rPh>
    <rPh sb="14" eb="16">
      <t>ジョウキョウ</t>
    </rPh>
    <phoneticPr fontId="4"/>
  </si>
  <si>
    <t>氏　　　　　　　　　　　名</t>
    <phoneticPr fontId="4"/>
  </si>
  <si>
    <r>
      <t>（登録番号：</t>
    </r>
    <r>
      <rPr>
        <sz val="11"/>
        <rFont val="HGS創英角ｺﾞｼｯｸUB"/>
        <family val="3"/>
        <charset val="128"/>
      </rPr>
      <t>000000</t>
    </r>
    <r>
      <rPr>
        <sz val="11"/>
        <rFont val="ＭＳ Ｐ明朝"/>
        <family val="1"/>
        <charset val="128"/>
      </rPr>
      <t>）</t>
    </r>
    <phoneticPr fontId="4"/>
  </si>
  <si>
    <t>（登録番号：　　　　　　　　　　　　）</t>
    <phoneticPr fontId="4"/>
  </si>
  <si>
    <t>△△　△△</t>
    <phoneticPr fontId="4"/>
  </si>
  <si>
    <t>平成○○年
４月１日</t>
    <phoneticPr fontId="4"/>
  </si>
  <si>
    <t>（登録番号：　　　　　　　　　　　　）</t>
    <phoneticPr fontId="4"/>
  </si>
  <si>
    <t>（登録番号：　　　　　　　　　　　　）</t>
    <phoneticPr fontId="4"/>
  </si>
  <si>
    <t>※１か月あたり所定労働時間120時間以上勤務の栄養士を雇用（実人数）している場合には食育推進助成②（栄養士格付）を助成します。（上限：利用定員～40人は１人まで、41～150人は２人まで、151人以上は３人まで）</t>
    <phoneticPr fontId="4"/>
  </si>
  <si>
    <t>うち１か月あたり120時間
以上勤務の栄養士</t>
    <phoneticPr fontId="4"/>
  </si>
  <si>
    <t>９　看護職雇用加算　</t>
    <phoneticPr fontId="4"/>
  </si>
  <si>
    <t>※１　常勤は１か月あたり所定労働時間120時間以上の勤務、非常勤は１か月あたり所定労働時間75時間以上の勤務を契約していること。（実人数）</t>
    <rPh sb="65" eb="66">
      <t>ジツ</t>
    </rPh>
    <rPh sb="66" eb="68">
      <t>ニンズウ</t>
    </rPh>
    <phoneticPr fontId="4"/>
  </si>
  <si>
    <t>※２　「４　請求月初日の職員の雇用状況」②か③に記載の看護師、保健師又は准看護師がいる場合は、看護職雇用加算の対象職員として再掲可能です。</t>
    <rPh sb="24" eb="26">
      <t>キサイ</t>
    </rPh>
    <rPh sb="27" eb="30">
      <t>カンゴシ</t>
    </rPh>
    <rPh sb="31" eb="34">
      <t>ホケンシ</t>
    </rPh>
    <rPh sb="34" eb="35">
      <t>マタ</t>
    </rPh>
    <rPh sb="36" eb="40">
      <t>ジュンカンゴシ</t>
    </rPh>
    <rPh sb="43" eb="45">
      <t>バアイ</t>
    </rPh>
    <rPh sb="47" eb="50">
      <t>カンゴショク</t>
    </rPh>
    <rPh sb="50" eb="52">
      <t>コヨウ</t>
    </rPh>
    <rPh sb="52" eb="54">
      <t>カサン</t>
    </rPh>
    <rPh sb="55" eb="57">
      <t>タイショウ</t>
    </rPh>
    <rPh sb="57" eb="59">
      <t>ショクイン</t>
    </rPh>
    <rPh sb="62" eb="64">
      <t>サイケイ</t>
    </rPh>
    <rPh sb="64" eb="66">
      <t>カノウ</t>
    </rPh>
    <phoneticPr fontId="4"/>
  </si>
  <si>
    <t>10　医療的ケア対応看護師雇用費</t>
    <rPh sb="3" eb="6">
      <t>イリョウテキ</t>
    </rPh>
    <rPh sb="8" eb="10">
      <t>タイオウ</t>
    </rPh>
    <rPh sb="10" eb="13">
      <t>カンゴシ</t>
    </rPh>
    <rPh sb="13" eb="15">
      <t>コヨウ</t>
    </rPh>
    <rPh sb="15" eb="16">
      <t>ヒ</t>
    </rPh>
    <phoneticPr fontId="4"/>
  </si>
  <si>
    <t>　・請求月初日の看護職の雇用状況（医療的ケア実施届「今回新たに雇用する職員」に記載されている職員と同じ）</t>
    <rPh sb="8" eb="11">
      <t>カンゴショク</t>
    </rPh>
    <rPh sb="12" eb="14">
      <t>コヨウ</t>
    </rPh>
    <rPh sb="14" eb="16">
      <t>ジョウキョウ</t>
    </rPh>
    <phoneticPr fontId="4"/>
  </si>
  <si>
    <t>認定
区分</t>
    <rPh sb="0" eb="2">
      <t>ニンテイ</t>
    </rPh>
    <rPh sb="3" eb="5">
      <t>クブン</t>
    </rPh>
    <phoneticPr fontId="4"/>
  </si>
  <si>
    <t>２号・３号</t>
    <rPh sb="1" eb="2">
      <t>ゴウ</t>
    </rPh>
    <rPh sb="4" eb="5">
      <t>ゴウ</t>
    </rPh>
    <phoneticPr fontId="4"/>
  </si>
  <si>
    <t>○○　◎◎</t>
    <phoneticPr fontId="4"/>
  </si>
  <si>
    <t>11　保育補助者雇用経費　</t>
    <rPh sb="3" eb="5">
      <t>ホイク</t>
    </rPh>
    <rPh sb="5" eb="8">
      <t>ホジョシャ</t>
    </rPh>
    <rPh sb="8" eb="10">
      <t>コヨウ</t>
    </rPh>
    <rPh sb="10" eb="12">
      <t>ケイヒ</t>
    </rPh>
    <phoneticPr fontId="4"/>
  </si>
  <si>
    <t>　・請求月初日の保育補助者（保育士資格・幼稚園教諭免許無）の雇用状況</t>
    <rPh sb="8" eb="10">
      <t>ホイク</t>
    </rPh>
    <rPh sb="10" eb="13">
      <t>ホジョシャ</t>
    </rPh>
    <rPh sb="14" eb="17">
      <t>ホイクシ</t>
    </rPh>
    <rPh sb="17" eb="19">
      <t>シカク</t>
    </rPh>
    <rPh sb="20" eb="23">
      <t>ヨウチエン</t>
    </rPh>
    <rPh sb="23" eb="25">
      <t>キョウユ</t>
    </rPh>
    <rPh sb="25" eb="27">
      <t>メンキョ</t>
    </rPh>
    <rPh sb="27" eb="28">
      <t>ナシ</t>
    </rPh>
    <rPh sb="30" eb="32">
      <t>コヨウ</t>
    </rPh>
    <rPh sb="32" eb="34">
      <t>ジョウキョウ</t>
    </rPh>
    <phoneticPr fontId="4"/>
  </si>
  <si>
    <t>１か月の
労働時間数
(ａ×ｂ）</t>
    <phoneticPr fontId="4"/>
  </si>
  <si>
    <t>▲▲　▲▲</t>
    <phoneticPr fontId="4"/>
  </si>
  <si>
    <t>▲▲　▲▲</t>
    <phoneticPr fontId="4"/>
  </si>
  <si>
    <t>合計労働時間数</t>
    <phoneticPr fontId="4"/>
  </si>
  <si>
    <t>12　療育支援加算　</t>
    <rPh sb="3" eb="5">
      <t>リョウイク</t>
    </rPh>
    <rPh sb="5" eb="7">
      <t>シエン</t>
    </rPh>
    <rPh sb="7" eb="9">
      <t>カサン</t>
    </rPh>
    <phoneticPr fontId="4"/>
  </si>
  <si>
    <t>　・主幹保育教諭等を補助する者の雇用状況</t>
    <rPh sb="2" eb="4">
      <t>シュカン</t>
    </rPh>
    <rPh sb="4" eb="6">
      <t>ホイク</t>
    </rPh>
    <rPh sb="6" eb="8">
      <t>キョウユ</t>
    </rPh>
    <rPh sb="8" eb="9">
      <t>トウ</t>
    </rPh>
    <rPh sb="10" eb="12">
      <t>ホジョ</t>
    </rPh>
    <rPh sb="14" eb="15">
      <t>モノ</t>
    </rPh>
    <rPh sb="16" eb="18">
      <t>コヨウ</t>
    </rPh>
    <rPh sb="18" eb="20">
      <t>ジョウキョウ</t>
    </rPh>
    <phoneticPr fontId="4"/>
  </si>
  <si>
    <t>１か月の
労働時間数
(ａ×ｂ）</t>
    <phoneticPr fontId="4"/>
  </si>
  <si>
    <t>■■　■■</t>
    <phoneticPr fontId="4"/>
  </si>
  <si>
    <t>　・非常勤講師の雇用状況</t>
    <rPh sb="2" eb="5">
      <t>ヒジョウキン</t>
    </rPh>
    <rPh sb="5" eb="7">
      <t>コウシ</t>
    </rPh>
    <rPh sb="8" eb="10">
      <t>コヨウ</t>
    </rPh>
    <rPh sb="10" eb="12">
      <t>ジョウキョウ</t>
    </rPh>
    <phoneticPr fontId="4"/>
  </si>
  <si>
    <t>幼稚園教諭免許状・保育士証等登録番号</t>
    <phoneticPr fontId="4"/>
  </si>
  <si>
    <t>▲▲　☆☆</t>
    <phoneticPr fontId="4"/>
  </si>
  <si>
    <r>
      <t>（登録番号：</t>
    </r>
    <r>
      <rPr>
        <sz val="6"/>
        <rFont val="ＭＳ Ｐ明朝"/>
        <family val="1"/>
        <charset val="128"/>
      </rPr>
      <t>平○幼二第00000号（神奈川県）、神奈川県-000000</t>
    </r>
    <r>
      <rPr>
        <sz val="11"/>
        <rFont val="ＭＳ Ｐ明朝"/>
        <family val="1"/>
        <charset val="128"/>
      </rPr>
      <t>）</t>
    </r>
    <rPh sb="1" eb="3">
      <t>トウロク</t>
    </rPh>
    <rPh sb="3" eb="5">
      <t>バンゴウ</t>
    </rPh>
    <phoneticPr fontId="4"/>
  </si>
  <si>
    <t>１か月の勤務日数（又は週の勤務日数×４）　(ｂ)</t>
    <phoneticPr fontId="4"/>
  </si>
  <si>
    <t>○○　▲▲</t>
    <phoneticPr fontId="4"/>
  </si>
  <si>
    <t>14　事務職員配置加算及び事務負担対応加配加算</t>
    <rPh sb="3" eb="5">
      <t>ジム</t>
    </rPh>
    <rPh sb="5" eb="7">
      <t>ショクイン</t>
    </rPh>
    <rPh sb="7" eb="9">
      <t>ハイチ</t>
    </rPh>
    <rPh sb="9" eb="11">
      <t>カサン</t>
    </rPh>
    <rPh sb="11" eb="12">
      <t>オヨ</t>
    </rPh>
    <phoneticPr fontId="4"/>
  </si>
  <si>
    <t>　　 ・事務職員及び非常勤事務職員の雇用状況</t>
    <rPh sb="4" eb="6">
      <t>ジム</t>
    </rPh>
    <rPh sb="6" eb="8">
      <t>ショクイン</t>
    </rPh>
    <rPh sb="8" eb="9">
      <t>オヨ</t>
    </rPh>
    <rPh sb="10" eb="13">
      <t>ヒジョウキン</t>
    </rPh>
    <rPh sb="13" eb="15">
      <t>ジム</t>
    </rPh>
    <rPh sb="15" eb="17">
      <t>ショクイン</t>
    </rPh>
    <rPh sb="18" eb="20">
      <t>コヨウ</t>
    </rPh>
    <rPh sb="20" eb="22">
      <t>ジョウキョウ</t>
    </rPh>
    <phoneticPr fontId="4"/>
  </si>
  <si>
    <t>　　ア　基本分単価に含まれる事務職員及び非常勤事務職員の配置状況</t>
    <rPh sb="4" eb="6">
      <t>キホン</t>
    </rPh>
    <rPh sb="6" eb="7">
      <t>ブン</t>
    </rPh>
    <rPh sb="7" eb="9">
      <t>タンカ</t>
    </rPh>
    <rPh sb="10" eb="11">
      <t>フク</t>
    </rPh>
    <rPh sb="14" eb="16">
      <t>ジム</t>
    </rPh>
    <rPh sb="16" eb="18">
      <t>ショクイン</t>
    </rPh>
    <rPh sb="18" eb="19">
      <t>オヨ</t>
    </rPh>
    <rPh sb="20" eb="23">
      <t>ヒジョウキン</t>
    </rPh>
    <rPh sb="23" eb="25">
      <t>ジム</t>
    </rPh>
    <rPh sb="25" eb="27">
      <t>ショクイン</t>
    </rPh>
    <rPh sb="28" eb="30">
      <t>ハイチ</t>
    </rPh>
    <rPh sb="30" eb="32">
      <t>ジョウキョウ</t>
    </rPh>
    <phoneticPr fontId="4"/>
  </si>
  <si>
    <t xml:space="preserve"> ※専従の事務職員及び非常勤事務職員がいる場合記入</t>
    <rPh sb="2" eb="4">
      <t>センジュウ</t>
    </rPh>
    <rPh sb="5" eb="7">
      <t>ジム</t>
    </rPh>
    <rPh sb="7" eb="9">
      <t>ショクイン</t>
    </rPh>
    <rPh sb="9" eb="10">
      <t>オヨ</t>
    </rPh>
    <rPh sb="11" eb="14">
      <t>ヒジョウキン</t>
    </rPh>
    <rPh sb="14" eb="16">
      <t>ジム</t>
    </rPh>
    <rPh sb="16" eb="18">
      <t>ショクイン</t>
    </rPh>
    <rPh sb="21" eb="23">
      <t>バアイ</t>
    </rPh>
    <rPh sb="23" eb="25">
      <t>キニュウ</t>
    </rPh>
    <phoneticPr fontId="4"/>
  </si>
  <si>
    <t>◎◎　■■</t>
    <phoneticPr fontId="4"/>
  </si>
  <si>
    <t>　　イ　別途配置している非常勤事務職員の雇用状況（事務職員配置加算分）※１か月あたり60時間以上の勤務を契約していること。</t>
    <rPh sb="4" eb="6">
      <t>ベット</t>
    </rPh>
    <rPh sb="6" eb="8">
      <t>ハイチ</t>
    </rPh>
    <rPh sb="12" eb="15">
      <t>ヒジョウキン</t>
    </rPh>
    <rPh sb="15" eb="17">
      <t>ジム</t>
    </rPh>
    <rPh sb="17" eb="19">
      <t>ショクイン</t>
    </rPh>
    <rPh sb="20" eb="22">
      <t>コヨウ</t>
    </rPh>
    <rPh sb="22" eb="24">
      <t>ジョウキョウ</t>
    </rPh>
    <rPh sb="25" eb="27">
      <t>ジム</t>
    </rPh>
    <rPh sb="27" eb="29">
      <t>ショクイン</t>
    </rPh>
    <rPh sb="29" eb="31">
      <t>ハイチ</t>
    </rPh>
    <rPh sb="31" eb="33">
      <t>カサン</t>
    </rPh>
    <rPh sb="33" eb="34">
      <t>ブン</t>
    </rPh>
    <phoneticPr fontId="4"/>
  </si>
  <si>
    <t>■■　◎◎</t>
    <phoneticPr fontId="4"/>
  </si>
  <si>
    <t>　　ウ　別途配置している非常勤事務職員の雇用状況（事務負担対応加配加算分）※１か月あたり60時間以上の勤務を契約していること。</t>
    <rPh sb="4" eb="6">
      <t>ベット</t>
    </rPh>
    <rPh sb="6" eb="8">
      <t>ハイチ</t>
    </rPh>
    <rPh sb="12" eb="15">
      <t>ヒジョウキン</t>
    </rPh>
    <rPh sb="15" eb="17">
      <t>ジム</t>
    </rPh>
    <rPh sb="17" eb="19">
      <t>ショクイン</t>
    </rPh>
    <rPh sb="20" eb="22">
      <t>コヨウ</t>
    </rPh>
    <rPh sb="22" eb="24">
      <t>ジョウキョウ</t>
    </rPh>
    <rPh sb="35" eb="36">
      <t>ブン</t>
    </rPh>
    <phoneticPr fontId="4"/>
  </si>
  <si>
    <t>現施設
雇用開始
年月日</t>
    <phoneticPr fontId="4"/>
  </si>
  <si>
    <t>□□　◎◎</t>
    <phoneticPr fontId="4"/>
  </si>
  <si>
    <t>（登録番号：　　　　　　　　　　）</t>
    <rPh sb="1" eb="3">
      <t>トウロク</t>
    </rPh>
    <rPh sb="3" eb="5">
      <t>バンゴウ</t>
    </rPh>
    <phoneticPr fontId="4"/>
  </si>
  <si>
    <t>（登録番号：　　　　　　　　　　　）</t>
    <rPh sb="1" eb="3">
      <t>トウロク</t>
    </rPh>
    <rPh sb="3" eb="5">
      <t>バンゴウ</t>
    </rPh>
    <phoneticPr fontId="4"/>
  </si>
  <si>
    <t>○○</t>
    <phoneticPr fontId="4"/>
  </si>
  <si>
    <t>認定こども園●●</t>
    <rPh sb="0" eb="2">
      <t>ニンテイ</t>
    </rPh>
    <rPh sb="5" eb="6">
      <t>エン</t>
    </rPh>
    <phoneticPr fontId="4"/>
  </si>
  <si>
    <t>□□　■■</t>
    <phoneticPr fontId="4"/>
  </si>
  <si>
    <t>045-000-0000</t>
    <phoneticPr fontId="4"/>
  </si>
  <si>
    <t>※一時保育を専任担当する保育士（事業担当保育士）及び預かり保育を専任担当する保育士・幼稚園教諭は含めない。</t>
    <rPh sb="24" eb="25">
      <t>オヨ</t>
    </rPh>
    <rPh sb="26" eb="27">
      <t>アズ</t>
    </rPh>
    <rPh sb="29" eb="31">
      <t>ホイク</t>
    </rPh>
    <rPh sb="32" eb="34">
      <t>センニン</t>
    </rPh>
    <rPh sb="34" eb="36">
      <t>タントウ</t>
    </rPh>
    <rPh sb="38" eb="40">
      <t>ホイク</t>
    </rPh>
    <rPh sb="40" eb="41">
      <t>シ</t>
    </rPh>
    <rPh sb="42" eb="45">
      <t>ヨウチエン</t>
    </rPh>
    <rPh sb="45" eb="47">
      <t>キョウユ</t>
    </rPh>
    <rPh sb="48" eb="49">
      <t>フク</t>
    </rPh>
    <phoneticPr fontId="4"/>
  </si>
  <si>
    <t>※保育教諭とは、幼保連携型認定こども園にあっては、幼稚園教諭免許状を有し、かつ保育士としての登録を受けた者（2020年３月31日までの間に限り、幼稚園教諭免許状のみを有する者又は保育士としての登録を受けた者を含む。）をいい、その他の認定こども園にあっては、幼稚園教諭免許状を有する者又は保育士としての登録を受けた者をいう。</t>
    <phoneticPr fontId="4"/>
  </si>
  <si>
    <r>
      <t>学級編制調整加配加算（１人）</t>
    </r>
    <r>
      <rPr>
        <sz val="8"/>
        <rFont val="ＭＳ Ｐ明朝"/>
        <family val="1"/>
        <charset val="128"/>
      </rPr>
      <t xml:space="preserve">
（１号・２号の利用定員36人以上300人以下の施設に適用）</t>
    </r>
    <rPh sb="0" eb="2">
      <t>ガッキュウ</t>
    </rPh>
    <rPh sb="2" eb="4">
      <t>ヘンセイ</t>
    </rPh>
    <rPh sb="4" eb="6">
      <t>チョウセイ</t>
    </rPh>
    <rPh sb="6" eb="8">
      <t>カハイ</t>
    </rPh>
    <rPh sb="8" eb="10">
      <t>カサン</t>
    </rPh>
    <rPh sb="12" eb="13">
      <t>ニン</t>
    </rPh>
    <rPh sb="17" eb="18">
      <t>ゴウ</t>
    </rPh>
    <rPh sb="20" eb="21">
      <t>ゴウ</t>
    </rPh>
    <rPh sb="22" eb="24">
      <t>リヨウ</t>
    </rPh>
    <rPh sb="24" eb="26">
      <t>テイイン</t>
    </rPh>
    <rPh sb="28" eb="31">
      <t>ニンイジョウ</t>
    </rPh>
    <rPh sb="34" eb="37">
      <t>ニンイカ</t>
    </rPh>
    <rPh sb="38" eb="40">
      <t>シセツ</t>
    </rPh>
    <rPh sb="41" eb="43">
      <t>テキヨウ</t>
    </rPh>
    <phoneticPr fontId="4"/>
  </si>
  <si>
    <t>６　施設長に係る経過措置が適用される場合（幼保連携型認定こども園のみ）※2019年度まで</t>
    <rPh sb="2" eb="4">
      <t>シセツ</t>
    </rPh>
    <rPh sb="4" eb="5">
      <t>チョウ</t>
    </rPh>
    <rPh sb="6" eb="7">
      <t>カカ</t>
    </rPh>
    <rPh sb="8" eb="10">
      <t>ケイカ</t>
    </rPh>
    <rPh sb="10" eb="12">
      <t>ソチ</t>
    </rPh>
    <rPh sb="13" eb="15">
      <t>テキヨウ</t>
    </rPh>
    <rPh sb="18" eb="20">
      <t>バアイ</t>
    </rPh>
    <rPh sb="21" eb="22">
      <t>ヨウ</t>
    </rPh>
    <rPh sb="22" eb="23">
      <t>ホ</t>
    </rPh>
    <rPh sb="23" eb="26">
      <t>レンケイガタ</t>
    </rPh>
    <rPh sb="26" eb="28">
      <t>ニンテイ</t>
    </rPh>
    <rPh sb="31" eb="32">
      <t>エン</t>
    </rPh>
    <phoneticPr fontId="4"/>
  </si>
  <si>
    <t>①　１か月あたりの所定労働時間が120時間以上の看護職　※「９　看護職雇用加算」に記載されている職員と重複可</t>
    <rPh sb="4" eb="5">
      <t>ツキ</t>
    </rPh>
    <rPh sb="9" eb="11">
      <t>ショテイ</t>
    </rPh>
    <rPh sb="11" eb="13">
      <t>ロウドウ</t>
    </rPh>
    <rPh sb="13" eb="15">
      <t>ジカン</t>
    </rPh>
    <rPh sb="19" eb="21">
      <t>ジカン</t>
    </rPh>
    <rPh sb="21" eb="23">
      <t>イジョウ</t>
    </rPh>
    <rPh sb="24" eb="27">
      <t>カンゴショク</t>
    </rPh>
    <phoneticPr fontId="4"/>
  </si>
  <si>
    <t>※１か月あたり60時間以上の勤務を契約していること。※１号認定子どもの利用定員が35人以下又は121人以上の施設のみ対象</t>
    <rPh sb="3" eb="4">
      <t>ゲツ</t>
    </rPh>
    <rPh sb="9" eb="11">
      <t>ジカン</t>
    </rPh>
    <rPh sb="11" eb="13">
      <t>イジョウ</t>
    </rPh>
    <rPh sb="14" eb="16">
      <t>キンム</t>
    </rPh>
    <rPh sb="17" eb="19">
      <t>ケイヤク</t>
    </rPh>
    <phoneticPr fontId="4"/>
  </si>
  <si>
    <t>13　非常勤講師配置加算及び指導充実加配加算　</t>
    <rPh sb="3" eb="6">
      <t>ヒジョウキン</t>
    </rPh>
    <rPh sb="6" eb="8">
      <t>コウシ</t>
    </rPh>
    <rPh sb="8" eb="10">
      <t>ハイチ</t>
    </rPh>
    <rPh sb="10" eb="12">
      <t>カサン</t>
    </rPh>
    <rPh sb="12" eb="13">
      <t>オヨ</t>
    </rPh>
    <rPh sb="14" eb="16">
      <t>シドウ</t>
    </rPh>
    <rPh sb="16" eb="18">
      <t>ジュウジツ</t>
    </rPh>
    <rPh sb="18" eb="20">
      <t>カハイ</t>
    </rPh>
    <rPh sb="20" eb="22">
      <t>カサン</t>
    </rPh>
    <phoneticPr fontId="4"/>
  </si>
  <si>
    <t>ア　基本分単価及び他の加算等の認定に当たって求められる必要教員数を超えて配置している非常勤講師（非常勤講師配置加算分）</t>
    <rPh sb="2" eb="4">
      <t>キホン</t>
    </rPh>
    <rPh sb="4" eb="5">
      <t>ブン</t>
    </rPh>
    <rPh sb="5" eb="7">
      <t>タンカ</t>
    </rPh>
    <rPh sb="7" eb="8">
      <t>オヨ</t>
    </rPh>
    <rPh sb="9" eb="10">
      <t>タ</t>
    </rPh>
    <rPh sb="11" eb="13">
      <t>カサン</t>
    </rPh>
    <rPh sb="13" eb="14">
      <t>トウ</t>
    </rPh>
    <rPh sb="15" eb="17">
      <t>ニンテイ</t>
    </rPh>
    <rPh sb="18" eb="19">
      <t>ア</t>
    </rPh>
    <rPh sb="22" eb="23">
      <t>モト</t>
    </rPh>
    <rPh sb="27" eb="29">
      <t>ヒツヨウ</t>
    </rPh>
    <rPh sb="29" eb="31">
      <t>キョウイン</t>
    </rPh>
    <rPh sb="31" eb="32">
      <t>スウ</t>
    </rPh>
    <rPh sb="33" eb="34">
      <t>コ</t>
    </rPh>
    <rPh sb="36" eb="38">
      <t>ハイチ</t>
    </rPh>
    <rPh sb="42" eb="45">
      <t>ヒジョウキン</t>
    </rPh>
    <rPh sb="45" eb="47">
      <t>コウシ</t>
    </rPh>
    <rPh sb="48" eb="51">
      <t>ヒジョウキン</t>
    </rPh>
    <rPh sb="51" eb="53">
      <t>コウシ</t>
    </rPh>
    <rPh sb="53" eb="55">
      <t>ハイチ</t>
    </rPh>
    <rPh sb="55" eb="57">
      <t>カサン</t>
    </rPh>
    <rPh sb="57" eb="58">
      <t>ブン</t>
    </rPh>
    <phoneticPr fontId="4"/>
  </si>
  <si>
    <t>イ　非常勤講師配置加算の非常勤講師を配置した上で、別途配置している非常勤講師（指導充実加配加算分）</t>
    <rPh sb="25" eb="27">
      <t>ベット</t>
    </rPh>
    <rPh sb="27" eb="29">
      <t>ハイチ</t>
    </rPh>
    <rPh sb="33" eb="36">
      <t>ヒジョウキン</t>
    </rPh>
    <rPh sb="36" eb="38">
      <t>コウシ</t>
    </rPh>
    <rPh sb="39" eb="41">
      <t>シドウ</t>
    </rPh>
    <rPh sb="41" eb="43">
      <t>ジュウジツ</t>
    </rPh>
    <rPh sb="43" eb="45">
      <t>カハイ</t>
    </rPh>
    <rPh sb="45" eb="47">
      <t>カサン</t>
    </rPh>
    <rPh sb="47" eb="48">
      <t>ブン</t>
    </rPh>
    <phoneticPr fontId="4"/>
  </si>
  <si>
    <t>※１か月あたり60時間以上の勤務を契約していること。※１号認定子ども及び２号認定子どもに係る利用定員が271人以上の施設のみ対象</t>
    <rPh sb="3" eb="4">
      <t>ゲツ</t>
    </rPh>
    <rPh sb="9" eb="11">
      <t>ジカン</t>
    </rPh>
    <rPh sb="11" eb="13">
      <t>イジョウ</t>
    </rPh>
    <rPh sb="14" eb="16">
      <t>キンム</t>
    </rPh>
    <rPh sb="17" eb="19">
      <t>ケイヤク</t>
    </rPh>
    <rPh sb="62" eb="64">
      <t>タイショウ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</si>
</sst>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
  </numFmts>
  <fonts count="34">
    <font>
      <sz val="11"/>
      <color theme="1"/>
      <name val="ＭＳ Ｐゴシック"/>
      <family val="2"/>
      <scheme val="minor"/>
    </font>
    <font>
      <sz val="11"/>
      <color indexed="8"/>
      <name val="ＭＳ Ｐゴシック"/>
      <family val="3"/>
      <charset val="128"/>
    </font>
    <font>
      <sz val="10"/>
      <name val="ＭＳ Ｐゴシック"/>
      <family val="3"/>
      <charset val="128"/>
    </font>
    <font>
      <sz val="6"/>
      <name val="ＭＳ Ｐゴシック"/>
      <family val="3"/>
      <charset val="128"/>
      <scheme val="minor"/>
    </font>
    <font>
      <sz val="6"/>
      <name val="ＭＳ Ｐゴシック"/>
      <family val="3"/>
      <charset val="128"/>
    </font>
    <font>
      <sz val="10"/>
      <name val="ＭＳ Ｐ明朝"/>
      <family val="1"/>
      <charset val="128"/>
    </font>
    <font>
      <sz val="10"/>
      <name val="HGS創英角ｺﾞｼｯｸUB"/>
      <family val="3"/>
      <charset val="128"/>
    </font>
    <font>
      <sz val="12"/>
      <name val="HGS創英角ｺﾞｼｯｸUB"/>
      <family val="3"/>
      <charset val="128"/>
    </font>
    <font>
      <sz val="20"/>
      <name val="HGS創英角ｺﾞｼｯｸUB"/>
      <family val="3"/>
      <charset val="128"/>
    </font>
    <font>
      <sz val="11"/>
      <name val="ＭＳ Ｐ明朝"/>
      <family val="1"/>
      <charset val="128"/>
    </font>
    <font>
      <sz val="14"/>
      <name val="ＭＳ Ｐ明朝"/>
      <family val="1"/>
      <charset val="128"/>
    </font>
    <font>
      <sz val="8"/>
      <name val="ＭＳ Ｐ明朝"/>
      <family val="1"/>
      <charset val="128"/>
    </font>
    <font>
      <sz val="9"/>
      <name val="ＭＳ Ｐ明朝"/>
      <family val="1"/>
      <charset val="128"/>
    </font>
    <font>
      <sz val="16"/>
      <name val="HGS創英角ｺﾞｼｯｸUB"/>
      <family val="3"/>
      <charset val="128"/>
    </font>
    <font>
      <u/>
      <sz val="10"/>
      <name val="ＭＳ Ｐ明朝"/>
      <family val="1"/>
      <charset val="128"/>
    </font>
    <font>
      <sz val="11"/>
      <name val="ＭＳ Ｐゴシック"/>
      <family val="3"/>
      <charset val="128"/>
    </font>
    <font>
      <sz val="6"/>
      <name val="ＭＳ Ｐ明朝"/>
      <family val="1"/>
      <charset val="128"/>
    </font>
    <font>
      <sz val="10"/>
      <name val="HGｺﾞｼｯｸM"/>
      <family val="3"/>
      <charset val="128"/>
    </font>
    <font>
      <sz val="14"/>
      <name val="HGS創英角ｺﾞｼｯｸUB"/>
      <family val="3"/>
      <charset val="128"/>
    </font>
    <font>
      <sz val="11"/>
      <name val="HGS創英角ｺﾞｼｯｸUB"/>
      <family val="3"/>
      <charset val="128"/>
    </font>
    <font>
      <u/>
      <sz val="16"/>
      <name val="HGS創英角ｺﾞｼｯｸUB"/>
      <family val="3"/>
      <charset val="128"/>
    </font>
    <font>
      <i/>
      <sz val="10"/>
      <name val="ＭＳ Ｐ明朝"/>
      <family val="1"/>
      <charset val="128"/>
    </font>
    <font>
      <sz val="9.5"/>
      <name val="ＭＳ Ｐ明朝"/>
      <family val="1"/>
      <charset val="128"/>
    </font>
    <font>
      <sz val="9"/>
      <name val="HGS創英角ｺﾞｼｯｸUB"/>
      <family val="3"/>
      <charset val="128"/>
    </font>
    <font>
      <sz val="11"/>
      <name val="ＭＳ ゴシック"/>
      <family val="3"/>
      <charset val="128"/>
    </font>
    <font>
      <sz val="7.5"/>
      <name val="ＭＳ Ｐ明朝"/>
      <family val="1"/>
      <charset val="128"/>
    </font>
    <font>
      <sz val="7"/>
      <name val="ＭＳ Ｐ明朝"/>
      <family val="1"/>
      <charset val="128"/>
    </font>
    <font>
      <sz val="16"/>
      <name val="ＭＳ Ｐ明朝"/>
      <family val="1"/>
      <charset val="128"/>
    </font>
    <font>
      <sz val="20"/>
      <name val="HGP創英角ｺﾞｼｯｸUB"/>
      <family val="3"/>
      <charset val="128"/>
    </font>
    <font>
      <sz val="8"/>
      <name val="HGS創英角ｺﾞｼｯｸUB"/>
      <family val="3"/>
      <charset val="128"/>
    </font>
    <font>
      <sz val="12"/>
      <name val="ＭＳ Ｐゴシック"/>
      <family val="3"/>
      <charset val="128"/>
    </font>
    <font>
      <b/>
      <sz val="9"/>
      <color indexed="81"/>
      <name val="ＭＳ Ｐゴシック"/>
      <family val="3"/>
      <charset val="128"/>
    </font>
    <font>
      <sz val="9"/>
      <color rgb="FF000000"/>
      <name val="MS UI Gothic"/>
      <family val="3"/>
      <charset val="128"/>
    </font>
    <font>
      <sz val="11"/>
      <color rgb="FF000000"/>
      <name val="ＭＳ Ｐゴシック"/>
      <family val="3"/>
      <charset val="128"/>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13"/>
        <bgColor indexed="64"/>
      </patternFill>
    </fill>
    <fill>
      <patternFill patternType="solid">
        <fgColor theme="8"/>
        <bgColor indexed="64"/>
      </patternFill>
    </fill>
    <fill>
      <patternFill patternType="solid">
        <fgColor rgb="FFFFFF00"/>
        <bgColor indexed="64"/>
      </patternFill>
    </fill>
    <fill>
      <patternFill patternType="solid">
        <fgColor theme="8" tint="0.59999389629810485"/>
        <bgColor indexed="64"/>
      </patternFill>
    </fill>
    <fill>
      <patternFill patternType="solid">
        <fgColor indexed="27"/>
        <bgColor indexed="64"/>
      </patternFill>
    </fill>
    <fill>
      <patternFill patternType="solid">
        <fgColor theme="8" tint="0.39997558519241921"/>
        <bgColor indexed="64"/>
      </patternFill>
    </fill>
    <fill>
      <patternFill patternType="solid">
        <fgColor indexed="63"/>
        <bgColor indexed="64"/>
      </patternFill>
    </fill>
    <fill>
      <patternFill patternType="solid">
        <fgColor indexed="29"/>
        <bgColor indexed="64"/>
      </patternFill>
    </fill>
  </fills>
  <borders count="15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top/>
      <bottom style="dotted">
        <color indexed="64"/>
      </bottom>
      <diagonal/>
    </border>
    <border>
      <left style="thin">
        <color indexed="64"/>
      </left>
      <right/>
      <top/>
      <bottom style="dotted">
        <color indexed="64"/>
      </bottom>
      <diagonal/>
    </border>
    <border>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thin">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style="dotted">
        <color indexed="64"/>
      </top>
      <bottom/>
      <diagonal/>
    </border>
    <border>
      <left style="dotted">
        <color indexed="64"/>
      </left>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dotted">
        <color indexed="64"/>
      </right>
      <top/>
      <bottom/>
      <diagonal/>
    </border>
    <border>
      <left style="dotted">
        <color indexed="64"/>
      </left>
      <right/>
      <top/>
      <bottom style="medium">
        <color indexed="64"/>
      </bottom>
      <diagonal/>
    </border>
    <border>
      <left/>
      <right style="dotted">
        <color indexed="64"/>
      </right>
      <top style="thin">
        <color indexed="64"/>
      </top>
      <bottom/>
      <diagonal/>
    </border>
    <border>
      <left/>
      <right style="medium">
        <color indexed="64"/>
      </right>
      <top/>
      <bottom/>
      <diagonal/>
    </border>
    <border>
      <left/>
      <right style="dotted">
        <color indexed="64"/>
      </right>
      <top/>
      <bottom style="thin">
        <color indexed="64"/>
      </bottom>
      <diagonal/>
    </border>
    <border>
      <left style="dotted">
        <color indexed="64"/>
      </left>
      <right/>
      <top/>
      <bottom style="thin">
        <color indexed="64"/>
      </bottom>
      <diagonal/>
    </border>
    <border>
      <left style="dotted">
        <color indexed="64"/>
      </left>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top/>
      <bottom style="double">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right style="dotted">
        <color indexed="64"/>
      </right>
      <top/>
      <bottom style="dotted">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right style="dotted">
        <color indexed="64"/>
      </right>
      <top/>
      <bottom style="double">
        <color indexed="64"/>
      </bottom>
      <diagonal/>
    </border>
    <border>
      <left style="dotted">
        <color indexed="64"/>
      </left>
      <right/>
      <top/>
      <bottom style="double">
        <color indexed="64"/>
      </bottom>
      <diagonal/>
    </border>
    <border>
      <left/>
      <right/>
      <top style="double">
        <color indexed="64"/>
      </top>
      <bottom style="thin">
        <color indexed="64"/>
      </bottom>
      <diagonal/>
    </border>
    <border>
      <left/>
      <right style="dotted">
        <color indexed="64"/>
      </right>
      <top style="double">
        <color indexed="64"/>
      </top>
      <bottom/>
      <diagonal/>
    </border>
    <border>
      <left style="dotted">
        <color indexed="64"/>
      </left>
      <right/>
      <top style="double">
        <color indexed="64"/>
      </top>
      <bottom/>
      <diagonal/>
    </border>
    <border>
      <left style="thin">
        <color indexed="64"/>
      </left>
      <right/>
      <top style="thin">
        <color indexed="64"/>
      </top>
      <bottom style="medium">
        <color indexed="64"/>
      </bottom>
      <diagonal/>
    </border>
    <border>
      <left/>
      <right style="dashed">
        <color indexed="64"/>
      </right>
      <top/>
      <bottom/>
      <diagonal/>
    </border>
    <border>
      <left/>
      <right style="dashed">
        <color indexed="64"/>
      </right>
      <top/>
      <bottom style="double">
        <color indexed="64"/>
      </bottom>
      <diagonal/>
    </border>
    <border>
      <left style="dashed">
        <color indexed="64"/>
      </left>
      <right/>
      <top/>
      <bottom style="double">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dotted">
        <color indexed="64"/>
      </right>
      <top style="thin">
        <color indexed="64"/>
      </top>
      <bottom/>
      <diagonal style="thin">
        <color indexed="64"/>
      </diagonal>
    </border>
    <border diagonalDown="1">
      <left style="thin">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dotted">
        <color indexed="64"/>
      </right>
      <top/>
      <bottom style="medium">
        <color indexed="64"/>
      </bottom>
      <diagonal style="thin">
        <color indexed="64"/>
      </diagonal>
    </border>
    <border>
      <left/>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double">
        <color indexed="64"/>
      </left>
      <right/>
      <top style="dotted">
        <color indexed="64"/>
      </top>
      <bottom/>
      <diagonal/>
    </border>
    <border>
      <left/>
      <right style="thin">
        <color indexed="64"/>
      </right>
      <top style="dotted">
        <color indexed="64"/>
      </top>
      <bottom/>
      <diagonal/>
    </border>
    <border>
      <left/>
      <right style="double">
        <color indexed="64"/>
      </right>
      <top style="dotted">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dotted">
        <color indexed="64"/>
      </left>
      <right/>
      <top/>
      <bottom style="hair">
        <color indexed="64"/>
      </bottom>
      <diagonal/>
    </border>
    <border>
      <left style="hair">
        <color indexed="64"/>
      </left>
      <right/>
      <top style="hair">
        <color indexed="64"/>
      </top>
      <bottom style="double">
        <color indexed="64"/>
      </bottom>
      <diagonal/>
    </border>
    <border>
      <left style="hair">
        <color indexed="64"/>
      </left>
      <right style="thin">
        <color indexed="64"/>
      </right>
      <top/>
      <bottom style="double">
        <color indexed="64"/>
      </bottom>
      <diagonal/>
    </border>
    <border>
      <left style="hair">
        <color indexed="64"/>
      </left>
      <right/>
      <top/>
      <bottom style="double">
        <color indexed="64"/>
      </bottom>
      <diagonal/>
    </border>
    <border>
      <left/>
      <right style="hair">
        <color indexed="64"/>
      </right>
      <top/>
      <bottom style="double">
        <color indexed="64"/>
      </bottom>
      <diagonal/>
    </border>
    <border>
      <left style="hair">
        <color indexed="64"/>
      </left>
      <right/>
      <top style="double">
        <color indexed="64"/>
      </top>
      <bottom/>
      <diagonal/>
    </border>
    <border>
      <left/>
      <right style="hair">
        <color indexed="64"/>
      </right>
      <top style="double">
        <color indexed="64"/>
      </top>
      <bottom/>
      <diagonal/>
    </border>
    <border>
      <left style="hair">
        <color indexed="64"/>
      </left>
      <right style="dotted">
        <color indexed="64"/>
      </right>
      <top style="double">
        <color indexed="64"/>
      </top>
      <bottom/>
      <diagonal/>
    </border>
    <border>
      <left style="hair">
        <color indexed="64"/>
      </left>
      <right style="dotted">
        <color indexed="64"/>
      </right>
      <top/>
      <bottom style="thin">
        <color indexed="64"/>
      </bottom>
      <diagonal/>
    </border>
    <border>
      <left style="hair">
        <color indexed="64"/>
      </left>
      <right style="dotted">
        <color indexed="64"/>
      </right>
      <top style="thin">
        <color indexed="64"/>
      </top>
      <bottom/>
      <diagonal/>
    </border>
    <border>
      <left style="hair">
        <color indexed="64"/>
      </left>
      <right style="dotted">
        <color indexed="64"/>
      </right>
      <top/>
      <bottom/>
      <diagonal/>
    </border>
    <border>
      <left/>
      <right style="thin">
        <color indexed="64"/>
      </right>
      <top style="thin">
        <color indexed="64"/>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style="dotted">
        <color indexed="64"/>
      </right>
      <top/>
      <bottom style="medium">
        <color indexed="64"/>
      </bottom>
      <diagonal/>
    </border>
    <border>
      <left/>
      <right style="dotted">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hair">
        <color indexed="64"/>
      </left>
      <right style="dotted">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hair">
        <color indexed="64"/>
      </left>
      <right style="thin">
        <color indexed="64"/>
      </right>
      <top/>
      <bottom style="medium">
        <color indexed="64"/>
      </bottom>
      <diagonal/>
    </border>
    <border>
      <left style="medium">
        <color indexed="64"/>
      </left>
      <right/>
      <top/>
      <bottom style="thin">
        <color indexed="64"/>
      </bottom>
      <diagonal/>
    </border>
    <border>
      <left style="hair">
        <color indexed="64"/>
      </left>
      <right style="dotted">
        <color indexed="64"/>
      </right>
      <top style="thin">
        <color indexed="64"/>
      </top>
      <bottom style="medium">
        <color indexed="64"/>
      </bottom>
      <diagonal/>
    </border>
    <border diagonalDown="1">
      <left style="thin">
        <color indexed="64"/>
      </left>
      <right/>
      <top style="double">
        <color indexed="64"/>
      </top>
      <bottom/>
      <diagonal style="thin">
        <color indexed="64"/>
      </diagonal>
    </border>
    <border diagonalDown="1">
      <left/>
      <right/>
      <top style="double">
        <color indexed="64"/>
      </top>
      <bottom/>
      <diagonal style="thin">
        <color indexed="64"/>
      </diagonal>
    </border>
    <border diagonalDown="1">
      <left/>
      <right style="thin">
        <color indexed="64"/>
      </right>
      <top style="double">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15" fillId="0" borderId="0">
      <alignment vertical="center"/>
    </xf>
  </cellStyleXfs>
  <cellXfs count="1159">
    <xf numFmtId="0" fontId="0" fillId="0" borderId="0" xfId="0"/>
    <xf numFmtId="0" fontId="2" fillId="2" borderId="0" xfId="1" applyFont="1" applyFill="1" applyAlignment="1" applyProtection="1">
      <alignment vertical="center"/>
      <protection locked="0"/>
    </xf>
    <xf numFmtId="0" fontId="5" fillId="2" borderId="0" xfId="1" applyFont="1" applyFill="1" applyAlignment="1" applyProtection="1">
      <alignment vertical="center"/>
      <protection locked="0"/>
    </xf>
    <xf numFmtId="0" fontId="9" fillId="2" borderId="0" xfId="1" applyFont="1" applyFill="1" applyAlignment="1" applyProtection="1">
      <alignment vertical="center"/>
      <protection locked="0"/>
    </xf>
    <xf numFmtId="0" fontId="5" fillId="2" borderId="0" xfId="1" applyFont="1" applyFill="1" applyBorder="1" applyAlignment="1" applyProtection="1">
      <alignment vertical="center"/>
      <protection locked="0"/>
    </xf>
    <xf numFmtId="0" fontId="9" fillId="2" borderId="0" xfId="1" applyFont="1" applyFill="1" applyBorder="1" applyAlignment="1" applyProtection="1">
      <alignment vertical="center"/>
      <protection locked="0"/>
    </xf>
    <xf numFmtId="0" fontId="5" fillId="2" borderId="0" xfId="1" applyFont="1" applyFill="1" applyBorder="1" applyAlignment="1" applyProtection="1">
      <alignment vertical="center" wrapText="1"/>
      <protection locked="0"/>
    </xf>
    <xf numFmtId="0" fontId="9" fillId="2" borderId="0" xfId="1" applyFont="1" applyFill="1" applyAlignment="1" applyProtection="1">
      <alignment vertical="top"/>
      <protection locked="0"/>
    </xf>
    <xf numFmtId="0" fontId="5" fillId="2" borderId="0" xfId="1" applyFont="1" applyFill="1" applyAlignment="1" applyProtection="1">
      <protection locked="0"/>
    </xf>
    <xf numFmtId="0" fontId="9" fillId="2" borderId="0" xfId="1" applyFont="1" applyFill="1" applyBorder="1" applyAlignment="1" applyProtection="1">
      <alignment horizontal="center" vertical="center"/>
      <protection locked="0"/>
    </xf>
    <xf numFmtId="0" fontId="5" fillId="2" borderId="0" xfId="1" applyFont="1" applyFill="1" applyAlignment="1" applyProtection="1">
      <alignment vertical="top" wrapText="1"/>
      <protection locked="0"/>
    </xf>
    <xf numFmtId="0" fontId="12" fillId="2" borderId="0" xfId="1" applyFont="1" applyFill="1" applyBorder="1" applyAlignment="1" applyProtection="1">
      <alignment horizontal="left" vertical="center"/>
      <protection locked="0"/>
    </xf>
    <xf numFmtId="0" fontId="13" fillId="2" borderId="35" xfId="1" applyFont="1" applyFill="1" applyBorder="1" applyAlignment="1" applyProtection="1">
      <alignment vertical="center"/>
      <protection locked="0"/>
    </xf>
    <xf numFmtId="0" fontId="14" fillId="2" borderId="0" xfId="1" applyFont="1" applyFill="1" applyAlignment="1" applyProtection="1">
      <alignment vertical="center"/>
      <protection locked="0"/>
    </xf>
    <xf numFmtId="0" fontId="17" fillId="0" borderId="0" xfId="2" applyFont="1">
      <alignment vertical="center"/>
    </xf>
    <xf numFmtId="0" fontId="17" fillId="0" borderId="0" xfId="2" applyFont="1" applyAlignment="1">
      <alignment vertical="center"/>
    </xf>
    <xf numFmtId="1" fontId="17" fillId="0" borderId="0" xfId="2" applyNumberFormat="1" applyFont="1" applyAlignment="1">
      <alignment vertical="center"/>
    </xf>
    <xf numFmtId="0" fontId="5" fillId="0" borderId="0" xfId="1" applyFont="1" applyFill="1" applyAlignment="1" applyProtection="1">
      <alignment vertical="center" wrapText="1"/>
      <protection locked="0"/>
    </xf>
    <xf numFmtId="0" fontId="5" fillId="2" borderId="0" xfId="1" applyFont="1" applyFill="1" applyAlignment="1" applyProtection="1">
      <alignment vertical="center" wrapText="1"/>
      <protection locked="0"/>
    </xf>
    <xf numFmtId="0" fontId="5" fillId="3" borderId="0" xfId="1" applyFont="1" applyFill="1" applyAlignment="1" applyProtection="1">
      <alignment vertical="center"/>
      <protection locked="0"/>
    </xf>
    <xf numFmtId="0" fontId="5" fillId="2" borderId="13" xfId="1" applyFont="1" applyFill="1" applyBorder="1" applyAlignment="1" applyProtection="1">
      <alignment vertical="center"/>
      <protection locked="0"/>
    </xf>
    <xf numFmtId="0" fontId="5" fillId="2" borderId="0" xfId="1" applyFont="1" applyFill="1" applyBorder="1" applyAlignment="1" applyProtection="1">
      <alignment horizontal="center" vertical="center"/>
      <protection locked="0"/>
    </xf>
    <xf numFmtId="0" fontId="12" fillId="2" borderId="0" xfId="1" applyFont="1" applyFill="1" applyBorder="1" applyAlignment="1" applyProtection="1">
      <alignment horizontal="center" vertical="center"/>
      <protection locked="0"/>
    </xf>
    <xf numFmtId="0" fontId="5" fillId="0" borderId="0" xfId="1" applyFont="1" applyFill="1" applyAlignment="1" applyProtection="1">
      <alignment vertical="center"/>
      <protection locked="0"/>
    </xf>
    <xf numFmtId="0" fontId="5" fillId="2" borderId="6" xfId="1" applyFont="1" applyFill="1" applyBorder="1" applyAlignment="1" applyProtection="1">
      <alignment vertical="center"/>
      <protection locked="0"/>
    </xf>
    <xf numFmtId="0" fontId="12" fillId="2" borderId="0" xfId="1" applyFont="1" applyFill="1" applyBorder="1" applyAlignment="1" applyProtection="1">
      <alignment horizontal="center" vertical="center" shrinkToFit="1"/>
      <protection locked="0"/>
    </xf>
    <xf numFmtId="0" fontId="9" fillId="2" borderId="0" xfId="1" applyFont="1" applyFill="1" applyProtection="1">
      <protection locked="0"/>
    </xf>
    <xf numFmtId="0" fontId="12" fillId="2" borderId="0" xfId="1" applyFont="1" applyFill="1" applyBorder="1" applyAlignment="1" applyProtection="1">
      <protection locked="0"/>
    </xf>
    <xf numFmtId="0" fontId="5" fillId="3" borderId="0" xfId="1" applyFont="1" applyFill="1" applyBorder="1" applyAlignment="1" applyProtection="1">
      <alignment horizontal="center" vertical="center"/>
      <protection locked="0"/>
    </xf>
    <xf numFmtId="0" fontId="5" fillId="2" borderId="0" xfId="1" applyFont="1" applyFill="1" applyAlignment="1" applyProtection="1">
      <alignment horizontal="left" vertical="center"/>
      <protection locked="0"/>
    </xf>
    <xf numFmtId="0" fontId="9" fillId="3" borderId="0" xfId="1" applyFont="1" applyFill="1" applyBorder="1" applyAlignment="1" applyProtection="1">
      <alignment horizontal="center" vertical="center"/>
      <protection locked="0"/>
    </xf>
    <xf numFmtId="0" fontId="5" fillId="2" borderId="0" xfId="1" applyFont="1" applyFill="1" applyBorder="1" applyAlignment="1" applyProtection="1">
      <alignment horizontal="center" vertical="center" wrapText="1"/>
      <protection locked="0"/>
    </xf>
    <xf numFmtId="0" fontId="5" fillId="2" borderId="0" xfId="1" applyFont="1" applyFill="1" applyAlignment="1" applyProtection="1">
      <alignment horizontal="left" vertical="top" wrapText="1"/>
      <protection locked="0"/>
    </xf>
    <xf numFmtId="0" fontId="12" fillId="2" borderId="13" xfId="1" applyFont="1" applyFill="1" applyBorder="1" applyAlignment="1" applyProtection="1">
      <alignment horizontal="center" vertical="center"/>
      <protection locked="0"/>
    </xf>
    <xf numFmtId="0" fontId="5" fillId="2" borderId="0" xfId="1" applyFont="1" applyFill="1" applyAlignment="1" applyProtection="1">
      <alignment horizontal="left" vertical="center" wrapText="1"/>
      <protection locked="0"/>
    </xf>
    <xf numFmtId="0" fontId="9" fillId="2" borderId="0" xfId="1" applyFont="1" applyFill="1" applyBorder="1" applyAlignment="1" applyProtection="1">
      <alignment horizontal="left" vertical="center"/>
      <protection locked="0"/>
    </xf>
    <xf numFmtId="0" fontId="8" fillId="3" borderId="0" xfId="1" applyFont="1" applyFill="1" applyBorder="1" applyAlignment="1" applyProtection="1">
      <alignment horizontal="center" vertical="center"/>
      <protection locked="0"/>
    </xf>
    <xf numFmtId="0" fontId="12" fillId="2" borderId="0" xfId="1" applyFont="1" applyFill="1" applyAlignment="1" applyProtection="1">
      <alignment vertical="center"/>
      <protection locked="0"/>
    </xf>
    <xf numFmtId="0" fontId="5" fillId="2" borderId="0" xfId="1" applyFont="1" applyFill="1" applyAlignment="1" applyProtection="1">
      <alignment vertical="top"/>
      <protection locked="0"/>
    </xf>
    <xf numFmtId="0" fontId="5" fillId="2" borderId="0" xfId="1" applyFont="1" applyFill="1" applyBorder="1" applyAlignment="1" applyProtection="1">
      <alignment horizontal="left" vertical="center" shrinkToFit="1"/>
      <protection locked="0"/>
    </xf>
    <xf numFmtId="0" fontId="5" fillId="2" borderId="0" xfId="1" applyFont="1" applyFill="1" applyBorder="1" applyAlignment="1" applyProtection="1">
      <alignment vertical="top"/>
      <protection locked="0"/>
    </xf>
    <xf numFmtId="0" fontId="9" fillId="2" borderId="21" xfId="1" applyFont="1" applyFill="1" applyBorder="1" applyAlignment="1" applyProtection="1">
      <alignment vertical="top"/>
      <protection locked="0"/>
    </xf>
    <xf numFmtId="0" fontId="13" fillId="2" borderId="0" xfId="1" applyFont="1" applyFill="1" applyBorder="1" applyAlignment="1" applyProtection="1">
      <alignment horizontal="center" vertical="center"/>
      <protection locked="0"/>
    </xf>
    <xf numFmtId="0" fontId="13" fillId="2" borderId="0" xfId="1" applyFont="1" applyFill="1" applyBorder="1" applyAlignment="1" applyProtection="1">
      <alignment vertical="center"/>
      <protection locked="0"/>
    </xf>
    <xf numFmtId="0" fontId="9" fillId="2" borderId="0" xfId="1" applyFont="1" applyFill="1" applyBorder="1" applyAlignment="1" applyProtection="1">
      <alignment horizontal="distributed" vertical="center" wrapText="1"/>
      <protection locked="0"/>
    </xf>
    <xf numFmtId="0" fontId="9" fillId="2" borderId="0" xfId="1" applyFont="1" applyFill="1" applyBorder="1" applyAlignment="1" applyProtection="1">
      <alignment vertical="center" wrapText="1"/>
      <protection locked="0"/>
    </xf>
    <xf numFmtId="0" fontId="9" fillId="2" borderId="13" xfId="1" applyFont="1" applyFill="1" applyBorder="1" applyAlignment="1" applyProtection="1">
      <alignment vertical="center" wrapText="1"/>
      <protection locked="0"/>
    </xf>
    <xf numFmtId="0" fontId="5" fillId="2" borderId="14" xfId="1" applyFont="1" applyFill="1" applyBorder="1" applyAlignment="1" applyProtection="1">
      <alignment vertical="center" wrapText="1"/>
      <protection locked="0"/>
    </xf>
    <xf numFmtId="0" fontId="5" fillId="2" borderId="14" xfId="1" applyFont="1" applyFill="1" applyBorder="1" applyAlignment="1" applyProtection="1">
      <alignment vertical="center"/>
      <protection locked="0"/>
    </xf>
    <xf numFmtId="2" fontId="5" fillId="9" borderId="0" xfId="1" applyNumberFormat="1" applyFont="1" applyFill="1" applyBorder="1" applyAlignment="1" applyProtection="1">
      <alignment vertical="center"/>
      <protection locked="0"/>
    </xf>
    <xf numFmtId="0" fontId="5" fillId="2" borderId="0" xfId="1" applyFont="1" applyFill="1" applyBorder="1" applyAlignment="1" applyProtection="1">
      <alignment vertical="center" shrinkToFit="1"/>
      <protection locked="0"/>
    </xf>
    <xf numFmtId="0" fontId="5" fillId="2" borderId="0" xfId="1" applyFont="1" applyFill="1" applyAlignment="1" applyProtection="1">
      <alignment vertical="center" shrinkToFit="1"/>
      <protection locked="0"/>
    </xf>
    <xf numFmtId="2" fontId="13" fillId="2" borderId="0" xfId="1" applyNumberFormat="1" applyFont="1" applyFill="1" applyBorder="1" applyAlignment="1" applyProtection="1">
      <alignment horizontal="center" vertical="center"/>
      <protection locked="0"/>
    </xf>
    <xf numFmtId="0" fontId="12" fillId="2" borderId="5" xfId="1" applyFont="1" applyFill="1" applyBorder="1" applyAlignment="1" applyProtection="1">
      <alignment vertical="center" shrinkToFit="1"/>
      <protection locked="0"/>
    </xf>
    <xf numFmtId="0" fontId="12" fillId="2" borderId="6" xfId="1" applyFont="1" applyFill="1" applyBorder="1" applyAlignment="1" applyProtection="1">
      <alignment vertical="center" shrinkToFit="1"/>
      <protection locked="0"/>
    </xf>
    <xf numFmtId="0" fontId="12" fillId="2" borderId="14" xfId="1" applyFont="1" applyFill="1" applyBorder="1" applyAlignment="1" applyProtection="1">
      <alignment vertical="center" shrinkToFit="1"/>
      <protection locked="0"/>
    </xf>
    <xf numFmtId="0" fontId="12" fillId="2" borderId="0" xfId="1" applyFont="1" applyFill="1" applyBorder="1" applyAlignment="1" applyProtection="1">
      <alignment vertical="center" shrinkToFit="1"/>
      <protection locked="0"/>
    </xf>
    <xf numFmtId="0" fontId="12" fillId="2" borderId="9" xfId="1" applyFont="1" applyFill="1" applyBorder="1" applyAlignment="1" applyProtection="1">
      <alignment vertical="center" shrinkToFit="1"/>
      <protection locked="0"/>
    </xf>
    <xf numFmtId="0" fontId="12" fillId="2" borderId="14" xfId="1" applyFont="1" applyFill="1" applyBorder="1" applyAlignment="1" applyProtection="1">
      <protection locked="0"/>
    </xf>
    <xf numFmtId="0" fontId="5" fillId="2" borderId="0" xfId="1" applyFont="1" applyFill="1" applyBorder="1" applyAlignment="1" applyProtection="1">
      <alignment horizontal="left" vertical="top" wrapText="1"/>
      <protection locked="0"/>
    </xf>
    <xf numFmtId="0" fontId="9" fillId="2" borderId="0" xfId="1" applyFont="1" applyFill="1" applyBorder="1" applyAlignment="1" applyProtection="1">
      <alignment horizontal="center" vertical="top"/>
      <protection locked="0"/>
    </xf>
    <xf numFmtId="0" fontId="5" fillId="2" borderId="21" xfId="1" applyFont="1" applyFill="1" applyBorder="1" applyAlignment="1" applyProtection="1">
      <alignment vertical="center" wrapText="1"/>
      <protection locked="0"/>
    </xf>
    <xf numFmtId="0" fontId="5" fillId="2" borderId="0" xfId="1" applyFont="1" applyFill="1" applyBorder="1" applyAlignment="1" applyProtection="1">
      <alignment horizontal="left" vertical="top"/>
      <protection locked="0"/>
    </xf>
    <xf numFmtId="0" fontId="8" fillId="2" borderId="0" xfId="1" applyFont="1" applyFill="1" applyBorder="1" applyAlignment="1" applyProtection="1">
      <alignment horizontal="center" vertical="center"/>
      <protection locked="0"/>
    </xf>
    <xf numFmtId="0" fontId="21" fillId="2" borderId="118" xfId="1" applyFont="1" applyFill="1" applyBorder="1" applyAlignment="1" applyProtection="1">
      <alignment vertical="center"/>
      <protection locked="0"/>
    </xf>
    <xf numFmtId="0" fontId="21" fillId="2" borderId="119" xfId="1" applyFont="1" applyFill="1" applyBorder="1" applyAlignment="1" applyProtection="1">
      <alignment vertical="center"/>
      <protection locked="0"/>
    </xf>
    <xf numFmtId="0" fontId="25" fillId="2" borderId="0" xfId="1" applyFont="1" applyFill="1" applyAlignment="1" applyProtection="1">
      <alignment vertical="center"/>
      <protection locked="0"/>
    </xf>
    <xf numFmtId="0" fontId="11" fillId="2" borderId="0" xfId="1" applyFont="1" applyFill="1" applyAlignment="1" applyProtection="1">
      <alignment vertical="center"/>
      <protection locked="0"/>
    </xf>
    <xf numFmtId="0" fontId="13" fillId="2" borderId="10" xfId="1" applyFont="1" applyFill="1" applyBorder="1" applyAlignment="1" applyProtection="1">
      <alignment vertical="center"/>
      <protection locked="0"/>
    </xf>
    <xf numFmtId="0" fontId="13" fillId="2" borderId="6" xfId="1" applyFont="1" applyFill="1" applyBorder="1" applyAlignment="1" applyProtection="1">
      <alignment vertical="center"/>
      <protection locked="0"/>
    </xf>
    <xf numFmtId="0" fontId="13" fillId="6" borderId="0" xfId="1" applyFont="1" applyFill="1" applyBorder="1" applyAlignment="1" applyProtection="1">
      <alignment vertical="center"/>
      <protection locked="0"/>
    </xf>
    <xf numFmtId="0" fontId="9" fillId="2" borderId="10" xfId="1" applyFont="1" applyFill="1" applyBorder="1" applyAlignment="1" applyProtection="1">
      <alignment vertical="center" wrapText="1"/>
      <protection locked="0"/>
    </xf>
    <xf numFmtId="0" fontId="9" fillId="2" borderId="11" xfId="1" applyFont="1" applyFill="1" applyBorder="1" applyAlignment="1" applyProtection="1">
      <alignment vertical="center" wrapText="1"/>
      <protection locked="0"/>
    </xf>
    <xf numFmtId="177" fontId="17" fillId="0" borderId="0" xfId="2" applyNumberFormat="1" applyFont="1" applyAlignment="1">
      <alignment vertical="center"/>
    </xf>
    <xf numFmtId="0" fontId="14" fillId="2" borderId="0" xfId="1" applyFont="1" applyFill="1" applyAlignment="1" applyProtection="1">
      <alignment horizontal="center" vertical="center" shrinkToFit="1"/>
      <protection locked="0"/>
    </xf>
    <xf numFmtId="0" fontId="11" fillId="2" borderId="0" xfId="1" applyFont="1" applyFill="1" applyBorder="1" applyAlignment="1" applyProtection="1">
      <alignment horizontal="right" vertical="center" shrinkToFit="1"/>
      <protection locked="0"/>
    </xf>
    <xf numFmtId="0" fontId="14" fillId="2" borderId="135" xfId="1" applyFont="1" applyFill="1" applyBorder="1" applyAlignment="1" applyProtection="1">
      <alignment vertical="center"/>
      <protection locked="0"/>
    </xf>
    <xf numFmtId="0" fontId="9" fillId="2" borderId="0" xfId="1" applyFont="1" applyFill="1" applyBorder="1" applyAlignment="1" applyProtection="1">
      <alignment horizontal="center" vertical="center" shrinkToFit="1"/>
      <protection locked="0"/>
    </xf>
    <xf numFmtId="0" fontId="6" fillId="2" borderId="0" xfId="1" applyFont="1" applyFill="1" applyBorder="1" applyAlignment="1" applyProtection="1">
      <alignment horizontal="center" vertical="center" wrapText="1" shrinkToFit="1"/>
      <protection locked="0"/>
    </xf>
    <xf numFmtId="2" fontId="13" fillId="3" borderId="0" xfId="1" applyNumberFormat="1" applyFont="1" applyFill="1" applyBorder="1" applyAlignment="1" applyProtection="1">
      <alignment horizontal="center" vertical="center"/>
      <protection locked="0"/>
    </xf>
    <xf numFmtId="0" fontId="12" fillId="3" borderId="0" xfId="1" applyFont="1" applyFill="1" applyBorder="1" applyAlignment="1" applyProtection="1">
      <alignment horizontal="center"/>
      <protection locked="0"/>
    </xf>
    <xf numFmtId="0" fontId="12" fillId="2" borderId="0" xfId="1" applyFont="1" applyFill="1" applyBorder="1" applyAlignment="1" applyProtection="1">
      <alignment horizontal="center"/>
      <protection locked="0"/>
    </xf>
    <xf numFmtId="0" fontId="12" fillId="2" borderId="7" xfId="1" applyFont="1" applyFill="1" applyBorder="1" applyAlignment="1" applyProtection="1">
      <alignment vertical="center" shrinkToFit="1"/>
      <protection locked="0"/>
    </xf>
    <xf numFmtId="0" fontId="12" fillId="2" borderId="13" xfId="1" applyFont="1" applyFill="1" applyBorder="1" applyAlignment="1" applyProtection="1">
      <alignment vertical="center" shrinkToFit="1"/>
      <protection locked="0"/>
    </xf>
    <xf numFmtId="0" fontId="5" fillId="2" borderId="6" xfId="1" applyFont="1" applyFill="1" applyBorder="1" applyAlignment="1" applyProtection="1">
      <alignment vertical="top" wrapText="1"/>
      <protection locked="0"/>
    </xf>
    <xf numFmtId="0" fontId="5" fillId="2" borderId="0" xfId="1" applyFont="1" applyFill="1" applyBorder="1" applyAlignment="1" applyProtection="1">
      <alignment vertical="top" wrapText="1"/>
      <protection locked="0"/>
    </xf>
    <xf numFmtId="0" fontId="5" fillId="3" borderId="0" xfId="1" applyFont="1" applyFill="1" applyBorder="1" applyAlignment="1" applyProtection="1">
      <alignment vertical="top" wrapText="1"/>
      <protection locked="0"/>
    </xf>
    <xf numFmtId="0" fontId="7" fillId="3" borderId="0" xfId="1" applyFont="1" applyFill="1" applyBorder="1" applyAlignment="1" applyProtection="1">
      <alignment horizontal="center" vertical="center"/>
      <protection locked="0"/>
    </xf>
    <xf numFmtId="0" fontId="12" fillId="2" borderId="0" xfId="1" applyFont="1" applyFill="1" applyAlignment="1" applyProtection="1">
      <alignment vertical="top" wrapText="1"/>
      <protection locked="0"/>
    </xf>
    <xf numFmtId="2" fontId="5" fillId="3" borderId="0" xfId="1" applyNumberFormat="1" applyFont="1" applyFill="1" applyBorder="1" applyAlignment="1" applyProtection="1">
      <alignment vertical="center"/>
      <protection locked="0"/>
    </xf>
    <xf numFmtId="0" fontId="5" fillId="2" borderId="7" xfId="1" applyFont="1" applyFill="1" applyBorder="1" applyAlignment="1" applyProtection="1">
      <alignment vertical="center" wrapText="1"/>
      <protection locked="0"/>
    </xf>
    <xf numFmtId="0" fontId="5" fillId="2" borderId="13" xfId="1" applyFont="1" applyFill="1" applyBorder="1" applyAlignment="1" applyProtection="1">
      <alignment vertical="center" wrapText="1"/>
      <protection locked="0"/>
    </xf>
    <xf numFmtId="0" fontId="6" fillId="2" borderId="0" xfId="1" applyFont="1" applyFill="1" applyBorder="1" applyAlignment="1" applyProtection="1">
      <alignment horizontal="center" vertical="center" shrinkToFit="1"/>
      <protection locked="0"/>
    </xf>
    <xf numFmtId="0" fontId="5" fillId="2" borderId="0" xfId="1" applyFont="1" applyFill="1" applyBorder="1" applyAlignment="1" applyProtection="1">
      <protection locked="0"/>
    </xf>
    <xf numFmtId="0" fontId="30" fillId="2" borderId="0" xfId="1" applyFont="1" applyFill="1" applyAlignment="1" applyProtection="1">
      <protection locked="0"/>
    </xf>
    <xf numFmtId="0" fontId="5" fillId="2" borderId="0" xfId="1" applyFont="1" applyFill="1" applyBorder="1" applyAlignment="1" applyProtection="1">
      <alignment horizontal="center"/>
      <protection locked="0"/>
    </xf>
    <xf numFmtId="0" fontId="5" fillId="3" borderId="0" xfId="1" applyFont="1" applyFill="1" applyBorder="1" applyAlignment="1" applyProtection="1">
      <alignment horizontal="center" vertical="center"/>
      <protection locked="0"/>
    </xf>
    <xf numFmtId="0" fontId="12" fillId="3" borderId="0" xfId="1" applyFont="1" applyFill="1" applyBorder="1" applyAlignment="1" applyProtection="1">
      <alignment horizontal="center"/>
      <protection locked="0"/>
    </xf>
    <xf numFmtId="0" fontId="5" fillId="2" borderId="0" xfId="1" applyFont="1" applyFill="1" applyAlignment="1" applyProtection="1">
      <alignment horizontal="left" vertical="center"/>
      <protection locked="0"/>
    </xf>
    <xf numFmtId="0" fontId="6" fillId="2" borderId="0" xfId="1" applyFont="1" applyFill="1" applyBorder="1" applyAlignment="1" applyProtection="1">
      <alignment horizontal="center" vertical="center" wrapText="1" shrinkToFit="1"/>
      <protection locked="0"/>
    </xf>
    <xf numFmtId="0" fontId="5" fillId="2" borderId="0" xfId="1" applyFont="1" applyFill="1" applyBorder="1" applyAlignment="1" applyProtection="1">
      <alignment horizontal="left" vertical="top" wrapText="1"/>
      <protection locked="0"/>
    </xf>
    <xf numFmtId="0" fontId="5" fillId="2" borderId="0" xfId="1" applyFont="1" applyFill="1" applyBorder="1" applyAlignment="1" applyProtection="1">
      <alignment horizontal="left" vertical="center" shrinkToFit="1"/>
      <protection locked="0"/>
    </xf>
    <xf numFmtId="0" fontId="5" fillId="2" borderId="0" xfId="1" applyFont="1" applyFill="1" applyBorder="1" applyAlignment="1" applyProtection="1">
      <alignment horizontal="center" vertical="center" wrapText="1"/>
      <protection locked="0"/>
    </xf>
    <xf numFmtId="0" fontId="9" fillId="3" borderId="0" xfId="1" applyFont="1" applyFill="1" applyBorder="1" applyAlignment="1" applyProtection="1">
      <alignment horizontal="center" vertical="center"/>
      <protection locked="0"/>
    </xf>
    <xf numFmtId="0" fontId="5" fillId="2" borderId="0" xfId="1" applyFont="1" applyFill="1" applyAlignment="1" applyProtection="1">
      <alignment horizontal="left" vertical="top" wrapText="1"/>
      <protection locked="0"/>
    </xf>
    <xf numFmtId="0" fontId="8" fillId="3" borderId="0" xfId="1" applyFont="1" applyFill="1" applyBorder="1" applyAlignment="1" applyProtection="1">
      <alignment horizontal="center" vertical="center"/>
      <protection locked="0"/>
    </xf>
    <xf numFmtId="0" fontId="12" fillId="2" borderId="13" xfId="1" applyFont="1" applyFill="1" applyBorder="1" applyAlignment="1" applyProtection="1">
      <alignment horizontal="center" vertical="center"/>
      <protection locked="0"/>
    </xf>
    <xf numFmtId="0" fontId="12" fillId="2" borderId="0" xfId="1" applyFont="1" applyFill="1" applyBorder="1" applyAlignment="1" applyProtection="1">
      <alignment horizontal="center" vertical="center" shrinkToFit="1"/>
      <protection locked="0"/>
    </xf>
    <xf numFmtId="0" fontId="6" fillId="2" borderId="0" xfId="1" applyFont="1" applyFill="1" applyBorder="1" applyAlignment="1" applyProtection="1">
      <alignment horizontal="center" vertical="center" shrinkToFit="1"/>
      <protection locked="0"/>
    </xf>
    <xf numFmtId="0" fontId="5" fillId="2" borderId="0" xfId="1" applyFont="1" applyFill="1" applyBorder="1" applyAlignment="1" applyProtection="1">
      <alignment horizontal="center" vertical="center"/>
      <protection locked="0"/>
    </xf>
    <xf numFmtId="0" fontId="12" fillId="2" borderId="0" xfId="1" applyFont="1" applyFill="1" applyBorder="1" applyAlignment="1" applyProtection="1">
      <alignment horizontal="center" vertical="center"/>
      <protection locked="0"/>
    </xf>
    <xf numFmtId="0" fontId="5" fillId="2" borderId="0" xfId="1" applyFont="1" applyFill="1" applyAlignment="1" applyProtection="1">
      <alignment horizontal="left" vertical="center" wrapText="1"/>
      <protection locked="0"/>
    </xf>
    <xf numFmtId="0" fontId="5" fillId="2" borderId="0" xfId="1" applyFont="1" applyFill="1" applyAlignment="1" applyProtection="1">
      <alignment vertical="center" shrinkToFit="1"/>
      <protection locked="0"/>
    </xf>
    <xf numFmtId="0" fontId="11" fillId="2" borderId="0" xfId="1" applyFont="1" applyFill="1" applyBorder="1" applyAlignment="1" applyProtection="1">
      <alignment horizontal="right" vertical="center" shrinkToFit="1"/>
      <protection locked="0"/>
    </xf>
    <xf numFmtId="0" fontId="5" fillId="2" borderId="6" xfId="1" applyFont="1" applyFill="1" applyBorder="1" applyAlignment="1" applyProtection="1">
      <alignment vertical="center"/>
      <protection locked="0"/>
    </xf>
    <xf numFmtId="0" fontId="9" fillId="2" borderId="0" xfId="1" applyFont="1" applyFill="1" applyBorder="1" applyAlignment="1" applyProtection="1">
      <alignment horizontal="distributed" vertical="center" wrapText="1"/>
      <protection locked="0"/>
    </xf>
    <xf numFmtId="0" fontId="14" fillId="2" borderId="0" xfId="1" applyFont="1" applyFill="1" applyAlignment="1" applyProtection="1">
      <alignment horizontal="center" vertical="center" shrinkToFit="1"/>
      <protection locked="0"/>
    </xf>
    <xf numFmtId="0" fontId="5" fillId="2" borderId="0" xfId="0" applyFont="1" applyFill="1" applyAlignment="1" applyProtection="1">
      <alignment vertical="center"/>
      <protection locked="0"/>
    </xf>
    <xf numFmtId="0" fontId="5" fillId="0" borderId="0" xfId="0" applyFont="1" applyFill="1" applyAlignment="1" applyProtection="1">
      <alignment vertical="center"/>
      <protection locked="0"/>
    </xf>
    <xf numFmtId="0" fontId="5" fillId="2" borderId="0" xfId="0" applyFont="1" applyFill="1" applyBorder="1" applyAlignment="1" applyProtection="1">
      <alignment vertical="center"/>
      <protection locked="0"/>
    </xf>
    <xf numFmtId="0" fontId="5" fillId="2" borderId="13" xfId="0" applyFont="1" applyFill="1" applyBorder="1" applyAlignment="1" applyProtection="1">
      <alignment vertical="center"/>
      <protection locked="0"/>
    </xf>
    <xf numFmtId="0" fontId="12" fillId="2" borderId="14" xfId="0" applyFont="1" applyFill="1" applyBorder="1" applyAlignment="1" applyProtection="1">
      <protection locked="0"/>
    </xf>
    <xf numFmtId="0" fontId="12" fillId="2" borderId="0" xfId="0" applyFont="1" applyFill="1" applyBorder="1" applyAlignment="1" applyProtection="1">
      <protection locked="0"/>
    </xf>
    <xf numFmtId="0" fontId="12" fillId="2" borderId="0" xfId="0" applyFont="1" applyFill="1" applyBorder="1" applyAlignment="1" applyProtection="1">
      <alignment horizontal="left" vertical="center" shrinkToFit="1"/>
      <protection locked="0"/>
    </xf>
    <xf numFmtId="0" fontId="9" fillId="2" borderId="0" xfId="0" applyFont="1" applyFill="1" applyBorder="1" applyAlignment="1" applyProtection="1">
      <alignment horizontal="center" vertical="center" shrinkToFit="1"/>
      <protection locked="0"/>
    </xf>
    <xf numFmtId="0" fontId="6" fillId="2" borderId="0" xfId="0" applyFont="1" applyFill="1" applyBorder="1" applyAlignment="1" applyProtection="1">
      <alignment horizontal="center" vertical="center" wrapText="1" shrinkToFit="1"/>
      <protection locked="0"/>
    </xf>
    <xf numFmtId="2" fontId="8" fillId="2" borderId="0" xfId="0" applyNumberFormat="1" applyFont="1" applyFill="1" applyBorder="1" applyAlignment="1" applyProtection="1">
      <alignment horizontal="center" vertical="center" shrinkToFit="1"/>
      <protection locked="0"/>
    </xf>
    <xf numFmtId="1" fontId="8" fillId="2" borderId="0" xfId="0" applyNumberFormat="1" applyFont="1" applyFill="1" applyBorder="1" applyAlignment="1" applyProtection="1">
      <alignment horizontal="center" vertical="center" shrinkToFit="1"/>
      <protection locked="0"/>
    </xf>
    <xf numFmtId="2" fontId="13" fillId="3" borderId="0" xfId="0" applyNumberFormat="1" applyFont="1" applyFill="1" applyBorder="1" applyAlignment="1" applyProtection="1">
      <alignment horizontal="center" vertical="center" shrinkToFit="1"/>
      <protection locked="0"/>
    </xf>
    <xf numFmtId="0" fontId="12" fillId="3" borderId="0" xfId="0" applyFont="1" applyFill="1" applyBorder="1" applyAlignment="1" applyProtection="1">
      <protection locked="0"/>
    </xf>
    <xf numFmtId="0" fontId="5" fillId="2" borderId="0" xfId="0" applyFont="1" applyFill="1" applyAlignment="1" applyProtection="1">
      <protection locked="0"/>
    </xf>
    <xf numFmtId="0" fontId="9" fillId="2" borderId="55" xfId="0" applyFont="1" applyFill="1" applyBorder="1" applyAlignment="1" applyProtection="1">
      <alignment horizontal="center" vertical="center" shrinkToFit="1"/>
      <protection locked="0"/>
    </xf>
    <xf numFmtId="0" fontId="9" fillId="2" borderId="56" xfId="0" applyFont="1" applyFill="1" applyBorder="1" applyAlignment="1" applyProtection="1">
      <alignment horizontal="center" vertical="center" shrinkToFit="1"/>
      <protection locked="0"/>
    </xf>
    <xf numFmtId="0" fontId="9" fillId="2" borderId="57" xfId="0" applyFont="1" applyFill="1" applyBorder="1" applyAlignment="1" applyProtection="1">
      <alignment horizontal="center" vertical="center" shrinkToFit="1"/>
      <protection locked="0"/>
    </xf>
    <xf numFmtId="0" fontId="5" fillId="2" borderId="5"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5" fillId="2" borderId="14"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5" fillId="2" borderId="13" xfId="0" applyFont="1" applyFill="1" applyBorder="1" applyAlignment="1" applyProtection="1">
      <alignment horizontal="center" vertical="center"/>
      <protection locked="0"/>
    </xf>
    <xf numFmtId="0" fontId="5" fillId="2" borderId="9" xfId="0" applyFont="1" applyFill="1" applyBorder="1" applyAlignment="1" applyProtection="1">
      <alignment horizontal="center" vertical="center"/>
      <protection locked="0"/>
    </xf>
    <xf numFmtId="0" fontId="5" fillId="2" borderId="10"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5" fillId="2" borderId="52" xfId="0" applyFont="1" applyFill="1" applyBorder="1" applyAlignment="1" applyProtection="1">
      <alignment horizontal="center" vertical="center"/>
      <protection locked="0"/>
    </xf>
    <xf numFmtId="0" fontId="5" fillId="2" borderId="53" xfId="0" applyFont="1" applyFill="1" applyBorder="1" applyAlignment="1" applyProtection="1">
      <alignment horizontal="center" vertical="center"/>
      <protection locked="0"/>
    </xf>
    <xf numFmtId="0" fontId="5" fillId="2" borderId="54" xfId="0" applyFont="1" applyFill="1" applyBorder="1" applyAlignment="1" applyProtection="1">
      <alignment horizontal="center" vertical="center"/>
      <protection locked="0"/>
    </xf>
    <xf numFmtId="0" fontId="9" fillId="0" borderId="4" xfId="0" applyFont="1" applyBorder="1" applyAlignment="1" applyProtection="1">
      <alignment horizontal="center" vertical="center" wrapText="1" shrinkToFit="1"/>
      <protection locked="0"/>
    </xf>
    <xf numFmtId="0" fontId="9" fillId="0" borderId="4" xfId="0" applyFont="1" applyBorder="1" applyAlignment="1" applyProtection="1">
      <alignment horizontal="center" vertical="center" shrinkToFit="1"/>
      <protection locked="0"/>
    </xf>
    <xf numFmtId="0" fontId="9" fillId="0" borderId="3" xfId="0" applyFont="1" applyBorder="1" applyAlignment="1" applyProtection="1">
      <alignment horizontal="center" vertical="center" shrinkToFit="1"/>
      <protection locked="0"/>
    </xf>
    <xf numFmtId="0" fontId="11" fillId="2" borderId="4" xfId="0" applyFont="1" applyFill="1" applyBorder="1" applyAlignment="1" applyProtection="1">
      <alignment horizontal="left" vertical="center" wrapText="1"/>
      <protection locked="0"/>
    </xf>
    <xf numFmtId="0" fontId="11" fillId="2" borderId="4" xfId="0" applyFont="1" applyFill="1" applyBorder="1" applyAlignment="1" applyProtection="1">
      <alignment horizontal="center" vertical="center" wrapText="1"/>
      <protection locked="0"/>
    </xf>
    <xf numFmtId="0" fontId="5" fillId="2" borderId="9" xfId="0" applyFont="1" applyFill="1" applyBorder="1" applyAlignment="1" applyProtection="1">
      <alignment horizontal="center" vertical="center" shrinkToFit="1"/>
      <protection locked="0"/>
    </xf>
    <xf numFmtId="0" fontId="5" fillId="2" borderId="10" xfId="0" applyFont="1" applyFill="1" applyBorder="1" applyAlignment="1" applyProtection="1">
      <alignment horizontal="center" vertical="center" shrinkToFit="1"/>
      <protection locked="0"/>
    </xf>
    <xf numFmtId="0" fontId="5" fillId="2" borderId="11" xfId="0" applyFont="1" applyFill="1" applyBorder="1" applyAlignment="1" applyProtection="1">
      <alignment horizontal="center" vertical="center" shrinkToFit="1"/>
      <protection locked="0"/>
    </xf>
    <xf numFmtId="0" fontId="12" fillId="2" borderId="5" xfId="1" applyFont="1" applyFill="1" applyBorder="1" applyAlignment="1" applyProtection="1">
      <alignment horizontal="left" vertical="center" shrinkToFit="1"/>
      <protection locked="0"/>
    </xf>
    <xf numFmtId="0" fontId="12" fillId="2" borderId="6" xfId="1" applyFont="1" applyFill="1" applyBorder="1" applyAlignment="1" applyProtection="1">
      <alignment horizontal="left" vertical="center" shrinkToFit="1"/>
      <protection locked="0"/>
    </xf>
    <xf numFmtId="0" fontId="12" fillId="2" borderId="7" xfId="1" applyFont="1" applyFill="1" applyBorder="1" applyAlignment="1" applyProtection="1">
      <alignment horizontal="left" vertical="center" shrinkToFit="1"/>
      <protection locked="0"/>
    </xf>
    <xf numFmtId="0" fontId="12" fillId="2" borderId="14" xfId="1" applyFont="1" applyFill="1" applyBorder="1" applyAlignment="1" applyProtection="1">
      <alignment horizontal="left" vertical="center" shrinkToFit="1"/>
      <protection locked="0"/>
    </xf>
    <xf numFmtId="0" fontId="12" fillId="2" borderId="0" xfId="1" applyFont="1" applyFill="1" applyBorder="1" applyAlignment="1" applyProtection="1">
      <alignment horizontal="left" vertical="center" shrinkToFit="1"/>
      <protection locked="0"/>
    </xf>
    <xf numFmtId="0" fontId="12" fillId="2" borderId="13" xfId="1" applyFont="1" applyFill="1" applyBorder="1" applyAlignment="1" applyProtection="1">
      <alignment horizontal="left" vertical="center" shrinkToFit="1"/>
      <protection locked="0"/>
    </xf>
    <xf numFmtId="0" fontId="12" fillId="2" borderId="9" xfId="1" applyFont="1" applyFill="1" applyBorder="1" applyAlignment="1" applyProtection="1">
      <alignment horizontal="left" vertical="center" shrinkToFit="1"/>
      <protection locked="0"/>
    </xf>
    <xf numFmtId="0" fontId="12" fillId="2" borderId="10" xfId="1" applyFont="1" applyFill="1" applyBorder="1" applyAlignment="1" applyProtection="1">
      <alignment horizontal="left" vertical="center" shrinkToFit="1"/>
      <protection locked="0"/>
    </xf>
    <xf numFmtId="0" fontId="12" fillId="2" borderId="11" xfId="1" applyFont="1" applyFill="1" applyBorder="1" applyAlignment="1" applyProtection="1">
      <alignment horizontal="left" vertical="center" shrinkToFit="1"/>
      <protection locked="0"/>
    </xf>
    <xf numFmtId="0" fontId="13" fillId="2" borderId="5" xfId="0" applyFont="1" applyFill="1" applyBorder="1" applyAlignment="1" applyProtection="1">
      <alignment horizontal="center" vertical="center"/>
      <protection locked="0"/>
    </xf>
    <xf numFmtId="0" fontId="13" fillId="2" borderId="6" xfId="0" applyFont="1" applyFill="1" applyBorder="1" applyAlignment="1" applyProtection="1">
      <alignment horizontal="center" vertical="center"/>
      <protection locked="0"/>
    </xf>
    <xf numFmtId="0" fontId="13" fillId="2" borderId="7" xfId="0" applyFont="1" applyFill="1" applyBorder="1" applyAlignment="1" applyProtection="1">
      <alignment horizontal="center" vertical="center"/>
      <protection locked="0"/>
    </xf>
    <xf numFmtId="0" fontId="13" fillId="2" borderId="52" xfId="0" applyFont="1" applyFill="1" applyBorder="1" applyAlignment="1" applyProtection="1">
      <alignment horizontal="center" vertical="center"/>
      <protection locked="0"/>
    </xf>
    <xf numFmtId="0" fontId="13" fillId="2" borderId="53" xfId="0" applyFont="1" applyFill="1" applyBorder="1" applyAlignment="1" applyProtection="1">
      <alignment horizontal="center" vertical="center"/>
      <protection locked="0"/>
    </xf>
    <xf numFmtId="0" fontId="13" fillId="2" borderId="54" xfId="0" applyFont="1" applyFill="1" applyBorder="1" applyAlignment="1" applyProtection="1">
      <alignment horizontal="center" vertical="center"/>
      <protection locked="0"/>
    </xf>
    <xf numFmtId="0" fontId="6" fillId="2" borderId="5" xfId="0" applyFont="1" applyFill="1" applyBorder="1" applyAlignment="1" applyProtection="1">
      <alignment horizontal="center" vertical="center" wrapText="1" shrinkToFit="1"/>
      <protection locked="0"/>
    </xf>
    <xf numFmtId="0" fontId="6" fillId="2" borderId="6" xfId="0" applyFont="1" applyFill="1" applyBorder="1" applyAlignment="1" applyProtection="1">
      <alignment horizontal="center" vertical="center" wrapText="1" shrinkToFit="1"/>
      <protection locked="0"/>
    </xf>
    <xf numFmtId="0" fontId="6" fillId="2" borderId="7" xfId="0" applyFont="1" applyFill="1" applyBorder="1" applyAlignment="1" applyProtection="1">
      <alignment horizontal="center" vertical="center" wrapText="1" shrinkToFit="1"/>
      <protection locked="0"/>
    </xf>
    <xf numFmtId="0" fontId="6" fillId="2" borderId="14" xfId="0" applyFont="1" applyFill="1" applyBorder="1" applyAlignment="1" applyProtection="1">
      <alignment horizontal="center" vertical="center" wrapText="1" shrinkToFit="1"/>
      <protection locked="0"/>
    </xf>
    <xf numFmtId="0" fontId="6" fillId="2" borderId="0" xfId="0" applyFont="1" applyFill="1" applyBorder="1" applyAlignment="1" applyProtection="1">
      <alignment horizontal="center" vertical="center" wrapText="1" shrinkToFit="1"/>
      <protection locked="0"/>
    </xf>
    <xf numFmtId="0" fontId="6" fillId="2" borderId="13" xfId="0" applyFont="1" applyFill="1" applyBorder="1" applyAlignment="1" applyProtection="1">
      <alignment horizontal="center" vertical="center" wrapText="1" shrinkToFit="1"/>
      <protection locked="0"/>
    </xf>
    <xf numFmtId="0" fontId="6" fillId="2" borderId="9" xfId="0" applyFont="1" applyFill="1" applyBorder="1" applyAlignment="1" applyProtection="1">
      <alignment horizontal="center" vertical="center" wrapText="1" shrinkToFit="1"/>
      <protection locked="0"/>
    </xf>
    <xf numFmtId="0" fontId="6" fillId="2" borderId="10" xfId="0" applyFont="1" applyFill="1" applyBorder="1" applyAlignment="1" applyProtection="1">
      <alignment horizontal="center" vertical="center" wrapText="1" shrinkToFit="1"/>
      <protection locked="0"/>
    </xf>
    <xf numFmtId="0" fontId="6" fillId="2" borderId="11" xfId="0" applyFont="1" applyFill="1" applyBorder="1" applyAlignment="1" applyProtection="1">
      <alignment horizontal="center" vertical="center" wrapText="1" shrinkToFit="1"/>
      <protection locked="0"/>
    </xf>
    <xf numFmtId="2" fontId="8" fillId="2" borderId="5" xfId="0" applyNumberFormat="1" applyFont="1" applyFill="1" applyBorder="1" applyAlignment="1" applyProtection="1">
      <alignment horizontal="center" vertical="center" shrinkToFit="1"/>
      <protection locked="0"/>
    </xf>
    <xf numFmtId="2" fontId="8" fillId="2" borderId="6" xfId="0" applyNumberFormat="1" applyFont="1" applyFill="1" applyBorder="1" applyAlignment="1" applyProtection="1">
      <alignment horizontal="center" vertical="center" shrinkToFit="1"/>
      <protection locked="0"/>
    </xf>
    <xf numFmtId="2" fontId="8" fillId="2" borderId="7" xfId="0" applyNumberFormat="1" applyFont="1" applyFill="1" applyBorder="1" applyAlignment="1" applyProtection="1">
      <alignment horizontal="center" vertical="center" shrinkToFit="1"/>
      <protection locked="0"/>
    </xf>
    <xf numFmtId="2" fontId="8" fillId="2" borderId="14" xfId="0" applyNumberFormat="1" applyFont="1" applyFill="1" applyBorder="1" applyAlignment="1" applyProtection="1">
      <alignment horizontal="center" vertical="center" shrinkToFit="1"/>
      <protection locked="0"/>
    </xf>
    <xf numFmtId="2" fontId="8" fillId="3" borderId="0" xfId="0" applyNumberFormat="1" applyFont="1" applyFill="1" applyBorder="1" applyAlignment="1" applyProtection="1">
      <alignment horizontal="center" vertical="center" shrinkToFit="1"/>
      <protection locked="0"/>
    </xf>
    <xf numFmtId="2" fontId="8" fillId="2" borderId="13" xfId="0" applyNumberFormat="1" applyFont="1" applyFill="1" applyBorder="1" applyAlignment="1" applyProtection="1">
      <alignment horizontal="center" vertical="center" shrinkToFit="1"/>
      <protection locked="0"/>
    </xf>
    <xf numFmtId="2" fontId="8" fillId="2" borderId="9" xfId="0" applyNumberFormat="1" applyFont="1" applyFill="1" applyBorder="1" applyAlignment="1" applyProtection="1">
      <alignment horizontal="center" vertical="center" shrinkToFit="1"/>
      <protection locked="0"/>
    </xf>
    <xf numFmtId="2" fontId="8" fillId="2" borderId="10" xfId="0" applyNumberFormat="1" applyFont="1" applyFill="1" applyBorder="1" applyAlignment="1" applyProtection="1">
      <alignment horizontal="center" vertical="center" shrinkToFit="1"/>
      <protection locked="0"/>
    </xf>
    <xf numFmtId="2" fontId="8" fillId="2" borderId="11" xfId="0" applyNumberFormat="1" applyFont="1" applyFill="1" applyBorder="1" applyAlignment="1" applyProtection="1">
      <alignment horizontal="center" vertical="center" shrinkToFit="1"/>
      <protection locked="0"/>
    </xf>
    <xf numFmtId="1" fontId="8" fillId="2" borderId="5" xfId="0" applyNumberFormat="1" applyFont="1" applyFill="1" applyBorder="1" applyAlignment="1" applyProtection="1">
      <alignment horizontal="center" vertical="center" shrinkToFit="1"/>
      <protection locked="0"/>
    </xf>
    <xf numFmtId="1" fontId="8" fillId="2" borderId="6" xfId="0" applyNumberFormat="1" applyFont="1" applyFill="1" applyBorder="1" applyAlignment="1" applyProtection="1">
      <alignment horizontal="center" vertical="center" shrinkToFit="1"/>
      <protection locked="0"/>
    </xf>
    <xf numFmtId="1" fontId="8" fillId="2" borderId="7" xfId="0" applyNumberFormat="1" applyFont="1" applyFill="1" applyBorder="1" applyAlignment="1" applyProtection="1">
      <alignment horizontal="center" vertical="center" shrinkToFit="1"/>
      <protection locked="0"/>
    </xf>
    <xf numFmtId="1" fontId="8" fillId="2" borderId="14" xfId="0" applyNumberFormat="1" applyFont="1" applyFill="1" applyBorder="1" applyAlignment="1" applyProtection="1">
      <alignment horizontal="center" vertical="center" shrinkToFit="1"/>
      <protection locked="0"/>
    </xf>
    <xf numFmtId="1" fontId="8" fillId="2" borderId="0" xfId="0" applyNumberFormat="1" applyFont="1" applyFill="1" applyBorder="1" applyAlignment="1" applyProtection="1">
      <alignment horizontal="center" vertical="center" shrinkToFit="1"/>
      <protection locked="0"/>
    </xf>
    <xf numFmtId="1" fontId="8" fillId="2" borderId="13" xfId="0" applyNumberFormat="1" applyFont="1" applyFill="1" applyBorder="1" applyAlignment="1" applyProtection="1">
      <alignment horizontal="center" vertical="center" shrinkToFit="1"/>
      <protection locked="0"/>
    </xf>
    <xf numFmtId="1" fontId="8" fillId="2" borderId="9" xfId="0" applyNumberFormat="1" applyFont="1" applyFill="1" applyBorder="1" applyAlignment="1" applyProtection="1">
      <alignment horizontal="center" vertical="center" shrinkToFit="1"/>
      <protection locked="0"/>
    </xf>
    <xf numFmtId="1" fontId="8" fillId="2" borderId="10" xfId="0" applyNumberFormat="1" applyFont="1" applyFill="1" applyBorder="1" applyAlignment="1" applyProtection="1">
      <alignment horizontal="center" vertical="center" shrinkToFit="1"/>
      <protection locked="0"/>
    </xf>
    <xf numFmtId="1" fontId="8" fillId="2" borderId="11" xfId="0" applyNumberFormat="1" applyFont="1" applyFill="1" applyBorder="1" applyAlignment="1" applyProtection="1">
      <alignment horizontal="center" vertical="center" shrinkToFit="1"/>
      <protection locked="0"/>
    </xf>
    <xf numFmtId="2" fontId="8" fillId="6" borderId="5" xfId="1" applyNumberFormat="1" applyFont="1" applyFill="1" applyBorder="1" applyAlignment="1" applyProtection="1">
      <alignment horizontal="center" vertical="center" shrinkToFit="1"/>
      <protection locked="0"/>
    </xf>
    <xf numFmtId="2" fontId="8" fillId="6" borderId="6" xfId="1" applyNumberFormat="1" applyFont="1" applyFill="1" applyBorder="1" applyAlignment="1" applyProtection="1">
      <alignment horizontal="center" vertical="center" shrinkToFit="1"/>
      <protection locked="0"/>
    </xf>
    <xf numFmtId="2" fontId="8" fillId="6" borderId="7" xfId="1" applyNumberFormat="1" applyFont="1" applyFill="1" applyBorder="1" applyAlignment="1" applyProtection="1">
      <alignment horizontal="center" vertical="center" shrinkToFit="1"/>
      <protection locked="0"/>
    </xf>
    <xf numFmtId="2" fontId="8" fillId="6" borderId="14" xfId="1" applyNumberFormat="1" applyFont="1" applyFill="1" applyBorder="1" applyAlignment="1" applyProtection="1">
      <alignment horizontal="center" vertical="center" shrinkToFit="1"/>
      <protection locked="0"/>
    </xf>
    <xf numFmtId="2" fontId="8" fillId="6" borderId="0" xfId="1" applyNumberFormat="1" applyFont="1" applyFill="1" applyBorder="1" applyAlignment="1" applyProtection="1">
      <alignment horizontal="center" vertical="center" shrinkToFit="1"/>
      <protection locked="0"/>
    </xf>
    <xf numFmtId="2" fontId="8" fillId="6" borderId="13" xfId="1" applyNumberFormat="1" applyFont="1" applyFill="1" applyBorder="1" applyAlignment="1" applyProtection="1">
      <alignment horizontal="center" vertical="center" shrinkToFit="1"/>
      <protection locked="0"/>
    </xf>
    <xf numFmtId="2" fontId="8" fillId="6" borderId="9" xfId="1" applyNumberFormat="1" applyFont="1" applyFill="1" applyBorder="1" applyAlignment="1" applyProtection="1">
      <alignment horizontal="center" vertical="center" shrinkToFit="1"/>
      <protection locked="0"/>
    </xf>
    <xf numFmtId="2" fontId="8" fillId="6" borderId="10" xfId="1" applyNumberFormat="1" applyFont="1" applyFill="1" applyBorder="1" applyAlignment="1" applyProtection="1">
      <alignment horizontal="center" vertical="center" shrinkToFit="1"/>
      <protection locked="0"/>
    </xf>
    <xf numFmtId="2" fontId="8" fillId="6" borderId="11" xfId="1" applyNumberFormat="1" applyFont="1" applyFill="1" applyBorder="1" applyAlignment="1" applyProtection="1">
      <alignment horizontal="center" vertical="center" shrinkToFit="1"/>
      <protection locked="0"/>
    </xf>
    <xf numFmtId="0" fontId="5" fillId="3" borderId="0" xfId="1" applyFont="1" applyFill="1" applyAlignment="1" applyProtection="1">
      <alignment horizontal="left" vertical="center" wrapText="1"/>
      <protection locked="0"/>
    </xf>
    <xf numFmtId="0" fontId="5" fillId="3" borderId="5" xfId="1" applyFont="1" applyFill="1" applyBorder="1" applyAlignment="1" applyProtection="1">
      <alignment horizontal="center" vertical="center"/>
      <protection locked="0"/>
    </xf>
    <xf numFmtId="0" fontId="5" fillId="3" borderId="6" xfId="1" applyFont="1" applyFill="1" applyBorder="1" applyAlignment="1" applyProtection="1">
      <alignment horizontal="center" vertical="center"/>
      <protection locked="0"/>
    </xf>
    <xf numFmtId="0" fontId="5" fillId="3" borderId="7" xfId="1" applyFont="1" applyFill="1" applyBorder="1" applyAlignment="1" applyProtection="1">
      <alignment horizontal="center" vertical="center"/>
      <protection locked="0"/>
    </xf>
    <xf numFmtId="0" fontId="5" fillId="3" borderId="14" xfId="1" applyFont="1" applyFill="1" applyBorder="1" applyAlignment="1" applyProtection="1">
      <alignment horizontal="center" vertical="center"/>
      <protection locked="0"/>
    </xf>
    <xf numFmtId="0" fontId="5" fillId="3" borderId="0" xfId="1" applyFont="1" applyFill="1" applyBorder="1" applyAlignment="1" applyProtection="1">
      <alignment horizontal="center" vertical="center"/>
      <protection locked="0"/>
    </xf>
    <xf numFmtId="0" fontId="5" fillId="3" borderId="13" xfId="1" applyFont="1" applyFill="1" applyBorder="1" applyAlignment="1" applyProtection="1">
      <alignment horizontal="center" vertical="center"/>
      <protection locked="0"/>
    </xf>
    <xf numFmtId="0" fontId="5" fillId="3" borderId="9" xfId="1" applyFont="1" applyFill="1" applyBorder="1" applyAlignment="1" applyProtection="1">
      <alignment horizontal="center" vertical="center"/>
      <protection locked="0"/>
    </xf>
    <xf numFmtId="0" fontId="5" fillId="3" borderId="10" xfId="1" applyFont="1" applyFill="1" applyBorder="1" applyAlignment="1" applyProtection="1">
      <alignment horizontal="center" vertical="center"/>
      <protection locked="0"/>
    </xf>
    <xf numFmtId="0" fontId="5" fillId="3" borderId="11" xfId="1" applyFont="1" applyFill="1" applyBorder="1" applyAlignment="1" applyProtection="1">
      <alignment horizontal="center" vertical="center"/>
      <protection locked="0"/>
    </xf>
    <xf numFmtId="0" fontId="5" fillId="0" borderId="5" xfId="1" applyFont="1" applyBorder="1" applyAlignment="1" applyProtection="1">
      <alignment horizontal="center" vertical="center" wrapText="1" shrinkToFit="1"/>
      <protection locked="0"/>
    </xf>
    <xf numFmtId="0" fontId="5" fillId="0" borderId="6" xfId="1" applyFont="1" applyBorder="1" applyAlignment="1" applyProtection="1">
      <alignment horizontal="center" vertical="center" shrinkToFit="1"/>
      <protection locked="0"/>
    </xf>
    <xf numFmtId="0" fontId="5" fillId="0" borderId="7" xfId="1" applyFont="1" applyBorder="1" applyAlignment="1" applyProtection="1">
      <alignment horizontal="center" vertical="center" shrinkToFit="1"/>
      <protection locked="0"/>
    </xf>
    <xf numFmtId="0" fontId="5" fillId="0" borderId="14" xfId="1" applyFont="1" applyBorder="1" applyAlignment="1" applyProtection="1">
      <alignment horizontal="center" vertical="center" shrinkToFit="1"/>
      <protection locked="0"/>
    </xf>
    <xf numFmtId="0" fontId="5" fillId="0" borderId="0" xfId="1" applyFont="1" applyBorder="1" applyAlignment="1" applyProtection="1">
      <alignment horizontal="center" vertical="center" shrinkToFit="1"/>
      <protection locked="0"/>
    </xf>
    <xf numFmtId="0" fontId="5" fillId="0" borderId="13" xfId="1" applyFont="1" applyBorder="1" applyAlignment="1" applyProtection="1">
      <alignment horizontal="center" vertical="center" shrinkToFit="1"/>
      <protection locked="0"/>
    </xf>
    <xf numFmtId="0" fontId="5" fillId="0" borderId="9" xfId="1" applyFont="1" applyBorder="1" applyAlignment="1" applyProtection="1">
      <alignment horizontal="center" vertical="center" shrinkToFit="1"/>
      <protection locked="0"/>
    </xf>
    <xf numFmtId="0" fontId="5" fillId="0" borderId="10" xfId="1" applyFont="1" applyBorder="1" applyAlignment="1" applyProtection="1">
      <alignment horizontal="center" vertical="center" shrinkToFit="1"/>
      <protection locked="0"/>
    </xf>
    <xf numFmtId="0" fontId="5" fillId="0" borderId="11" xfId="1" applyFont="1" applyBorder="1" applyAlignment="1" applyProtection="1">
      <alignment horizontal="center" vertical="center" shrinkToFit="1"/>
      <protection locked="0"/>
    </xf>
    <xf numFmtId="0" fontId="5" fillId="2" borderId="5" xfId="1" applyFont="1" applyFill="1" applyBorder="1" applyAlignment="1" applyProtection="1">
      <alignment horizontal="center" vertical="center" wrapText="1"/>
      <protection locked="0"/>
    </xf>
    <xf numFmtId="0" fontId="11" fillId="2" borderId="4" xfId="1" applyFont="1" applyFill="1" applyBorder="1" applyAlignment="1" applyProtection="1">
      <alignment horizontal="left" vertical="center" wrapText="1"/>
      <protection locked="0"/>
    </xf>
    <xf numFmtId="0" fontId="11" fillId="3" borderId="4" xfId="1" applyFont="1" applyFill="1" applyBorder="1" applyAlignment="1" applyProtection="1">
      <alignment horizontal="center" vertical="center" wrapText="1"/>
      <protection locked="0"/>
    </xf>
    <xf numFmtId="0" fontId="12" fillId="2" borderId="14" xfId="1" applyFont="1" applyFill="1" applyBorder="1" applyAlignment="1" applyProtection="1">
      <alignment horizontal="center"/>
      <protection locked="0"/>
    </xf>
    <xf numFmtId="0" fontId="12" fillId="3" borderId="0" xfId="1" applyFont="1" applyFill="1" applyBorder="1" applyAlignment="1" applyProtection="1">
      <alignment horizontal="center"/>
      <protection locked="0"/>
    </xf>
    <xf numFmtId="0" fontId="13" fillId="2" borderId="5" xfId="1" applyFont="1" applyFill="1" applyBorder="1" applyAlignment="1">
      <alignment horizontal="center" vertical="center"/>
    </xf>
    <xf numFmtId="0" fontId="13" fillId="2" borderId="6" xfId="1" applyFont="1" applyFill="1" applyBorder="1" applyAlignment="1">
      <alignment horizontal="center" vertical="center"/>
    </xf>
    <xf numFmtId="0" fontId="13" fillId="2" borderId="7" xfId="1" applyFont="1" applyFill="1" applyBorder="1" applyAlignment="1">
      <alignment horizontal="center" vertical="center"/>
    </xf>
    <xf numFmtId="0" fontId="13" fillId="2" borderId="9" xfId="1" applyFont="1" applyFill="1" applyBorder="1" applyAlignment="1">
      <alignment horizontal="center" vertical="center"/>
    </xf>
    <xf numFmtId="0" fontId="13" fillId="2" borderId="10" xfId="1" applyFont="1" applyFill="1" applyBorder="1" applyAlignment="1">
      <alignment horizontal="center" vertical="center"/>
    </xf>
    <xf numFmtId="0" fontId="13" fillId="2" borderId="11" xfId="1" applyFont="1" applyFill="1" applyBorder="1" applyAlignment="1">
      <alignment horizontal="center" vertical="center"/>
    </xf>
    <xf numFmtId="0" fontId="6" fillId="2" borderId="5" xfId="1" applyFont="1" applyFill="1" applyBorder="1" applyAlignment="1">
      <alignment horizontal="center" vertical="center" wrapText="1" shrinkToFit="1"/>
    </xf>
    <xf numFmtId="0" fontId="6" fillId="2" borderId="6" xfId="1" applyFont="1" applyFill="1" applyBorder="1" applyAlignment="1">
      <alignment horizontal="center" vertical="center" shrinkToFit="1"/>
    </xf>
    <xf numFmtId="0" fontId="6" fillId="2" borderId="7" xfId="1" applyFont="1" applyFill="1" applyBorder="1" applyAlignment="1">
      <alignment horizontal="center" vertical="center" shrinkToFit="1"/>
    </xf>
    <xf numFmtId="0" fontId="6" fillId="2" borderId="9" xfId="1" applyFont="1" applyFill="1" applyBorder="1" applyAlignment="1">
      <alignment horizontal="center" vertical="center" shrinkToFit="1"/>
    </xf>
    <xf numFmtId="0" fontId="6" fillId="2" borderId="10" xfId="1" applyFont="1" applyFill="1" applyBorder="1" applyAlignment="1">
      <alignment horizontal="center" vertical="center" shrinkToFit="1"/>
    </xf>
    <xf numFmtId="0" fontId="6" fillId="2" borderId="11" xfId="1" applyFont="1" applyFill="1" applyBorder="1" applyAlignment="1">
      <alignment horizontal="center" vertical="center" shrinkToFit="1"/>
    </xf>
    <xf numFmtId="2" fontId="8" fillId="3" borderId="5" xfId="1" applyNumberFormat="1" applyFont="1" applyFill="1" applyBorder="1" applyAlignment="1" applyProtection="1">
      <alignment horizontal="center" vertical="center" shrinkToFit="1"/>
      <protection locked="0"/>
    </xf>
    <xf numFmtId="2" fontId="8" fillId="3" borderId="6" xfId="1" applyNumberFormat="1" applyFont="1" applyFill="1" applyBorder="1" applyAlignment="1" applyProtection="1">
      <alignment horizontal="center" vertical="center" shrinkToFit="1"/>
      <protection locked="0"/>
    </xf>
    <xf numFmtId="2" fontId="8" fillId="3" borderId="7" xfId="1" applyNumberFormat="1" applyFont="1" applyFill="1" applyBorder="1" applyAlignment="1" applyProtection="1">
      <alignment horizontal="center" vertical="center" shrinkToFit="1"/>
      <protection locked="0"/>
    </xf>
    <xf numFmtId="2" fontId="8" fillId="3" borderId="9" xfId="1" applyNumberFormat="1" applyFont="1" applyFill="1" applyBorder="1" applyAlignment="1" applyProtection="1">
      <alignment horizontal="center" vertical="center" shrinkToFit="1"/>
      <protection locked="0"/>
    </xf>
    <xf numFmtId="2" fontId="8" fillId="3" borderId="10" xfId="1" applyNumberFormat="1" applyFont="1" applyFill="1" applyBorder="1" applyAlignment="1" applyProtection="1">
      <alignment horizontal="center" vertical="center" shrinkToFit="1"/>
      <protection locked="0"/>
    </xf>
    <xf numFmtId="2" fontId="8" fillId="3" borderId="11" xfId="1" applyNumberFormat="1" applyFont="1" applyFill="1" applyBorder="1" applyAlignment="1" applyProtection="1">
      <alignment horizontal="center" vertical="center" shrinkToFit="1"/>
      <protection locked="0"/>
    </xf>
    <xf numFmtId="0" fontId="8" fillId="2" borderId="5" xfId="1" applyFont="1" applyFill="1" applyBorder="1" applyAlignment="1" applyProtection="1">
      <alignment horizontal="center" vertical="center" shrinkToFit="1"/>
      <protection locked="0"/>
    </xf>
    <xf numFmtId="0" fontId="8" fillId="2" borderId="6" xfId="1" applyFont="1" applyFill="1" applyBorder="1" applyAlignment="1" applyProtection="1">
      <alignment horizontal="center" vertical="center" shrinkToFit="1"/>
      <protection locked="0"/>
    </xf>
    <xf numFmtId="0" fontId="8" fillId="2" borderId="7" xfId="1" applyFont="1" applyFill="1" applyBorder="1" applyAlignment="1" applyProtection="1">
      <alignment horizontal="center" vertical="center" shrinkToFit="1"/>
      <protection locked="0"/>
    </xf>
    <xf numFmtId="0" fontId="8" fillId="2" borderId="9" xfId="1" applyFont="1" applyFill="1" applyBorder="1" applyAlignment="1" applyProtection="1">
      <alignment horizontal="center" vertical="center" shrinkToFit="1"/>
      <protection locked="0"/>
    </xf>
    <xf numFmtId="0" fontId="8" fillId="2" borderId="10" xfId="1" applyFont="1" applyFill="1" applyBorder="1" applyAlignment="1" applyProtection="1">
      <alignment horizontal="center" vertical="center" shrinkToFit="1"/>
      <protection locked="0"/>
    </xf>
    <xf numFmtId="0" fontId="8" fillId="2" borderId="11" xfId="1" applyFont="1" applyFill="1" applyBorder="1" applyAlignment="1" applyProtection="1">
      <alignment horizontal="center" vertical="center" shrinkToFit="1"/>
      <protection locked="0"/>
    </xf>
    <xf numFmtId="0" fontId="5" fillId="2" borderId="0" xfId="1" applyFont="1" applyFill="1" applyAlignment="1" applyProtection="1">
      <alignment horizontal="left" vertical="center"/>
      <protection locked="0"/>
    </xf>
    <xf numFmtId="0" fontId="13" fillId="3" borderId="5" xfId="1" applyFont="1" applyFill="1" applyBorder="1" applyAlignment="1" applyProtection="1">
      <alignment horizontal="center" vertical="center"/>
      <protection locked="0"/>
    </xf>
    <xf numFmtId="0" fontId="13" fillId="3" borderId="6" xfId="1" applyFont="1" applyFill="1" applyBorder="1" applyAlignment="1" applyProtection="1">
      <alignment horizontal="center" vertical="center"/>
      <protection locked="0"/>
    </xf>
    <xf numFmtId="0" fontId="13" fillId="3" borderId="7" xfId="1" applyFont="1" applyFill="1" applyBorder="1" applyAlignment="1" applyProtection="1">
      <alignment horizontal="center" vertical="center"/>
      <protection locked="0"/>
    </xf>
    <xf numFmtId="0" fontId="13" fillId="2" borderId="9" xfId="1" applyFont="1" applyFill="1" applyBorder="1" applyAlignment="1" applyProtection="1">
      <alignment horizontal="center" vertical="center"/>
      <protection locked="0"/>
    </xf>
    <xf numFmtId="0" fontId="13" fillId="2" borderId="10" xfId="1" applyFont="1" applyFill="1" applyBorder="1" applyAlignment="1" applyProtection="1">
      <alignment horizontal="center" vertical="center"/>
      <protection locked="0"/>
    </xf>
    <xf numFmtId="0" fontId="13" fillId="2" borderId="11" xfId="1" applyFont="1" applyFill="1" applyBorder="1" applyAlignment="1" applyProtection="1">
      <alignment horizontal="center" vertical="center"/>
      <protection locked="0"/>
    </xf>
    <xf numFmtId="0" fontId="6" fillId="3" borderId="5" xfId="1" applyFont="1" applyFill="1" applyBorder="1" applyAlignment="1" applyProtection="1">
      <alignment horizontal="center" vertical="center" wrapText="1" shrinkToFit="1"/>
      <protection locked="0"/>
    </xf>
    <xf numFmtId="0" fontId="6" fillId="3" borderId="6" xfId="1" applyFont="1" applyFill="1" applyBorder="1" applyAlignment="1" applyProtection="1">
      <alignment horizontal="center" vertical="center" shrinkToFit="1"/>
      <protection locked="0"/>
    </xf>
    <xf numFmtId="0" fontId="6" fillId="3" borderId="7" xfId="1" applyFont="1" applyFill="1" applyBorder="1" applyAlignment="1" applyProtection="1">
      <alignment horizontal="center" vertical="center" shrinkToFit="1"/>
      <protection locked="0"/>
    </xf>
    <xf numFmtId="0" fontId="6" fillId="3" borderId="9" xfId="1" applyFont="1" applyFill="1" applyBorder="1" applyAlignment="1" applyProtection="1">
      <alignment horizontal="center" vertical="center" shrinkToFit="1"/>
      <protection locked="0"/>
    </xf>
    <xf numFmtId="0" fontId="6" fillId="3" borderId="10" xfId="1" applyFont="1" applyFill="1" applyBorder="1" applyAlignment="1" applyProtection="1">
      <alignment horizontal="center" vertical="center" shrinkToFit="1"/>
      <protection locked="0"/>
    </xf>
    <xf numFmtId="0" fontId="6" fillId="3" borderId="11" xfId="1" applyFont="1" applyFill="1" applyBorder="1" applyAlignment="1" applyProtection="1">
      <alignment horizontal="center" vertical="center" shrinkToFit="1"/>
      <protection locked="0"/>
    </xf>
    <xf numFmtId="1" fontId="8" fillId="3" borderId="4" xfId="1" applyNumberFormat="1" applyFont="1" applyFill="1" applyBorder="1" applyAlignment="1" applyProtection="1">
      <alignment horizontal="center" vertical="center" shrinkToFit="1"/>
      <protection locked="0"/>
    </xf>
    <xf numFmtId="2" fontId="8" fillId="4" borderId="5" xfId="1" applyNumberFormat="1" applyFont="1" applyFill="1" applyBorder="1" applyAlignment="1" applyProtection="1">
      <alignment horizontal="center" vertical="center" shrinkToFit="1"/>
      <protection locked="0"/>
    </xf>
    <xf numFmtId="2" fontId="8" fillId="4" borderId="6" xfId="1" applyNumberFormat="1" applyFont="1" applyFill="1" applyBorder="1" applyAlignment="1" applyProtection="1">
      <alignment horizontal="center" vertical="center" shrinkToFit="1"/>
      <protection locked="0"/>
    </xf>
    <xf numFmtId="2" fontId="8" fillId="4" borderId="7" xfId="1" applyNumberFormat="1" applyFont="1" applyFill="1" applyBorder="1" applyAlignment="1" applyProtection="1">
      <alignment horizontal="center" vertical="center" shrinkToFit="1"/>
      <protection locked="0"/>
    </xf>
    <xf numFmtId="2" fontId="8" fillId="4" borderId="9" xfId="1" applyNumberFormat="1" applyFont="1" applyFill="1" applyBorder="1" applyAlignment="1" applyProtection="1">
      <alignment horizontal="center" vertical="center" shrinkToFit="1"/>
      <protection locked="0"/>
    </xf>
    <xf numFmtId="2" fontId="8" fillId="4" borderId="10" xfId="1" applyNumberFormat="1" applyFont="1" applyFill="1" applyBorder="1" applyAlignment="1" applyProtection="1">
      <alignment horizontal="center" vertical="center" shrinkToFit="1"/>
      <protection locked="0"/>
    </xf>
    <xf numFmtId="2" fontId="8" fillId="4" borderId="11" xfId="1" applyNumberFormat="1" applyFont="1" applyFill="1" applyBorder="1" applyAlignment="1" applyProtection="1">
      <alignment horizontal="center" vertical="center" shrinkToFit="1"/>
      <protection locked="0"/>
    </xf>
    <xf numFmtId="0" fontId="5" fillId="2" borderId="0" xfId="1" applyFont="1" applyFill="1" applyBorder="1" applyAlignment="1" applyProtection="1">
      <alignment horizontal="left" vertical="center" wrapText="1"/>
      <protection locked="0"/>
    </xf>
    <xf numFmtId="0" fontId="5" fillId="2" borderId="0" xfId="1" applyFont="1" applyFill="1" applyBorder="1" applyAlignment="1" applyProtection="1">
      <alignment horizontal="left" vertical="top" wrapText="1"/>
      <protection locked="0"/>
    </xf>
    <xf numFmtId="0" fontId="9" fillId="0" borderId="4" xfId="1" applyFont="1" applyBorder="1" applyAlignment="1" applyProtection="1">
      <alignment horizontal="center" vertical="center" wrapText="1" shrinkToFit="1"/>
      <protection locked="0"/>
    </xf>
    <xf numFmtId="0" fontId="9" fillId="0" borderId="4" xfId="1" applyFont="1" applyBorder="1" applyAlignment="1" applyProtection="1">
      <alignment horizontal="center" vertical="center" shrinkToFit="1"/>
      <protection locked="0"/>
    </xf>
    <xf numFmtId="0" fontId="9" fillId="0" borderId="3" xfId="1" applyFont="1" applyBorder="1" applyAlignment="1" applyProtection="1">
      <alignment horizontal="center" vertical="center" shrinkToFit="1"/>
      <protection locked="0"/>
    </xf>
    <xf numFmtId="0" fontId="12" fillId="3" borderId="5" xfId="1" applyFont="1" applyFill="1" applyBorder="1" applyAlignment="1" applyProtection="1">
      <alignment horizontal="center" vertical="center" shrinkToFit="1"/>
      <protection locked="0"/>
    </xf>
    <xf numFmtId="0" fontId="12" fillId="3" borderId="6" xfId="1" applyFont="1" applyFill="1" applyBorder="1" applyAlignment="1" applyProtection="1">
      <alignment horizontal="center" vertical="center" shrinkToFit="1"/>
      <protection locked="0"/>
    </xf>
    <xf numFmtId="0" fontId="12" fillId="3" borderId="7" xfId="1" applyFont="1" applyFill="1" applyBorder="1" applyAlignment="1" applyProtection="1">
      <alignment horizontal="center" vertical="center" shrinkToFit="1"/>
      <protection locked="0"/>
    </xf>
    <xf numFmtId="0" fontId="12" fillId="3" borderId="9" xfId="1" applyFont="1" applyFill="1" applyBorder="1" applyAlignment="1" applyProtection="1">
      <alignment horizontal="center" vertical="center" shrinkToFit="1"/>
      <protection locked="0"/>
    </xf>
    <xf numFmtId="0" fontId="12" fillId="3" borderId="10" xfId="1" applyFont="1" applyFill="1" applyBorder="1" applyAlignment="1" applyProtection="1">
      <alignment horizontal="center" vertical="center" shrinkToFit="1"/>
      <protection locked="0"/>
    </xf>
    <xf numFmtId="0" fontId="12" fillId="3" borderId="11" xfId="1" applyFont="1" applyFill="1" applyBorder="1" applyAlignment="1" applyProtection="1">
      <alignment horizontal="center" vertical="center" shrinkToFit="1"/>
      <protection locked="0"/>
    </xf>
    <xf numFmtId="2" fontId="8" fillId="8" borderId="4" xfId="1" applyNumberFormat="1" applyFont="1" applyFill="1" applyBorder="1" applyAlignment="1" applyProtection="1">
      <alignment horizontal="center" vertical="center" shrinkToFit="1"/>
      <protection locked="0"/>
    </xf>
    <xf numFmtId="0" fontId="9" fillId="3" borderId="55" xfId="1" applyFont="1" applyFill="1" applyBorder="1" applyAlignment="1" applyProtection="1">
      <alignment horizontal="center" vertical="center" shrinkToFit="1"/>
      <protection locked="0"/>
    </xf>
    <xf numFmtId="0" fontId="9" fillId="3" borderId="56" xfId="1" applyFont="1" applyFill="1" applyBorder="1" applyAlignment="1" applyProtection="1">
      <alignment horizontal="center" vertical="center" shrinkToFit="1"/>
      <protection locked="0"/>
    </xf>
    <xf numFmtId="0" fontId="9" fillId="3" borderId="57" xfId="1" applyFont="1" applyFill="1" applyBorder="1" applyAlignment="1" applyProtection="1">
      <alignment horizontal="center" vertical="center" shrinkToFit="1"/>
      <protection locked="0"/>
    </xf>
    <xf numFmtId="0" fontId="5" fillId="2" borderId="6" xfId="1" applyFont="1" applyFill="1" applyBorder="1" applyAlignment="1" applyProtection="1">
      <alignment horizontal="left" vertical="center" shrinkToFit="1"/>
      <protection locked="0"/>
    </xf>
    <xf numFmtId="0" fontId="5" fillId="2" borderId="0" xfId="1" applyFont="1" applyFill="1" applyBorder="1" applyAlignment="1" applyProtection="1">
      <alignment horizontal="left" vertical="center" shrinkToFit="1"/>
      <protection locked="0"/>
    </xf>
    <xf numFmtId="0" fontId="12" fillId="3" borderId="14" xfId="1" applyFont="1" applyFill="1" applyBorder="1" applyAlignment="1" applyProtection="1">
      <alignment horizontal="center" vertical="center" shrinkToFit="1"/>
      <protection locked="0"/>
    </xf>
    <xf numFmtId="0" fontId="12" fillId="3" borderId="0" xfId="1" applyFont="1" applyFill="1" applyBorder="1" applyAlignment="1" applyProtection="1">
      <alignment horizontal="center" vertical="center" shrinkToFit="1"/>
      <protection locked="0"/>
    </xf>
    <xf numFmtId="0" fontId="12" fillId="3" borderId="13" xfId="1" applyFont="1" applyFill="1" applyBorder="1" applyAlignment="1" applyProtection="1">
      <alignment horizontal="center" vertical="center" shrinkToFit="1"/>
      <protection locked="0"/>
    </xf>
    <xf numFmtId="0" fontId="5" fillId="2" borderId="6" xfId="1" applyFont="1" applyFill="1" applyBorder="1" applyAlignment="1" applyProtection="1">
      <alignment horizontal="center" vertical="center" wrapText="1"/>
      <protection locked="0"/>
    </xf>
    <xf numFmtId="0" fontId="5" fillId="2" borderId="7" xfId="1" applyFont="1" applyFill="1" applyBorder="1" applyAlignment="1" applyProtection="1">
      <alignment horizontal="center" vertical="center" wrapText="1"/>
      <protection locked="0"/>
    </xf>
    <xf numFmtId="0" fontId="5" fillId="2" borderId="14" xfId="1" applyFont="1" applyFill="1" applyBorder="1" applyAlignment="1" applyProtection="1">
      <alignment horizontal="center" vertical="center" wrapText="1"/>
      <protection locked="0"/>
    </xf>
    <xf numFmtId="0" fontId="5" fillId="2" borderId="0" xfId="1" applyFont="1" applyFill="1" applyBorder="1" applyAlignment="1" applyProtection="1">
      <alignment horizontal="center" vertical="center" wrapText="1"/>
      <protection locked="0"/>
    </xf>
    <xf numFmtId="0" fontId="5" fillId="2" borderId="13" xfId="1" applyFont="1" applyFill="1" applyBorder="1" applyAlignment="1" applyProtection="1">
      <alignment horizontal="center" vertical="center" wrapText="1"/>
      <protection locked="0"/>
    </xf>
    <xf numFmtId="0" fontId="5" fillId="2" borderId="9" xfId="1" applyFont="1" applyFill="1" applyBorder="1" applyAlignment="1" applyProtection="1">
      <alignment horizontal="center" vertical="center" wrapText="1"/>
      <protection locked="0"/>
    </xf>
    <xf numFmtId="0" fontId="5" fillId="2" borderId="10" xfId="1" applyFont="1" applyFill="1" applyBorder="1" applyAlignment="1" applyProtection="1">
      <alignment horizontal="center" vertical="center" wrapText="1"/>
      <protection locked="0"/>
    </xf>
    <xf numFmtId="0" fontId="5" fillId="2" borderId="11" xfId="1" applyFont="1" applyFill="1" applyBorder="1" applyAlignment="1" applyProtection="1">
      <alignment horizontal="center" vertical="center" wrapText="1"/>
      <protection locked="0"/>
    </xf>
    <xf numFmtId="0" fontId="13" fillId="2" borderId="52" xfId="1" applyFont="1" applyFill="1" applyBorder="1" applyAlignment="1">
      <alignment horizontal="center" vertical="center"/>
    </xf>
    <xf numFmtId="0" fontId="13" fillId="2" borderId="53" xfId="1" applyFont="1" applyFill="1" applyBorder="1" applyAlignment="1">
      <alignment horizontal="center" vertical="center"/>
    </xf>
    <xf numFmtId="0" fontId="13" fillId="2" borderId="54" xfId="1" applyFont="1" applyFill="1" applyBorder="1" applyAlignment="1">
      <alignment horizontal="center" vertical="center"/>
    </xf>
    <xf numFmtId="0" fontId="19" fillId="2" borderId="5" xfId="1" applyFont="1" applyFill="1" applyBorder="1" applyAlignment="1" applyProtection="1">
      <alignment horizontal="center" vertical="center" wrapText="1"/>
      <protection locked="0"/>
    </xf>
    <xf numFmtId="0" fontId="19" fillId="2" borderId="6" xfId="1" applyFont="1" applyFill="1" applyBorder="1" applyAlignment="1" applyProtection="1">
      <alignment horizontal="center" vertical="center"/>
      <protection locked="0"/>
    </xf>
    <xf numFmtId="0" fontId="19" fillId="2" borderId="7" xfId="1" applyFont="1" applyFill="1" applyBorder="1" applyAlignment="1" applyProtection="1">
      <alignment horizontal="center" vertical="center"/>
      <protection locked="0"/>
    </xf>
    <xf numFmtId="0" fontId="19" fillId="2" borderId="14" xfId="1" applyFont="1" applyFill="1" applyBorder="1" applyAlignment="1" applyProtection="1">
      <alignment horizontal="center" vertical="center"/>
      <protection locked="0"/>
    </xf>
    <xf numFmtId="0" fontId="19" fillId="2" borderId="0" xfId="1" applyFont="1" applyFill="1" applyBorder="1" applyAlignment="1" applyProtection="1">
      <alignment horizontal="center" vertical="center"/>
      <protection locked="0"/>
    </xf>
    <xf numFmtId="0" fontId="19" fillId="2" borderId="13" xfId="1" applyFont="1" applyFill="1" applyBorder="1" applyAlignment="1" applyProtection="1">
      <alignment horizontal="center" vertical="center"/>
      <protection locked="0"/>
    </xf>
    <xf numFmtId="0" fontId="19" fillId="2" borderId="9" xfId="1" applyFont="1" applyFill="1" applyBorder="1" applyAlignment="1" applyProtection="1">
      <alignment horizontal="center" vertical="center"/>
      <protection locked="0"/>
    </xf>
    <xf numFmtId="0" fontId="19" fillId="2" borderId="10" xfId="1" applyFont="1" applyFill="1" applyBorder="1" applyAlignment="1" applyProtection="1">
      <alignment horizontal="center" vertical="center"/>
      <protection locked="0"/>
    </xf>
    <xf numFmtId="0" fontId="19" fillId="2" borderId="11" xfId="1" applyFont="1" applyFill="1" applyBorder="1" applyAlignment="1" applyProtection="1">
      <alignment horizontal="center" vertical="center"/>
      <protection locked="0"/>
    </xf>
    <xf numFmtId="2" fontId="8" fillId="3" borderId="14" xfId="1" applyNumberFormat="1" applyFont="1" applyFill="1" applyBorder="1" applyAlignment="1" applyProtection="1">
      <alignment horizontal="center" vertical="center" shrinkToFit="1"/>
      <protection locked="0"/>
    </xf>
    <xf numFmtId="2" fontId="8" fillId="3" borderId="0" xfId="1" applyNumberFormat="1" applyFont="1" applyFill="1" applyBorder="1" applyAlignment="1" applyProtection="1">
      <alignment horizontal="center" vertical="center" shrinkToFit="1"/>
      <protection locked="0"/>
    </xf>
    <xf numFmtId="2" fontId="8" fillId="3" borderId="13" xfId="1" applyNumberFormat="1" applyFont="1" applyFill="1" applyBorder="1" applyAlignment="1" applyProtection="1">
      <alignment horizontal="center" vertical="center" shrinkToFit="1"/>
      <protection locked="0"/>
    </xf>
    <xf numFmtId="0" fontId="8" fillId="2" borderId="14" xfId="1" applyFont="1" applyFill="1" applyBorder="1" applyAlignment="1" applyProtection="1">
      <alignment horizontal="center" vertical="center" shrinkToFit="1"/>
      <protection locked="0"/>
    </xf>
    <xf numFmtId="0" fontId="8" fillId="2" borderId="0" xfId="1" applyFont="1" applyFill="1" applyBorder="1" applyAlignment="1" applyProtection="1">
      <alignment horizontal="center" vertical="center" shrinkToFit="1"/>
      <protection locked="0"/>
    </xf>
    <xf numFmtId="0" fontId="8" fillId="2" borderId="13" xfId="1" applyFont="1" applyFill="1" applyBorder="1" applyAlignment="1" applyProtection="1">
      <alignment horizontal="center" vertical="center" shrinkToFit="1"/>
      <protection locked="0"/>
    </xf>
    <xf numFmtId="0" fontId="12" fillId="2" borderId="5" xfId="1" applyFont="1" applyFill="1" applyBorder="1" applyAlignment="1" applyProtection="1">
      <alignment horizontal="center" vertical="center" wrapText="1"/>
      <protection locked="0"/>
    </xf>
    <xf numFmtId="0" fontId="12" fillId="3" borderId="6" xfId="1" applyFont="1" applyFill="1" applyBorder="1" applyProtection="1">
      <protection locked="0"/>
    </xf>
    <xf numFmtId="0" fontId="12" fillId="3" borderId="7" xfId="1" applyFont="1" applyFill="1" applyBorder="1" applyProtection="1">
      <protection locked="0"/>
    </xf>
    <xf numFmtId="0" fontId="12" fillId="3" borderId="14" xfId="1" applyFont="1" applyFill="1" applyBorder="1" applyProtection="1">
      <protection locked="0"/>
    </xf>
    <xf numFmtId="0" fontId="12" fillId="3" borderId="0" xfId="1" applyFont="1" applyFill="1" applyProtection="1">
      <protection locked="0"/>
    </xf>
    <xf numFmtId="0" fontId="12" fillId="3" borderId="13" xfId="1" applyFont="1" applyFill="1" applyBorder="1" applyProtection="1">
      <protection locked="0"/>
    </xf>
    <xf numFmtId="0" fontId="12" fillId="3" borderId="9" xfId="1" applyFont="1" applyFill="1" applyBorder="1" applyProtection="1">
      <protection locked="0"/>
    </xf>
    <xf numFmtId="0" fontId="12" fillId="3" borderId="10" xfId="1" applyFont="1" applyFill="1" applyBorder="1" applyProtection="1">
      <protection locked="0"/>
    </xf>
    <xf numFmtId="0" fontId="12" fillId="3" borderId="11" xfId="1" applyFont="1" applyFill="1" applyBorder="1" applyProtection="1">
      <protection locked="0"/>
    </xf>
    <xf numFmtId="0" fontId="9" fillId="2" borderId="5" xfId="1" applyFont="1" applyFill="1" applyBorder="1" applyAlignment="1" applyProtection="1">
      <alignment horizontal="center" vertical="center"/>
      <protection locked="0"/>
    </xf>
    <xf numFmtId="0" fontId="9" fillId="3" borderId="6" xfId="1" applyFont="1" applyFill="1" applyBorder="1" applyAlignment="1" applyProtection="1">
      <alignment horizontal="center" vertical="center"/>
      <protection locked="0"/>
    </xf>
    <xf numFmtId="0" fontId="9" fillId="3" borderId="7" xfId="1" applyFont="1" applyFill="1" applyBorder="1" applyAlignment="1" applyProtection="1">
      <alignment horizontal="center" vertical="center"/>
      <protection locked="0"/>
    </xf>
    <xf numFmtId="0" fontId="9" fillId="3" borderId="14" xfId="1" applyFont="1" applyFill="1" applyBorder="1" applyAlignment="1" applyProtection="1">
      <alignment horizontal="center" vertical="center"/>
      <protection locked="0"/>
    </xf>
    <xf numFmtId="0" fontId="9" fillId="3" borderId="0" xfId="1" applyFont="1" applyFill="1" applyBorder="1" applyAlignment="1" applyProtection="1">
      <alignment horizontal="center" vertical="center"/>
      <protection locked="0"/>
    </xf>
    <xf numFmtId="0" fontId="9" fillId="3" borderId="13" xfId="1" applyFont="1" applyFill="1" applyBorder="1" applyAlignment="1" applyProtection="1">
      <alignment horizontal="center" vertical="center"/>
      <protection locked="0"/>
    </xf>
    <xf numFmtId="0" fontId="9" fillId="3" borderId="9" xfId="1" applyFont="1" applyFill="1" applyBorder="1" applyAlignment="1" applyProtection="1">
      <alignment horizontal="center" vertical="center"/>
      <protection locked="0"/>
    </xf>
    <xf numFmtId="0" fontId="9" fillId="3" borderId="10" xfId="1" applyFont="1" applyFill="1" applyBorder="1" applyAlignment="1" applyProtection="1">
      <alignment horizontal="center" vertical="center"/>
      <protection locked="0"/>
    </xf>
    <xf numFmtId="0" fontId="9" fillId="3" borderId="11" xfId="1" applyFont="1" applyFill="1" applyBorder="1" applyAlignment="1" applyProtection="1">
      <alignment horizontal="center" vertical="center"/>
      <protection locked="0"/>
    </xf>
    <xf numFmtId="0" fontId="13" fillId="3" borderId="52" xfId="1" applyFont="1" applyFill="1" applyBorder="1" applyAlignment="1" applyProtection="1">
      <alignment horizontal="center" vertical="center"/>
      <protection locked="0"/>
    </xf>
    <xf numFmtId="0" fontId="13" fillId="3" borderId="53" xfId="1" applyFont="1" applyFill="1" applyBorder="1" applyAlignment="1" applyProtection="1">
      <alignment horizontal="center" vertical="center"/>
      <protection locked="0"/>
    </xf>
    <xf numFmtId="0" fontId="13" fillId="3" borderId="54" xfId="1" applyFont="1" applyFill="1" applyBorder="1" applyAlignment="1" applyProtection="1">
      <alignment horizontal="center" vertical="center"/>
      <protection locked="0"/>
    </xf>
    <xf numFmtId="0" fontId="5" fillId="3" borderId="4" xfId="1" applyFont="1" applyFill="1" applyBorder="1" applyAlignment="1" applyProtection="1">
      <alignment horizontal="center" vertical="center" wrapText="1"/>
      <protection locked="0"/>
    </xf>
    <xf numFmtId="0" fontId="5" fillId="3" borderId="4" xfId="1" applyFont="1" applyFill="1" applyBorder="1" applyAlignment="1" applyProtection="1">
      <alignment horizontal="center" vertical="center"/>
      <protection locked="0"/>
    </xf>
    <xf numFmtId="0" fontId="9" fillId="3" borderId="5" xfId="1" applyFont="1" applyFill="1" applyBorder="1" applyAlignment="1" applyProtection="1">
      <alignment horizontal="center" vertical="center" wrapText="1"/>
      <protection locked="0"/>
    </xf>
    <xf numFmtId="0" fontId="12" fillId="2" borderId="6" xfId="1" applyFont="1" applyFill="1" applyBorder="1" applyAlignment="1" applyProtection="1">
      <alignment horizontal="center" vertical="center" wrapText="1"/>
      <protection locked="0"/>
    </xf>
    <xf numFmtId="0" fontId="12" fillId="2" borderId="7" xfId="1" applyFont="1" applyFill="1" applyBorder="1" applyAlignment="1" applyProtection="1">
      <alignment horizontal="center" vertical="center" wrapText="1"/>
      <protection locked="0"/>
    </xf>
    <xf numFmtId="0" fontId="12" fillId="2" borderId="14" xfId="1" applyFont="1" applyFill="1" applyBorder="1" applyAlignment="1" applyProtection="1">
      <alignment horizontal="center" vertical="center" wrapText="1"/>
      <protection locked="0"/>
    </xf>
    <xf numFmtId="0" fontId="12" fillId="2" borderId="0" xfId="1" applyFont="1" applyFill="1" applyBorder="1" applyAlignment="1" applyProtection="1">
      <alignment horizontal="center" vertical="center" wrapText="1"/>
      <protection locked="0"/>
    </xf>
    <xf numFmtId="0" fontId="12" fillId="2" borderId="13" xfId="1" applyFont="1" applyFill="1" applyBorder="1" applyAlignment="1" applyProtection="1">
      <alignment horizontal="center" vertical="center" wrapText="1"/>
      <protection locked="0"/>
    </xf>
    <xf numFmtId="0" fontId="12" fillId="2" borderId="9" xfId="1" applyFont="1" applyFill="1" applyBorder="1" applyAlignment="1" applyProtection="1">
      <alignment horizontal="center" vertical="center" wrapText="1"/>
      <protection locked="0"/>
    </xf>
    <xf numFmtId="0" fontId="12" fillId="2" borderId="10" xfId="1" applyFont="1" applyFill="1" applyBorder="1" applyAlignment="1" applyProtection="1">
      <alignment horizontal="center" vertical="center" wrapText="1"/>
      <protection locked="0"/>
    </xf>
    <xf numFmtId="0" fontId="12" fillId="2" borderId="11" xfId="1" applyFont="1" applyFill="1" applyBorder="1" applyAlignment="1" applyProtection="1">
      <alignment horizontal="center" vertical="center" wrapText="1"/>
      <protection locked="0"/>
    </xf>
    <xf numFmtId="0" fontId="11" fillId="3" borderId="5" xfId="1" applyFont="1" applyFill="1" applyBorder="1" applyAlignment="1" applyProtection="1">
      <alignment horizontal="center" vertical="center" wrapText="1"/>
      <protection locked="0"/>
    </xf>
    <xf numFmtId="0" fontId="11" fillId="3" borderId="6" xfId="1" applyFont="1" applyFill="1" applyBorder="1" applyProtection="1">
      <protection locked="0"/>
    </xf>
    <xf numFmtId="0" fontId="11" fillId="3" borderId="7" xfId="1" applyFont="1" applyFill="1" applyBorder="1" applyProtection="1">
      <protection locked="0"/>
    </xf>
    <xf numFmtId="0" fontId="11" fillId="3" borderId="14" xfId="1" applyFont="1" applyFill="1" applyBorder="1" applyProtection="1">
      <protection locked="0"/>
    </xf>
    <xf numFmtId="0" fontId="11" fillId="3" borderId="0" xfId="1" applyFont="1" applyFill="1" applyProtection="1">
      <protection locked="0"/>
    </xf>
    <xf numFmtId="0" fontId="11" fillId="3" borderId="13" xfId="1" applyFont="1" applyFill="1" applyBorder="1" applyProtection="1">
      <protection locked="0"/>
    </xf>
    <xf numFmtId="0" fontId="11" fillId="3" borderId="9" xfId="1" applyFont="1" applyFill="1" applyBorder="1" applyProtection="1">
      <protection locked="0"/>
    </xf>
    <xf numFmtId="0" fontId="11" fillId="3" borderId="10" xfId="1" applyFont="1" applyFill="1" applyBorder="1" applyProtection="1">
      <protection locked="0"/>
    </xf>
    <xf numFmtId="0" fontId="11" fillId="3" borderId="11" xfId="1" applyFont="1" applyFill="1" applyBorder="1" applyProtection="1">
      <protection locked="0"/>
    </xf>
    <xf numFmtId="0" fontId="5" fillId="2" borderId="0" xfId="1" applyFont="1" applyFill="1" applyAlignment="1" applyProtection="1">
      <alignment horizontal="left" vertical="center" shrinkToFit="1"/>
      <protection locked="0"/>
    </xf>
    <xf numFmtId="0" fontId="5" fillId="2" borderId="0" xfId="1" applyFont="1" applyFill="1" applyAlignment="1" applyProtection="1">
      <alignment horizontal="left" vertical="top" wrapText="1"/>
      <protection locked="0"/>
    </xf>
    <xf numFmtId="0" fontId="5" fillId="3" borderId="5" xfId="1" applyFont="1" applyFill="1" applyBorder="1" applyAlignment="1" applyProtection="1">
      <alignment horizontal="center" vertical="center" wrapText="1"/>
      <protection locked="0"/>
    </xf>
    <xf numFmtId="0" fontId="5" fillId="3" borderId="6" xfId="1" applyFont="1" applyFill="1" applyBorder="1" applyAlignment="1" applyProtection="1">
      <alignment horizontal="center" vertical="center" wrapText="1"/>
      <protection locked="0"/>
    </xf>
    <xf numFmtId="0" fontId="5" fillId="3" borderId="7" xfId="1" applyFont="1" applyFill="1" applyBorder="1" applyAlignment="1" applyProtection="1">
      <alignment horizontal="center" vertical="center" wrapText="1"/>
      <protection locked="0"/>
    </xf>
    <xf numFmtId="0" fontId="5" fillId="3" borderId="14" xfId="1" applyFont="1" applyFill="1" applyBorder="1" applyAlignment="1" applyProtection="1">
      <alignment horizontal="center" vertical="center" wrapText="1"/>
      <protection locked="0"/>
    </xf>
    <xf numFmtId="0" fontId="5" fillId="3" borderId="0" xfId="1" applyFont="1" applyFill="1" applyBorder="1" applyAlignment="1" applyProtection="1">
      <alignment horizontal="center" vertical="center" wrapText="1"/>
      <protection locked="0"/>
    </xf>
    <xf numFmtId="0" fontId="5" fillId="3" borderId="13" xfId="1" applyFont="1" applyFill="1" applyBorder="1" applyAlignment="1" applyProtection="1">
      <alignment horizontal="center" vertical="center" wrapText="1"/>
      <protection locked="0"/>
    </xf>
    <xf numFmtId="0" fontId="5" fillId="3" borderId="9" xfId="1" applyFont="1" applyFill="1" applyBorder="1" applyAlignment="1" applyProtection="1">
      <alignment horizontal="center" vertical="center" wrapText="1"/>
      <protection locked="0"/>
    </xf>
    <xf numFmtId="0" fontId="5" fillId="3" borderId="10" xfId="1" applyFont="1" applyFill="1" applyBorder="1" applyAlignment="1" applyProtection="1">
      <alignment horizontal="center" vertical="center" wrapText="1"/>
      <protection locked="0"/>
    </xf>
    <xf numFmtId="0" fontId="5" fillId="3" borderId="11" xfId="1" applyFont="1" applyFill="1" applyBorder="1" applyAlignment="1" applyProtection="1">
      <alignment horizontal="center" vertical="center" wrapText="1"/>
      <protection locked="0"/>
    </xf>
    <xf numFmtId="0" fontId="12" fillId="3" borderId="5" xfId="1" applyFont="1" applyFill="1" applyBorder="1" applyAlignment="1" applyProtection="1">
      <alignment horizontal="center" vertical="center" wrapText="1"/>
      <protection locked="0"/>
    </xf>
    <xf numFmtId="0" fontId="12" fillId="3" borderId="6" xfId="1" applyFont="1" applyFill="1" applyBorder="1" applyAlignment="1" applyProtection="1">
      <alignment horizontal="center" vertical="center" wrapText="1"/>
      <protection locked="0"/>
    </xf>
    <xf numFmtId="0" fontId="12" fillId="3" borderId="7" xfId="1" applyFont="1" applyFill="1" applyBorder="1" applyAlignment="1" applyProtection="1">
      <alignment horizontal="center" vertical="center" wrapText="1"/>
      <protection locked="0"/>
    </xf>
    <xf numFmtId="0" fontId="12" fillId="3" borderId="14" xfId="1" applyFont="1" applyFill="1" applyBorder="1" applyAlignment="1" applyProtection="1">
      <alignment horizontal="center" vertical="center" wrapText="1"/>
      <protection locked="0"/>
    </xf>
    <xf numFmtId="0" fontId="12" fillId="3" borderId="0" xfId="1" applyFont="1" applyFill="1" applyBorder="1" applyAlignment="1" applyProtection="1">
      <alignment horizontal="center" vertical="center" wrapText="1"/>
      <protection locked="0"/>
    </xf>
    <xf numFmtId="0" fontId="12" fillId="3" borderId="13" xfId="1" applyFont="1" applyFill="1" applyBorder="1" applyAlignment="1" applyProtection="1">
      <alignment horizontal="center" vertical="center" wrapText="1"/>
      <protection locked="0"/>
    </xf>
    <xf numFmtId="0" fontId="12" fillId="3" borderId="9" xfId="1" applyFont="1" applyFill="1" applyBorder="1" applyAlignment="1" applyProtection="1">
      <alignment horizontal="center" vertical="center" wrapText="1"/>
      <protection locked="0"/>
    </xf>
    <xf numFmtId="0" fontId="12" fillId="3" borderId="10" xfId="1" applyFont="1" applyFill="1" applyBorder="1" applyAlignment="1" applyProtection="1">
      <alignment horizontal="center" vertical="center" wrapText="1"/>
      <protection locked="0"/>
    </xf>
    <xf numFmtId="0" fontId="12" fillId="3" borderId="11" xfId="1" applyFont="1" applyFill="1" applyBorder="1" applyAlignment="1" applyProtection="1">
      <alignment horizontal="center" vertical="center" wrapText="1"/>
      <protection locked="0"/>
    </xf>
    <xf numFmtId="0" fontId="13" fillId="2" borderId="14" xfId="1" applyFont="1" applyFill="1" applyBorder="1" applyAlignment="1" applyProtection="1">
      <alignment horizontal="center" vertical="center"/>
      <protection locked="0"/>
    </xf>
    <xf numFmtId="0" fontId="13" fillId="3" borderId="0" xfId="1" applyFont="1" applyFill="1" applyBorder="1" applyAlignment="1" applyProtection="1">
      <alignment horizontal="center" vertical="center"/>
      <protection locked="0"/>
    </xf>
    <xf numFmtId="0" fontId="13" fillId="2" borderId="13" xfId="1" applyFont="1" applyFill="1" applyBorder="1" applyAlignment="1" applyProtection="1">
      <alignment horizontal="center" vertical="center"/>
      <protection locked="0"/>
    </xf>
    <xf numFmtId="2" fontId="8" fillId="4" borderId="14" xfId="1" applyNumberFormat="1" applyFont="1" applyFill="1" applyBorder="1" applyAlignment="1" applyProtection="1">
      <alignment horizontal="center" vertical="center" shrinkToFit="1"/>
      <protection locked="0"/>
    </xf>
    <xf numFmtId="2" fontId="8" fillId="4" borderId="0" xfId="1" applyNumberFormat="1" applyFont="1" applyFill="1" applyBorder="1" applyAlignment="1" applyProtection="1">
      <alignment horizontal="center" vertical="center" shrinkToFit="1"/>
      <protection locked="0"/>
    </xf>
    <xf numFmtId="2" fontId="8" fillId="4" borderId="13" xfId="1" applyNumberFormat="1" applyFont="1" applyFill="1" applyBorder="1" applyAlignment="1" applyProtection="1">
      <alignment horizontal="center" vertical="center" shrinkToFit="1"/>
      <protection locked="0"/>
    </xf>
    <xf numFmtId="0" fontId="9" fillId="2" borderId="59" xfId="1" applyFont="1" applyFill="1" applyBorder="1" applyAlignment="1" applyProtection="1">
      <alignment horizontal="center" vertical="center"/>
      <protection locked="0"/>
    </xf>
    <xf numFmtId="0" fontId="9" fillId="2" borderId="60" xfId="1" applyFont="1" applyFill="1" applyBorder="1" applyAlignment="1" applyProtection="1">
      <alignment horizontal="center" vertical="center"/>
      <protection locked="0"/>
    </xf>
    <xf numFmtId="0" fontId="9" fillId="2" borderId="61" xfId="1" applyFont="1" applyFill="1" applyBorder="1" applyAlignment="1" applyProtection="1">
      <alignment horizontal="center" vertical="center"/>
      <protection locked="0"/>
    </xf>
    <xf numFmtId="0" fontId="11" fillId="2" borderId="6" xfId="1" applyFont="1" applyFill="1" applyBorder="1" applyAlignment="1" applyProtection="1">
      <alignment horizontal="center" vertical="center" wrapText="1"/>
      <protection locked="0"/>
    </xf>
    <xf numFmtId="0" fontId="11" fillId="2" borderId="7" xfId="1" applyFont="1" applyFill="1" applyBorder="1" applyAlignment="1" applyProtection="1">
      <alignment horizontal="center" vertical="center" wrapText="1"/>
      <protection locked="0"/>
    </xf>
    <xf numFmtId="0" fontId="11" fillId="2" borderId="14" xfId="1" applyFont="1" applyFill="1" applyBorder="1" applyAlignment="1" applyProtection="1">
      <alignment horizontal="center" vertical="center" wrapText="1"/>
      <protection locked="0"/>
    </xf>
    <xf numFmtId="0" fontId="11" fillId="2" borderId="0" xfId="1" applyFont="1" applyFill="1" applyBorder="1" applyAlignment="1" applyProtection="1">
      <alignment horizontal="center" vertical="center" wrapText="1"/>
      <protection locked="0"/>
    </xf>
    <xf numFmtId="0" fontId="11" fillId="2" borderId="13" xfId="1" applyFont="1" applyFill="1" applyBorder="1" applyAlignment="1" applyProtection="1">
      <alignment horizontal="center" vertical="center" wrapText="1"/>
      <protection locked="0"/>
    </xf>
    <xf numFmtId="0" fontId="11" fillId="2" borderId="9" xfId="1" applyFont="1" applyFill="1" applyBorder="1" applyAlignment="1" applyProtection="1">
      <alignment horizontal="center" vertical="center" wrapText="1"/>
      <protection locked="0"/>
    </xf>
    <xf numFmtId="0" fontId="11" fillId="2" borderId="10" xfId="1" applyFont="1" applyFill="1" applyBorder="1" applyAlignment="1" applyProtection="1">
      <alignment horizontal="center" vertical="center" wrapText="1"/>
      <protection locked="0"/>
    </xf>
    <xf numFmtId="0" fontId="11" fillId="2" borderId="11" xfId="1" applyFont="1" applyFill="1" applyBorder="1" applyAlignment="1" applyProtection="1">
      <alignment horizontal="center" vertical="center" wrapText="1"/>
      <protection locked="0"/>
    </xf>
    <xf numFmtId="0" fontId="12" fillId="2" borderId="6" xfId="1" applyFont="1" applyFill="1" applyBorder="1" applyAlignment="1" applyProtection="1">
      <alignment horizontal="left" vertical="top" wrapText="1"/>
      <protection locked="0"/>
    </xf>
    <xf numFmtId="0" fontId="12" fillId="2" borderId="7" xfId="1" applyFont="1" applyFill="1" applyBorder="1" applyAlignment="1" applyProtection="1">
      <alignment horizontal="left" vertical="top" wrapText="1"/>
      <protection locked="0"/>
    </xf>
    <xf numFmtId="0" fontId="12" fillId="2" borderId="0" xfId="1" applyFont="1" applyFill="1" applyBorder="1" applyAlignment="1" applyProtection="1">
      <alignment horizontal="left" vertical="top" wrapText="1"/>
      <protection locked="0"/>
    </xf>
    <xf numFmtId="0" fontId="12" fillId="2" borderId="13" xfId="1" applyFont="1" applyFill="1" applyBorder="1" applyAlignment="1" applyProtection="1">
      <alignment horizontal="left" vertical="top" wrapText="1"/>
      <protection locked="0"/>
    </xf>
    <xf numFmtId="0" fontId="8" fillId="2" borderId="5" xfId="1" applyFont="1" applyFill="1" applyBorder="1" applyAlignment="1" applyProtection="1">
      <alignment horizontal="center" vertical="center"/>
      <protection locked="0"/>
    </xf>
    <xf numFmtId="0" fontId="8" fillId="2" borderId="6" xfId="1" applyFont="1" applyFill="1" applyBorder="1" applyAlignment="1" applyProtection="1">
      <alignment horizontal="center" vertical="center"/>
      <protection locked="0"/>
    </xf>
    <xf numFmtId="0" fontId="8" fillId="2" borderId="62" xfId="1" applyFont="1" applyFill="1" applyBorder="1" applyAlignment="1" applyProtection="1">
      <alignment horizontal="center" vertical="center"/>
      <protection locked="0"/>
    </xf>
    <xf numFmtId="0" fontId="8" fillId="2" borderId="14" xfId="1" applyFont="1" applyFill="1" applyBorder="1" applyAlignment="1" applyProtection="1">
      <alignment horizontal="center" vertical="center"/>
      <protection locked="0"/>
    </xf>
    <xf numFmtId="0" fontId="8" fillId="3" borderId="0" xfId="1" applyFont="1" applyFill="1" applyBorder="1" applyAlignment="1" applyProtection="1">
      <alignment horizontal="center" vertical="center"/>
      <protection locked="0"/>
    </xf>
    <xf numFmtId="0" fontId="8" fillId="2" borderId="93" xfId="1" applyFont="1" applyFill="1" applyBorder="1" applyAlignment="1" applyProtection="1">
      <alignment horizontal="center" vertical="center"/>
      <protection locked="0"/>
    </xf>
    <xf numFmtId="0" fontId="8" fillId="2" borderId="9" xfId="1" applyFont="1" applyFill="1" applyBorder="1" applyAlignment="1" applyProtection="1">
      <alignment horizontal="center" vertical="center"/>
      <protection locked="0"/>
    </xf>
    <xf numFmtId="0" fontId="8" fillId="2" borderId="10" xfId="1" applyFont="1" applyFill="1" applyBorder="1" applyAlignment="1" applyProtection="1">
      <alignment horizontal="center" vertical="center"/>
      <protection locked="0"/>
    </xf>
    <xf numFmtId="0" fontId="8" fillId="2" borderId="63" xfId="1" applyFont="1" applyFill="1" applyBorder="1" applyAlignment="1" applyProtection="1">
      <alignment horizontal="center" vertical="center"/>
      <protection locked="0"/>
    </xf>
    <xf numFmtId="0" fontId="5" fillId="2" borderId="59" xfId="1" applyFont="1" applyFill="1" applyBorder="1" applyAlignment="1" applyProtection="1">
      <alignment horizontal="center" vertical="center"/>
      <protection locked="0"/>
    </xf>
    <xf numFmtId="0" fontId="5" fillId="2" borderId="60" xfId="1" applyFont="1" applyFill="1" applyBorder="1" applyAlignment="1" applyProtection="1">
      <alignment horizontal="center" vertical="center"/>
      <protection locked="0"/>
    </xf>
    <xf numFmtId="0" fontId="5" fillId="2" borderId="61" xfId="1" applyFont="1" applyFill="1" applyBorder="1" applyAlignment="1" applyProtection="1">
      <alignment horizontal="center" vertical="center"/>
      <protection locked="0"/>
    </xf>
    <xf numFmtId="0" fontId="9" fillId="3" borderId="6" xfId="1" applyFont="1" applyFill="1" applyBorder="1" applyAlignment="1" applyProtection="1">
      <alignment horizontal="center" vertical="center" wrapText="1"/>
      <protection locked="0"/>
    </xf>
    <xf numFmtId="0" fontId="9" fillId="3" borderId="7" xfId="1" applyFont="1" applyFill="1" applyBorder="1" applyAlignment="1" applyProtection="1">
      <alignment horizontal="center" vertical="center" wrapText="1"/>
      <protection locked="0"/>
    </xf>
    <xf numFmtId="0" fontId="9" fillId="3" borderId="0" xfId="1" applyFont="1" applyFill="1" applyBorder="1" applyAlignment="1" applyProtection="1">
      <alignment horizontal="center" vertical="center" wrapText="1"/>
      <protection locked="0"/>
    </xf>
    <xf numFmtId="0" fontId="9" fillId="3" borderId="13" xfId="1" applyFont="1" applyFill="1" applyBorder="1" applyAlignment="1" applyProtection="1">
      <alignment horizontal="center" vertical="center" wrapText="1"/>
      <protection locked="0"/>
    </xf>
    <xf numFmtId="0" fontId="9" fillId="3" borderId="9" xfId="1" applyFont="1" applyFill="1" applyBorder="1" applyAlignment="1" applyProtection="1">
      <alignment horizontal="center" vertical="center" wrapText="1"/>
      <protection locked="0"/>
    </xf>
    <xf numFmtId="0" fontId="9" fillId="3" borderId="10" xfId="1" applyFont="1" applyFill="1" applyBorder="1" applyAlignment="1" applyProtection="1">
      <alignment horizontal="center" vertical="center" wrapText="1"/>
      <protection locked="0"/>
    </xf>
    <xf numFmtId="0" fontId="9" fillId="3" borderId="11"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protection locked="0"/>
    </xf>
    <xf numFmtId="0" fontId="12" fillId="2" borderId="6" xfId="1" applyFont="1" applyFill="1" applyBorder="1" applyAlignment="1" applyProtection="1">
      <alignment horizontal="center" vertical="center"/>
      <protection locked="0"/>
    </xf>
    <xf numFmtId="0" fontId="12" fillId="2" borderId="7" xfId="1" applyFont="1" applyFill="1" applyBorder="1" applyAlignment="1" applyProtection="1">
      <alignment horizontal="center" vertical="center"/>
      <protection locked="0"/>
    </xf>
    <xf numFmtId="0" fontId="12" fillId="2" borderId="14" xfId="1" applyFont="1" applyFill="1" applyBorder="1" applyAlignment="1" applyProtection="1">
      <alignment horizontal="center" vertical="center"/>
      <protection locked="0"/>
    </xf>
    <xf numFmtId="0" fontId="12" fillId="3" borderId="0" xfId="1" applyFont="1" applyFill="1" applyBorder="1" applyAlignment="1" applyProtection="1">
      <alignment horizontal="center" vertical="center"/>
      <protection locked="0"/>
    </xf>
    <xf numFmtId="0" fontId="12" fillId="2" borderId="13" xfId="1" applyFont="1" applyFill="1" applyBorder="1" applyAlignment="1" applyProtection="1">
      <alignment horizontal="center" vertical="center"/>
      <protection locked="0"/>
    </xf>
    <xf numFmtId="0" fontId="12" fillId="2" borderId="9" xfId="1" applyFont="1" applyFill="1" applyBorder="1" applyAlignment="1" applyProtection="1">
      <alignment horizontal="center" vertical="center"/>
      <protection locked="0"/>
    </xf>
    <xf numFmtId="0" fontId="12" fillId="2" borderId="10" xfId="1" applyFont="1" applyFill="1" applyBorder="1" applyAlignment="1" applyProtection="1">
      <alignment horizontal="center" vertical="center"/>
      <protection locked="0"/>
    </xf>
    <xf numFmtId="0" fontId="12" fillId="2" borderId="11" xfId="1" applyFont="1" applyFill="1" applyBorder="1" applyAlignment="1" applyProtection="1">
      <alignment horizontal="center" vertical="center"/>
      <protection locked="0"/>
    </xf>
    <xf numFmtId="2" fontId="13" fillId="2" borderId="5" xfId="1" applyNumberFormat="1" applyFont="1" applyFill="1" applyBorder="1" applyAlignment="1" applyProtection="1">
      <alignment horizontal="center" vertical="center" shrinkToFit="1"/>
      <protection locked="0"/>
    </xf>
    <xf numFmtId="2" fontId="13" fillId="2" borderId="6" xfId="1" applyNumberFormat="1" applyFont="1" applyFill="1" applyBorder="1" applyAlignment="1" applyProtection="1">
      <alignment horizontal="center" vertical="center" shrinkToFit="1"/>
      <protection locked="0"/>
    </xf>
    <xf numFmtId="2" fontId="13" fillId="2" borderId="7" xfId="1" applyNumberFormat="1" applyFont="1" applyFill="1" applyBorder="1" applyAlignment="1" applyProtection="1">
      <alignment horizontal="center" vertical="center" shrinkToFit="1"/>
      <protection locked="0"/>
    </xf>
    <xf numFmtId="2" fontId="13" fillId="2" borderId="14" xfId="1" applyNumberFormat="1" applyFont="1" applyFill="1" applyBorder="1" applyAlignment="1" applyProtection="1">
      <alignment horizontal="center" vertical="center" shrinkToFit="1"/>
      <protection locked="0"/>
    </xf>
    <xf numFmtId="2" fontId="13" fillId="3" borderId="0" xfId="1" applyNumberFormat="1" applyFont="1" applyFill="1" applyBorder="1" applyAlignment="1" applyProtection="1">
      <alignment horizontal="center" vertical="center" shrinkToFit="1"/>
      <protection locked="0"/>
    </xf>
    <xf numFmtId="2" fontId="13" fillId="2" borderId="13" xfId="1" applyNumberFormat="1" applyFont="1" applyFill="1" applyBorder="1" applyAlignment="1" applyProtection="1">
      <alignment horizontal="center" vertical="center" shrinkToFit="1"/>
      <protection locked="0"/>
    </xf>
    <xf numFmtId="0" fontId="8" fillId="3" borderId="0" xfId="1" applyFont="1" applyFill="1" applyBorder="1" applyAlignment="1" applyProtection="1">
      <alignment horizontal="center" vertical="center" shrinkToFit="1"/>
      <protection locked="0"/>
    </xf>
    <xf numFmtId="0" fontId="9" fillId="2" borderId="55" xfId="1" applyFont="1" applyFill="1" applyBorder="1" applyAlignment="1" applyProtection="1">
      <alignment horizontal="center" vertical="center"/>
      <protection locked="0"/>
    </xf>
    <xf numFmtId="0" fontId="9" fillId="2" borderId="56" xfId="1" applyFont="1" applyFill="1" applyBorder="1" applyAlignment="1" applyProtection="1">
      <alignment horizontal="center" vertical="center"/>
      <protection locked="0"/>
    </xf>
    <xf numFmtId="0" fontId="9" fillId="2" borderId="57" xfId="1" applyFont="1" applyFill="1" applyBorder="1" applyAlignment="1" applyProtection="1">
      <alignment horizontal="center" vertical="center"/>
      <protection locked="0"/>
    </xf>
    <xf numFmtId="0" fontId="9" fillId="2" borderId="9" xfId="1" applyFont="1" applyFill="1" applyBorder="1" applyAlignment="1">
      <alignment horizontal="center" vertical="center" shrinkToFit="1"/>
    </xf>
    <xf numFmtId="0" fontId="9" fillId="2" borderId="10" xfId="1" applyFont="1" applyFill="1" applyBorder="1" applyAlignment="1">
      <alignment horizontal="center" vertical="center" shrinkToFit="1"/>
    </xf>
    <xf numFmtId="0" fontId="9" fillId="2" borderId="11" xfId="1" applyFont="1" applyFill="1" applyBorder="1" applyAlignment="1">
      <alignment horizontal="center" vertical="center" shrinkToFit="1"/>
    </xf>
    <xf numFmtId="0" fontId="13" fillId="2" borderId="156" xfId="1" applyFont="1" applyFill="1" applyBorder="1" applyAlignment="1" applyProtection="1">
      <alignment horizontal="center" vertical="center" shrinkToFit="1"/>
      <protection locked="0"/>
    </xf>
    <xf numFmtId="0" fontId="13" fillId="2" borderId="157" xfId="1" applyFont="1" applyFill="1" applyBorder="1" applyAlignment="1" applyProtection="1">
      <alignment horizontal="center" vertical="center" shrinkToFit="1"/>
      <protection locked="0"/>
    </xf>
    <xf numFmtId="0" fontId="13" fillId="2" borderId="158" xfId="1" applyFont="1" applyFill="1" applyBorder="1" applyAlignment="1" applyProtection="1">
      <alignment horizontal="center" vertical="center" shrinkToFit="1"/>
      <protection locked="0"/>
    </xf>
    <xf numFmtId="0" fontId="6" fillId="2" borderId="14" xfId="1" applyFont="1" applyFill="1" applyBorder="1" applyAlignment="1">
      <alignment horizontal="center" vertical="center" shrinkToFit="1"/>
    </xf>
    <xf numFmtId="0" fontId="6" fillId="2" borderId="0" xfId="1" applyFont="1" applyFill="1" applyBorder="1" applyAlignment="1">
      <alignment horizontal="center" vertical="center" shrinkToFit="1"/>
    </xf>
    <xf numFmtId="0" fontId="6" fillId="2" borderId="13" xfId="1" applyFont="1" applyFill="1" applyBorder="1" applyAlignment="1">
      <alignment horizontal="center" vertical="center" shrinkToFit="1"/>
    </xf>
    <xf numFmtId="2" fontId="8" fillId="9" borderId="5" xfId="1" applyNumberFormat="1" applyFont="1" applyFill="1" applyBorder="1" applyAlignment="1" applyProtection="1">
      <alignment horizontal="center" vertical="center" shrinkToFit="1"/>
      <protection locked="0"/>
    </xf>
    <xf numFmtId="2" fontId="8" fillId="9" borderId="6" xfId="1" applyNumberFormat="1" applyFont="1" applyFill="1" applyBorder="1" applyAlignment="1" applyProtection="1">
      <alignment horizontal="center" vertical="center" shrinkToFit="1"/>
      <protection locked="0"/>
    </xf>
    <xf numFmtId="2" fontId="8" fillId="9" borderId="7" xfId="1" applyNumberFormat="1" applyFont="1" applyFill="1" applyBorder="1" applyAlignment="1" applyProtection="1">
      <alignment horizontal="center" vertical="center" shrinkToFit="1"/>
      <protection locked="0"/>
    </xf>
    <xf numFmtId="2" fontId="8" fillId="9" borderId="9" xfId="1" applyNumberFormat="1" applyFont="1" applyFill="1" applyBorder="1" applyAlignment="1" applyProtection="1">
      <alignment horizontal="center" vertical="center" shrinkToFit="1"/>
      <protection locked="0"/>
    </xf>
    <xf numFmtId="2" fontId="8" fillId="9" borderId="10" xfId="1" applyNumberFormat="1" applyFont="1" applyFill="1" applyBorder="1" applyAlignment="1" applyProtection="1">
      <alignment horizontal="center" vertical="center" shrinkToFit="1"/>
      <protection locked="0"/>
    </xf>
    <xf numFmtId="2" fontId="8" fillId="9" borderId="11" xfId="1" applyNumberFormat="1" applyFont="1" applyFill="1" applyBorder="1" applyAlignment="1" applyProtection="1">
      <alignment horizontal="center" vertical="center" shrinkToFit="1"/>
      <protection locked="0"/>
    </xf>
    <xf numFmtId="2" fontId="28" fillId="2" borderId="5" xfId="1" applyNumberFormat="1" applyFont="1" applyFill="1" applyBorder="1" applyAlignment="1" applyProtection="1">
      <alignment horizontal="center" vertical="center" shrinkToFit="1"/>
      <protection locked="0"/>
    </xf>
    <xf numFmtId="2" fontId="28" fillId="2" borderId="6" xfId="1" applyNumberFormat="1" applyFont="1" applyFill="1" applyBorder="1" applyAlignment="1" applyProtection="1">
      <alignment horizontal="center" vertical="center" shrinkToFit="1"/>
      <protection locked="0"/>
    </xf>
    <xf numFmtId="2" fontId="28" fillId="2" borderId="7" xfId="1" applyNumberFormat="1" applyFont="1" applyFill="1" applyBorder="1" applyAlignment="1" applyProtection="1">
      <alignment horizontal="center" vertical="center" shrinkToFit="1"/>
      <protection locked="0"/>
    </xf>
    <xf numFmtId="2" fontId="28" fillId="2" borderId="14" xfId="1" applyNumberFormat="1" applyFont="1" applyFill="1" applyBorder="1" applyAlignment="1" applyProtection="1">
      <alignment horizontal="center" vertical="center" shrinkToFit="1"/>
      <protection locked="0"/>
    </xf>
    <xf numFmtId="2" fontId="28" fillId="2" borderId="0" xfId="1" applyNumberFormat="1" applyFont="1" applyFill="1" applyBorder="1" applyAlignment="1" applyProtection="1">
      <alignment horizontal="center" vertical="center" shrinkToFit="1"/>
      <protection locked="0"/>
    </xf>
    <xf numFmtId="2" fontId="28" fillId="2" borderId="13" xfId="1" applyNumberFormat="1" applyFont="1" applyFill="1" applyBorder="1" applyAlignment="1" applyProtection="1">
      <alignment horizontal="center" vertical="center" shrinkToFit="1"/>
      <protection locked="0"/>
    </xf>
    <xf numFmtId="2" fontId="28" fillId="2" borderId="9" xfId="1" applyNumberFormat="1" applyFont="1" applyFill="1" applyBorder="1" applyAlignment="1" applyProtection="1">
      <alignment horizontal="center" vertical="center" shrinkToFit="1"/>
      <protection locked="0"/>
    </xf>
    <xf numFmtId="2" fontId="28" fillId="2" borderId="10" xfId="1" applyNumberFormat="1" applyFont="1" applyFill="1" applyBorder="1" applyAlignment="1" applyProtection="1">
      <alignment horizontal="center" vertical="center" shrinkToFit="1"/>
      <protection locked="0"/>
    </xf>
    <xf numFmtId="2" fontId="28" fillId="2" borderId="11" xfId="1" applyNumberFormat="1" applyFont="1" applyFill="1" applyBorder="1" applyAlignment="1" applyProtection="1">
      <alignment horizontal="center" vertical="center" shrinkToFit="1"/>
      <protection locked="0"/>
    </xf>
    <xf numFmtId="0" fontId="28" fillId="2" borderId="5" xfId="1" applyFont="1" applyFill="1" applyBorder="1" applyAlignment="1" applyProtection="1">
      <alignment horizontal="center" vertical="center" shrinkToFit="1"/>
      <protection locked="0"/>
    </xf>
    <xf numFmtId="0" fontId="28" fillId="2" borderId="6" xfId="1" applyFont="1" applyFill="1" applyBorder="1" applyAlignment="1" applyProtection="1">
      <alignment horizontal="center" vertical="center" shrinkToFit="1"/>
      <protection locked="0"/>
    </xf>
    <xf numFmtId="0" fontId="28" fillId="2" borderId="7" xfId="1" applyFont="1" applyFill="1" applyBorder="1" applyAlignment="1" applyProtection="1">
      <alignment horizontal="center" vertical="center" shrinkToFit="1"/>
      <protection locked="0"/>
    </xf>
    <xf numFmtId="0" fontId="28" fillId="2" borderId="14" xfId="1" applyFont="1" applyFill="1" applyBorder="1" applyAlignment="1" applyProtection="1">
      <alignment horizontal="center" vertical="center" shrinkToFit="1"/>
      <protection locked="0"/>
    </xf>
    <xf numFmtId="0" fontId="28" fillId="2" borderId="0" xfId="1" applyFont="1" applyFill="1" applyBorder="1" applyAlignment="1" applyProtection="1">
      <alignment horizontal="center" vertical="center" shrinkToFit="1"/>
      <protection locked="0"/>
    </xf>
    <xf numFmtId="0" fontId="28" fillId="2" borderId="13" xfId="1" applyFont="1" applyFill="1" applyBorder="1" applyAlignment="1" applyProtection="1">
      <alignment horizontal="center" vertical="center" shrinkToFit="1"/>
      <protection locked="0"/>
    </xf>
    <xf numFmtId="0" fontId="28" fillId="2" borderId="9" xfId="1" applyFont="1" applyFill="1" applyBorder="1" applyAlignment="1" applyProtection="1">
      <alignment horizontal="center" vertical="center" shrinkToFit="1"/>
      <protection locked="0"/>
    </xf>
    <xf numFmtId="0" fontId="28" fillId="2" borderId="10" xfId="1" applyFont="1" applyFill="1" applyBorder="1" applyAlignment="1" applyProtection="1">
      <alignment horizontal="center" vertical="center" shrinkToFit="1"/>
      <protection locked="0"/>
    </xf>
    <xf numFmtId="0" fontId="28" fillId="2" borderId="11" xfId="1" applyFont="1" applyFill="1" applyBorder="1" applyAlignment="1" applyProtection="1">
      <alignment horizontal="center" vertical="center" shrinkToFit="1"/>
      <protection locked="0"/>
    </xf>
    <xf numFmtId="2" fontId="28" fillId="4" borderId="5" xfId="1" applyNumberFormat="1" applyFont="1" applyFill="1" applyBorder="1" applyAlignment="1" applyProtection="1">
      <alignment horizontal="center" vertical="center" shrinkToFit="1"/>
    </xf>
    <xf numFmtId="2" fontId="28" fillId="4" borderId="6" xfId="1" applyNumberFormat="1" applyFont="1" applyFill="1" applyBorder="1" applyAlignment="1" applyProtection="1">
      <alignment horizontal="center" vertical="center" shrinkToFit="1"/>
    </xf>
    <xf numFmtId="2" fontId="28" fillId="4" borderId="7" xfId="1" applyNumberFormat="1" applyFont="1" applyFill="1" applyBorder="1" applyAlignment="1" applyProtection="1">
      <alignment horizontal="center" vertical="center" shrinkToFit="1"/>
    </xf>
    <xf numFmtId="2" fontId="28" fillId="4" borderId="14" xfId="1" applyNumberFormat="1" applyFont="1" applyFill="1" applyBorder="1" applyAlignment="1" applyProtection="1">
      <alignment horizontal="center" vertical="center" shrinkToFit="1"/>
    </xf>
    <xf numFmtId="2" fontId="28" fillId="4" borderId="0" xfId="1" applyNumberFormat="1" applyFont="1" applyFill="1" applyBorder="1" applyAlignment="1" applyProtection="1">
      <alignment horizontal="center" vertical="center" shrinkToFit="1"/>
    </xf>
    <xf numFmtId="2" fontId="28" fillId="4" borderId="13" xfId="1" applyNumberFormat="1" applyFont="1" applyFill="1" applyBorder="1" applyAlignment="1" applyProtection="1">
      <alignment horizontal="center" vertical="center" shrinkToFit="1"/>
    </xf>
    <xf numFmtId="2" fontId="28" fillId="4" borderId="9" xfId="1" applyNumberFormat="1" applyFont="1" applyFill="1" applyBorder="1" applyAlignment="1" applyProtection="1">
      <alignment horizontal="center" vertical="center" shrinkToFit="1"/>
    </xf>
    <xf numFmtId="2" fontId="28" fillId="4" borderId="10" xfId="1" applyNumberFormat="1" applyFont="1" applyFill="1" applyBorder="1" applyAlignment="1" applyProtection="1">
      <alignment horizontal="center" vertical="center" shrinkToFit="1"/>
    </xf>
    <xf numFmtId="2" fontId="28" fillId="4" borderId="11" xfId="1" applyNumberFormat="1" applyFont="1" applyFill="1" applyBorder="1" applyAlignment="1" applyProtection="1">
      <alignment horizontal="center" vertical="center" shrinkToFit="1"/>
    </xf>
    <xf numFmtId="0" fontId="18" fillId="2" borderId="5" xfId="1" applyFont="1" applyFill="1" applyBorder="1" applyAlignment="1" applyProtection="1">
      <alignment horizontal="center" vertical="center"/>
      <protection locked="0"/>
    </xf>
    <xf numFmtId="0" fontId="18" fillId="2" borderId="6" xfId="1" applyFont="1" applyFill="1" applyBorder="1" applyAlignment="1" applyProtection="1">
      <alignment horizontal="center" vertical="center"/>
      <protection locked="0"/>
    </xf>
    <xf numFmtId="0" fontId="18" fillId="2" borderId="7" xfId="1" applyFont="1" applyFill="1" applyBorder="1" applyAlignment="1" applyProtection="1">
      <alignment horizontal="center" vertical="center"/>
      <protection locked="0"/>
    </xf>
    <xf numFmtId="0" fontId="18" fillId="2" borderId="14" xfId="1" applyFont="1" applyFill="1" applyBorder="1" applyAlignment="1" applyProtection="1">
      <alignment horizontal="center" vertical="center"/>
      <protection locked="0"/>
    </xf>
    <xf numFmtId="0" fontId="18" fillId="3" borderId="0" xfId="1" applyFont="1" applyFill="1" applyBorder="1" applyAlignment="1" applyProtection="1">
      <alignment horizontal="center" vertical="center"/>
      <protection locked="0"/>
    </xf>
    <xf numFmtId="0" fontId="18" fillId="2" borderId="13" xfId="1" applyFont="1" applyFill="1" applyBorder="1" applyAlignment="1" applyProtection="1">
      <alignment horizontal="center" vertical="center"/>
      <protection locked="0"/>
    </xf>
    <xf numFmtId="0" fontId="12" fillId="2" borderId="90" xfId="1" applyFont="1" applyFill="1" applyBorder="1" applyAlignment="1" applyProtection="1">
      <alignment horizontal="right" vertical="center" shrinkToFit="1"/>
      <protection locked="0"/>
    </xf>
    <xf numFmtId="0" fontId="12" fillId="2" borderId="91" xfId="1" applyFont="1" applyFill="1" applyBorder="1" applyAlignment="1" applyProtection="1">
      <alignment horizontal="right" vertical="center" shrinkToFit="1"/>
      <protection locked="0"/>
    </xf>
    <xf numFmtId="0" fontId="7" fillId="2" borderId="91" xfId="1" applyFont="1" applyFill="1" applyBorder="1" applyAlignment="1" applyProtection="1">
      <alignment horizontal="center" vertical="center" shrinkToFit="1"/>
      <protection locked="0"/>
    </xf>
    <xf numFmtId="0" fontId="12" fillId="2" borderId="104" xfId="1" applyFont="1" applyFill="1" applyBorder="1" applyAlignment="1" applyProtection="1">
      <alignment horizontal="right" vertical="center" shrinkToFit="1"/>
      <protection locked="0"/>
    </xf>
    <xf numFmtId="0" fontId="12" fillId="2" borderId="103" xfId="1" applyFont="1" applyFill="1" applyBorder="1" applyAlignment="1" applyProtection="1">
      <alignment horizontal="right" vertical="center" shrinkToFit="1"/>
      <protection locked="0"/>
    </xf>
    <xf numFmtId="0" fontId="7" fillId="2" borderId="103" xfId="1" applyFont="1" applyFill="1" applyBorder="1" applyAlignment="1" applyProtection="1">
      <alignment horizontal="center" vertical="center" shrinkToFit="1"/>
      <protection locked="0"/>
    </xf>
    <xf numFmtId="0" fontId="6" fillId="2" borderId="5" xfId="1" applyFont="1" applyFill="1" applyBorder="1" applyAlignment="1" applyProtection="1">
      <alignment horizontal="center" vertical="center"/>
      <protection locked="0"/>
    </xf>
    <xf numFmtId="0" fontId="6" fillId="2" borderId="6" xfId="1" applyFont="1" applyFill="1" applyBorder="1" applyAlignment="1" applyProtection="1">
      <alignment horizontal="center" vertical="center"/>
      <protection locked="0"/>
    </xf>
    <xf numFmtId="0" fontId="6" fillId="2" borderId="7" xfId="1" applyFont="1" applyFill="1" applyBorder="1" applyAlignment="1" applyProtection="1">
      <alignment horizontal="center" vertical="center"/>
      <protection locked="0"/>
    </xf>
    <xf numFmtId="0" fontId="6" fillId="2" borderId="14" xfId="1" applyFont="1" applyFill="1" applyBorder="1" applyAlignment="1" applyProtection="1">
      <alignment horizontal="center" vertical="center"/>
      <protection locked="0"/>
    </xf>
    <xf numFmtId="0" fontId="6" fillId="2" borderId="0" xfId="1" applyFont="1" applyFill="1" applyBorder="1" applyAlignment="1" applyProtection="1">
      <alignment horizontal="center" vertical="center"/>
      <protection locked="0"/>
    </xf>
    <xf numFmtId="0" fontId="6" fillId="2" borderId="13" xfId="1" applyFont="1" applyFill="1" applyBorder="1" applyAlignment="1" applyProtection="1">
      <alignment horizontal="center" vertical="center"/>
      <protection locked="0"/>
    </xf>
    <xf numFmtId="0" fontId="6" fillId="2" borderId="9" xfId="1" applyFont="1" applyFill="1" applyBorder="1" applyAlignment="1" applyProtection="1">
      <alignment horizontal="center" vertical="center"/>
      <protection locked="0"/>
    </xf>
    <xf numFmtId="0" fontId="6" fillId="2" borderId="10" xfId="1" applyFont="1" applyFill="1" applyBorder="1" applyAlignment="1" applyProtection="1">
      <alignment horizontal="center" vertical="center"/>
      <protection locked="0"/>
    </xf>
    <xf numFmtId="0" fontId="6" fillId="2" borderId="11" xfId="1" applyFont="1" applyFill="1" applyBorder="1" applyAlignment="1" applyProtection="1">
      <alignment horizontal="center" vertical="center"/>
      <protection locked="0"/>
    </xf>
    <xf numFmtId="0" fontId="12" fillId="2" borderId="87" xfId="1" applyFont="1" applyFill="1" applyBorder="1" applyAlignment="1" applyProtection="1">
      <alignment horizontal="right" vertical="center" shrinkToFit="1"/>
      <protection locked="0"/>
    </xf>
    <xf numFmtId="0" fontId="12" fillId="2" borderId="88" xfId="1" applyFont="1" applyFill="1" applyBorder="1" applyAlignment="1" applyProtection="1">
      <alignment horizontal="right" vertical="center" shrinkToFit="1"/>
      <protection locked="0"/>
    </xf>
    <xf numFmtId="0" fontId="7" fillId="2" borderId="88" xfId="1" applyFont="1" applyFill="1" applyBorder="1" applyAlignment="1" applyProtection="1">
      <alignment horizontal="center" vertical="center" shrinkToFit="1"/>
      <protection locked="0"/>
    </xf>
    <xf numFmtId="0" fontId="11" fillId="2" borderId="96" xfId="1" applyFont="1" applyFill="1" applyBorder="1" applyAlignment="1" applyProtection="1">
      <alignment horizontal="center" vertical="center" textRotation="255" shrinkToFit="1"/>
      <protection locked="0"/>
    </xf>
    <xf numFmtId="0" fontId="11" fillId="2" borderId="97" xfId="1" applyFont="1" applyFill="1" applyBorder="1" applyAlignment="1" applyProtection="1">
      <alignment horizontal="center" vertical="center" textRotation="255" shrinkToFit="1"/>
      <protection locked="0"/>
    </xf>
    <xf numFmtId="0" fontId="11" fillId="2" borderId="98" xfId="1" applyFont="1" applyFill="1" applyBorder="1" applyAlignment="1" applyProtection="1">
      <alignment horizontal="center" vertical="center" textRotation="255" shrinkToFit="1"/>
      <protection locked="0"/>
    </xf>
    <xf numFmtId="0" fontId="13" fillId="3" borderId="8" xfId="1" applyFont="1" applyFill="1" applyBorder="1" applyAlignment="1" applyProtection="1">
      <alignment horizontal="center" vertical="center"/>
      <protection locked="0"/>
    </xf>
    <xf numFmtId="0" fontId="13" fillId="2" borderId="94" xfId="1" applyFont="1" applyFill="1" applyBorder="1" applyAlignment="1" applyProtection="1">
      <alignment horizontal="center" vertical="center"/>
      <protection locked="0"/>
    </xf>
    <xf numFmtId="0" fontId="6" fillId="2" borderId="5" xfId="1" applyFont="1" applyFill="1" applyBorder="1" applyAlignment="1" applyProtection="1">
      <alignment horizontal="center" vertical="center" wrapText="1"/>
      <protection locked="0"/>
    </xf>
    <xf numFmtId="0" fontId="9" fillId="2" borderId="95" xfId="1" applyFont="1" applyFill="1" applyBorder="1" applyAlignment="1" applyProtection="1">
      <alignment horizontal="center" vertical="center" shrinkToFit="1"/>
      <protection locked="0"/>
    </xf>
    <xf numFmtId="0" fontId="12" fillId="2" borderId="4" xfId="1" applyFont="1" applyFill="1" applyBorder="1" applyAlignment="1" applyProtection="1">
      <alignment horizontal="center" vertical="center" wrapText="1"/>
      <protection locked="0"/>
    </xf>
    <xf numFmtId="0" fontId="5" fillId="2" borderId="55" xfId="1" applyFont="1" applyFill="1" applyBorder="1" applyAlignment="1" applyProtection="1">
      <alignment horizontal="center" vertical="center" shrinkToFit="1"/>
      <protection locked="0"/>
    </xf>
    <xf numFmtId="0" fontId="5" fillId="2" borderId="56" xfId="1" applyFont="1" applyFill="1" applyBorder="1" applyAlignment="1" applyProtection="1">
      <alignment horizontal="center" vertical="center" shrinkToFit="1"/>
      <protection locked="0"/>
    </xf>
    <xf numFmtId="0" fontId="5" fillId="2" borderId="57" xfId="1" applyFont="1" applyFill="1" applyBorder="1" applyAlignment="1" applyProtection="1">
      <alignment horizontal="center" vertical="center" shrinkToFit="1"/>
      <protection locked="0"/>
    </xf>
    <xf numFmtId="0" fontId="11" fillId="2" borderId="7" xfId="1" applyFont="1" applyFill="1" applyBorder="1" applyAlignment="1" applyProtection="1">
      <alignment horizontal="center" vertical="center" textRotation="255" shrinkToFit="1"/>
      <protection locked="0"/>
    </xf>
    <xf numFmtId="0" fontId="11" fillId="2" borderId="13" xfId="1" applyFont="1" applyFill="1" applyBorder="1" applyAlignment="1" applyProtection="1">
      <alignment horizontal="center" vertical="center" textRotation="255" shrinkToFit="1"/>
      <protection locked="0"/>
    </xf>
    <xf numFmtId="0" fontId="12" fillId="2" borderId="6" xfId="1" applyFont="1" applyFill="1" applyBorder="1" applyAlignment="1" applyProtection="1">
      <alignment horizontal="right" vertical="center"/>
      <protection locked="0"/>
    </xf>
    <xf numFmtId="0" fontId="12" fillId="2" borderId="7" xfId="1" applyFont="1" applyFill="1" applyBorder="1" applyAlignment="1" applyProtection="1">
      <alignment horizontal="right" vertical="center"/>
      <protection locked="0"/>
    </xf>
    <xf numFmtId="0" fontId="13" fillId="4" borderId="1" xfId="1" applyFont="1" applyFill="1" applyBorder="1" applyAlignment="1" applyProtection="1">
      <alignment horizontal="center" vertical="center"/>
    </xf>
    <xf numFmtId="0" fontId="13" fillId="4" borderId="2" xfId="1" applyFont="1" applyFill="1" applyBorder="1" applyAlignment="1" applyProtection="1">
      <alignment horizontal="center" vertical="center"/>
    </xf>
    <xf numFmtId="0" fontId="12" fillId="2" borderId="64" xfId="1" applyFont="1" applyFill="1" applyBorder="1" applyAlignment="1" applyProtection="1">
      <alignment horizontal="center" vertical="center"/>
      <protection locked="0"/>
    </xf>
    <xf numFmtId="0" fontId="12" fillId="2" borderId="2" xfId="1" applyFont="1" applyFill="1" applyBorder="1" applyAlignment="1" applyProtection="1">
      <alignment horizontal="center" vertical="center"/>
      <protection locked="0"/>
    </xf>
    <xf numFmtId="0" fontId="12" fillId="2" borderId="3" xfId="1" applyFont="1" applyFill="1" applyBorder="1" applyAlignment="1" applyProtection="1">
      <alignment horizontal="center" vertical="center"/>
      <protection locked="0"/>
    </xf>
    <xf numFmtId="0" fontId="12" fillId="2" borderId="0" xfId="1" applyFont="1" applyFill="1" applyAlignment="1" applyProtection="1">
      <alignment horizontal="left" vertical="top" wrapText="1"/>
      <protection locked="0"/>
    </xf>
    <xf numFmtId="0" fontId="5" fillId="2" borderId="58" xfId="1" applyFont="1" applyFill="1" applyBorder="1" applyAlignment="1" applyProtection="1">
      <alignment horizontal="center" vertical="center" wrapText="1"/>
      <protection locked="0"/>
    </xf>
    <xf numFmtId="0" fontId="6" fillId="2" borderId="6" xfId="1" applyFont="1" applyFill="1" applyBorder="1" applyAlignment="1">
      <alignment horizontal="center" vertical="center" wrapText="1" shrinkToFit="1"/>
    </xf>
    <xf numFmtId="0" fontId="6" fillId="2" borderId="7" xfId="1" applyFont="1" applyFill="1" applyBorder="1" applyAlignment="1">
      <alignment horizontal="center" vertical="center" wrapText="1" shrinkToFit="1"/>
    </xf>
    <xf numFmtId="0" fontId="6" fillId="2" borderId="14" xfId="1" applyFont="1" applyFill="1" applyBorder="1" applyAlignment="1">
      <alignment horizontal="center" vertical="center" wrapText="1" shrinkToFit="1"/>
    </xf>
    <xf numFmtId="0" fontId="6" fillId="2" borderId="0" xfId="1" applyFont="1" applyFill="1" applyBorder="1" applyAlignment="1">
      <alignment horizontal="center" vertical="center" wrapText="1" shrinkToFit="1"/>
    </xf>
    <xf numFmtId="0" fontId="6" fillId="2" borderId="13" xfId="1" applyFont="1" applyFill="1" applyBorder="1" applyAlignment="1">
      <alignment horizontal="center" vertical="center" wrapText="1" shrinkToFit="1"/>
    </xf>
    <xf numFmtId="0" fontId="6" fillId="2" borderId="9" xfId="1" applyFont="1" applyFill="1" applyBorder="1" applyAlignment="1">
      <alignment horizontal="center" vertical="center" wrapText="1" shrinkToFit="1"/>
    </xf>
    <xf numFmtId="0" fontId="6" fillId="2" borderId="10" xfId="1" applyFont="1" applyFill="1" applyBorder="1" applyAlignment="1">
      <alignment horizontal="center" vertical="center" wrapText="1" shrinkToFit="1"/>
    </xf>
    <xf numFmtId="0" fontId="6" fillId="2" borderId="11" xfId="1" applyFont="1" applyFill="1" applyBorder="1" applyAlignment="1">
      <alignment horizontal="center" vertical="center" wrapText="1" shrinkToFit="1"/>
    </xf>
    <xf numFmtId="0" fontId="9" fillId="2" borderId="55" xfId="1" applyFont="1" applyFill="1" applyBorder="1" applyAlignment="1">
      <alignment horizontal="center" vertical="center" shrinkToFit="1"/>
    </xf>
    <xf numFmtId="0" fontId="9" fillId="2" borderId="56" xfId="1" applyFont="1" applyFill="1" applyBorder="1" applyAlignment="1">
      <alignment horizontal="center" vertical="center" shrinkToFit="1"/>
    </xf>
    <xf numFmtId="0" fontId="9" fillId="2" borderId="57" xfId="1" applyFont="1" applyFill="1" applyBorder="1" applyAlignment="1">
      <alignment horizontal="center" vertical="center" shrinkToFit="1"/>
    </xf>
    <xf numFmtId="0" fontId="5" fillId="3" borderId="6" xfId="1" applyFont="1" applyFill="1" applyBorder="1" applyAlignment="1" applyProtection="1">
      <alignment horizontal="left" vertical="center" wrapText="1"/>
      <protection locked="0"/>
    </xf>
    <xf numFmtId="0" fontId="5" fillId="3" borderId="7" xfId="1" applyFont="1" applyFill="1" applyBorder="1" applyAlignment="1" applyProtection="1">
      <alignment horizontal="left" vertical="center" wrapText="1"/>
      <protection locked="0"/>
    </xf>
    <xf numFmtId="0" fontId="5" fillId="2" borderId="13" xfId="1" applyFont="1" applyFill="1" applyBorder="1" applyAlignment="1" applyProtection="1">
      <alignment horizontal="left" vertical="center" wrapText="1"/>
      <protection locked="0"/>
    </xf>
    <xf numFmtId="0" fontId="8" fillId="5" borderId="5" xfId="1" applyFont="1" applyFill="1" applyBorder="1" applyAlignment="1" applyProtection="1">
      <alignment horizontal="center" vertical="center"/>
      <protection locked="0"/>
    </xf>
    <xf numFmtId="0" fontId="8" fillId="5" borderId="6" xfId="1" applyFont="1" applyFill="1" applyBorder="1" applyAlignment="1" applyProtection="1">
      <alignment horizontal="center" vertical="center"/>
      <protection locked="0"/>
    </xf>
    <xf numFmtId="0" fontId="8" fillId="5" borderId="62" xfId="1" applyFont="1" applyFill="1" applyBorder="1" applyAlignment="1" applyProtection="1">
      <alignment horizontal="center" vertical="center"/>
      <protection locked="0"/>
    </xf>
    <xf numFmtId="0" fontId="8" fillId="5" borderId="14" xfId="1" applyFont="1" applyFill="1" applyBorder="1" applyAlignment="1" applyProtection="1">
      <alignment horizontal="center" vertical="center"/>
      <protection locked="0"/>
    </xf>
    <xf numFmtId="0" fontId="8" fillId="5" borderId="0" xfId="1" applyFont="1" applyFill="1" applyBorder="1" applyAlignment="1" applyProtection="1">
      <alignment horizontal="center" vertical="center"/>
      <protection locked="0"/>
    </xf>
    <xf numFmtId="0" fontId="8" fillId="5" borderId="93" xfId="1" applyFont="1" applyFill="1" applyBorder="1" applyAlignment="1" applyProtection="1">
      <alignment horizontal="center" vertical="center"/>
      <protection locked="0"/>
    </xf>
    <xf numFmtId="0" fontId="8" fillId="5" borderId="9" xfId="1" applyFont="1" applyFill="1" applyBorder="1" applyAlignment="1" applyProtection="1">
      <alignment horizontal="center" vertical="center"/>
      <protection locked="0"/>
    </xf>
    <xf numFmtId="0" fontId="8" fillId="5" borderId="10" xfId="1" applyFont="1" applyFill="1" applyBorder="1" applyAlignment="1" applyProtection="1">
      <alignment horizontal="center" vertical="center"/>
      <protection locked="0"/>
    </xf>
    <xf numFmtId="0" fontId="8" fillId="5" borderId="63" xfId="1" applyFont="1" applyFill="1" applyBorder="1" applyAlignment="1" applyProtection="1">
      <alignment horizontal="center" vertical="center"/>
      <protection locked="0"/>
    </xf>
    <xf numFmtId="0" fontId="13" fillId="2" borderId="108" xfId="1" applyFont="1" applyFill="1" applyBorder="1" applyAlignment="1">
      <alignment horizontal="center" vertical="center"/>
    </xf>
    <xf numFmtId="0" fontId="13" fillId="2" borderId="109" xfId="1" applyFont="1" applyFill="1" applyBorder="1" applyAlignment="1">
      <alignment horizontal="center" vertical="center"/>
    </xf>
    <xf numFmtId="0" fontId="13" fillId="2" borderId="110" xfId="1" applyFont="1" applyFill="1" applyBorder="1" applyAlignment="1">
      <alignment horizontal="center" vertical="center"/>
    </xf>
    <xf numFmtId="0" fontId="13" fillId="2" borderId="153" xfId="1" applyFont="1" applyFill="1" applyBorder="1" applyAlignment="1">
      <alignment horizontal="center" vertical="center"/>
    </xf>
    <xf numFmtId="0" fontId="13" fillId="2" borderId="154" xfId="1" applyFont="1" applyFill="1" applyBorder="1" applyAlignment="1">
      <alignment horizontal="center" vertical="center"/>
    </xf>
    <xf numFmtId="0" fontId="13" fillId="2" borderId="155" xfId="1" applyFont="1" applyFill="1" applyBorder="1" applyAlignment="1">
      <alignment horizontal="center" vertical="center"/>
    </xf>
    <xf numFmtId="0" fontId="29" fillId="2" borderId="5" xfId="1" applyFont="1" applyFill="1" applyBorder="1" applyAlignment="1">
      <alignment horizontal="center" vertical="center" wrapText="1"/>
    </xf>
    <xf numFmtId="0" fontId="29" fillId="2" borderId="6" xfId="1" applyFont="1" applyFill="1" applyBorder="1" applyAlignment="1">
      <alignment horizontal="center" vertical="center"/>
    </xf>
    <xf numFmtId="0" fontId="29" fillId="2" borderId="7" xfId="1" applyFont="1" applyFill="1" applyBorder="1" applyAlignment="1">
      <alignment horizontal="center" vertical="center"/>
    </xf>
    <xf numFmtId="0" fontId="29" fillId="2" borderId="14" xfId="1" applyFont="1" applyFill="1" applyBorder="1" applyAlignment="1">
      <alignment horizontal="center" vertical="center"/>
    </xf>
    <xf numFmtId="0" fontId="29" fillId="2" borderId="0" xfId="1" applyFont="1" applyFill="1" applyBorder="1" applyAlignment="1">
      <alignment horizontal="center" vertical="center"/>
    </xf>
    <xf numFmtId="0" fontId="29" fillId="2" borderId="13" xfId="1" applyFont="1" applyFill="1" applyBorder="1" applyAlignment="1">
      <alignment horizontal="center" vertical="center"/>
    </xf>
    <xf numFmtId="0" fontId="29" fillId="2" borderId="9"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11" xfId="1" applyFont="1" applyFill="1" applyBorder="1" applyAlignment="1">
      <alignment horizontal="center" vertical="center"/>
    </xf>
    <xf numFmtId="0" fontId="9" fillId="2" borderId="153" xfId="1" applyFont="1" applyFill="1" applyBorder="1" applyAlignment="1">
      <alignment horizontal="center" vertical="center" shrinkToFit="1"/>
    </xf>
    <xf numFmtId="0" fontId="9" fillId="2" borderId="154" xfId="1" applyFont="1" applyFill="1" applyBorder="1" applyAlignment="1">
      <alignment horizontal="center" vertical="center" shrinkToFit="1"/>
    </xf>
    <xf numFmtId="0" fontId="9" fillId="2" borderId="155" xfId="1" applyFont="1" applyFill="1" applyBorder="1" applyAlignment="1">
      <alignment horizontal="center" vertical="center" shrinkToFit="1"/>
    </xf>
    <xf numFmtId="0" fontId="5" fillId="2" borderId="108" xfId="1" applyFont="1" applyFill="1" applyBorder="1" applyAlignment="1" applyProtection="1">
      <alignment horizontal="center" vertical="center" wrapText="1"/>
      <protection locked="0"/>
    </xf>
    <xf numFmtId="0" fontId="5" fillId="2" borderId="109" xfId="1" applyFont="1" applyFill="1" applyBorder="1" applyAlignment="1" applyProtection="1">
      <alignment horizontal="center" vertical="center" wrapText="1"/>
      <protection locked="0"/>
    </xf>
    <xf numFmtId="0" fontId="5" fillId="2" borderId="110" xfId="1" applyFont="1" applyFill="1" applyBorder="1" applyAlignment="1" applyProtection="1">
      <alignment horizontal="center" vertical="center" wrapText="1"/>
      <protection locked="0"/>
    </xf>
    <xf numFmtId="0" fontId="5" fillId="2" borderId="153" xfId="1" applyFont="1" applyFill="1" applyBorder="1" applyAlignment="1" applyProtection="1">
      <alignment horizontal="center" vertical="center" wrapText="1"/>
      <protection locked="0"/>
    </xf>
    <xf numFmtId="0" fontId="5" fillId="2" borderId="154" xfId="1" applyFont="1" applyFill="1" applyBorder="1" applyAlignment="1" applyProtection="1">
      <alignment horizontal="center" vertical="center" wrapText="1"/>
      <protection locked="0"/>
    </xf>
    <xf numFmtId="0" fontId="5" fillId="2" borderId="155" xfId="1" applyFont="1" applyFill="1" applyBorder="1" applyAlignment="1" applyProtection="1">
      <alignment horizontal="center" vertical="center" wrapText="1"/>
      <protection locked="0"/>
    </xf>
    <xf numFmtId="0" fontId="5" fillId="2" borderId="153" xfId="1" applyFont="1" applyFill="1" applyBorder="1" applyAlignment="1" applyProtection="1">
      <alignment horizontal="center" vertical="center" shrinkToFit="1"/>
      <protection locked="0"/>
    </xf>
    <xf numFmtId="0" fontId="5" fillId="2" borderId="154" xfId="1" applyFont="1" applyFill="1" applyBorder="1" applyAlignment="1" applyProtection="1">
      <alignment horizontal="center" vertical="center" shrinkToFit="1"/>
      <protection locked="0"/>
    </xf>
    <xf numFmtId="0" fontId="5" fillId="2" borderId="155" xfId="1" applyFont="1" applyFill="1" applyBorder="1" applyAlignment="1" applyProtection="1">
      <alignment horizontal="center" vertical="center" shrinkToFit="1"/>
      <protection locked="0"/>
    </xf>
    <xf numFmtId="0" fontId="18" fillId="2" borderId="10" xfId="1" applyFont="1" applyFill="1" applyBorder="1" applyAlignment="1" applyProtection="1">
      <alignment horizontal="center" vertical="center"/>
      <protection locked="0"/>
    </xf>
    <xf numFmtId="0" fontId="18" fillId="2" borderId="11" xfId="1" applyFont="1" applyFill="1" applyBorder="1" applyAlignment="1" applyProtection="1">
      <alignment horizontal="center" vertical="center"/>
      <protection locked="0"/>
    </xf>
    <xf numFmtId="0" fontId="12" fillId="2" borderId="55" xfId="1" applyFont="1" applyFill="1" applyBorder="1" applyAlignment="1" applyProtection="1">
      <alignment horizontal="center" vertical="center" shrinkToFit="1"/>
      <protection locked="0"/>
    </xf>
    <xf numFmtId="0" fontId="12" fillId="2" borderId="56" xfId="1" applyFont="1" applyFill="1" applyBorder="1" applyAlignment="1" applyProtection="1">
      <alignment horizontal="center" vertical="center" shrinkToFit="1"/>
      <protection locked="0"/>
    </xf>
    <xf numFmtId="0" fontId="12" fillId="2" borderId="57" xfId="1" applyFont="1" applyFill="1" applyBorder="1" applyAlignment="1" applyProtection="1">
      <alignment horizontal="center" vertical="center" shrinkToFit="1"/>
      <protection locked="0"/>
    </xf>
    <xf numFmtId="2" fontId="8" fillId="7" borderId="6" xfId="1" applyNumberFormat="1" applyFont="1" applyFill="1" applyBorder="1" applyAlignment="1" applyProtection="1">
      <alignment horizontal="center" vertical="center" shrinkToFit="1"/>
      <protection locked="0"/>
    </xf>
    <xf numFmtId="0" fontId="8" fillId="7" borderId="6" xfId="1" applyFont="1" applyFill="1" applyBorder="1" applyAlignment="1" applyProtection="1">
      <alignment horizontal="center" vertical="center" shrinkToFit="1"/>
      <protection locked="0"/>
    </xf>
    <xf numFmtId="0" fontId="8" fillId="7" borderId="7" xfId="1" applyFont="1" applyFill="1" applyBorder="1" applyAlignment="1" applyProtection="1">
      <alignment horizontal="center" vertical="center" shrinkToFit="1"/>
      <protection locked="0"/>
    </xf>
    <xf numFmtId="0" fontId="8" fillId="7" borderId="0" xfId="1" applyFont="1" applyFill="1" applyBorder="1" applyAlignment="1" applyProtection="1">
      <alignment horizontal="center" vertical="center" shrinkToFit="1"/>
      <protection locked="0"/>
    </xf>
    <xf numFmtId="0" fontId="8" fillId="7" borderId="13" xfId="1" applyFont="1" applyFill="1" applyBorder="1" applyAlignment="1" applyProtection="1">
      <alignment horizontal="center" vertical="center" shrinkToFit="1"/>
      <protection locked="0"/>
    </xf>
    <xf numFmtId="0" fontId="8" fillId="7" borderId="10" xfId="1" applyFont="1" applyFill="1" applyBorder="1" applyAlignment="1" applyProtection="1">
      <alignment horizontal="center" vertical="center" shrinkToFit="1"/>
      <protection locked="0"/>
    </xf>
    <xf numFmtId="0" fontId="8" fillId="7" borderId="11" xfId="1" applyFont="1" applyFill="1" applyBorder="1" applyAlignment="1" applyProtection="1">
      <alignment horizontal="center" vertical="center" shrinkToFit="1"/>
      <protection locked="0"/>
    </xf>
    <xf numFmtId="2" fontId="8" fillId="6" borderId="4" xfId="1" applyNumberFormat="1" applyFont="1" applyFill="1" applyBorder="1" applyAlignment="1" applyProtection="1">
      <alignment horizontal="center" vertical="center" shrinkToFit="1"/>
      <protection locked="0"/>
    </xf>
    <xf numFmtId="0" fontId="13" fillId="2" borderId="108" xfId="1" applyFont="1" applyFill="1" applyBorder="1" applyAlignment="1" applyProtection="1">
      <alignment horizontal="center" vertical="center" shrinkToFit="1"/>
      <protection locked="0"/>
    </xf>
    <xf numFmtId="0" fontId="13" fillId="2" borderId="109" xfId="1" applyFont="1" applyFill="1" applyBorder="1" applyAlignment="1" applyProtection="1">
      <alignment horizontal="center" vertical="center" shrinkToFit="1"/>
      <protection locked="0"/>
    </xf>
    <xf numFmtId="0" fontId="13" fillId="2" borderId="110" xfId="1" applyFont="1" applyFill="1" applyBorder="1" applyAlignment="1" applyProtection="1">
      <alignment horizontal="center" vertical="center" shrinkToFit="1"/>
      <protection locked="0"/>
    </xf>
    <xf numFmtId="0" fontId="13" fillId="2" borderId="153" xfId="1" applyFont="1" applyFill="1" applyBorder="1" applyAlignment="1" applyProtection="1">
      <alignment horizontal="center" vertical="center" shrinkToFit="1"/>
      <protection locked="0"/>
    </xf>
    <xf numFmtId="0" fontId="13" fillId="2" borderId="154" xfId="1" applyFont="1" applyFill="1" applyBorder="1" applyAlignment="1" applyProtection="1">
      <alignment horizontal="center" vertical="center" shrinkToFit="1"/>
      <protection locked="0"/>
    </xf>
    <xf numFmtId="0" fontId="13" fillId="2" borderId="155" xfId="1" applyFont="1" applyFill="1" applyBorder="1" applyAlignment="1" applyProtection="1">
      <alignment horizontal="center" vertical="center" shrinkToFit="1"/>
      <protection locked="0"/>
    </xf>
    <xf numFmtId="0" fontId="6" fillId="3" borderId="14" xfId="1" applyFont="1" applyFill="1" applyBorder="1" applyAlignment="1" applyProtection="1">
      <alignment horizontal="center" vertical="center" shrinkToFit="1"/>
      <protection locked="0"/>
    </xf>
    <xf numFmtId="0" fontId="6" fillId="3" borderId="0" xfId="1" applyFont="1" applyFill="1" applyBorder="1" applyAlignment="1" applyProtection="1">
      <alignment horizontal="center" vertical="center" shrinkToFit="1"/>
      <protection locked="0"/>
    </xf>
    <xf numFmtId="0" fontId="6" fillId="3" borderId="13" xfId="1" applyFont="1" applyFill="1" applyBorder="1" applyAlignment="1" applyProtection="1">
      <alignment horizontal="center" vertical="center" shrinkToFit="1"/>
      <protection locked="0"/>
    </xf>
    <xf numFmtId="0" fontId="12" fillId="2" borderId="103" xfId="1" applyFont="1" applyFill="1" applyBorder="1" applyAlignment="1" applyProtection="1">
      <alignment horizontal="center" vertical="center" wrapText="1"/>
      <protection locked="0"/>
    </xf>
    <xf numFmtId="0" fontId="12" fillId="2" borderId="152" xfId="1" applyFont="1" applyFill="1" applyBorder="1" applyAlignment="1" applyProtection="1">
      <alignment horizontal="center" vertical="center" wrapText="1"/>
      <protection locked="0"/>
    </xf>
    <xf numFmtId="0" fontId="5" fillId="2" borderId="52" xfId="1" applyFont="1" applyFill="1" applyBorder="1" applyAlignment="1" applyProtection="1">
      <alignment horizontal="center" vertical="center"/>
      <protection locked="0"/>
    </xf>
    <xf numFmtId="0" fontId="5" fillId="2" borderId="53" xfId="1" applyFont="1" applyFill="1" applyBorder="1" applyAlignment="1" applyProtection="1">
      <alignment horizontal="center" vertical="center"/>
      <protection locked="0"/>
    </xf>
    <xf numFmtId="0" fontId="5" fillId="2" borderId="54" xfId="1" applyFont="1" applyFill="1" applyBorder="1" applyAlignment="1" applyProtection="1">
      <alignment horizontal="center" vertical="center"/>
      <protection locked="0"/>
    </xf>
    <xf numFmtId="0" fontId="26" fillId="2" borderId="4" xfId="1" applyFont="1" applyFill="1" applyBorder="1" applyAlignment="1" applyProtection="1">
      <alignment horizontal="center" vertical="center" wrapText="1"/>
      <protection locked="0"/>
    </xf>
    <xf numFmtId="0" fontId="12" fillId="2" borderId="87" xfId="1" applyFont="1" applyFill="1" applyBorder="1" applyAlignment="1" applyProtection="1">
      <alignment horizontal="center" vertical="center" wrapText="1"/>
      <protection locked="0"/>
    </xf>
    <xf numFmtId="0" fontId="12" fillId="2" borderId="88" xfId="1" applyFont="1" applyFill="1" applyBorder="1" applyAlignment="1" applyProtection="1">
      <alignment horizontal="center" vertical="center"/>
      <protection locked="0"/>
    </xf>
    <xf numFmtId="0" fontId="12" fillId="2" borderId="89" xfId="1" applyFont="1" applyFill="1" applyBorder="1" applyAlignment="1" applyProtection="1">
      <alignment horizontal="center" vertical="center"/>
      <protection locked="0"/>
    </xf>
    <xf numFmtId="0" fontId="12" fillId="2" borderId="90" xfId="1" applyFont="1" applyFill="1" applyBorder="1" applyAlignment="1" applyProtection="1">
      <alignment horizontal="center" vertical="center"/>
      <protection locked="0"/>
    </xf>
    <xf numFmtId="0" fontId="12" fillId="2" borderId="91" xfId="1" applyFont="1" applyFill="1" applyBorder="1" applyAlignment="1" applyProtection="1">
      <alignment horizontal="center" vertical="center"/>
      <protection locked="0"/>
    </xf>
    <xf numFmtId="0" fontId="12" fillId="2" borderId="92" xfId="1" applyFont="1" applyFill="1" applyBorder="1" applyAlignment="1" applyProtection="1">
      <alignment horizontal="center" vertical="center"/>
      <protection locked="0"/>
    </xf>
    <xf numFmtId="0" fontId="12" fillId="2" borderId="104"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shrinkToFit="1"/>
      <protection locked="0"/>
    </xf>
    <xf numFmtId="0" fontId="12" fillId="2" borderId="6" xfId="1" applyFont="1" applyFill="1" applyBorder="1" applyAlignment="1" applyProtection="1">
      <alignment horizontal="center" vertical="center" shrinkToFit="1"/>
      <protection locked="0"/>
    </xf>
    <xf numFmtId="0" fontId="12" fillId="2" borderId="14" xfId="1" applyFont="1" applyFill="1" applyBorder="1" applyAlignment="1" applyProtection="1">
      <alignment horizontal="center" vertical="center" shrinkToFit="1"/>
      <protection locked="0"/>
    </xf>
    <xf numFmtId="0" fontId="12" fillId="2" borderId="0" xfId="1" applyFont="1" applyFill="1" applyBorder="1" applyAlignment="1" applyProtection="1">
      <alignment horizontal="center" vertical="center" shrinkToFit="1"/>
      <protection locked="0"/>
    </xf>
    <xf numFmtId="0" fontId="12" fillId="2" borderId="9" xfId="1" applyFont="1" applyFill="1" applyBorder="1" applyAlignment="1" applyProtection="1">
      <alignment horizontal="center" vertical="center" shrinkToFit="1"/>
      <protection locked="0"/>
    </xf>
    <xf numFmtId="0" fontId="12" fillId="2" borderId="10" xfId="1" applyFont="1" applyFill="1" applyBorder="1" applyAlignment="1" applyProtection="1">
      <alignment horizontal="center" vertical="center" shrinkToFit="1"/>
      <protection locked="0"/>
    </xf>
    <xf numFmtId="0" fontId="12" fillId="2" borderId="7" xfId="1" applyFont="1" applyFill="1" applyBorder="1" applyAlignment="1" applyProtection="1">
      <alignment horizontal="center" vertical="center" shrinkToFit="1"/>
      <protection locked="0"/>
    </xf>
    <xf numFmtId="0" fontId="12" fillId="2" borderId="13" xfId="1" applyFont="1" applyFill="1" applyBorder="1" applyAlignment="1" applyProtection="1">
      <alignment horizontal="center" vertical="center" shrinkToFit="1"/>
      <protection locked="0"/>
    </xf>
    <xf numFmtId="0" fontId="12" fillId="2" borderId="11" xfId="1" applyFont="1" applyFill="1" applyBorder="1" applyAlignment="1" applyProtection="1">
      <alignment horizontal="center" vertical="center" shrinkToFit="1"/>
      <protection locked="0"/>
    </xf>
    <xf numFmtId="0" fontId="13" fillId="2" borderId="5" xfId="1" applyFont="1" applyFill="1" applyBorder="1" applyAlignment="1" applyProtection="1">
      <alignment horizontal="center" vertical="center"/>
      <protection locked="0"/>
    </xf>
    <xf numFmtId="0" fontId="13" fillId="2" borderId="6" xfId="1" applyFont="1" applyFill="1" applyBorder="1" applyAlignment="1" applyProtection="1">
      <alignment horizontal="center" vertical="center"/>
      <protection locked="0"/>
    </xf>
    <xf numFmtId="0" fontId="13" fillId="2" borderId="7" xfId="1" applyFont="1" applyFill="1" applyBorder="1" applyAlignment="1" applyProtection="1">
      <alignment horizontal="center" vertical="center"/>
      <protection locked="0"/>
    </xf>
    <xf numFmtId="0" fontId="13" fillId="2" borderId="52" xfId="1" applyFont="1" applyFill="1" applyBorder="1" applyAlignment="1" applyProtection="1">
      <alignment horizontal="center" vertical="center"/>
      <protection locked="0"/>
    </xf>
    <xf numFmtId="0" fontId="13" fillId="2" borderId="53" xfId="1" applyFont="1" applyFill="1" applyBorder="1" applyAlignment="1" applyProtection="1">
      <alignment horizontal="center" vertical="center"/>
      <protection locked="0"/>
    </xf>
    <xf numFmtId="0" fontId="13" fillId="2" borderId="54" xfId="1" applyFont="1" applyFill="1" applyBorder="1" applyAlignment="1" applyProtection="1">
      <alignment horizontal="center" vertical="center"/>
      <protection locked="0"/>
    </xf>
    <xf numFmtId="0" fontId="6" fillId="2" borderId="5" xfId="1" applyFont="1" applyFill="1" applyBorder="1" applyAlignment="1" applyProtection="1">
      <alignment horizontal="center" vertical="center" wrapText="1" shrinkToFit="1"/>
      <protection locked="0"/>
    </xf>
    <xf numFmtId="0" fontId="6" fillId="2" borderId="6" xfId="1" applyFont="1" applyFill="1" applyBorder="1" applyAlignment="1" applyProtection="1">
      <alignment horizontal="center" vertical="center" shrinkToFit="1"/>
      <protection locked="0"/>
    </xf>
    <xf numFmtId="0" fontId="6" fillId="2" borderId="7" xfId="1" applyFont="1" applyFill="1" applyBorder="1" applyAlignment="1" applyProtection="1">
      <alignment horizontal="center" vertical="center" shrinkToFit="1"/>
      <protection locked="0"/>
    </xf>
    <xf numFmtId="0" fontId="6" fillId="2" borderId="14" xfId="1" applyFont="1" applyFill="1" applyBorder="1" applyAlignment="1" applyProtection="1">
      <alignment horizontal="center" vertical="center" shrinkToFit="1"/>
      <protection locked="0"/>
    </xf>
    <xf numFmtId="0" fontId="6" fillId="2" borderId="0" xfId="1" applyFont="1" applyFill="1" applyBorder="1" applyAlignment="1" applyProtection="1">
      <alignment horizontal="center" vertical="center" shrinkToFit="1"/>
      <protection locked="0"/>
    </xf>
    <xf numFmtId="0" fontId="6" fillId="2" borderId="13" xfId="1" applyFont="1" applyFill="1" applyBorder="1" applyAlignment="1" applyProtection="1">
      <alignment horizontal="center" vertical="center" shrinkToFit="1"/>
      <protection locked="0"/>
    </xf>
    <xf numFmtId="0" fontId="6" fillId="2" borderId="9" xfId="1" applyFont="1" applyFill="1" applyBorder="1" applyAlignment="1" applyProtection="1">
      <alignment horizontal="center" vertical="center" shrinkToFit="1"/>
      <protection locked="0"/>
    </xf>
    <xf numFmtId="0" fontId="6" fillId="2" borderId="10" xfId="1" applyFont="1" applyFill="1" applyBorder="1" applyAlignment="1" applyProtection="1">
      <alignment horizontal="center" vertical="center" shrinkToFit="1"/>
      <protection locked="0"/>
    </xf>
    <xf numFmtId="0" fontId="6" fillId="2" borderId="11" xfId="1" applyFont="1" applyFill="1" applyBorder="1" applyAlignment="1" applyProtection="1">
      <alignment horizontal="center" vertical="center" shrinkToFit="1"/>
      <protection locked="0"/>
    </xf>
    <xf numFmtId="2" fontId="8" fillId="2" borderId="5" xfId="1" applyNumberFormat="1" applyFont="1" applyFill="1" applyBorder="1" applyAlignment="1" applyProtection="1">
      <alignment horizontal="center" vertical="center" shrinkToFit="1"/>
      <protection locked="0"/>
    </xf>
    <xf numFmtId="2" fontId="8" fillId="2" borderId="6" xfId="1" applyNumberFormat="1" applyFont="1" applyFill="1" applyBorder="1" applyAlignment="1" applyProtection="1">
      <alignment horizontal="center" vertical="center" shrinkToFit="1"/>
      <protection locked="0"/>
    </xf>
    <xf numFmtId="2" fontId="8" fillId="2" borderId="7" xfId="1" applyNumberFormat="1" applyFont="1" applyFill="1" applyBorder="1" applyAlignment="1" applyProtection="1">
      <alignment horizontal="center" vertical="center" shrinkToFit="1"/>
      <protection locked="0"/>
    </xf>
    <xf numFmtId="2" fontId="8" fillId="2" borderId="14" xfId="1" applyNumberFormat="1" applyFont="1" applyFill="1" applyBorder="1" applyAlignment="1" applyProtection="1">
      <alignment horizontal="center" vertical="center" shrinkToFit="1"/>
      <protection locked="0"/>
    </xf>
    <xf numFmtId="2" fontId="8" fillId="2" borderId="0" xfId="1" applyNumberFormat="1" applyFont="1" applyFill="1" applyBorder="1" applyAlignment="1" applyProtection="1">
      <alignment horizontal="center" vertical="center" shrinkToFit="1"/>
      <protection locked="0"/>
    </xf>
    <xf numFmtId="2" fontId="8" fillId="2" borderId="13" xfId="1" applyNumberFormat="1" applyFont="1" applyFill="1" applyBorder="1" applyAlignment="1" applyProtection="1">
      <alignment horizontal="center" vertical="center" shrinkToFit="1"/>
      <protection locked="0"/>
    </xf>
    <xf numFmtId="2" fontId="8" fillId="2" borderId="9" xfId="1" applyNumberFormat="1" applyFont="1" applyFill="1" applyBorder="1" applyAlignment="1" applyProtection="1">
      <alignment horizontal="center" vertical="center" shrinkToFit="1"/>
      <protection locked="0"/>
    </xf>
    <xf numFmtId="2" fontId="8" fillId="2" borderId="10" xfId="1" applyNumberFormat="1" applyFont="1" applyFill="1" applyBorder="1" applyAlignment="1" applyProtection="1">
      <alignment horizontal="center" vertical="center" shrinkToFit="1"/>
      <protection locked="0"/>
    </xf>
    <xf numFmtId="2" fontId="8" fillId="2" borderId="11" xfId="1" applyNumberFormat="1" applyFont="1" applyFill="1" applyBorder="1" applyAlignment="1" applyProtection="1">
      <alignment horizontal="center" vertical="center" shrinkToFit="1"/>
      <protection locked="0"/>
    </xf>
    <xf numFmtId="1" fontId="8" fillId="2" borderId="4" xfId="1" applyNumberFormat="1" applyFont="1" applyFill="1" applyBorder="1" applyAlignment="1" applyProtection="1">
      <alignment horizontal="center" vertical="center" shrinkToFit="1"/>
      <protection locked="0"/>
    </xf>
    <xf numFmtId="0" fontId="9" fillId="2" borderId="55" xfId="1" applyFont="1" applyFill="1" applyBorder="1" applyAlignment="1" applyProtection="1">
      <alignment horizontal="center" vertical="center" shrinkToFit="1"/>
      <protection locked="0"/>
    </xf>
    <xf numFmtId="0" fontId="9" fillId="2" borderId="56" xfId="1" applyFont="1" applyFill="1" applyBorder="1" applyAlignment="1" applyProtection="1">
      <alignment horizontal="center" vertical="center" shrinkToFit="1"/>
      <protection locked="0"/>
    </xf>
    <xf numFmtId="0" fontId="9" fillId="2" borderId="57" xfId="1" applyFont="1" applyFill="1" applyBorder="1" applyAlignment="1" applyProtection="1">
      <alignment horizontal="center" vertical="center" shrinkToFit="1"/>
      <protection locked="0"/>
    </xf>
    <xf numFmtId="0" fontId="5" fillId="2" borderId="6" xfId="1" applyFont="1" applyFill="1" applyBorder="1" applyAlignment="1" applyProtection="1">
      <alignment horizontal="center" vertical="center"/>
      <protection locked="0"/>
    </xf>
    <xf numFmtId="0" fontId="5" fillId="2" borderId="7" xfId="1" applyFont="1" applyFill="1" applyBorder="1" applyAlignment="1" applyProtection="1">
      <alignment horizontal="center" vertical="center"/>
      <protection locked="0"/>
    </xf>
    <xf numFmtId="0" fontId="5" fillId="2" borderId="14" xfId="1" applyFont="1" applyFill="1" applyBorder="1" applyAlignment="1" applyProtection="1">
      <alignment horizontal="center" vertical="center"/>
      <protection locked="0"/>
    </xf>
    <xf numFmtId="0" fontId="5" fillId="2" borderId="0" xfId="1" applyFont="1" applyFill="1" applyBorder="1" applyAlignment="1" applyProtection="1">
      <alignment horizontal="center" vertical="center"/>
      <protection locked="0"/>
    </xf>
    <xf numFmtId="0" fontId="5" fillId="2" borderId="13" xfId="1" applyFont="1" applyFill="1" applyBorder="1" applyAlignment="1" applyProtection="1">
      <alignment horizontal="center" vertical="center"/>
      <protection locked="0"/>
    </xf>
    <xf numFmtId="0" fontId="5" fillId="2" borderId="9" xfId="1" applyFont="1" applyFill="1" applyBorder="1" applyAlignment="1" applyProtection="1">
      <alignment horizontal="center" vertical="center"/>
      <protection locked="0"/>
    </xf>
    <xf numFmtId="0" fontId="5" fillId="2" borderId="10" xfId="1" applyFont="1" applyFill="1" applyBorder="1" applyAlignment="1" applyProtection="1">
      <alignment horizontal="center" vertical="center"/>
      <protection locked="0"/>
    </xf>
    <xf numFmtId="0" fontId="5" fillId="2" borderId="11" xfId="1" applyFont="1" applyFill="1" applyBorder="1" applyAlignment="1" applyProtection="1">
      <alignment horizontal="center" vertical="center"/>
      <protection locked="0"/>
    </xf>
    <xf numFmtId="0" fontId="5" fillId="2" borderId="5" xfId="1" applyFont="1" applyFill="1" applyBorder="1" applyAlignment="1" applyProtection="1">
      <alignment horizontal="center" vertical="center"/>
      <protection locked="0"/>
    </xf>
    <xf numFmtId="0" fontId="12" fillId="2" borderId="0" xfId="1" applyFont="1" applyFill="1" applyBorder="1" applyAlignment="1" applyProtection="1">
      <alignment horizontal="center" vertical="center"/>
      <protection locked="0"/>
    </xf>
    <xf numFmtId="0" fontId="12" fillId="2" borderId="4" xfId="1" applyFont="1" applyFill="1" applyBorder="1" applyAlignment="1" applyProtection="1">
      <alignment horizontal="left" vertical="center" wrapText="1"/>
      <protection locked="0"/>
    </xf>
    <xf numFmtId="0" fontId="11" fillId="2" borderId="4" xfId="1" applyFont="1" applyFill="1" applyBorder="1" applyAlignment="1" applyProtection="1">
      <alignment horizontal="center" vertical="center" wrapText="1"/>
      <protection locked="0"/>
    </xf>
    <xf numFmtId="0" fontId="5" fillId="2" borderId="0" xfId="1" applyFont="1" applyFill="1" applyAlignment="1" applyProtection="1">
      <alignment horizontal="left" vertical="center" wrapText="1"/>
      <protection locked="0"/>
    </xf>
    <xf numFmtId="0" fontId="22" fillId="0" borderId="0" xfId="1" applyFont="1" applyFill="1" applyAlignment="1" applyProtection="1">
      <alignment horizontal="left" vertical="center" wrapText="1"/>
      <protection locked="0"/>
    </xf>
    <xf numFmtId="0" fontId="5" fillId="2" borderId="0" xfId="1" applyFont="1" applyFill="1" applyAlignment="1" applyProtection="1">
      <alignment vertical="center" shrinkToFit="1"/>
      <protection locked="0"/>
    </xf>
    <xf numFmtId="0" fontId="15" fillId="0" borderId="0" xfId="1" applyFont="1" applyAlignment="1">
      <alignment vertical="top" wrapText="1"/>
    </xf>
    <xf numFmtId="0" fontId="11" fillId="2" borderId="0" xfId="1" applyFont="1" applyFill="1" applyBorder="1" applyAlignment="1" applyProtection="1">
      <alignment horizontal="right" vertical="center" shrinkToFit="1"/>
      <protection locked="0"/>
    </xf>
    <xf numFmtId="0" fontId="5" fillId="2" borderId="46" xfId="1" applyFont="1" applyFill="1" applyBorder="1" applyAlignment="1" applyProtection="1">
      <alignment horizontal="center" vertical="center"/>
      <protection locked="0"/>
    </xf>
    <xf numFmtId="0" fontId="9" fillId="2" borderId="47" xfId="1" applyFont="1" applyFill="1" applyBorder="1" applyAlignment="1" applyProtection="1">
      <alignment horizontal="center" vertical="center"/>
      <protection locked="0"/>
    </xf>
    <xf numFmtId="0" fontId="9" fillId="2" borderId="50" xfId="1" applyFont="1" applyFill="1" applyBorder="1" applyAlignment="1" applyProtection="1">
      <alignment horizontal="center" vertical="center"/>
      <protection locked="0"/>
    </xf>
    <xf numFmtId="0" fontId="9" fillId="2" borderId="44" xfId="1" applyFont="1" applyFill="1" applyBorder="1" applyAlignment="1" applyProtection="1">
      <alignment horizontal="center" vertical="center"/>
      <protection locked="0"/>
    </xf>
    <xf numFmtId="0" fontId="9" fillId="2" borderId="35" xfId="1" applyFont="1" applyFill="1" applyBorder="1" applyAlignment="1" applyProtection="1">
      <alignment horizontal="center" vertical="center"/>
      <protection locked="0"/>
    </xf>
    <xf numFmtId="0" fontId="9" fillId="2" borderId="45" xfId="1" applyFont="1" applyFill="1" applyBorder="1" applyAlignment="1" applyProtection="1">
      <alignment horizontal="center" vertical="center"/>
      <protection locked="0"/>
    </xf>
    <xf numFmtId="0" fontId="13" fillId="4" borderId="46" xfId="1" applyFont="1" applyFill="1" applyBorder="1" applyAlignment="1" applyProtection="1">
      <alignment horizontal="center" vertical="center"/>
    </xf>
    <xf numFmtId="0" fontId="13" fillId="4" borderId="47" xfId="1" applyFont="1" applyFill="1" applyBorder="1" applyAlignment="1" applyProtection="1">
      <alignment horizontal="center" vertical="center"/>
    </xf>
    <xf numFmtId="0" fontId="13" fillId="4" borderId="44" xfId="1" applyFont="1" applyFill="1" applyBorder="1" applyAlignment="1" applyProtection="1">
      <alignment horizontal="center" vertical="center"/>
    </xf>
    <xf numFmtId="0" fontId="13" fillId="4" borderId="35" xfId="1" applyFont="1" applyFill="1" applyBorder="1" applyAlignment="1" applyProtection="1">
      <alignment horizontal="center" vertical="center"/>
    </xf>
    <xf numFmtId="0" fontId="12" fillId="2" borderId="47" xfId="1" applyFont="1" applyFill="1" applyBorder="1" applyAlignment="1" applyProtection="1">
      <alignment horizontal="center" vertical="center"/>
      <protection locked="0"/>
    </xf>
    <xf numFmtId="0" fontId="12" fillId="2" borderId="35" xfId="1" applyFont="1" applyFill="1" applyBorder="1" applyAlignment="1" applyProtection="1">
      <alignment horizontal="center" vertical="center"/>
      <protection locked="0"/>
    </xf>
    <xf numFmtId="0" fontId="12" fillId="2" borderId="50" xfId="1" applyFont="1" applyFill="1" applyBorder="1" applyAlignment="1" applyProtection="1">
      <alignment horizontal="center" vertical="center"/>
      <protection locked="0"/>
    </xf>
    <xf numFmtId="0" fontId="12" fillId="2" borderId="45" xfId="1" applyFont="1" applyFill="1" applyBorder="1" applyAlignment="1" applyProtection="1">
      <alignment horizontal="center" vertical="center"/>
      <protection locked="0"/>
    </xf>
    <xf numFmtId="0" fontId="5" fillId="2" borderId="10" xfId="1" applyFont="1" applyFill="1" applyBorder="1" applyAlignment="1" applyProtection="1">
      <alignment horizontal="left" vertical="center" wrapText="1"/>
      <protection locked="0"/>
    </xf>
    <xf numFmtId="0" fontId="5" fillId="3" borderId="0" xfId="1" applyFont="1" applyFill="1" applyBorder="1" applyAlignment="1" applyProtection="1">
      <alignment horizontal="center" vertical="center" shrinkToFit="1"/>
      <protection locked="0"/>
    </xf>
    <xf numFmtId="0" fontId="5" fillId="3" borderId="10" xfId="1" applyFont="1" applyFill="1" applyBorder="1" applyAlignment="1" applyProtection="1">
      <alignment horizontal="center" vertical="center" shrinkToFit="1"/>
      <protection locked="0"/>
    </xf>
    <xf numFmtId="0" fontId="13" fillId="6" borderId="0" xfId="1" applyFont="1" applyFill="1" applyBorder="1" applyAlignment="1" applyProtection="1">
      <alignment horizontal="center" vertical="center" shrinkToFit="1"/>
      <protection locked="0"/>
    </xf>
    <xf numFmtId="0" fontId="13" fillId="6" borderId="10" xfId="1" applyFont="1" applyFill="1" applyBorder="1" applyAlignment="1" applyProtection="1">
      <alignment horizontal="center" vertical="center" shrinkToFit="1"/>
      <protection locked="0"/>
    </xf>
    <xf numFmtId="0" fontId="13" fillId="2" borderId="34" xfId="1" applyFont="1" applyFill="1" applyBorder="1" applyAlignment="1" applyProtection="1">
      <alignment horizontal="center" vertical="center"/>
      <protection locked="0"/>
    </xf>
    <xf numFmtId="0" fontId="13" fillId="2" borderId="35" xfId="1" applyFont="1" applyFill="1" applyBorder="1" applyAlignment="1" applyProtection="1">
      <alignment horizontal="center" vertical="center"/>
      <protection locked="0"/>
    </xf>
    <xf numFmtId="0" fontId="9" fillId="2" borderId="6" xfId="1" applyFont="1" applyFill="1" applyBorder="1" applyAlignment="1" applyProtection="1">
      <alignment horizontal="left" vertical="center" wrapText="1"/>
      <protection locked="0"/>
    </xf>
    <xf numFmtId="0" fontId="9" fillId="2" borderId="10" xfId="1" applyFont="1" applyFill="1" applyBorder="1" applyAlignment="1" applyProtection="1">
      <alignment horizontal="left" vertical="center" wrapText="1"/>
      <protection locked="0"/>
    </xf>
    <xf numFmtId="0" fontId="5" fillId="2" borderId="6" xfId="1" applyFont="1" applyFill="1" applyBorder="1" applyAlignment="1" applyProtection="1">
      <alignment vertical="center"/>
      <protection locked="0"/>
    </xf>
    <xf numFmtId="0" fontId="5" fillId="2" borderId="7" xfId="1" applyFont="1" applyFill="1" applyBorder="1" applyAlignment="1" applyProtection="1">
      <alignment vertical="center"/>
      <protection locked="0"/>
    </xf>
    <xf numFmtId="0" fontId="5" fillId="2" borderId="10" xfId="1" applyFont="1" applyFill="1" applyBorder="1" applyAlignment="1" applyProtection="1">
      <alignment vertical="center"/>
      <protection locked="0"/>
    </xf>
    <xf numFmtId="0" fontId="5" fillId="2" borderId="11" xfId="1" applyFont="1" applyFill="1" applyBorder="1" applyAlignment="1" applyProtection="1">
      <alignment vertical="center"/>
      <protection locked="0"/>
    </xf>
    <xf numFmtId="0" fontId="9" fillId="2" borderId="0" xfId="1" applyFont="1" applyFill="1" applyBorder="1" applyAlignment="1" applyProtection="1">
      <alignment horizontal="distributed" vertical="center" wrapText="1"/>
      <protection locked="0"/>
    </xf>
    <xf numFmtId="0" fontId="12" fillId="2" borderId="36" xfId="1" applyFont="1" applyFill="1" applyBorder="1" applyAlignment="1" applyProtection="1">
      <alignment horizontal="center" vertical="center"/>
      <protection locked="0"/>
    </xf>
    <xf numFmtId="0" fontId="12" fillId="2" borderId="49" xfId="1" applyFont="1" applyFill="1" applyBorder="1" applyAlignment="1" applyProtection="1">
      <alignment horizontal="center" vertical="center" textRotation="255" wrapText="1"/>
      <protection locked="0"/>
    </xf>
    <xf numFmtId="0" fontId="12" fillId="2" borderId="48" xfId="1" applyFont="1" applyFill="1" applyBorder="1" applyAlignment="1" applyProtection="1">
      <alignment horizontal="center" vertical="center" textRotation="255" wrapText="1"/>
      <protection locked="0"/>
    </xf>
    <xf numFmtId="0" fontId="12" fillId="2" borderId="14" xfId="1" applyFont="1" applyFill="1" applyBorder="1" applyAlignment="1" applyProtection="1">
      <alignment horizontal="center" vertical="center" textRotation="255" wrapText="1"/>
      <protection locked="0"/>
    </xf>
    <xf numFmtId="0" fontId="12" fillId="2" borderId="13" xfId="1" applyFont="1" applyFill="1" applyBorder="1" applyAlignment="1" applyProtection="1">
      <alignment horizontal="center" vertical="center" textRotation="255" wrapText="1"/>
      <protection locked="0"/>
    </xf>
    <xf numFmtId="0" fontId="9" fillId="2" borderId="6" xfId="1" applyFont="1" applyFill="1" applyBorder="1" applyAlignment="1" applyProtection="1">
      <alignment horizontal="left" vertical="center"/>
      <protection locked="0"/>
    </xf>
    <xf numFmtId="0" fontId="9" fillId="2" borderId="10" xfId="1" applyFont="1" applyFill="1" applyBorder="1" applyAlignment="1" applyProtection="1">
      <alignment horizontal="left" vertical="center"/>
      <protection locked="0"/>
    </xf>
    <xf numFmtId="0" fontId="9" fillId="2" borderId="7" xfId="1" applyFont="1" applyFill="1" applyBorder="1" applyAlignment="1" applyProtection="1">
      <alignment vertical="center"/>
      <protection locked="0"/>
    </xf>
    <xf numFmtId="0" fontId="9" fillId="2" borderId="10" xfId="1" applyFont="1" applyFill="1" applyBorder="1" applyAlignment="1" applyProtection="1">
      <alignment vertical="center"/>
      <protection locked="0"/>
    </xf>
    <xf numFmtId="0" fontId="9" fillId="2" borderId="11" xfId="1" applyFont="1" applyFill="1" applyBorder="1" applyAlignment="1" applyProtection="1">
      <alignment vertical="center"/>
      <protection locked="0"/>
    </xf>
    <xf numFmtId="0" fontId="13" fillId="2" borderId="49" xfId="1" applyFont="1" applyFill="1" applyBorder="1" applyAlignment="1" applyProtection="1">
      <alignment horizontal="center" vertical="center"/>
      <protection locked="0"/>
    </xf>
    <xf numFmtId="0" fontId="13" fillId="2" borderId="47" xfId="1" applyFont="1" applyFill="1" applyBorder="1" applyAlignment="1" applyProtection="1">
      <alignment horizontal="center" vertical="center"/>
      <protection locked="0"/>
    </xf>
    <xf numFmtId="0" fontId="13" fillId="2" borderId="80" xfId="1" applyFont="1" applyFill="1" applyBorder="1" applyAlignment="1" applyProtection="1">
      <alignment horizontal="right" vertical="center"/>
      <protection locked="0"/>
    </xf>
    <xf numFmtId="0" fontId="13" fillId="2" borderId="81" xfId="1" applyFont="1" applyFill="1" applyBorder="1" applyAlignment="1" applyProtection="1">
      <alignment horizontal="right" vertical="center"/>
      <protection locked="0"/>
    </xf>
    <xf numFmtId="0" fontId="13" fillId="2" borderId="82" xfId="1" applyFont="1" applyFill="1" applyBorder="1" applyAlignment="1" applyProtection="1">
      <alignment horizontal="right" vertical="center"/>
      <protection locked="0"/>
    </xf>
    <xf numFmtId="0" fontId="13" fillId="2" borderId="83" xfId="1" applyFont="1" applyFill="1" applyBorder="1" applyAlignment="1" applyProtection="1">
      <alignment horizontal="right" vertical="center"/>
      <protection locked="0"/>
    </xf>
    <xf numFmtId="0" fontId="13" fillId="2" borderId="84" xfId="1" applyFont="1" applyFill="1" applyBorder="1" applyAlignment="1" applyProtection="1">
      <alignment horizontal="right" vertical="center"/>
      <protection locked="0"/>
    </xf>
    <xf numFmtId="0" fontId="13" fillId="2" borderId="85" xfId="1" applyFont="1" applyFill="1" applyBorder="1" applyAlignment="1" applyProtection="1">
      <alignment horizontal="right" vertical="center"/>
      <protection locked="0"/>
    </xf>
    <xf numFmtId="0" fontId="5" fillId="2" borderId="43" xfId="1" applyFont="1" applyFill="1" applyBorder="1" applyAlignment="1" applyProtection="1">
      <alignment horizontal="center" vertical="center"/>
      <protection locked="0"/>
    </xf>
    <xf numFmtId="0" fontId="5" fillId="2" borderId="38" xfId="1" applyFont="1" applyFill="1" applyBorder="1" applyAlignment="1" applyProtection="1">
      <alignment horizontal="center" vertical="center"/>
      <protection locked="0"/>
    </xf>
    <xf numFmtId="0" fontId="5" fillId="2" borderId="35" xfId="1" applyFont="1" applyFill="1" applyBorder="1" applyAlignment="1" applyProtection="1">
      <alignment horizontal="center" vertical="center"/>
      <protection locked="0"/>
    </xf>
    <xf numFmtId="1" fontId="13" fillId="4" borderId="2" xfId="1" applyNumberFormat="1" applyFont="1" applyFill="1" applyBorder="1" applyAlignment="1" applyProtection="1">
      <alignment horizontal="center" vertical="center" shrinkToFit="1"/>
    </xf>
    <xf numFmtId="1" fontId="13" fillId="4" borderId="86" xfId="1" applyNumberFormat="1" applyFont="1" applyFill="1" applyBorder="1" applyAlignment="1" applyProtection="1">
      <alignment horizontal="center" vertical="center" shrinkToFit="1"/>
    </xf>
    <xf numFmtId="0" fontId="12" fillId="2" borderId="86" xfId="1" applyFont="1" applyFill="1" applyBorder="1" applyAlignment="1" applyProtection="1">
      <alignment horizontal="center" vertical="center"/>
      <protection locked="0"/>
    </xf>
    <xf numFmtId="0" fontId="13" fillId="4" borderId="5" xfId="1" applyFont="1" applyFill="1" applyBorder="1" applyAlignment="1" applyProtection="1">
      <alignment horizontal="center" vertical="center" shrinkToFit="1"/>
    </xf>
    <xf numFmtId="0" fontId="13" fillId="4" borderId="6" xfId="1" applyFont="1" applyFill="1" applyBorder="1" applyAlignment="1" applyProtection="1">
      <alignment horizontal="center" vertical="center" shrinkToFit="1"/>
    </xf>
    <xf numFmtId="0" fontId="13" fillId="4" borderId="34" xfId="1" applyFont="1" applyFill="1" applyBorder="1" applyAlignment="1" applyProtection="1">
      <alignment horizontal="center" vertical="center" shrinkToFit="1"/>
    </xf>
    <xf numFmtId="0" fontId="13" fillId="4" borderId="35" xfId="1" applyFont="1" applyFill="1" applyBorder="1" applyAlignment="1" applyProtection="1">
      <alignment horizontal="center" vertical="center" shrinkToFit="1"/>
    </xf>
    <xf numFmtId="0" fontId="5" fillId="2" borderId="5" xfId="1" applyFont="1" applyFill="1" applyBorder="1" applyAlignment="1" applyProtection="1">
      <alignment horizontal="distributed" vertical="center"/>
      <protection locked="0"/>
    </xf>
    <xf numFmtId="0" fontId="5" fillId="2" borderId="6" xfId="1" applyFont="1" applyFill="1" applyBorder="1" applyAlignment="1" applyProtection="1">
      <alignment horizontal="distributed" vertical="center"/>
      <protection locked="0"/>
    </xf>
    <xf numFmtId="0" fontId="5" fillId="2" borderId="7" xfId="1" applyFont="1" applyFill="1" applyBorder="1" applyAlignment="1" applyProtection="1">
      <alignment horizontal="distributed" vertical="center"/>
      <protection locked="0"/>
    </xf>
    <xf numFmtId="0" fontId="5" fillId="2" borderId="34" xfId="1" applyFont="1" applyFill="1" applyBorder="1" applyAlignment="1" applyProtection="1">
      <alignment horizontal="distributed" vertical="center"/>
      <protection locked="0"/>
    </xf>
    <xf numFmtId="0" fontId="5" fillId="2" borderId="35" xfId="1" applyFont="1" applyFill="1" applyBorder="1" applyAlignment="1" applyProtection="1">
      <alignment horizontal="distributed" vertical="center"/>
      <protection locked="0"/>
    </xf>
    <xf numFmtId="0" fontId="5" fillId="2" borderId="36" xfId="1" applyFont="1" applyFill="1" applyBorder="1" applyAlignment="1" applyProtection="1">
      <alignment horizontal="distributed" vertical="center"/>
      <protection locked="0"/>
    </xf>
    <xf numFmtId="177" fontId="13" fillId="4" borderId="2" xfId="1" applyNumberFormat="1" applyFont="1" applyFill="1" applyBorder="1" applyAlignment="1" applyProtection="1">
      <alignment horizontal="center" vertical="center"/>
    </xf>
    <xf numFmtId="0" fontId="13" fillId="4" borderId="86" xfId="1" applyFont="1" applyFill="1" applyBorder="1" applyAlignment="1" applyProtection="1">
      <alignment horizontal="center" vertical="center"/>
    </xf>
    <xf numFmtId="0" fontId="5" fillId="2" borderId="18" xfId="1" applyFont="1" applyFill="1" applyBorder="1" applyAlignment="1" applyProtection="1">
      <alignment horizontal="center" vertical="center" textRotation="255" wrapText="1"/>
      <protection locked="0"/>
    </xf>
    <xf numFmtId="0" fontId="5" fillId="2" borderId="17" xfId="1" applyFont="1" applyFill="1" applyBorder="1" applyAlignment="1" applyProtection="1">
      <alignment horizontal="center" vertical="center" textRotation="255" wrapText="1"/>
      <protection locked="0"/>
    </xf>
    <xf numFmtId="0" fontId="5" fillId="2" borderId="14" xfId="1" applyFont="1" applyFill="1" applyBorder="1" applyAlignment="1" applyProtection="1">
      <alignment horizontal="center" vertical="center" textRotation="255" wrapText="1"/>
      <protection locked="0"/>
    </xf>
    <xf numFmtId="0" fontId="5" fillId="2" borderId="13" xfId="1" applyFont="1" applyFill="1" applyBorder="1" applyAlignment="1" applyProtection="1">
      <alignment horizontal="center" vertical="center" textRotation="255" wrapText="1"/>
      <protection locked="0"/>
    </xf>
    <xf numFmtId="0" fontId="5" fillId="2" borderId="0" xfId="1" applyFont="1" applyFill="1" applyBorder="1" applyAlignment="1" applyProtection="1">
      <alignment horizontal="center" vertical="center" textRotation="255" wrapText="1"/>
      <protection locked="0"/>
    </xf>
    <xf numFmtId="0" fontId="5" fillId="2" borderId="34" xfId="1" applyFont="1" applyFill="1" applyBorder="1" applyAlignment="1" applyProtection="1">
      <alignment horizontal="center" vertical="center" textRotation="255" wrapText="1"/>
      <protection locked="0"/>
    </xf>
    <xf numFmtId="0" fontId="5" fillId="2" borderId="36" xfId="1" applyFont="1" applyFill="1" applyBorder="1" applyAlignment="1" applyProtection="1">
      <alignment horizontal="center" vertical="center" textRotation="255" wrapText="1"/>
      <protection locked="0"/>
    </xf>
    <xf numFmtId="0" fontId="13" fillId="4" borderId="43" xfId="1" applyFont="1" applyFill="1" applyBorder="1" applyAlignment="1" applyProtection="1">
      <alignment horizontal="center" vertical="center"/>
    </xf>
    <xf numFmtId="0" fontId="13" fillId="4" borderId="6" xfId="1" applyFont="1" applyFill="1" applyBorder="1" applyAlignment="1" applyProtection="1">
      <alignment horizontal="center" vertical="center"/>
    </xf>
    <xf numFmtId="0" fontId="13" fillId="4" borderId="39" xfId="1" applyFont="1" applyFill="1" applyBorder="1" applyAlignment="1" applyProtection="1">
      <alignment horizontal="center" vertical="center"/>
    </xf>
    <xf numFmtId="0" fontId="13" fillId="4" borderId="42" xfId="1" applyFont="1" applyFill="1" applyBorder="1" applyAlignment="1" applyProtection="1">
      <alignment horizontal="center" vertical="center"/>
    </xf>
    <xf numFmtId="0" fontId="13" fillId="4" borderId="10" xfId="1" applyFont="1" applyFill="1" applyBorder="1" applyAlignment="1" applyProtection="1">
      <alignment horizontal="center" vertical="center"/>
    </xf>
    <xf numFmtId="0" fontId="13" fillId="4" borderId="41" xfId="1" applyFont="1" applyFill="1" applyBorder="1" applyAlignment="1" applyProtection="1">
      <alignment horizontal="center" vertical="center"/>
    </xf>
    <xf numFmtId="0" fontId="5" fillId="2" borderId="31" xfId="1" applyFont="1" applyFill="1" applyBorder="1" applyAlignment="1" applyProtection="1">
      <alignment horizontal="center" vertical="center"/>
      <protection locked="0"/>
    </xf>
    <xf numFmtId="0" fontId="5" fillId="2" borderId="42" xfId="1" applyFont="1" applyFill="1" applyBorder="1" applyAlignment="1" applyProtection="1">
      <alignment horizontal="center" vertical="center"/>
      <protection locked="0"/>
    </xf>
    <xf numFmtId="177" fontId="13" fillId="4" borderId="6" xfId="1" applyNumberFormat="1" applyFont="1" applyFill="1" applyBorder="1" applyAlignment="1" applyProtection="1">
      <alignment horizontal="center" vertical="center" shrinkToFit="1"/>
    </xf>
    <xf numFmtId="177" fontId="13" fillId="4" borderId="0" xfId="1" applyNumberFormat="1" applyFont="1" applyFill="1" applyBorder="1" applyAlignment="1" applyProtection="1">
      <alignment horizontal="center" vertical="center" shrinkToFit="1"/>
    </xf>
    <xf numFmtId="177" fontId="13" fillId="4" borderId="10" xfId="1" applyNumberFormat="1" applyFont="1" applyFill="1" applyBorder="1" applyAlignment="1" applyProtection="1">
      <alignment horizontal="center" vertical="center" shrinkToFit="1"/>
    </xf>
    <xf numFmtId="0" fontId="9" fillId="2" borderId="6" xfId="1" applyFont="1" applyFill="1" applyBorder="1" applyAlignment="1" applyProtection="1">
      <alignment horizontal="distributed" vertical="center"/>
      <protection locked="0"/>
    </xf>
    <xf numFmtId="0" fontId="9" fillId="2" borderId="7" xfId="1" applyFont="1" applyFill="1" applyBorder="1" applyAlignment="1" applyProtection="1">
      <alignment horizontal="distributed" vertical="center"/>
      <protection locked="0"/>
    </xf>
    <xf numFmtId="0" fontId="9" fillId="2" borderId="9" xfId="1" applyFont="1" applyFill="1" applyBorder="1" applyAlignment="1" applyProtection="1">
      <alignment horizontal="distributed" vertical="center"/>
      <protection locked="0"/>
    </xf>
    <xf numFmtId="0" fontId="9" fillId="2" borderId="10" xfId="1" applyFont="1" applyFill="1" applyBorder="1" applyAlignment="1" applyProtection="1">
      <alignment horizontal="distributed" vertical="center"/>
      <protection locked="0"/>
    </xf>
    <xf numFmtId="0" fontId="9" fillId="2" borderId="11" xfId="1" applyFont="1" applyFill="1" applyBorder="1" applyAlignment="1" applyProtection="1">
      <alignment horizontal="distributed" vertical="center"/>
      <protection locked="0"/>
    </xf>
    <xf numFmtId="0" fontId="13" fillId="4" borderId="31" xfId="1" applyFont="1" applyFill="1" applyBorder="1" applyAlignment="1" applyProtection="1">
      <alignment horizontal="center" vertical="center"/>
    </xf>
    <xf numFmtId="0" fontId="13" fillId="4" borderId="0" xfId="1" applyFont="1" applyFill="1" applyBorder="1" applyAlignment="1" applyProtection="1">
      <alignment horizontal="center" vertical="center"/>
    </xf>
    <xf numFmtId="0" fontId="13" fillId="4" borderId="37" xfId="1" applyFont="1" applyFill="1" applyBorder="1" applyAlignment="1" applyProtection="1">
      <alignment horizontal="center" vertical="center"/>
    </xf>
    <xf numFmtId="177" fontId="13" fillId="4" borderId="2" xfId="1" applyNumberFormat="1" applyFont="1" applyFill="1" applyBorder="1" applyAlignment="1" applyProtection="1">
      <alignment horizontal="center" vertical="center" shrinkToFit="1"/>
    </xf>
    <xf numFmtId="0" fontId="5" fillId="2" borderId="14" xfId="1" applyFont="1" applyFill="1" applyBorder="1" applyAlignment="1" applyProtection="1">
      <alignment horizontal="distributed" vertical="center"/>
      <protection locked="0"/>
    </xf>
    <xf numFmtId="0" fontId="5" fillId="2" borderId="0" xfId="1" applyFont="1" applyFill="1" applyBorder="1" applyAlignment="1" applyProtection="1">
      <alignment horizontal="distributed" vertical="center"/>
      <protection locked="0"/>
    </xf>
    <xf numFmtId="0" fontId="5" fillId="2" borderId="13" xfId="1" applyFont="1" applyFill="1" applyBorder="1" applyAlignment="1" applyProtection="1">
      <alignment horizontal="distributed" vertical="center"/>
      <protection locked="0"/>
    </xf>
    <xf numFmtId="0" fontId="5" fillId="2" borderId="9" xfId="1" applyFont="1" applyFill="1" applyBorder="1" applyAlignment="1" applyProtection="1">
      <alignment horizontal="distributed" vertical="center"/>
      <protection locked="0"/>
    </xf>
    <xf numFmtId="0" fontId="5" fillId="2" borderId="10" xfId="1" applyFont="1" applyFill="1" applyBorder="1" applyAlignment="1" applyProtection="1">
      <alignment horizontal="distributed" vertical="center"/>
      <protection locked="0"/>
    </xf>
    <xf numFmtId="0" fontId="5" fillId="2" borderId="11" xfId="1" applyFont="1" applyFill="1" applyBorder="1" applyAlignment="1" applyProtection="1">
      <alignment horizontal="distributed" vertical="center"/>
      <protection locked="0"/>
    </xf>
    <xf numFmtId="0" fontId="5" fillId="0" borderId="43" xfId="1" applyFont="1" applyFill="1" applyBorder="1" applyAlignment="1" applyProtection="1">
      <alignment horizontal="center" vertical="center"/>
      <protection locked="0"/>
    </xf>
    <xf numFmtId="0" fontId="5" fillId="0" borderId="42" xfId="1" applyFont="1" applyFill="1" applyBorder="1" applyAlignment="1" applyProtection="1">
      <alignment horizontal="center" vertical="center"/>
      <protection locked="0"/>
    </xf>
    <xf numFmtId="0" fontId="7" fillId="11" borderId="46" xfId="1" applyFont="1" applyFill="1" applyBorder="1" applyAlignment="1" applyProtection="1">
      <alignment horizontal="center" vertical="center"/>
      <protection locked="0"/>
    </xf>
    <xf numFmtId="0" fontId="7" fillId="11" borderId="47" xfId="1" applyFont="1" applyFill="1" applyBorder="1" applyAlignment="1" applyProtection="1">
      <alignment horizontal="center" vertical="center"/>
      <protection locked="0"/>
    </xf>
    <xf numFmtId="0" fontId="7" fillId="11" borderId="50" xfId="1" applyFont="1" applyFill="1" applyBorder="1" applyAlignment="1" applyProtection="1">
      <alignment horizontal="center" vertical="center"/>
      <protection locked="0"/>
    </xf>
    <xf numFmtId="0" fontId="7" fillId="11" borderId="44" xfId="1" applyFont="1" applyFill="1" applyBorder="1" applyAlignment="1" applyProtection="1">
      <alignment horizontal="center" vertical="center"/>
      <protection locked="0"/>
    </xf>
    <xf numFmtId="0" fontId="7" fillId="11" borderId="35" xfId="1" applyFont="1" applyFill="1" applyBorder="1" applyAlignment="1" applyProtection="1">
      <alignment horizontal="center" vertical="center"/>
      <protection locked="0"/>
    </xf>
    <xf numFmtId="0" fontId="7" fillId="11" borderId="45" xfId="1" applyFont="1" applyFill="1" applyBorder="1" applyAlignment="1" applyProtection="1">
      <alignment horizontal="center" vertical="center"/>
      <protection locked="0"/>
    </xf>
    <xf numFmtId="0" fontId="5" fillId="0" borderId="6" xfId="1" applyFont="1" applyFill="1" applyBorder="1" applyAlignment="1" applyProtection="1">
      <alignment horizontal="center" vertical="center"/>
      <protection locked="0"/>
    </xf>
    <xf numFmtId="0" fontId="5" fillId="0" borderId="10" xfId="1" applyFont="1" applyFill="1" applyBorder="1" applyAlignment="1" applyProtection="1">
      <alignment horizontal="center" vertical="center"/>
      <protection locked="0"/>
    </xf>
    <xf numFmtId="0" fontId="5" fillId="2" borderId="143" xfId="1" applyFont="1" applyFill="1" applyBorder="1" applyAlignment="1" applyProtection="1">
      <alignment horizontal="center"/>
      <protection locked="0"/>
    </xf>
    <xf numFmtId="0" fontId="5" fillId="2" borderId="144" xfId="1" applyFont="1" applyFill="1" applyBorder="1" applyAlignment="1" applyProtection="1">
      <alignment horizontal="center"/>
      <protection locked="0"/>
    </xf>
    <xf numFmtId="0" fontId="5" fillId="2" borderId="145" xfId="1" applyFont="1" applyFill="1" applyBorder="1" applyAlignment="1" applyProtection="1">
      <alignment horizontal="center"/>
      <protection locked="0"/>
    </xf>
    <xf numFmtId="0" fontId="5" fillId="2" borderId="146" xfId="1" applyFont="1" applyFill="1" applyBorder="1" applyAlignment="1" applyProtection="1">
      <alignment horizontal="center"/>
      <protection locked="0"/>
    </xf>
    <xf numFmtId="0" fontId="5" fillId="2" borderId="147" xfId="1" applyFont="1" applyFill="1" applyBorder="1" applyAlignment="1" applyProtection="1">
      <alignment horizontal="center"/>
      <protection locked="0"/>
    </xf>
    <xf numFmtId="0" fontId="5" fillId="2" borderId="148" xfId="1" applyFont="1" applyFill="1" applyBorder="1" applyAlignment="1" applyProtection="1">
      <alignment horizontal="center"/>
      <protection locked="0"/>
    </xf>
    <xf numFmtId="0" fontId="5" fillId="2" borderId="149" xfId="1" applyFont="1" applyFill="1" applyBorder="1" applyAlignment="1" applyProtection="1">
      <alignment horizontal="center"/>
      <protection locked="0"/>
    </xf>
    <xf numFmtId="0" fontId="5" fillId="2" borderId="150" xfId="1" applyFont="1" applyFill="1" applyBorder="1" applyAlignment="1" applyProtection="1">
      <alignment horizontal="center"/>
      <protection locked="0"/>
    </xf>
    <xf numFmtId="0" fontId="5" fillId="2" borderId="151" xfId="1" applyFont="1" applyFill="1" applyBorder="1" applyAlignment="1" applyProtection="1">
      <alignment horizontal="center"/>
      <protection locked="0"/>
    </xf>
    <xf numFmtId="0" fontId="13" fillId="4" borderId="5" xfId="1" applyFont="1" applyFill="1" applyBorder="1" applyAlignment="1" applyProtection="1">
      <alignment horizontal="center" vertical="center"/>
    </xf>
    <xf numFmtId="0" fontId="13" fillId="4" borderId="14" xfId="1" applyFont="1" applyFill="1" applyBorder="1" applyAlignment="1" applyProtection="1">
      <alignment horizontal="center" vertical="center"/>
    </xf>
    <xf numFmtId="0" fontId="13" fillId="4" borderId="9" xfId="1" applyFont="1" applyFill="1" applyBorder="1" applyAlignment="1" applyProtection="1">
      <alignment horizontal="center" vertical="center"/>
    </xf>
    <xf numFmtId="0" fontId="12" fillId="2" borderId="73" xfId="1" applyFont="1" applyFill="1" applyBorder="1" applyAlignment="1" applyProtection="1">
      <alignment horizontal="center" vertical="center"/>
      <protection locked="0"/>
    </xf>
    <xf numFmtId="0" fontId="5" fillId="2" borderId="75" xfId="1" applyFont="1" applyFill="1" applyBorder="1" applyAlignment="1" applyProtection="1">
      <alignment horizontal="center" vertical="center"/>
      <protection locked="0"/>
    </xf>
    <xf numFmtId="0" fontId="5" fillId="2" borderId="16" xfId="1" applyFont="1" applyFill="1" applyBorder="1" applyAlignment="1" applyProtection="1">
      <alignment horizontal="center" vertical="center"/>
      <protection locked="0"/>
    </xf>
    <xf numFmtId="177" fontId="13" fillId="4" borderId="73" xfId="1" applyNumberFormat="1" applyFont="1" applyFill="1" applyBorder="1" applyAlignment="1" applyProtection="1">
      <alignment horizontal="center" vertical="center" shrinkToFit="1"/>
    </xf>
    <xf numFmtId="0" fontId="5" fillId="2" borderId="25" xfId="1" applyFont="1" applyFill="1" applyBorder="1" applyAlignment="1" applyProtection="1">
      <alignment horizontal="center" vertical="center" shrinkToFit="1"/>
      <protection locked="0"/>
    </xf>
    <xf numFmtId="0" fontId="5" fillId="3" borderId="6" xfId="1" applyFont="1" applyFill="1" applyBorder="1" applyAlignment="1" applyProtection="1">
      <alignment horizontal="center" vertical="center" shrinkToFit="1"/>
      <protection locked="0"/>
    </xf>
    <xf numFmtId="0" fontId="5" fillId="3" borderId="7" xfId="1" applyFont="1" applyFill="1" applyBorder="1" applyAlignment="1" applyProtection="1">
      <alignment horizontal="center" vertical="center" shrinkToFit="1"/>
      <protection locked="0"/>
    </xf>
    <xf numFmtId="0" fontId="5" fillId="2" borderId="26" xfId="1" applyFont="1" applyFill="1" applyBorder="1" applyAlignment="1" applyProtection="1">
      <alignment horizontal="center" vertical="center" shrinkToFit="1"/>
      <protection locked="0"/>
    </xf>
    <xf numFmtId="0" fontId="5" fillId="3" borderId="13" xfId="1" applyFont="1" applyFill="1" applyBorder="1" applyAlignment="1" applyProtection="1">
      <alignment horizontal="center" vertical="center" shrinkToFit="1"/>
      <protection locked="0"/>
    </xf>
    <xf numFmtId="0" fontId="5" fillId="2" borderId="5" xfId="1" applyFont="1" applyFill="1" applyBorder="1" applyAlignment="1" applyProtection="1">
      <alignment horizontal="center" vertical="center" shrinkToFit="1"/>
      <protection locked="0"/>
    </xf>
    <xf numFmtId="0" fontId="5" fillId="3" borderId="14" xfId="1" applyFont="1" applyFill="1" applyBorder="1" applyAlignment="1" applyProtection="1">
      <alignment horizontal="center" vertical="center" shrinkToFit="1"/>
      <protection locked="0"/>
    </xf>
    <xf numFmtId="0" fontId="5" fillId="2" borderId="32" xfId="1" applyFont="1" applyFill="1" applyBorder="1" applyAlignment="1" applyProtection="1">
      <alignment horizontal="center" vertical="center" shrinkToFit="1"/>
      <protection locked="0"/>
    </xf>
    <xf numFmtId="0" fontId="5" fillId="2" borderId="51" xfId="1" applyFont="1" applyFill="1" applyBorder="1" applyAlignment="1" applyProtection="1">
      <alignment horizontal="center" vertical="center" shrinkToFit="1"/>
      <protection locked="0"/>
    </xf>
    <xf numFmtId="0" fontId="5" fillId="2" borderId="33" xfId="1" applyFont="1" applyFill="1" applyBorder="1" applyAlignment="1" applyProtection="1">
      <alignment horizontal="center" vertical="center" shrinkToFit="1"/>
      <protection locked="0"/>
    </xf>
    <xf numFmtId="0" fontId="5" fillId="2" borderId="26" xfId="1" applyFont="1" applyFill="1" applyBorder="1" applyAlignment="1" applyProtection="1">
      <alignment horizontal="center" vertical="center" wrapText="1"/>
      <protection locked="0"/>
    </xf>
    <xf numFmtId="0" fontId="5" fillId="2" borderId="79" xfId="1" applyFont="1" applyFill="1" applyBorder="1" applyAlignment="1" applyProtection="1">
      <alignment horizontal="center" vertical="center" wrapText="1"/>
      <protection locked="0"/>
    </xf>
    <xf numFmtId="0" fontId="5" fillId="2" borderId="51" xfId="1" applyFont="1" applyFill="1" applyBorder="1" applyAlignment="1" applyProtection="1">
      <alignment horizontal="center" vertical="center" wrapText="1"/>
      <protection locked="0"/>
    </xf>
    <xf numFmtId="0" fontId="5" fillId="2" borderId="33" xfId="1" applyFont="1" applyFill="1" applyBorder="1" applyAlignment="1" applyProtection="1">
      <alignment horizontal="center" vertical="center" wrapText="1"/>
      <protection locked="0"/>
    </xf>
    <xf numFmtId="0" fontId="9" fillId="2" borderId="0" xfId="1" applyFont="1" applyFill="1" applyBorder="1" applyAlignment="1" applyProtection="1">
      <alignment horizontal="distributed" vertical="center"/>
      <protection locked="0"/>
    </xf>
    <xf numFmtId="0" fontId="9" fillId="2" borderId="13" xfId="1" applyFont="1" applyFill="1" applyBorder="1" applyAlignment="1" applyProtection="1">
      <alignment horizontal="distributed" vertical="center"/>
      <protection locked="0"/>
    </xf>
    <xf numFmtId="0" fontId="5" fillId="2" borderId="18" xfId="1" applyFont="1" applyFill="1" applyBorder="1" applyAlignment="1" applyProtection="1">
      <alignment horizontal="center" vertical="center"/>
      <protection locked="0"/>
    </xf>
    <xf numFmtId="0" fontId="5" fillId="2" borderId="17" xfId="1" applyFont="1" applyFill="1" applyBorder="1" applyAlignment="1" applyProtection="1">
      <alignment horizontal="center" vertical="center"/>
      <protection locked="0"/>
    </xf>
    <xf numFmtId="177" fontId="13" fillId="4" borderId="73" xfId="1" applyNumberFormat="1" applyFont="1" applyFill="1" applyBorder="1" applyAlignment="1" applyProtection="1">
      <alignment horizontal="center" vertical="center"/>
    </xf>
    <xf numFmtId="0" fontId="9" fillId="2" borderId="32" xfId="1" applyFont="1" applyFill="1" applyBorder="1" applyAlignment="1" applyProtection="1">
      <alignment horizontal="center" vertical="center"/>
      <protection locked="0"/>
    </xf>
    <xf numFmtId="0" fontId="9" fillId="2" borderId="33" xfId="1" applyFont="1" applyFill="1" applyBorder="1" applyAlignment="1" applyProtection="1">
      <alignment horizontal="center" vertical="center"/>
      <protection locked="0"/>
    </xf>
    <xf numFmtId="0" fontId="9" fillId="2" borderId="51" xfId="1" applyFont="1" applyFill="1" applyBorder="1" applyAlignment="1" applyProtection="1">
      <alignment horizontal="center" vertical="center"/>
      <protection locked="0"/>
    </xf>
    <xf numFmtId="0" fontId="5" fillId="2" borderId="24" xfId="1" applyFont="1" applyFill="1" applyBorder="1" applyAlignment="1" applyProtection="1">
      <alignment horizontal="center" vertical="center" wrapText="1"/>
      <protection locked="0"/>
    </xf>
    <xf numFmtId="0" fontId="5" fillId="2" borderId="77" xfId="1" applyFont="1" applyFill="1" applyBorder="1" applyAlignment="1" applyProtection="1">
      <alignment horizontal="center" vertical="center" wrapText="1"/>
      <protection locked="0"/>
    </xf>
    <xf numFmtId="0" fontId="5" fillId="2" borderId="32" xfId="1" applyFont="1" applyFill="1" applyBorder="1" applyAlignment="1" applyProtection="1">
      <alignment horizontal="center" vertical="center" wrapText="1"/>
      <protection locked="0"/>
    </xf>
    <xf numFmtId="0" fontId="5" fillId="2" borderId="78" xfId="1" applyFont="1" applyFill="1" applyBorder="1" applyAlignment="1" applyProtection="1">
      <alignment horizontal="center" vertical="center" wrapText="1"/>
      <protection locked="0"/>
    </xf>
    <xf numFmtId="0" fontId="5" fillId="2" borderId="47" xfId="1" applyFont="1" applyFill="1" applyBorder="1" applyAlignment="1" applyProtection="1">
      <alignment horizontal="center" vertical="center"/>
      <protection locked="0"/>
    </xf>
    <xf numFmtId="0" fontId="5" fillId="2" borderId="48" xfId="1" applyFont="1" applyFill="1" applyBorder="1" applyAlignment="1" applyProtection="1">
      <alignment horizontal="center" vertical="center"/>
      <protection locked="0"/>
    </xf>
    <xf numFmtId="0" fontId="5" fillId="2" borderId="44" xfId="1" applyFont="1" applyFill="1" applyBorder="1" applyAlignment="1" applyProtection="1">
      <alignment horizontal="center" vertical="center"/>
      <protection locked="0"/>
    </xf>
    <xf numFmtId="0" fontId="5" fillId="2" borderId="36" xfId="1" applyFont="1" applyFill="1" applyBorder="1" applyAlignment="1" applyProtection="1">
      <alignment horizontal="center" vertical="center"/>
      <protection locked="0"/>
    </xf>
    <xf numFmtId="0" fontId="14" fillId="2" borderId="135" xfId="1" applyFont="1" applyFill="1" applyBorder="1" applyAlignment="1" applyProtection="1">
      <alignment horizontal="center" vertical="center" shrinkToFit="1"/>
      <protection locked="0"/>
    </xf>
    <xf numFmtId="0" fontId="14" fillId="2" borderId="0" xfId="1" applyFont="1" applyFill="1" applyAlignment="1" applyProtection="1">
      <alignment horizontal="center" vertical="center" shrinkToFit="1"/>
      <protection locked="0"/>
    </xf>
    <xf numFmtId="0" fontId="16" fillId="2" borderId="4" xfId="1" applyFont="1" applyFill="1" applyBorder="1" applyAlignment="1" applyProtection="1">
      <alignment horizontal="center" vertical="center" wrapText="1"/>
      <protection locked="0"/>
    </xf>
    <xf numFmtId="0" fontId="27" fillId="2" borderId="4" xfId="1" applyFont="1" applyFill="1" applyBorder="1" applyAlignment="1" applyProtection="1">
      <alignment horizontal="center" vertical="center" wrapText="1"/>
      <protection locked="0"/>
    </xf>
    <xf numFmtId="0" fontId="5" fillId="2" borderId="34" xfId="1" applyFont="1" applyFill="1" applyBorder="1" applyAlignment="1" applyProtection="1">
      <alignment horizontal="center" vertical="center"/>
      <protection locked="0"/>
    </xf>
    <xf numFmtId="0" fontId="9" fillId="2" borderId="7" xfId="1" applyFont="1" applyFill="1" applyBorder="1" applyAlignment="1" applyProtection="1">
      <alignment horizontal="left" vertical="center" wrapText="1"/>
      <protection locked="0"/>
    </xf>
    <xf numFmtId="0" fontId="9" fillId="2" borderId="35" xfId="1" applyFont="1" applyFill="1" applyBorder="1" applyAlignment="1" applyProtection="1">
      <alignment horizontal="left" vertical="center" wrapText="1"/>
      <protection locked="0"/>
    </xf>
    <xf numFmtId="0" fontId="9" fillId="2" borderId="36" xfId="1" applyFont="1" applyFill="1" applyBorder="1" applyAlignment="1" applyProtection="1">
      <alignment horizontal="left" vertical="center" wrapText="1"/>
      <protection locked="0"/>
    </xf>
    <xf numFmtId="0" fontId="13" fillId="6" borderId="2" xfId="1" applyFont="1" applyFill="1" applyBorder="1" applyAlignment="1" applyProtection="1">
      <alignment horizontal="center" vertical="center"/>
      <protection locked="0"/>
    </xf>
    <xf numFmtId="0" fontId="13" fillId="6" borderId="86" xfId="1" applyFont="1" applyFill="1" applyBorder="1" applyAlignment="1" applyProtection="1">
      <alignment horizontal="center" vertical="center"/>
      <protection locked="0"/>
    </xf>
    <xf numFmtId="0" fontId="9" fillId="2" borderId="0" xfId="1" applyFont="1" applyFill="1" applyBorder="1" applyAlignment="1" applyProtection="1">
      <alignment horizontal="left" vertical="center" wrapText="1"/>
      <protection locked="0"/>
    </xf>
    <xf numFmtId="0" fontId="14" fillId="2" borderId="14" xfId="1" applyFont="1" applyFill="1" applyBorder="1" applyAlignment="1" applyProtection="1">
      <alignment horizontal="center" vertical="center" shrinkToFit="1"/>
      <protection locked="0"/>
    </xf>
    <xf numFmtId="0" fontId="26" fillId="2" borderId="49" xfId="1" applyFont="1" applyFill="1" applyBorder="1" applyAlignment="1" applyProtection="1">
      <alignment horizontal="center" vertical="center" textRotation="255" wrapText="1"/>
      <protection locked="0"/>
    </xf>
    <xf numFmtId="0" fontId="26" fillId="2" borderId="48" xfId="1" applyFont="1" applyFill="1" applyBorder="1" applyAlignment="1" applyProtection="1">
      <alignment horizontal="center" vertical="center" textRotation="255" wrapText="1"/>
      <protection locked="0"/>
    </xf>
    <xf numFmtId="0" fontId="26" fillId="2" borderId="14" xfId="1" applyFont="1" applyFill="1" applyBorder="1" applyAlignment="1" applyProtection="1">
      <alignment horizontal="center" vertical="center" textRotation="255" wrapText="1"/>
      <protection locked="0"/>
    </xf>
    <xf numFmtId="0" fontId="26" fillId="2" borderId="13" xfId="1" applyFont="1" applyFill="1" applyBorder="1" applyAlignment="1" applyProtection="1">
      <alignment horizontal="center" vertical="center" textRotation="255" wrapText="1"/>
      <protection locked="0"/>
    </xf>
    <xf numFmtId="0" fontId="5" fillId="2" borderId="49" xfId="1" applyFont="1" applyFill="1" applyBorder="1" applyAlignment="1" applyProtection="1">
      <alignment horizontal="center" vertical="center"/>
      <protection locked="0"/>
    </xf>
    <xf numFmtId="0" fontId="9" fillId="2" borderId="47" xfId="0" applyFont="1" applyFill="1" applyBorder="1" applyAlignment="1" applyProtection="1">
      <alignment horizontal="left" vertical="center" wrapText="1"/>
      <protection locked="0"/>
    </xf>
    <xf numFmtId="0" fontId="9" fillId="2" borderId="48" xfId="0" applyFont="1" applyFill="1" applyBorder="1" applyAlignment="1" applyProtection="1">
      <alignment horizontal="left" vertical="center" wrapText="1"/>
      <protection locked="0"/>
    </xf>
    <xf numFmtId="0" fontId="9" fillId="2" borderId="10" xfId="0" applyFont="1" applyFill="1" applyBorder="1" applyAlignment="1" applyProtection="1">
      <alignment horizontal="left" vertical="center" wrapText="1"/>
      <protection locked="0"/>
    </xf>
    <xf numFmtId="0" fontId="9" fillId="2" borderId="11" xfId="0" applyFont="1" applyFill="1" applyBorder="1" applyAlignment="1" applyProtection="1">
      <alignment horizontal="left" vertical="center" wrapText="1"/>
      <protection locked="0"/>
    </xf>
    <xf numFmtId="0" fontId="13" fillId="2" borderId="133" xfId="1" applyFont="1" applyFill="1" applyBorder="1" applyAlignment="1" applyProtection="1">
      <alignment horizontal="center" vertical="center"/>
      <protection locked="0"/>
    </xf>
    <xf numFmtId="0" fontId="13" fillId="2" borderId="2" xfId="1" applyFont="1" applyFill="1" applyBorder="1" applyAlignment="1" applyProtection="1">
      <alignment horizontal="center" vertical="center"/>
      <protection locked="0"/>
    </xf>
    <xf numFmtId="0" fontId="12" fillId="2" borderId="48" xfId="1" applyFont="1" applyFill="1" applyBorder="1" applyAlignment="1" applyProtection="1">
      <alignment horizontal="center" vertical="center"/>
      <protection locked="0"/>
    </xf>
    <xf numFmtId="0" fontId="5" fillId="2" borderId="16" xfId="1" applyFont="1" applyFill="1" applyBorder="1" applyAlignment="1" applyProtection="1">
      <alignment horizontal="center" vertical="center" textRotation="255" wrapText="1"/>
      <protection locked="0"/>
    </xf>
    <xf numFmtId="0" fontId="5" fillId="2" borderId="35" xfId="1" applyFont="1" applyFill="1" applyBorder="1" applyAlignment="1" applyProtection="1">
      <alignment horizontal="center" vertical="center" textRotation="255" wrapText="1"/>
      <protection locked="0"/>
    </xf>
    <xf numFmtId="0" fontId="9" fillId="2" borderId="11" xfId="1" applyFont="1" applyFill="1" applyBorder="1" applyAlignment="1" applyProtection="1">
      <alignment horizontal="left" vertical="center" wrapText="1"/>
      <protection locked="0"/>
    </xf>
    <xf numFmtId="0" fontId="13" fillId="6" borderId="2" xfId="1" applyFont="1" applyFill="1" applyBorder="1" applyAlignment="1" applyProtection="1">
      <alignment horizontal="center" vertical="center"/>
    </xf>
    <xf numFmtId="0" fontId="13" fillId="0" borderId="6" xfId="1" applyFont="1" applyFill="1" applyBorder="1" applyAlignment="1" applyProtection="1">
      <alignment horizontal="center" vertical="center"/>
    </xf>
    <xf numFmtId="0" fontId="13" fillId="0" borderId="35" xfId="1" applyFont="1" applyFill="1" applyBorder="1" applyAlignment="1" applyProtection="1">
      <alignment horizontal="center" vertical="center"/>
    </xf>
    <xf numFmtId="177" fontId="13" fillId="4" borderId="86" xfId="1" applyNumberFormat="1" applyFont="1" applyFill="1" applyBorder="1" applyAlignment="1" applyProtection="1">
      <alignment horizontal="center" vertical="center"/>
    </xf>
    <xf numFmtId="0" fontId="12" fillId="2" borderId="124" xfId="1" applyFont="1" applyFill="1" applyBorder="1" applyAlignment="1" applyProtection="1">
      <alignment horizontal="center" vertical="center"/>
      <protection locked="0"/>
    </xf>
    <xf numFmtId="0" fontId="12" fillId="2" borderId="136" xfId="1" applyFont="1" applyFill="1" applyBorder="1" applyAlignment="1" applyProtection="1">
      <alignment horizontal="center" vertical="center"/>
      <protection locked="0"/>
    </xf>
    <xf numFmtId="0" fontId="9" fillId="2" borderId="47" xfId="1" applyFont="1" applyFill="1" applyBorder="1" applyAlignment="1" applyProtection="1">
      <alignment horizontal="left" vertical="center" shrinkToFit="1"/>
      <protection locked="0"/>
    </xf>
    <xf numFmtId="0" fontId="9" fillId="2" borderId="48" xfId="1" applyFont="1" applyFill="1" applyBorder="1" applyAlignment="1" applyProtection="1">
      <alignment horizontal="left" vertical="center" shrinkToFit="1"/>
      <protection locked="0"/>
    </xf>
    <xf numFmtId="0" fontId="9" fillId="2" borderId="10" xfId="1" applyFont="1" applyFill="1" applyBorder="1" applyAlignment="1" applyProtection="1">
      <alignment horizontal="left" vertical="center" shrinkToFit="1"/>
      <protection locked="0"/>
    </xf>
    <xf numFmtId="0" fontId="9" fillId="2" borderId="11" xfId="1" applyFont="1" applyFill="1" applyBorder="1" applyAlignment="1" applyProtection="1">
      <alignment horizontal="left" vertical="center" shrinkToFit="1"/>
      <protection locked="0"/>
    </xf>
    <xf numFmtId="0" fontId="13" fillId="6" borderId="10" xfId="1" applyFont="1" applyFill="1" applyBorder="1" applyAlignment="1" applyProtection="1">
      <alignment horizontal="center" vertical="center"/>
    </xf>
    <xf numFmtId="0" fontId="13" fillId="4" borderId="38" xfId="1" applyFont="1" applyFill="1" applyBorder="1" applyAlignment="1" applyProtection="1">
      <alignment horizontal="center" vertical="center"/>
    </xf>
    <xf numFmtId="0" fontId="12" fillId="2" borderId="39" xfId="1" applyFont="1" applyFill="1" applyBorder="1" applyAlignment="1" applyProtection="1">
      <alignment horizontal="center" vertical="center"/>
      <protection locked="0"/>
    </xf>
    <xf numFmtId="0" fontId="12" fillId="2" borderId="131" xfId="1" applyFont="1" applyFill="1" applyBorder="1" applyAlignment="1" applyProtection="1">
      <alignment horizontal="center" vertical="center"/>
      <protection locked="0"/>
    </xf>
    <xf numFmtId="0" fontId="13" fillId="4" borderId="62" xfId="1" applyFont="1" applyFill="1" applyBorder="1" applyAlignment="1" applyProtection="1">
      <alignment horizontal="center" vertical="center"/>
    </xf>
    <xf numFmtId="0" fontId="13" fillId="4" borderId="129" xfId="1" applyFont="1" applyFill="1" applyBorder="1" applyAlignment="1" applyProtection="1">
      <alignment horizontal="center" vertical="center"/>
    </xf>
    <xf numFmtId="177" fontId="13" fillId="4" borderId="0" xfId="1" applyNumberFormat="1" applyFont="1" applyFill="1" applyBorder="1" applyAlignment="1" applyProtection="1">
      <alignment horizontal="center" vertical="center"/>
    </xf>
    <xf numFmtId="0" fontId="12" fillId="2" borderId="41" xfId="1" applyFont="1" applyFill="1" applyBorder="1" applyAlignment="1" applyProtection="1">
      <alignment horizontal="center" vertical="center"/>
      <protection locked="0"/>
    </xf>
    <xf numFmtId="0" fontId="13" fillId="10" borderId="43" xfId="1" applyFont="1" applyFill="1" applyBorder="1" applyAlignment="1" applyProtection="1">
      <alignment horizontal="center" vertical="center"/>
      <protection locked="0"/>
    </xf>
    <xf numFmtId="0" fontId="13" fillId="10" borderId="6" xfId="1" applyFont="1" applyFill="1" applyBorder="1" applyAlignment="1" applyProtection="1">
      <alignment horizontal="center" vertical="center"/>
      <protection locked="0"/>
    </xf>
    <xf numFmtId="0" fontId="13" fillId="10" borderId="7" xfId="1" applyFont="1" applyFill="1" applyBorder="1" applyAlignment="1" applyProtection="1">
      <alignment horizontal="center" vertical="center"/>
      <protection locked="0"/>
    </xf>
    <xf numFmtId="0" fontId="13" fillId="10" borderId="42" xfId="1" applyFont="1" applyFill="1" applyBorder="1" applyAlignment="1" applyProtection="1">
      <alignment horizontal="center" vertical="center"/>
      <protection locked="0"/>
    </xf>
    <xf numFmtId="0" fontId="13" fillId="10" borderId="10" xfId="1" applyFont="1" applyFill="1" applyBorder="1" applyAlignment="1" applyProtection="1">
      <alignment horizontal="center" vertical="center"/>
      <protection locked="0"/>
    </xf>
    <xf numFmtId="0" fontId="13" fillId="10" borderId="11" xfId="1" applyFont="1" applyFill="1" applyBorder="1" applyAlignment="1" applyProtection="1">
      <alignment horizontal="center" vertical="center"/>
      <protection locked="0"/>
    </xf>
    <xf numFmtId="0" fontId="13" fillId="4" borderId="14" xfId="1" applyFont="1" applyFill="1" applyBorder="1" applyAlignment="1" applyProtection="1">
      <alignment horizontal="right" vertical="center" shrinkToFit="1"/>
    </xf>
    <xf numFmtId="0" fontId="13" fillId="4" borderId="0" xfId="1" applyFont="1" applyFill="1" applyBorder="1" applyAlignment="1" applyProtection="1">
      <alignment horizontal="right" vertical="center" shrinkToFit="1"/>
    </xf>
    <xf numFmtId="0" fontId="13" fillId="4" borderId="34" xfId="1" applyFont="1" applyFill="1" applyBorder="1" applyAlignment="1" applyProtection="1">
      <alignment horizontal="right" vertical="center" shrinkToFit="1"/>
    </xf>
    <xf numFmtId="0" fontId="13" fillId="4" borderId="35" xfId="1" applyFont="1" applyFill="1" applyBorder="1" applyAlignment="1" applyProtection="1">
      <alignment horizontal="right" vertical="center" shrinkToFit="1"/>
    </xf>
    <xf numFmtId="0" fontId="13" fillId="4" borderId="34" xfId="1" applyFont="1" applyFill="1" applyBorder="1" applyAlignment="1" applyProtection="1">
      <alignment horizontal="center" vertical="center"/>
    </xf>
    <xf numFmtId="0" fontId="12" fillId="2" borderId="96" xfId="1" applyFont="1" applyFill="1" applyBorder="1" applyAlignment="1" applyProtection="1">
      <alignment horizontal="center" vertical="center"/>
      <protection locked="0"/>
    </xf>
    <xf numFmtId="0" fontId="12" fillId="2" borderId="140" xfId="1" applyFont="1" applyFill="1" applyBorder="1" applyAlignment="1" applyProtection="1">
      <alignment horizontal="center" vertical="center"/>
      <protection locked="0"/>
    </xf>
    <xf numFmtId="0" fontId="12" fillId="2" borderId="142" xfId="1" applyFont="1" applyFill="1" applyBorder="1" applyAlignment="1" applyProtection="1">
      <alignment horizontal="center" vertical="center"/>
      <protection locked="0"/>
    </xf>
    <xf numFmtId="0" fontId="13" fillId="6" borderId="5" xfId="1" applyFont="1" applyFill="1" applyBorder="1" applyAlignment="1" applyProtection="1">
      <alignment horizontal="right" vertical="center"/>
      <protection locked="0"/>
    </xf>
    <xf numFmtId="0" fontId="13" fillId="6" borderId="6" xfId="1" applyFont="1" applyFill="1" applyBorder="1" applyAlignment="1" applyProtection="1">
      <alignment horizontal="right" vertical="center"/>
      <protection locked="0"/>
    </xf>
    <xf numFmtId="0" fontId="13" fillId="6" borderId="9" xfId="1" applyFont="1" applyFill="1" applyBorder="1" applyAlignment="1" applyProtection="1">
      <alignment horizontal="right" vertical="center"/>
      <protection locked="0"/>
    </xf>
    <xf numFmtId="0" fontId="13" fillId="6" borderId="10" xfId="1" applyFont="1" applyFill="1" applyBorder="1" applyAlignment="1" applyProtection="1">
      <alignment horizontal="right" vertical="center"/>
      <protection locked="0"/>
    </xf>
    <xf numFmtId="0" fontId="13" fillId="4" borderId="59" xfId="1" applyFont="1" applyFill="1" applyBorder="1" applyAlignment="1" applyProtection="1">
      <alignment horizontal="center" vertical="center"/>
    </xf>
    <xf numFmtId="0" fontId="13" fillId="4" borderId="61" xfId="1" applyFont="1" applyFill="1" applyBorder="1" applyAlignment="1" applyProtection="1">
      <alignment horizontal="center" vertical="center"/>
    </xf>
    <xf numFmtId="0" fontId="13" fillId="4" borderId="63" xfId="1" applyFont="1" applyFill="1" applyBorder="1" applyAlignment="1" applyProtection="1">
      <alignment horizontal="center" vertical="center"/>
    </xf>
    <xf numFmtId="0" fontId="12" fillId="2" borderId="125" xfId="1" applyFont="1" applyFill="1" applyBorder="1" applyAlignment="1" applyProtection="1">
      <alignment horizontal="center" vertical="center"/>
      <protection locked="0"/>
    </xf>
    <xf numFmtId="0" fontId="12" fillId="2" borderId="97" xfId="1" applyFont="1" applyFill="1" applyBorder="1" applyAlignment="1" applyProtection="1">
      <alignment horizontal="center" vertical="center"/>
      <protection locked="0"/>
    </xf>
    <xf numFmtId="0" fontId="12" fillId="2" borderId="98" xfId="1" applyFont="1" applyFill="1" applyBorder="1" applyAlignment="1" applyProtection="1">
      <alignment horizontal="center" vertical="center"/>
      <protection locked="0"/>
    </xf>
    <xf numFmtId="0" fontId="12" fillId="2" borderId="37" xfId="1" applyFont="1" applyFill="1" applyBorder="1" applyAlignment="1" applyProtection="1">
      <alignment horizontal="center" vertical="center"/>
      <protection locked="0"/>
    </xf>
    <xf numFmtId="177" fontId="13" fillId="4" borderId="10" xfId="1" applyNumberFormat="1" applyFont="1" applyFill="1" applyBorder="1" applyAlignment="1" applyProtection="1">
      <alignment horizontal="center" vertical="center"/>
    </xf>
    <xf numFmtId="0" fontId="13" fillId="2" borderId="14" xfId="1" applyFont="1" applyFill="1" applyBorder="1" applyAlignment="1" applyProtection="1">
      <alignment horizontal="right" vertical="center"/>
      <protection locked="0"/>
    </xf>
    <xf numFmtId="0" fontId="13" fillId="2" borderId="0" xfId="1" applyFont="1" applyFill="1" applyBorder="1" applyAlignment="1" applyProtection="1">
      <alignment horizontal="right" vertical="center"/>
      <protection locked="0"/>
    </xf>
    <xf numFmtId="0" fontId="13" fillId="2" borderId="9" xfId="1" applyFont="1" applyFill="1" applyBorder="1" applyAlignment="1" applyProtection="1">
      <alignment horizontal="right" vertical="center"/>
      <protection locked="0"/>
    </xf>
    <xf numFmtId="0" fontId="13" fillId="2" borderId="10" xfId="1" applyFont="1" applyFill="1" applyBorder="1" applyAlignment="1" applyProtection="1">
      <alignment horizontal="right" vertical="center"/>
      <protection locked="0"/>
    </xf>
    <xf numFmtId="0" fontId="13" fillId="2" borderId="59" xfId="1" applyFont="1" applyFill="1" applyBorder="1" applyAlignment="1" applyProtection="1">
      <alignment horizontal="center" vertical="center"/>
      <protection locked="0"/>
    </xf>
    <xf numFmtId="0" fontId="13" fillId="2" borderId="62" xfId="1" applyFont="1" applyFill="1" applyBorder="1" applyAlignment="1" applyProtection="1">
      <alignment horizontal="center" vertical="center"/>
      <protection locked="0"/>
    </xf>
    <xf numFmtId="0" fontId="13" fillId="2" borderId="61" xfId="1" applyFont="1" applyFill="1" applyBorder="1" applyAlignment="1" applyProtection="1">
      <alignment horizontal="center" vertical="center"/>
      <protection locked="0"/>
    </xf>
    <xf numFmtId="0" fontId="13" fillId="2" borderId="63" xfId="1"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protection locked="0"/>
    </xf>
    <xf numFmtId="0" fontId="12" fillId="2" borderId="34" xfId="1" applyFont="1" applyFill="1" applyBorder="1" applyAlignment="1" applyProtection="1">
      <alignment horizontal="center" vertical="center"/>
      <protection locked="0"/>
    </xf>
    <xf numFmtId="0" fontId="13" fillId="2" borderId="5" xfId="1" applyFont="1" applyFill="1" applyBorder="1" applyAlignment="1" applyProtection="1">
      <alignment horizontal="right" vertical="center"/>
      <protection locked="0"/>
    </xf>
    <xf numFmtId="0" fontId="13" fillId="2" borderId="6" xfId="1" applyFont="1" applyFill="1" applyBorder="1" applyAlignment="1" applyProtection="1">
      <alignment horizontal="right" vertical="center"/>
      <protection locked="0"/>
    </xf>
    <xf numFmtId="0" fontId="13" fillId="2" borderId="34" xfId="1" applyFont="1" applyFill="1" applyBorder="1" applyAlignment="1" applyProtection="1">
      <alignment horizontal="right" vertical="center"/>
      <protection locked="0"/>
    </xf>
    <xf numFmtId="0" fontId="13" fillId="2" borderId="35" xfId="1" applyFont="1" applyFill="1" applyBorder="1" applyAlignment="1" applyProtection="1">
      <alignment horizontal="right" vertical="center"/>
      <protection locked="0"/>
    </xf>
    <xf numFmtId="0" fontId="13" fillId="2" borderId="128" xfId="1" applyFont="1" applyFill="1" applyBorder="1" applyAlignment="1" applyProtection="1">
      <alignment horizontal="center" vertical="center"/>
      <protection locked="0"/>
    </xf>
    <xf numFmtId="0" fontId="13" fillId="2" borderId="129" xfId="1" applyFont="1" applyFill="1" applyBorder="1" applyAlignment="1" applyProtection="1">
      <alignment horizontal="center" vertical="center"/>
      <protection locked="0"/>
    </xf>
    <xf numFmtId="0" fontId="5" fillId="2" borderId="138" xfId="1" applyFont="1" applyFill="1" applyBorder="1" applyAlignment="1" applyProtection="1">
      <alignment horizontal="distributed" vertical="center"/>
      <protection locked="0"/>
    </xf>
    <xf numFmtId="0" fontId="5" fillId="2" borderId="135" xfId="1" applyFont="1" applyFill="1" applyBorder="1" applyAlignment="1" applyProtection="1">
      <alignment horizontal="distributed" vertical="center"/>
      <protection locked="0"/>
    </xf>
    <xf numFmtId="0" fontId="5" fillId="2" borderId="44" xfId="1" applyFont="1" applyFill="1" applyBorder="1" applyAlignment="1" applyProtection="1">
      <alignment horizontal="distributed" vertical="center"/>
      <protection locked="0"/>
    </xf>
    <xf numFmtId="0" fontId="13" fillId="10" borderId="14" xfId="1" applyFont="1" applyFill="1" applyBorder="1" applyAlignment="1" applyProtection="1">
      <alignment horizontal="right" vertical="center"/>
      <protection locked="0"/>
    </xf>
    <xf numFmtId="0" fontId="13" fillId="10" borderId="0" xfId="1" applyFont="1" applyFill="1" applyBorder="1" applyAlignment="1" applyProtection="1">
      <alignment horizontal="right" vertical="center"/>
      <protection locked="0"/>
    </xf>
    <xf numFmtId="0" fontId="12" fillId="10" borderId="13" xfId="1" applyFont="1" applyFill="1" applyBorder="1" applyAlignment="1" applyProtection="1">
      <alignment horizontal="center" vertical="center"/>
      <protection locked="0"/>
    </xf>
    <xf numFmtId="0" fontId="12" fillId="2" borderId="130" xfId="1" applyFont="1" applyFill="1" applyBorder="1" applyAlignment="1" applyProtection="1">
      <alignment horizontal="center" vertical="center"/>
      <protection locked="0"/>
    </xf>
    <xf numFmtId="0" fontId="13" fillId="2" borderId="31" xfId="1" applyFont="1" applyFill="1" applyBorder="1" applyAlignment="1" applyProtection="1">
      <alignment horizontal="center" vertical="center"/>
      <protection locked="0"/>
    </xf>
    <xf numFmtId="0" fontId="13" fillId="2" borderId="42" xfId="1" applyFont="1" applyFill="1" applyBorder="1" applyAlignment="1" applyProtection="1">
      <alignment horizontal="center" vertical="center"/>
      <protection locked="0"/>
    </xf>
    <xf numFmtId="0" fontId="13" fillId="4" borderId="60" xfId="1" applyFont="1" applyFill="1" applyBorder="1" applyAlignment="1" applyProtection="1">
      <alignment horizontal="center" vertical="center"/>
    </xf>
    <xf numFmtId="0" fontId="13" fillId="4" borderId="93" xfId="1" applyFont="1" applyFill="1" applyBorder="1" applyAlignment="1" applyProtection="1">
      <alignment horizontal="center" vertical="center"/>
    </xf>
    <xf numFmtId="0" fontId="13" fillId="2" borderId="43" xfId="1" applyFont="1" applyFill="1" applyBorder="1" applyAlignment="1" applyProtection="1">
      <alignment horizontal="center" vertical="center"/>
      <protection locked="0"/>
    </xf>
    <xf numFmtId="0" fontId="13" fillId="10" borderId="9" xfId="1" applyFont="1" applyFill="1" applyBorder="1" applyAlignment="1" applyProtection="1">
      <alignment horizontal="right" vertical="center"/>
      <protection locked="0"/>
    </xf>
    <xf numFmtId="0" fontId="13" fillId="10" borderId="10" xfId="1" applyFont="1" applyFill="1" applyBorder="1" applyAlignment="1" applyProtection="1">
      <alignment horizontal="right" vertical="center"/>
      <protection locked="0"/>
    </xf>
    <xf numFmtId="0" fontId="12" fillId="10" borderId="11" xfId="1" applyFont="1" applyFill="1" applyBorder="1" applyAlignment="1" applyProtection="1">
      <alignment horizontal="center" vertical="center"/>
      <protection locked="0"/>
    </xf>
    <xf numFmtId="0" fontId="13" fillId="2" borderId="38" xfId="1" applyFont="1" applyFill="1" applyBorder="1" applyAlignment="1" applyProtection="1">
      <alignment horizontal="center" vertical="center"/>
      <protection locked="0"/>
    </xf>
    <xf numFmtId="177" fontId="13" fillId="4" borderId="6" xfId="1" applyNumberFormat="1" applyFont="1" applyFill="1" applyBorder="1" applyAlignment="1" applyProtection="1">
      <alignment horizontal="center" vertical="center"/>
    </xf>
    <xf numFmtId="177" fontId="13" fillId="4" borderId="35" xfId="1" applyNumberFormat="1" applyFont="1" applyFill="1" applyBorder="1" applyAlignment="1" applyProtection="1">
      <alignment horizontal="center" vertical="center"/>
    </xf>
    <xf numFmtId="0" fontId="9" fillId="2" borderId="139" xfId="1" applyFont="1" applyFill="1" applyBorder="1" applyAlignment="1" applyProtection="1">
      <alignment horizontal="center" vertical="center"/>
      <protection locked="0"/>
    </xf>
    <xf numFmtId="0" fontId="24" fillId="2" borderId="141" xfId="1" applyFont="1" applyFill="1" applyBorder="1" applyAlignment="1" applyProtection="1">
      <alignment horizontal="left" vertical="center"/>
      <protection locked="0"/>
    </xf>
    <xf numFmtId="0" fontId="24" fillId="2" borderId="10" xfId="1" applyFont="1" applyFill="1" applyBorder="1" applyAlignment="1" applyProtection="1">
      <alignment horizontal="left" vertical="center"/>
      <protection locked="0"/>
    </xf>
    <xf numFmtId="0" fontId="24" fillId="2" borderId="137" xfId="1" applyFont="1" applyFill="1" applyBorder="1" applyAlignment="1" applyProtection="1">
      <alignment horizontal="left" vertical="center"/>
      <protection locked="0"/>
    </xf>
    <xf numFmtId="0" fontId="13" fillId="10" borderId="5" xfId="1" applyFont="1" applyFill="1" applyBorder="1" applyAlignment="1" applyProtection="1">
      <alignment horizontal="right" vertical="center"/>
      <protection locked="0"/>
    </xf>
    <xf numFmtId="0" fontId="13" fillId="10" borderId="6" xfId="1" applyFont="1" applyFill="1" applyBorder="1" applyAlignment="1" applyProtection="1">
      <alignment horizontal="right" vertical="center"/>
      <protection locked="0"/>
    </xf>
    <xf numFmtId="0" fontId="12" fillId="10" borderId="7" xfId="1" applyFont="1" applyFill="1" applyBorder="1" applyAlignment="1" applyProtection="1">
      <alignment horizontal="center" vertical="center"/>
      <protection locked="0"/>
    </xf>
    <xf numFmtId="0" fontId="9" fillId="2" borderId="137" xfId="1" applyFont="1" applyFill="1" applyBorder="1" applyAlignment="1" applyProtection="1">
      <alignment horizontal="center" vertical="center"/>
      <protection locked="0"/>
    </xf>
    <xf numFmtId="0" fontId="24" fillId="2" borderId="132" xfId="1" applyFont="1" applyFill="1" applyBorder="1" applyAlignment="1" applyProtection="1">
      <alignment horizontal="left" vertical="center"/>
      <protection locked="0"/>
    </xf>
    <xf numFmtId="0" fontId="24" fillId="2" borderId="133" xfId="1" applyFont="1" applyFill="1" applyBorder="1" applyAlignment="1" applyProtection="1">
      <alignment horizontal="left" vertical="center"/>
      <protection locked="0"/>
    </xf>
    <xf numFmtId="0" fontId="24" fillId="2" borderId="134" xfId="1" applyFont="1" applyFill="1" applyBorder="1" applyAlignment="1" applyProtection="1">
      <alignment horizontal="left" vertical="center"/>
      <protection locked="0"/>
    </xf>
    <xf numFmtId="0" fontId="12" fillId="2" borderId="126" xfId="1" applyFont="1" applyFill="1" applyBorder="1" applyAlignment="1" applyProtection="1">
      <alignment horizontal="center" vertical="center"/>
      <protection locked="0"/>
    </xf>
    <xf numFmtId="0" fontId="13" fillId="2" borderId="93" xfId="1" applyFont="1" applyFill="1" applyBorder="1" applyAlignment="1" applyProtection="1">
      <alignment horizontal="center" vertical="center"/>
      <protection locked="0"/>
    </xf>
    <xf numFmtId="0" fontId="13" fillId="2" borderId="60" xfId="1" applyFont="1" applyFill="1" applyBorder="1" applyAlignment="1" applyProtection="1">
      <alignment horizontal="center" vertical="center"/>
      <protection locked="0"/>
    </xf>
    <xf numFmtId="0" fontId="5" fillId="2" borderId="128" xfId="1" applyFont="1" applyFill="1" applyBorder="1" applyAlignment="1" applyProtection="1">
      <alignment horizontal="center" vertical="center"/>
      <protection locked="0"/>
    </xf>
    <xf numFmtId="0" fontId="9" fillId="2" borderId="36" xfId="1" applyFont="1" applyFill="1" applyBorder="1" applyAlignment="1" applyProtection="1">
      <alignment horizontal="center" vertical="center"/>
      <protection locked="0"/>
    </xf>
    <xf numFmtId="0" fontId="9" fillId="2" borderId="34" xfId="1" applyFont="1" applyFill="1" applyBorder="1" applyAlignment="1" applyProtection="1">
      <alignment horizontal="distributed" vertical="center"/>
      <protection locked="0"/>
    </xf>
    <xf numFmtId="0" fontId="9" fillId="2" borderId="35" xfId="1" applyFont="1" applyFill="1" applyBorder="1" applyAlignment="1" applyProtection="1">
      <alignment horizontal="distributed" vertical="center"/>
      <protection locked="0"/>
    </xf>
    <xf numFmtId="0" fontId="9" fillId="2" borderId="36" xfId="1" applyFont="1" applyFill="1" applyBorder="1" applyAlignment="1" applyProtection="1">
      <alignment horizontal="distributed" vertical="center"/>
      <protection locked="0"/>
    </xf>
    <xf numFmtId="0" fontId="13" fillId="2" borderId="76" xfId="1" applyFont="1" applyFill="1" applyBorder="1" applyAlignment="1" applyProtection="1">
      <alignment horizontal="right" vertical="center"/>
      <protection locked="0"/>
    </xf>
    <xf numFmtId="0" fontId="13" fillId="2" borderId="86" xfId="1" applyFont="1" applyFill="1" applyBorder="1" applyAlignment="1" applyProtection="1">
      <alignment horizontal="right" vertical="center"/>
      <protection locked="0"/>
    </xf>
    <xf numFmtId="0" fontId="12" fillId="2" borderId="127" xfId="1" applyFont="1" applyFill="1" applyBorder="1" applyAlignment="1" applyProtection="1">
      <alignment horizontal="center" vertical="center"/>
      <protection locked="0"/>
    </xf>
    <xf numFmtId="0" fontId="13" fillId="2" borderId="14" xfId="1" applyFont="1" applyFill="1" applyBorder="1" applyAlignment="1">
      <alignment horizontal="center" vertical="center"/>
    </xf>
    <xf numFmtId="0" fontId="13" fillId="2" borderId="0" xfId="1" applyFont="1" applyFill="1" applyBorder="1" applyAlignment="1">
      <alignment horizontal="center" vertical="center"/>
    </xf>
    <xf numFmtId="0" fontId="13" fillId="2" borderId="34" xfId="1" applyFont="1" applyFill="1" applyBorder="1" applyAlignment="1">
      <alignment horizontal="center" vertical="center"/>
    </xf>
    <xf numFmtId="0" fontId="13" fillId="2" borderId="35" xfId="1" applyFont="1" applyFill="1" applyBorder="1" applyAlignment="1">
      <alignment horizontal="center" vertical="center"/>
    </xf>
    <xf numFmtId="0" fontId="13" fillId="2" borderId="60" xfId="1" applyFont="1" applyFill="1" applyBorder="1" applyAlignment="1">
      <alignment horizontal="center" vertical="center"/>
    </xf>
    <xf numFmtId="0" fontId="13" fillId="2" borderId="93" xfId="1" applyFont="1" applyFill="1" applyBorder="1" applyAlignment="1">
      <alignment horizontal="center" vertical="center"/>
    </xf>
    <xf numFmtId="0" fontId="13" fillId="2" borderId="128" xfId="1" applyFont="1" applyFill="1" applyBorder="1" applyAlignment="1">
      <alignment horizontal="center" vertical="center"/>
    </xf>
    <xf numFmtId="0" fontId="13" fillId="2" borderId="129" xfId="1" applyFont="1" applyFill="1" applyBorder="1" applyAlignment="1">
      <alignment horizontal="center" vertical="center"/>
    </xf>
    <xf numFmtId="0" fontId="13" fillId="2" borderId="1" xfId="1" applyFont="1" applyFill="1" applyBorder="1" applyAlignment="1" applyProtection="1">
      <alignment horizontal="right" vertical="center"/>
      <protection locked="0"/>
    </xf>
    <xf numFmtId="0" fontId="13" fillId="2" borderId="2" xfId="1" applyFont="1" applyFill="1" applyBorder="1" applyAlignment="1" applyProtection="1">
      <alignment horizontal="right" vertical="center"/>
      <protection locked="0"/>
    </xf>
    <xf numFmtId="0" fontId="13" fillId="2" borderId="59" xfId="1" applyFont="1" applyFill="1" applyBorder="1" applyAlignment="1">
      <alignment horizontal="center" vertical="center"/>
    </xf>
    <xf numFmtId="0" fontId="13" fillId="2" borderId="62" xfId="1" applyFont="1" applyFill="1" applyBorder="1" applyAlignment="1">
      <alignment horizontal="center" vertical="center"/>
    </xf>
    <xf numFmtId="0" fontId="13" fillId="2" borderId="61" xfId="1" applyFont="1" applyFill="1" applyBorder="1" applyAlignment="1">
      <alignment horizontal="center" vertical="center"/>
    </xf>
    <xf numFmtId="0" fontId="13" fillId="2" borderId="63" xfId="1" applyFont="1" applyFill="1" applyBorder="1" applyAlignment="1">
      <alignment horizontal="center" vertical="center"/>
    </xf>
    <xf numFmtId="0" fontId="13" fillId="2" borderId="121" xfId="1" applyFont="1" applyFill="1" applyBorder="1" applyAlignment="1" applyProtection="1">
      <alignment horizontal="center" vertical="center"/>
      <protection locked="0"/>
    </xf>
    <xf numFmtId="0" fontId="13" fillId="2" borderId="16" xfId="1" applyFont="1" applyFill="1" applyBorder="1" applyAlignment="1" applyProtection="1">
      <alignment horizontal="center" vertical="center"/>
      <protection locked="0"/>
    </xf>
    <xf numFmtId="0" fontId="13" fillId="2" borderId="122" xfId="1" applyFont="1" applyFill="1" applyBorder="1" applyAlignment="1" applyProtection="1">
      <alignment horizontal="center" vertical="center"/>
      <protection locked="0"/>
    </xf>
    <xf numFmtId="0" fontId="12" fillId="2" borderId="123" xfId="1" applyFont="1" applyFill="1" applyBorder="1" applyAlignment="1" applyProtection="1">
      <alignment horizontal="center" vertical="center"/>
      <protection locked="0"/>
    </xf>
    <xf numFmtId="0" fontId="13" fillId="2" borderId="75" xfId="1" applyFont="1" applyFill="1" applyBorder="1" applyAlignment="1" applyProtection="1">
      <alignment horizontal="center" vertical="center"/>
      <protection locked="0"/>
    </xf>
    <xf numFmtId="0" fontId="12" fillId="2" borderId="74" xfId="1" applyFont="1" applyFill="1" applyBorder="1" applyAlignment="1" applyProtection="1">
      <alignment horizontal="center" vertical="center"/>
      <protection locked="0"/>
    </xf>
    <xf numFmtId="0" fontId="13" fillId="4" borderId="121" xfId="1" applyFont="1" applyFill="1" applyBorder="1" applyAlignment="1" applyProtection="1">
      <alignment horizontal="center" vertical="center"/>
    </xf>
    <xf numFmtId="0" fontId="13" fillId="4" borderId="16" xfId="1" applyFont="1" applyFill="1" applyBorder="1" applyAlignment="1" applyProtection="1">
      <alignment horizontal="center" vertical="center"/>
    </xf>
    <xf numFmtId="0" fontId="13" fillId="4" borderId="122" xfId="1" applyFont="1" applyFill="1" applyBorder="1" applyAlignment="1" applyProtection="1">
      <alignment horizontal="center" vertical="center"/>
    </xf>
    <xf numFmtId="0" fontId="5" fillId="2" borderId="16" xfId="1" applyFont="1" applyFill="1" applyBorder="1" applyAlignment="1" applyProtection="1">
      <alignment horizontal="center" vertical="center" shrinkToFit="1"/>
      <protection locked="0"/>
    </xf>
    <xf numFmtId="0" fontId="21" fillId="2" borderId="117" xfId="1" applyFont="1" applyFill="1" applyBorder="1" applyAlignment="1" applyProtection="1">
      <alignment horizontal="center" vertical="center" shrinkToFit="1"/>
      <protection locked="0"/>
    </xf>
    <xf numFmtId="0" fontId="21" fillId="2" borderId="69" xfId="1" applyFont="1" applyFill="1" applyBorder="1" applyAlignment="1" applyProtection="1">
      <alignment horizontal="center" vertical="center" shrinkToFit="1"/>
      <protection locked="0"/>
    </xf>
    <xf numFmtId="0" fontId="13" fillId="2" borderId="18" xfId="1" applyFont="1" applyFill="1" applyBorder="1" applyAlignment="1">
      <alignment horizontal="center" vertical="center"/>
    </xf>
    <xf numFmtId="0" fontId="13" fillId="2" borderId="16" xfId="1" applyFont="1" applyFill="1" applyBorder="1" applyAlignment="1">
      <alignment horizontal="center" vertical="center"/>
    </xf>
    <xf numFmtId="0" fontId="13" fillId="2" borderId="121" xfId="1" applyFont="1" applyFill="1" applyBorder="1" applyAlignment="1">
      <alignment horizontal="center" vertical="center"/>
    </xf>
    <xf numFmtId="0" fontId="13" fillId="2" borderId="122" xfId="1" applyFont="1" applyFill="1" applyBorder="1" applyAlignment="1">
      <alignment horizontal="center" vertical="center"/>
    </xf>
    <xf numFmtId="0" fontId="13" fillId="2" borderId="18" xfId="1" applyFont="1" applyFill="1" applyBorder="1" applyAlignment="1" applyProtection="1">
      <alignment horizontal="center" vertical="center"/>
      <protection locked="0"/>
    </xf>
    <xf numFmtId="0" fontId="9" fillId="2" borderId="27" xfId="1" applyFont="1" applyFill="1" applyBorder="1" applyAlignment="1" applyProtection="1">
      <alignment horizontal="center" vertical="center" shrinkToFit="1"/>
      <protection locked="0"/>
    </xf>
    <xf numFmtId="0" fontId="9" fillId="2" borderId="28" xfId="1" applyFont="1" applyFill="1" applyBorder="1" applyAlignment="1" applyProtection="1">
      <alignment horizontal="center" vertical="center" shrinkToFit="1"/>
      <protection locked="0"/>
    </xf>
    <xf numFmtId="0" fontId="9" fillId="2" borderId="29" xfId="1" applyFont="1" applyFill="1" applyBorder="1" applyAlignment="1" applyProtection="1">
      <alignment horizontal="center" vertical="center" shrinkToFit="1"/>
      <protection locked="0"/>
    </xf>
    <xf numFmtId="0" fontId="9" fillId="2" borderId="52" xfId="1" applyFont="1" applyFill="1" applyBorder="1" applyAlignment="1" applyProtection="1">
      <alignment horizontal="center" vertical="center" shrinkToFit="1"/>
      <protection locked="0"/>
    </xf>
    <xf numFmtId="0" fontId="9" fillId="2" borderId="53" xfId="1" applyFont="1" applyFill="1" applyBorder="1" applyAlignment="1" applyProtection="1">
      <alignment horizontal="center" vertical="center" shrinkToFit="1"/>
      <protection locked="0"/>
    </xf>
    <xf numFmtId="0" fontId="9" fillId="2" borderId="37" xfId="1" applyFont="1" applyFill="1" applyBorder="1" applyAlignment="1" applyProtection="1">
      <alignment horizontal="center" vertical="center" shrinkToFit="1"/>
      <protection locked="0"/>
    </xf>
    <xf numFmtId="0" fontId="9" fillId="2" borderId="30" xfId="1" applyFont="1" applyFill="1" applyBorder="1" applyAlignment="1" applyProtection="1">
      <alignment horizontal="center" vertical="center" shrinkToFit="1"/>
      <protection locked="0"/>
    </xf>
    <xf numFmtId="0" fontId="9" fillId="2" borderId="116" xfId="1" applyFont="1" applyFill="1" applyBorder="1" applyAlignment="1" applyProtection="1">
      <alignment horizontal="center" vertical="center" shrinkToFit="1"/>
      <protection locked="0"/>
    </xf>
    <xf numFmtId="0" fontId="9" fillId="3" borderId="0" xfId="1" applyFont="1" applyFill="1" applyBorder="1" applyAlignment="1" applyProtection="1">
      <alignment horizontal="center" vertical="center" shrinkToFit="1"/>
      <protection locked="0"/>
    </xf>
    <xf numFmtId="0" fontId="12" fillId="2" borderId="30" xfId="1" applyFont="1" applyFill="1" applyBorder="1" applyAlignment="1" applyProtection="1">
      <alignment horizontal="center" vertical="center" wrapText="1" shrinkToFit="1"/>
      <protection locked="0"/>
    </xf>
    <xf numFmtId="0" fontId="12" fillId="2" borderId="28" xfId="1" applyFont="1" applyFill="1" applyBorder="1" applyAlignment="1" applyProtection="1">
      <alignment horizontal="center" vertical="center" wrapText="1" shrinkToFit="1"/>
      <protection locked="0"/>
    </xf>
    <xf numFmtId="0" fontId="12" fillId="2" borderId="29" xfId="1" applyFont="1" applyFill="1" applyBorder="1" applyAlignment="1" applyProtection="1">
      <alignment horizontal="center" vertical="center" wrapText="1" shrinkToFit="1"/>
      <protection locked="0"/>
    </xf>
    <xf numFmtId="0" fontId="12" fillId="2" borderId="31" xfId="1" applyFont="1" applyFill="1" applyBorder="1" applyAlignment="1" applyProtection="1">
      <alignment horizontal="center" vertical="center" wrapText="1" shrinkToFit="1"/>
      <protection locked="0"/>
    </xf>
    <xf numFmtId="0" fontId="12" fillId="2" borderId="0" xfId="1" applyFont="1" applyFill="1" applyBorder="1" applyAlignment="1" applyProtection="1">
      <alignment horizontal="center" vertical="center" wrapText="1" shrinkToFit="1"/>
      <protection locked="0"/>
    </xf>
    <xf numFmtId="0" fontId="12" fillId="2" borderId="37" xfId="1" applyFont="1" applyFill="1" applyBorder="1" applyAlignment="1" applyProtection="1">
      <alignment horizontal="center" vertical="center" wrapText="1" shrinkToFit="1"/>
      <protection locked="0"/>
    </xf>
    <xf numFmtId="0" fontId="12" fillId="2" borderId="72" xfId="1" applyFont="1" applyFill="1" applyBorder="1" applyAlignment="1" applyProtection="1">
      <alignment horizontal="center" vertical="center" wrapText="1" shrinkToFit="1"/>
      <protection locked="0"/>
    </xf>
    <xf numFmtId="0" fontId="12" fillId="2" borderId="51" xfId="1" applyFont="1" applyFill="1" applyBorder="1" applyAlignment="1" applyProtection="1">
      <alignment horizontal="center" vertical="center" wrapText="1" shrinkToFit="1"/>
      <protection locked="0"/>
    </xf>
    <xf numFmtId="0" fontId="12" fillId="2" borderId="71" xfId="1" applyFont="1" applyFill="1" applyBorder="1" applyAlignment="1" applyProtection="1">
      <alignment horizontal="center" vertical="center" wrapText="1" shrinkToFit="1"/>
      <protection locked="0"/>
    </xf>
    <xf numFmtId="0" fontId="5" fillId="2" borderId="111" xfId="1" applyFont="1" applyFill="1" applyBorder="1" applyAlignment="1" applyProtection="1">
      <alignment horizontal="center" vertical="center"/>
      <protection locked="0"/>
    </xf>
    <xf numFmtId="0" fontId="5" fillId="2" borderId="112" xfId="1" applyFont="1" applyFill="1" applyBorder="1" applyAlignment="1" applyProtection="1">
      <alignment horizontal="center" vertical="center"/>
      <protection locked="0"/>
    </xf>
    <xf numFmtId="0" fontId="5" fillId="2" borderId="113" xfId="1" applyFont="1" applyFill="1" applyBorder="1" applyAlignment="1" applyProtection="1">
      <alignment horizontal="center" vertical="center"/>
      <protection locked="0"/>
    </xf>
    <xf numFmtId="0" fontId="5" fillId="2" borderId="93" xfId="1" applyFont="1" applyFill="1" applyBorder="1" applyAlignment="1" applyProtection="1">
      <alignment horizontal="center" vertical="center"/>
      <protection locked="0"/>
    </xf>
    <xf numFmtId="0" fontId="5" fillId="2" borderId="119" xfId="1" applyFont="1" applyFill="1" applyBorder="1" applyAlignment="1" applyProtection="1">
      <alignment horizontal="center" vertical="center"/>
      <protection locked="0"/>
    </xf>
    <xf numFmtId="0" fontId="5" fillId="2" borderId="51" xfId="1" applyFont="1" applyFill="1" applyBorder="1" applyAlignment="1" applyProtection="1">
      <alignment horizontal="center" vertical="center"/>
      <protection locked="0"/>
    </xf>
    <xf numFmtId="0" fontId="5" fillId="2" borderId="120" xfId="1" applyFont="1" applyFill="1" applyBorder="1" applyAlignment="1" applyProtection="1">
      <alignment horizontal="center" vertical="center"/>
      <protection locked="0"/>
    </xf>
    <xf numFmtId="0" fontId="13" fillId="5" borderId="114" xfId="1" applyFont="1" applyFill="1" applyBorder="1" applyAlignment="1" applyProtection="1">
      <alignment horizontal="right" vertical="center" shrinkToFit="1"/>
      <protection locked="0"/>
    </xf>
    <xf numFmtId="0" fontId="13" fillId="5" borderId="112" xfId="1" applyFont="1" applyFill="1" applyBorder="1" applyAlignment="1" applyProtection="1">
      <alignment horizontal="right" vertical="center" shrinkToFit="1"/>
      <protection locked="0"/>
    </xf>
    <xf numFmtId="0" fontId="13" fillId="5" borderId="32" xfId="1" applyFont="1" applyFill="1" applyBorder="1" applyAlignment="1" applyProtection="1">
      <alignment horizontal="right" vertical="center" shrinkToFit="1"/>
      <protection locked="0"/>
    </xf>
    <xf numFmtId="0" fontId="13" fillId="5" borderId="51" xfId="1" applyFont="1" applyFill="1" applyBorder="1" applyAlignment="1" applyProtection="1">
      <alignment horizontal="right" vertical="center" shrinkToFit="1"/>
      <protection locked="0"/>
    </xf>
    <xf numFmtId="0" fontId="12" fillId="2" borderId="115" xfId="1" applyFont="1" applyFill="1" applyBorder="1" applyAlignment="1" applyProtection="1">
      <alignment horizontal="center" vertical="center"/>
      <protection locked="0"/>
    </xf>
    <xf numFmtId="0" fontId="12" fillId="2" borderId="33" xfId="1" applyFont="1" applyFill="1" applyBorder="1" applyAlignment="1" applyProtection="1">
      <alignment horizontal="center" vertical="center"/>
      <protection locked="0"/>
    </xf>
    <xf numFmtId="0" fontId="21" fillId="2" borderId="68" xfId="1" applyFont="1" applyFill="1" applyBorder="1" applyAlignment="1" applyProtection="1">
      <alignment horizontal="center" vertical="center"/>
      <protection locked="0"/>
    </xf>
    <xf numFmtId="0" fontId="21" fillId="2" borderId="69" xfId="1" applyFont="1" applyFill="1" applyBorder="1" applyAlignment="1" applyProtection="1">
      <alignment horizontal="center" vertical="center"/>
      <protection locked="0"/>
    </xf>
    <xf numFmtId="0" fontId="21" fillId="2" borderId="70" xfId="1" applyFont="1" applyFill="1" applyBorder="1" applyAlignment="1" applyProtection="1">
      <alignment horizontal="center" vertical="center"/>
      <protection locked="0"/>
    </xf>
    <xf numFmtId="0" fontId="21" fillId="2" borderId="117" xfId="1" applyFont="1" applyFill="1" applyBorder="1" applyAlignment="1" applyProtection="1">
      <alignment horizontal="center" vertical="center"/>
      <protection locked="0"/>
    </xf>
    <xf numFmtId="0" fontId="5" fillId="2" borderId="28" xfId="1" applyFont="1" applyFill="1" applyBorder="1" applyAlignment="1" applyProtection="1">
      <alignment horizontal="center" vertical="center" wrapText="1"/>
      <protection locked="0"/>
    </xf>
    <xf numFmtId="0" fontId="5" fillId="2" borderId="28" xfId="1" applyFont="1" applyFill="1" applyBorder="1" applyAlignment="1" applyProtection="1">
      <alignment horizontal="center" vertical="center"/>
      <protection locked="0"/>
    </xf>
    <xf numFmtId="0" fontId="5" fillId="2" borderId="107" xfId="1" applyFont="1" applyFill="1" applyBorder="1" applyAlignment="1" applyProtection="1">
      <alignment horizontal="center" vertical="center"/>
      <protection locked="0"/>
    </xf>
    <xf numFmtId="0" fontId="15" fillId="0" borderId="51" xfId="1" applyFont="1" applyBorder="1" applyAlignment="1" applyProtection="1">
      <alignment horizontal="center" vertical="center"/>
      <protection locked="0"/>
    </xf>
    <xf numFmtId="0" fontId="15" fillId="0" borderId="66" xfId="1" applyFont="1" applyBorder="1" applyAlignment="1" applyProtection="1">
      <alignment horizontal="center" vertical="center"/>
      <protection locked="0"/>
    </xf>
    <xf numFmtId="0" fontId="5" fillId="2" borderId="0" xfId="0" applyFont="1" applyFill="1" applyBorder="1" applyAlignment="1" applyProtection="1">
      <alignment horizontal="left" vertical="center" shrinkToFit="1"/>
      <protection locked="0"/>
    </xf>
    <xf numFmtId="0" fontId="20" fillId="6" borderId="5" xfId="1" applyFont="1" applyFill="1" applyBorder="1" applyAlignment="1" applyProtection="1">
      <alignment horizontal="right" vertical="center"/>
      <protection locked="0"/>
    </xf>
    <xf numFmtId="0" fontId="20" fillId="6" borderId="6" xfId="1" applyFont="1" applyFill="1" applyBorder="1" applyAlignment="1" applyProtection="1">
      <alignment horizontal="right" vertical="center"/>
      <protection locked="0"/>
    </xf>
    <xf numFmtId="0" fontId="20" fillId="6" borderId="23" xfId="1" applyFont="1" applyFill="1" applyBorder="1" applyAlignment="1" applyProtection="1">
      <alignment horizontal="right" vertical="center"/>
      <protection locked="0"/>
    </xf>
    <xf numFmtId="0" fontId="20" fillId="6" borderId="22" xfId="1" applyFont="1" applyFill="1" applyBorder="1" applyAlignment="1" applyProtection="1">
      <alignment horizontal="right" vertical="center"/>
      <protection locked="0"/>
    </xf>
    <xf numFmtId="0" fontId="5" fillId="2" borderId="6" xfId="1" applyFont="1" applyFill="1" applyBorder="1" applyAlignment="1" applyProtection="1">
      <alignment horizontal="left" vertical="center"/>
      <protection locked="0"/>
    </xf>
    <xf numFmtId="0" fontId="14" fillId="2" borderId="6" xfId="1" applyFont="1" applyFill="1" applyBorder="1" applyAlignment="1" applyProtection="1">
      <alignment horizontal="left" vertical="center"/>
      <protection locked="0"/>
    </xf>
    <xf numFmtId="0" fontId="14" fillId="2" borderId="39" xfId="1" applyFont="1" applyFill="1" applyBorder="1" applyAlignment="1" applyProtection="1">
      <alignment horizontal="left" vertical="center"/>
      <protection locked="0"/>
    </xf>
    <xf numFmtId="0" fontId="14" fillId="2" borderId="22" xfId="1" applyFont="1" applyFill="1" applyBorder="1" applyAlignment="1" applyProtection="1">
      <alignment horizontal="left" vertical="center"/>
      <protection locked="0"/>
    </xf>
    <xf numFmtId="0" fontId="14" fillId="2" borderId="67" xfId="1" applyFont="1" applyFill="1" applyBorder="1" applyAlignment="1" applyProtection="1">
      <alignment horizontal="left" vertical="center"/>
      <protection locked="0"/>
    </xf>
    <xf numFmtId="0" fontId="9" fillId="2" borderId="108" xfId="1" applyFont="1" applyFill="1" applyBorder="1" applyAlignment="1" applyProtection="1">
      <alignment horizontal="center" vertical="center"/>
      <protection locked="0"/>
    </xf>
    <xf numFmtId="0" fontId="9" fillId="2" borderId="109" xfId="1" applyFont="1" applyFill="1" applyBorder="1" applyAlignment="1" applyProtection="1">
      <alignment horizontal="center" vertical="center"/>
      <protection locked="0"/>
    </xf>
    <xf numFmtId="0" fontId="9" fillId="2" borderId="110" xfId="1" applyFont="1" applyFill="1" applyBorder="1" applyAlignment="1" applyProtection="1">
      <alignment horizontal="center" vertical="center"/>
      <protection locked="0"/>
    </xf>
    <xf numFmtId="0" fontId="5" fillId="2" borderId="0" xfId="0" applyFont="1" applyFill="1" applyAlignment="1" applyProtection="1">
      <alignment horizontal="left" vertical="center" wrapText="1"/>
      <protection locked="0"/>
    </xf>
    <xf numFmtId="0" fontId="12" fillId="2" borderId="15" xfId="1" applyFont="1" applyFill="1" applyBorder="1" applyAlignment="1" applyProtection="1">
      <alignment horizontal="center" vertical="center" wrapText="1"/>
      <protection locked="0"/>
    </xf>
    <xf numFmtId="0" fontId="12" fillId="2" borderId="16" xfId="1" applyFont="1" applyFill="1" applyBorder="1" applyAlignment="1" applyProtection="1">
      <alignment horizontal="center" vertical="center" wrapText="1"/>
      <protection locked="0"/>
    </xf>
    <xf numFmtId="0" fontId="12" fillId="2" borderId="17" xfId="1" applyFont="1" applyFill="1" applyBorder="1" applyAlignment="1" applyProtection="1">
      <alignment horizontal="center" vertical="center" wrapText="1"/>
      <protection locked="0"/>
    </xf>
    <xf numFmtId="0" fontId="12" fillId="2" borderId="20" xfId="1" applyFont="1" applyFill="1" applyBorder="1" applyAlignment="1" applyProtection="1">
      <alignment horizontal="center" vertical="center" wrapText="1"/>
      <protection locked="0"/>
    </xf>
    <xf numFmtId="0" fontId="8" fillId="4" borderId="18" xfId="1" applyFont="1" applyFill="1" applyBorder="1" applyAlignment="1" applyProtection="1">
      <alignment horizontal="center" vertical="center"/>
    </xf>
    <xf numFmtId="0" fontId="8" fillId="4" borderId="16" xfId="1" applyFont="1" applyFill="1" applyBorder="1" applyAlignment="1" applyProtection="1">
      <alignment horizontal="center" vertical="center"/>
    </xf>
    <xf numFmtId="0" fontId="8" fillId="4" borderId="14" xfId="1" applyFont="1" applyFill="1" applyBorder="1" applyAlignment="1" applyProtection="1">
      <alignment horizontal="center" vertical="center"/>
    </xf>
    <xf numFmtId="0" fontId="8" fillId="4" borderId="0" xfId="1" applyFont="1" applyFill="1" applyBorder="1" applyAlignment="1" applyProtection="1">
      <alignment horizontal="center" vertical="center"/>
    </xf>
    <xf numFmtId="0" fontId="8" fillId="4" borderId="23" xfId="1" applyFont="1" applyFill="1" applyBorder="1" applyAlignment="1" applyProtection="1">
      <alignment horizontal="center" vertical="center"/>
    </xf>
    <xf numFmtId="0" fontId="8" fillId="4" borderId="22" xfId="1" applyFont="1" applyFill="1" applyBorder="1" applyAlignment="1" applyProtection="1">
      <alignment horizontal="center" vertical="center"/>
    </xf>
    <xf numFmtId="0" fontId="5" fillId="2" borderId="16" xfId="1" applyFont="1" applyFill="1" applyBorder="1" applyAlignment="1" applyProtection="1">
      <alignment horizontal="center"/>
      <protection locked="0"/>
    </xf>
    <xf numFmtId="0" fontId="5" fillId="2" borderId="19" xfId="1" applyFont="1" applyFill="1" applyBorder="1" applyAlignment="1" applyProtection="1">
      <alignment horizontal="center"/>
      <protection locked="0"/>
    </xf>
    <xf numFmtId="0" fontId="11" fillId="2" borderId="20" xfId="1" applyFont="1" applyFill="1" applyBorder="1" applyAlignment="1" applyProtection="1">
      <alignment horizontal="center" vertical="center" wrapText="1"/>
      <protection locked="0"/>
    </xf>
    <xf numFmtId="0" fontId="5" fillId="2" borderId="21" xfId="1" applyFont="1" applyFill="1" applyBorder="1" applyAlignment="1" applyProtection="1">
      <alignment horizontal="center" vertical="center"/>
      <protection locked="0"/>
    </xf>
    <xf numFmtId="0" fontId="11" fillId="2" borderId="105" xfId="1" applyFont="1" applyFill="1" applyBorder="1" applyAlignment="1" applyProtection="1">
      <alignment horizontal="center" vertical="center" wrapText="1"/>
      <protection locked="0"/>
    </xf>
    <xf numFmtId="0" fontId="11" fillId="2" borderId="28" xfId="1" applyFont="1" applyFill="1" applyBorder="1" applyAlignment="1" applyProtection="1">
      <alignment horizontal="center" vertical="center" wrapText="1"/>
      <protection locked="0"/>
    </xf>
    <xf numFmtId="0" fontId="11" fillId="2" borderId="106" xfId="1" applyFont="1" applyFill="1" applyBorder="1" applyAlignment="1" applyProtection="1">
      <alignment horizontal="center" vertical="center" wrapText="1"/>
      <protection locked="0"/>
    </xf>
    <xf numFmtId="0" fontId="15" fillId="0" borderId="65" xfId="1" applyFont="1" applyBorder="1" applyAlignment="1" applyProtection="1">
      <alignment horizontal="center" vertical="center"/>
      <protection locked="0"/>
    </xf>
    <xf numFmtId="0" fontId="15" fillId="0" borderId="33" xfId="1" applyFont="1" applyBorder="1" applyAlignment="1" applyProtection="1">
      <alignment horizontal="center" vertical="center"/>
      <protection locked="0"/>
    </xf>
    <xf numFmtId="0" fontId="18" fillId="4" borderId="28" xfId="1" applyFont="1" applyFill="1" applyBorder="1" applyAlignment="1" applyProtection="1">
      <alignment horizontal="center" vertical="center" wrapText="1"/>
    </xf>
    <xf numFmtId="0" fontId="18" fillId="4" borderId="51" xfId="1" applyFont="1" applyFill="1" applyBorder="1" applyAlignment="1" applyProtection="1">
      <alignment horizontal="center" vertical="center"/>
    </xf>
    <xf numFmtId="0" fontId="9" fillId="2" borderId="10" xfId="1" applyFont="1" applyFill="1" applyBorder="1" applyAlignment="1" applyProtection="1">
      <alignment horizontal="center" vertical="center" shrinkToFit="1"/>
      <protection locked="0"/>
    </xf>
    <xf numFmtId="0" fontId="9" fillId="2" borderId="11" xfId="1" applyFont="1" applyFill="1" applyBorder="1" applyAlignment="1" applyProtection="1">
      <alignment horizontal="center" vertical="center" shrinkToFit="1"/>
      <protection locked="0"/>
    </xf>
    <xf numFmtId="0" fontId="11" fillId="2" borderId="6" xfId="1" applyFont="1" applyFill="1" applyBorder="1" applyAlignment="1" applyProtection="1">
      <alignment vertical="top" shrinkToFit="1"/>
      <protection locked="0"/>
    </xf>
    <xf numFmtId="0" fontId="11" fillId="2" borderId="6" xfId="1" applyFont="1" applyFill="1" applyBorder="1" applyAlignment="1" applyProtection="1">
      <alignment horizontal="left" vertical="top" shrinkToFit="1"/>
      <protection locked="0"/>
    </xf>
    <xf numFmtId="2" fontId="7" fillId="4" borderId="5" xfId="1" applyNumberFormat="1" applyFont="1" applyFill="1" applyBorder="1" applyAlignment="1" applyProtection="1">
      <alignment horizontal="center" vertical="center" shrinkToFit="1"/>
    </xf>
    <xf numFmtId="2" fontId="7" fillId="4" borderId="6" xfId="1" applyNumberFormat="1" applyFont="1" applyFill="1" applyBorder="1" applyAlignment="1" applyProtection="1">
      <alignment horizontal="center" vertical="center" shrinkToFit="1"/>
    </xf>
    <xf numFmtId="2" fontId="7" fillId="4" borderId="14" xfId="1" applyNumberFormat="1" applyFont="1" applyFill="1" applyBorder="1" applyAlignment="1" applyProtection="1">
      <alignment horizontal="center" vertical="center" shrinkToFit="1"/>
    </xf>
    <xf numFmtId="2" fontId="7" fillId="4" borderId="0" xfId="1" applyNumberFormat="1" applyFont="1" applyFill="1" applyBorder="1" applyAlignment="1" applyProtection="1">
      <alignment horizontal="center" vertical="center" shrinkToFit="1"/>
    </xf>
    <xf numFmtId="2" fontId="7" fillId="4" borderId="9" xfId="1" applyNumberFormat="1" applyFont="1" applyFill="1" applyBorder="1" applyAlignment="1" applyProtection="1">
      <alignment horizontal="center" vertical="center" shrinkToFit="1"/>
    </xf>
    <xf numFmtId="2" fontId="7" fillId="4" borderId="10" xfId="1" applyNumberFormat="1" applyFont="1" applyFill="1" applyBorder="1" applyAlignment="1" applyProtection="1">
      <alignment horizontal="center" vertical="center" shrinkToFit="1"/>
    </xf>
    <xf numFmtId="0" fontId="12" fillId="2" borderId="0" xfId="1" applyFont="1" applyFill="1" applyAlignment="1" applyProtection="1">
      <alignment horizontal="center" vertical="center"/>
      <protection locked="0"/>
    </xf>
    <xf numFmtId="0" fontId="11" fillId="2" borderId="5" xfId="1" applyFont="1" applyFill="1" applyBorder="1" applyAlignment="1" applyProtection="1">
      <alignment vertical="center" wrapText="1"/>
      <protection locked="0"/>
    </xf>
    <xf numFmtId="0" fontId="11" fillId="2" borderId="6" xfId="1" applyFont="1" applyFill="1" applyBorder="1" applyAlignment="1" applyProtection="1">
      <alignment vertical="center" wrapText="1"/>
      <protection locked="0"/>
    </xf>
    <xf numFmtId="0" fontId="11" fillId="2" borderId="7" xfId="1" applyFont="1" applyFill="1" applyBorder="1" applyAlignment="1" applyProtection="1">
      <alignment vertical="center" wrapText="1"/>
      <protection locked="0"/>
    </xf>
    <xf numFmtId="0" fontId="11" fillId="2" borderId="14" xfId="1" applyFont="1" applyFill="1" applyBorder="1" applyAlignment="1" applyProtection="1">
      <alignment vertical="center" wrapText="1"/>
      <protection locked="0"/>
    </xf>
    <xf numFmtId="0" fontId="11" fillId="2" borderId="0" xfId="1" applyFont="1" applyFill="1" applyAlignment="1" applyProtection="1">
      <alignment vertical="center" wrapText="1"/>
      <protection locked="0"/>
    </xf>
    <xf numFmtId="0" fontId="11" fillId="2" borderId="13" xfId="1" applyFont="1" applyFill="1" applyBorder="1" applyAlignment="1" applyProtection="1">
      <alignment vertical="center" wrapText="1"/>
      <protection locked="0"/>
    </xf>
    <xf numFmtId="0" fontId="11" fillId="2" borderId="9" xfId="1" applyFont="1" applyFill="1" applyBorder="1" applyAlignment="1" applyProtection="1">
      <alignment vertical="center" wrapText="1"/>
      <protection locked="0"/>
    </xf>
    <xf numFmtId="0" fontId="11" fillId="2" borderId="10" xfId="1" applyFont="1" applyFill="1" applyBorder="1" applyAlignment="1" applyProtection="1">
      <alignment vertical="center" wrapText="1"/>
      <protection locked="0"/>
    </xf>
    <xf numFmtId="0" fontId="11" fillId="2" borderId="11" xfId="1" applyFont="1" applyFill="1" applyBorder="1" applyAlignment="1" applyProtection="1">
      <alignment vertical="center" wrapText="1"/>
      <protection locked="0"/>
    </xf>
    <xf numFmtId="177" fontId="8" fillId="4" borderId="14" xfId="1" applyNumberFormat="1" applyFont="1" applyFill="1" applyBorder="1" applyAlignment="1" applyProtection="1">
      <alignment horizontal="center" vertical="center"/>
    </xf>
    <xf numFmtId="177" fontId="8" fillId="4" borderId="0" xfId="1" applyNumberFormat="1" applyFont="1" applyFill="1" applyAlignment="1" applyProtection="1">
      <alignment horizontal="center" vertical="center"/>
    </xf>
    <xf numFmtId="177" fontId="8" fillId="4" borderId="9" xfId="1" applyNumberFormat="1" applyFont="1" applyFill="1" applyBorder="1" applyAlignment="1" applyProtection="1">
      <alignment horizontal="center" vertical="center"/>
    </xf>
    <xf numFmtId="177" fontId="8" fillId="4" borderId="10" xfId="1" applyNumberFormat="1" applyFont="1" applyFill="1" applyBorder="1" applyAlignment="1" applyProtection="1">
      <alignment horizontal="center" vertical="center"/>
    </xf>
    <xf numFmtId="0" fontId="5" fillId="2" borderId="0" xfId="1" applyFont="1" applyFill="1" applyAlignment="1" applyProtection="1">
      <alignment horizontal="left" vertical="top" shrinkToFit="1"/>
      <protection locked="0"/>
    </xf>
    <xf numFmtId="0" fontId="8" fillId="4" borderId="5" xfId="1" applyFont="1" applyFill="1" applyBorder="1" applyAlignment="1" applyProtection="1">
      <alignment horizontal="center" vertical="center"/>
    </xf>
    <xf numFmtId="0" fontId="8" fillId="4" borderId="6" xfId="1" applyFont="1" applyFill="1" applyBorder="1" applyAlignment="1" applyProtection="1">
      <alignment horizontal="center" vertical="center"/>
    </xf>
    <xf numFmtId="0" fontId="8" fillId="4" borderId="0" xfId="1" applyFont="1" applyFill="1" applyAlignment="1" applyProtection="1">
      <alignment horizontal="center" vertical="center"/>
    </xf>
    <xf numFmtId="0" fontId="8" fillId="4" borderId="9" xfId="1" applyFont="1" applyFill="1" applyBorder="1" applyAlignment="1" applyProtection="1">
      <alignment horizontal="center" vertical="center"/>
    </xf>
    <xf numFmtId="0" fontId="8" fillId="4" borderId="10" xfId="1" applyFont="1" applyFill="1" applyBorder="1" applyAlignment="1" applyProtection="1">
      <alignment horizontal="center" vertical="center"/>
    </xf>
    <xf numFmtId="0" fontId="11" fillId="2" borderId="0" xfId="1" applyFont="1" applyFill="1" applyBorder="1" applyAlignment="1" applyProtection="1">
      <alignment vertical="center" wrapText="1"/>
      <protection locked="0"/>
    </xf>
    <xf numFmtId="0" fontId="6" fillId="2" borderId="12" xfId="1" applyFont="1" applyFill="1" applyBorder="1" applyAlignment="1" applyProtection="1">
      <alignment horizontal="center" vertical="center"/>
      <protection locked="0"/>
    </xf>
    <xf numFmtId="0" fontId="8" fillId="2" borderId="5" xfId="1" applyFont="1" applyFill="1" applyBorder="1" applyAlignment="1" applyProtection="1">
      <alignment vertical="center"/>
      <protection locked="0"/>
    </xf>
    <xf numFmtId="0" fontId="8" fillId="2" borderId="6" xfId="1" applyFont="1" applyFill="1" applyBorder="1" applyAlignment="1" applyProtection="1">
      <alignment vertical="center"/>
      <protection locked="0"/>
    </xf>
    <xf numFmtId="0" fontId="8" fillId="2" borderId="7" xfId="1" applyFont="1" applyFill="1" applyBorder="1" applyAlignment="1" applyProtection="1">
      <alignment vertical="center"/>
      <protection locked="0"/>
    </xf>
    <xf numFmtId="0" fontId="8" fillId="2" borderId="14" xfId="1" applyFont="1" applyFill="1" applyBorder="1" applyAlignment="1" applyProtection="1">
      <alignment vertical="center"/>
      <protection locked="0"/>
    </xf>
    <xf numFmtId="0" fontId="8" fillId="3" borderId="0" xfId="1" applyFont="1" applyFill="1" applyBorder="1" applyAlignment="1" applyProtection="1">
      <alignment vertical="center"/>
      <protection locked="0"/>
    </xf>
    <xf numFmtId="0" fontId="8" fillId="2" borderId="13" xfId="1" applyFont="1" applyFill="1" applyBorder="1" applyAlignment="1" applyProtection="1">
      <alignment vertical="center"/>
      <protection locked="0"/>
    </xf>
    <xf numFmtId="0" fontId="8" fillId="2" borderId="9" xfId="1" applyFont="1" applyFill="1" applyBorder="1" applyAlignment="1" applyProtection="1">
      <alignment vertical="center"/>
      <protection locked="0"/>
    </xf>
    <xf numFmtId="0" fontId="8" fillId="2" borderId="10" xfId="1" applyFont="1" applyFill="1" applyBorder="1" applyAlignment="1" applyProtection="1">
      <alignment vertical="center"/>
      <protection locked="0"/>
    </xf>
    <xf numFmtId="0" fontId="8" fillId="2" borderId="11" xfId="1" applyFont="1" applyFill="1" applyBorder="1" applyAlignment="1" applyProtection="1">
      <alignment vertical="center"/>
      <protection locked="0"/>
    </xf>
    <xf numFmtId="0" fontId="10" fillId="2" borderId="0" xfId="1" applyFont="1" applyFill="1" applyAlignment="1" applyProtection="1">
      <alignment horizontal="center" vertical="center"/>
      <protection locked="0"/>
    </xf>
    <xf numFmtId="0" fontId="10" fillId="2" borderId="13" xfId="1" applyFont="1" applyFill="1" applyBorder="1" applyAlignment="1" applyProtection="1">
      <alignment horizontal="center" vertical="center"/>
      <protection locked="0"/>
    </xf>
    <xf numFmtId="0" fontId="10" fillId="2" borderId="14" xfId="1" applyFont="1" applyFill="1" applyBorder="1" applyAlignment="1" applyProtection="1">
      <alignment horizontal="left" vertical="center"/>
      <protection locked="0"/>
    </xf>
    <xf numFmtId="0" fontId="10" fillId="2" borderId="0" xfId="1" applyFont="1" applyFill="1" applyBorder="1" applyAlignment="1" applyProtection="1">
      <alignment horizontal="left" vertical="center"/>
      <protection locked="0"/>
    </xf>
    <xf numFmtId="0" fontId="5" fillId="2" borderId="1" xfId="1" applyFont="1" applyFill="1" applyBorder="1" applyAlignment="1" applyProtection="1">
      <alignment horizontal="center" vertical="center" shrinkToFit="1"/>
      <protection locked="0"/>
    </xf>
    <xf numFmtId="0" fontId="5" fillId="2" borderId="2" xfId="1" applyFont="1" applyFill="1" applyBorder="1" applyAlignment="1" applyProtection="1">
      <alignment horizontal="center" vertical="center" shrinkToFit="1"/>
      <protection locked="0"/>
    </xf>
    <xf numFmtId="0" fontId="5" fillId="2" borderId="3" xfId="1" applyFont="1" applyFill="1" applyBorder="1" applyAlignment="1" applyProtection="1">
      <alignment horizontal="center" vertical="center" shrinkToFit="1"/>
      <protection locked="0"/>
    </xf>
    <xf numFmtId="176" fontId="6" fillId="2" borderId="4" xfId="1" applyNumberFormat="1" applyFont="1" applyFill="1" applyBorder="1" applyAlignment="1" applyProtection="1">
      <alignment horizontal="center" vertical="center"/>
      <protection locked="0"/>
    </xf>
    <xf numFmtId="0" fontId="5" fillId="2" borderId="4" xfId="1" applyFont="1" applyFill="1" applyBorder="1" applyAlignment="1" applyProtection="1">
      <alignment horizontal="center" vertical="center" shrinkToFit="1"/>
      <protection locked="0"/>
    </xf>
    <xf numFmtId="0" fontId="6" fillId="2" borderId="4" xfId="1" applyFont="1" applyFill="1" applyBorder="1" applyAlignment="1" applyProtection="1">
      <alignment horizontal="center" vertical="center"/>
      <protection locked="0"/>
    </xf>
    <xf numFmtId="0" fontId="6" fillId="2" borderId="1" xfId="1" applyFont="1" applyFill="1" applyBorder="1" applyAlignment="1" applyProtection="1">
      <alignment horizontal="center" vertical="center"/>
      <protection locked="0"/>
    </xf>
    <xf numFmtId="0" fontId="5" fillId="2" borderId="3" xfId="1" applyFont="1" applyFill="1" applyBorder="1" applyAlignment="1" applyProtection="1">
      <alignment horizontal="center" vertical="center"/>
      <protection locked="0"/>
    </xf>
    <xf numFmtId="0" fontId="7" fillId="2" borderId="4" xfId="1" applyFont="1" applyFill="1" applyBorder="1" applyAlignment="1" applyProtection="1">
      <alignment horizontal="center" vertical="center"/>
      <protection locked="0"/>
    </xf>
    <xf numFmtId="0" fontId="5" fillId="2" borderId="8" xfId="1" applyFont="1" applyFill="1" applyBorder="1" applyAlignment="1" applyProtection="1">
      <alignment horizontal="center" vertical="center"/>
      <protection locked="0"/>
    </xf>
    <xf numFmtId="0" fontId="6" fillId="2" borderId="8" xfId="1" applyFont="1" applyFill="1" applyBorder="1" applyAlignment="1" applyProtection="1">
      <alignment horizontal="center" vertical="center"/>
      <protection locked="0"/>
    </xf>
    <xf numFmtId="0" fontId="5" fillId="2" borderId="12" xfId="1" applyFont="1" applyFill="1" applyBorder="1" applyAlignment="1" applyProtection="1">
      <alignment horizontal="center" vertical="center"/>
      <protection locked="0"/>
    </xf>
    <xf numFmtId="0" fontId="6" fillId="2" borderId="6" xfId="1" applyFont="1" applyFill="1" applyBorder="1" applyAlignment="1" applyProtection="1">
      <alignment horizontal="center" vertical="center" wrapText="1" shrinkToFit="1"/>
      <protection locked="0"/>
    </xf>
    <xf numFmtId="0" fontId="6" fillId="2" borderId="7" xfId="1" applyFont="1" applyFill="1" applyBorder="1" applyAlignment="1" applyProtection="1">
      <alignment horizontal="center" vertical="center" wrapText="1" shrinkToFit="1"/>
      <protection locked="0"/>
    </xf>
    <xf numFmtId="0" fontId="6" fillId="2" borderId="14" xfId="1" applyFont="1" applyFill="1" applyBorder="1" applyAlignment="1" applyProtection="1">
      <alignment horizontal="center" vertical="center" wrapText="1" shrinkToFit="1"/>
      <protection locked="0"/>
    </xf>
    <xf numFmtId="0" fontId="6" fillId="2" borderId="0" xfId="1" applyFont="1" applyFill="1" applyBorder="1" applyAlignment="1" applyProtection="1">
      <alignment horizontal="center" vertical="center" wrapText="1" shrinkToFit="1"/>
      <protection locked="0"/>
    </xf>
    <xf numFmtId="0" fontId="6" fillId="2" borderId="13" xfId="1" applyFont="1" applyFill="1" applyBorder="1" applyAlignment="1" applyProtection="1">
      <alignment horizontal="center" vertical="center" wrapText="1" shrinkToFit="1"/>
      <protection locked="0"/>
    </xf>
    <xf numFmtId="0" fontId="6" fillId="2" borderId="9" xfId="1" applyFont="1" applyFill="1" applyBorder="1" applyAlignment="1" applyProtection="1">
      <alignment horizontal="center" vertical="center" wrapText="1" shrinkToFit="1"/>
      <protection locked="0"/>
    </xf>
    <xf numFmtId="0" fontId="6" fillId="2" borderId="10" xfId="1" applyFont="1" applyFill="1" applyBorder="1" applyAlignment="1" applyProtection="1">
      <alignment horizontal="center" vertical="center" wrapText="1" shrinkToFit="1"/>
      <protection locked="0"/>
    </xf>
    <xf numFmtId="0" fontId="6" fillId="2" borderId="11" xfId="1" applyFont="1" applyFill="1" applyBorder="1" applyAlignment="1" applyProtection="1">
      <alignment horizontal="center" vertical="center" wrapText="1" shrinkToFit="1"/>
      <protection locked="0"/>
    </xf>
    <xf numFmtId="1" fontId="8" fillId="2" borderId="5" xfId="1" applyNumberFormat="1" applyFont="1" applyFill="1" applyBorder="1" applyAlignment="1" applyProtection="1">
      <alignment horizontal="center" vertical="center" shrinkToFit="1"/>
      <protection locked="0"/>
    </xf>
    <xf numFmtId="1" fontId="8" fillId="2" borderId="6" xfId="1" applyNumberFormat="1" applyFont="1" applyFill="1" applyBorder="1" applyAlignment="1" applyProtection="1">
      <alignment horizontal="center" vertical="center" shrinkToFit="1"/>
      <protection locked="0"/>
    </xf>
    <xf numFmtId="1" fontId="8" fillId="2" borderId="7" xfId="1" applyNumberFormat="1" applyFont="1" applyFill="1" applyBorder="1" applyAlignment="1" applyProtection="1">
      <alignment horizontal="center" vertical="center" shrinkToFit="1"/>
      <protection locked="0"/>
    </xf>
    <xf numFmtId="1" fontId="8" fillId="2" borderId="14" xfId="1" applyNumberFormat="1" applyFont="1" applyFill="1" applyBorder="1" applyAlignment="1" applyProtection="1">
      <alignment horizontal="center" vertical="center" shrinkToFit="1"/>
      <protection locked="0"/>
    </xf>
    <xf numFmtId="1" fontId="8" fillId="2" borderId="0" xfId="1" applyNumberFormat="1" applyFont="1" applyFill="1" applyBorder="1" applyAlignment="1" applyProtection="1">
      <alignment horizontal="center" vertical="center" shrinkToFit="1"/>
      <protection locked="0"/>
    </xf>
    <xf numFmtId="1" fontId="8" fillId="2" borderId="13" xfId="1" applyNumberFormat="1" applyFont="1" applyFill="1" applyBorder="1" applyAlignment="1" applyProtection="1">
      <alignment horizontal="center" vertical="center" shrinkToFit="1"/>
      <protection locked="0"/>
    </xf>
    <xf numFmtId="1" fontId="8" fillId="2" borderId="9" xfId="1" applyNumberFormat="1" applyFont="1" applyFill="1" applyBorder="1" applyAlignment="1" applyProtection="1">
      <alignment horizontal="center" vertical="center" shrinkToFit="1"/>
      <protection locked="0"/>
    </xf>
    <xf numFmtId="1" fontId="8" fillId="2" borderId="10" xfId="1" applyNumberFormat="1" applyFont="1" applyFill="1" applyBorder="1" applyAlignment="1" applyProtection="1">
      <alignment horizontal="center" vertical="center" shrinkToFit="1"/>
      <protection locked="0"/>
    </xf>
    <xf numFmtId="1" fontId="8" fillId="2" borderId="11" xfId="1" applyNumberFormat="1" applyFont="1" applyFill="1" applyBorder="1" applyAlignment="1" applyProtection="1">
      <alignment horizontal="center" vertical="center" shrinkToFit="1"/>
      <protection locked="0"/>
    </xf>
    <xf numFmtId="0" fontId="11" fillId="2" borderId="10" xfId="1" applyFont="1" applyFill="1" applyBorder="1" applyAlignment="1">
      <alignment horizontal="center" vertical="center" wrapText="1" shrinkToFit="1"/>
    </xf>
    <xf numFmtId="0" fontId="11" fillId="2" borderId="10" xfId="1" applyFont="1" applyFill="1" applyBorder="1" applyAlignment="1">
      <alignment horizontal="center" vertical="center" shrinkToFit="1"/>
    </xf>
    <xf numFmtId="0" fontId="11" fillId="2" borderId="11" xfId="1" applyFont="1" applyFill="1" applyBorder="1" applyAlignment="1">
      <alignment horizontal="center" vertical="center" shrinkToFit="1"/>
    </xf>
    <xf numFmtId="55" fontId="12" fillId="2" borderId="90" xfId="1" quotePrefix="1" applyNumberFormat="1" applyFont="1" applyFill="1" applyBorder="1" applyAlignment="1" applyProtection="1">
      <alignment horizontal="right" vertical="center" shrinkToFit="1"/>
      <protection locked="0"/>
    </xf>
    <xf numFmtId="55" fontId="12" fillId="2" borderId="101" xfId="1" quotePrefix="1" applyNumberFormat="1" applyFont="1" applyFill="1" applyBorder="1" applyAlignment="1" applyProtection="1">
      <alignment horizontal="right" vertical="center" shrinkToFit="1"/>
      <protection locked="0"/>
    </xf>
    <xf numFmtId="0" fontId="12" fillId="2" borderId="102" xfId="1" applyFont="1" applyFill="1" applyBorder="1" applyAlignment="1" applyProtection="1">
      <alignment horizontal="right" vertical="center" shrinkToFit="1"/>
      <protection locked="0"/>
    </xf>
    <xf numFmtId="55" fontId="12" fillId="2" borderId="99" xfId="1" quotePrefix="1" applyNumberFormat="1" applyFont="1" applyFill="1" applyBorder="1" applyAlignment="1" applyProtection="1">
      <alignment horizontal="right" vertical="center" shrinkToFit="1"/>
      <protection locked="0"/>
    </xf>
    <xf numFmtId="0" fontId="12" fillId="2" borderId="100" xfId="1" applyFont="1" applyFill="1" applyBorder="1" applyAlignment="1" applyProtection="1">
      <alignment horizontal="right" vertical="center" shrinkToFit="1"/>
      <protection locked="0"/>
    </xf>
    <xf numFmtId="0" fontId="6" fillId="2" borderId="12" xfId="0" applyFont="1" applyFill="1" applyBorder="1" applyAlignment="1" applyProtection="1">
      <alignment horizontal="center" vertical="center"/>
      <protection locked="0"/>
    </xf>
    <xf numFmtId="176" fontId="6" fillId="2" borderId="1" xfId="0" applyNumberFormat="1" applyFont="1" applyFill="1" applyBorder="1" applyAlignment="1" applyProtection="1">
      <alignment horizontal="center" vertical="center"/>
      <protection locked="0"/>
    </xf>
    <xf numFmtId="176" fontId="6" fillId="2" borderId="2" xfId="0" applyNumberFormat="1" applyFont="1" applyFill="1" applyBorder="1" applyAlignment="1" applyProtection="1">
      <alignment horizontal="center" vertical="center"/>
      <protection locked="0"/>
    </xf>
    <xf numFmtId="176" fontId="6" fillId="2" borderId="3" xfId="0" applyNumberFormat="1"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shrinkToFit="1"/>
      <protection locked="0"/>
    </xf>
    <xf numFmtId="0" fontId="5" fillId="2" borderId="2" xfId="0" applyFont="1" applyFill="1" applyBorder="1" applyAlignment="1" applyProtection="1">
      <alignment horizontal="center" vertical="center" shrinkToFit="1"/>
      <protection locked="0"/>
    </xf>
    <xf numFmtId="0" fontId="5" fillId="2" borderId="3" xfId="0" applyFont="1" applyFill="1" applyBorder="1" applyAlignment="1" applyProtection="1">
      <alignment horizontal="center" vertical="center" shrinkToFit="1"/>
      <protection locked="0"/>
    </xf>
    <xf numFmtId="0" fontId="6" fillId="2" borderId="4"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7" fillId="2" borderId="5" xfId="0" applyFont="1" applyFill="1" applyBorder="1" applyAlignment="1" applyProtection="1">
      <alignment horizontal="center" vertical="center"/>
      <protection locked="0"/>
    </xf>
    <xf numFmtId="0" fontId="7" fillId="2" borderId="6" xfId="0" applyFont="1" applyFill="1" applyBorder="1" applyAlignment="1" applyProtection="1">
      <alignment horizontal="center" vertical="center"/>
      <protection locked="0"/>
    </xf>
    <xf numFmtId="0" fontId="7" fillId="2" borderId="7" xfId="0" applyFont="1" applyFill="1" applyBorder="1" applyAlignment="1" applyProtection="1">
      <alignment horizontal="center" vertical="center"/>
      <protection locked="0"/>
    </xf>
    <xf numFmtId="0" fontId="7" fillId="2" borderId="9"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protection locked="0"/>
    </xf>
    <xf numFmtId="0" fontId="5" fillId="2" borderId="108" xfId="0" applyFont="1" applyFill="1" applyBorder="1" applyAlignment="1" applyProtection="1">
      <alignment horizontal="center" vertical="center"/>
      <protection locked="0"/>
    </xf>
    <xf numFmtId="0" fontId="5" fillId="2" borderId="109" xfId="0" applyFont="1" applyFill="1" applyBorder="1" applyAlignment="1" applyProtection="1">
      <alignment horizontal="center" vertical="center"/>
      <protection locked="0"/>
    </xf>
    <xf numFmtId="0" fontId="5" fillId="2" borderId="110" xfId="0" applyFont="1" applyFill="1" applyBorder="1" applyAlignment="1" applyProtection="1">
      <alignment horizontal="center" vertical="center"/>
      <protection locked="0"/>
    </xf>
    <xf numFmtId="0" fontId="6" fillId="2" borderId="8" xfId="0" applyFont="1" applyFill="1" applyBorder="1" applyAlignment="1" applyProtection="1">
      <alignment horizontal="center" vertical="center"/>
      <protection locked="0"/>
    </xf>
    <xf numFmtId="0" fontId="5" fillId="2" borderId="55" xfId="0" applyFont="1" applyFill="1" applyBorder="1" applyAlignment="1" applyProtection="1">
      <alignment horizontal="center" vertical="center"/>
      <protection locked="0"/>
    </xf>
    <xf numFmtId="0" fontId="5" fillId="2" borderId="56" xfId="0" applyFont="1" applyFill="1" applyBorder="1" applyAlignment="1" applyProtection="1">
      <alignment horizontal="center" vertical="center"/>
      <protection locked="0"/>
    </xf>
    <xf numFmtId="0" fontId="5" fillId="2" borderId="57" xfId="0" applyFont="1" applyFill="1" applyBorder="1" applyAlignment="1" applyProtection="1">
      <alignment horizontal="center" vertical="center"/>
      <protection locked="0"/>
    </xf>
  </cellXfs>
  <cellStyles count="3">
    <cellStyle name="標準" xfId="0" builtinId="0"/>
    <cellStyle name="標準 2" xfId="1"/>
    <cellStyle name="標準 2 2" xfId="2"/>
  </cellStyles>
  <dxfs count="61">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checked="Checked"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checked="Checked" lockText="1" noThreeD="1"/>
</file>

<file path=xl/ctrlProps/ctrlProp231.xml><?xml version="1.0" encoding="utf-8"?>
<formControlPr xmlns="http://schemas.microsoft.com/office/spreadsheetml/2009/9/main" objectType="CheckBox" checked="Checked" lockText="1" noThreeD="1"/>
</file>

<file path=xl/ctrlProps/ctrlProp232.xml><?xml version="1.0" encoding="utf-8"?>
<formControlPr xmlns="http://schemas.microsoft.com/office/spreadsheetml/2009/9/main" objectType="CheckBox" checked="Checked"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checked="Checked"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checked="Checked" lockText="1" noThreeD="1"/>
</file>

<file path=xl/ctrlProps/ctrlProp239.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checked="Checked" lockText="1" noThreeD="1"/>
</file>

<file path=xl/ctrlProps/ctrlProp242.xml><?xml version="1.0" encoding="utf-8"?>
<formControlPr xmlns="http://schemas.microsoft.com/office/spreadsheetml/2009/9/main" objectType="CheckBox" checked="Checked"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checked="Checked"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checked="Checked"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checked="Checked"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checked="Checked"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checked="Checked" lockText="1" noThreeD="1"/>
</file>

<file path=xl/ctrlProps/ctrlProp267.xml><?xml version="1.0" encoding="utf-8"?>
<formControlPr xmlns="http://schemas.microsoft.com/office/spreadsheetml/2009/9/main" objectType="CheckBox" checked="Checked" lockText="1" noThreeD="1"/>
</file>

<file path=xl/ctrlProps/ctrlProp268.xml><?xml version="1.0" encoding="utf-8"?>
<formControlPr xmlns="http://schemas.microsoft.com/office/spreadsheetml/2009/9/main" objectType="CheckBox" checked="Checked" lockText="1" noThreeD="1"/>
</file>

<file path=xl/ctrlProps/ctrlProp269.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checked="Checked" lockText="1" noThreeD="1"/>
</file>

<file path=xl/ctrlProps/ctrlProp272.xml><?xml version="1.0" encoding="utf-8"?>
<formControlPr xmlns="http://schemas.microsoft.com/office/spreadsheetml/2009/9/main" objectType="CheckBox" checked="Checked"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checked="Checked" lockText="1" noThreeD="1"/>
</file>

<file path=xl/ctrlProps/ctrlProp275.xml><?xml version="1.0" encoding="utf-8"?>
<formControlPr xmlns="http://schemas.microsoft.com/office/spreadsheetml/2009/9/main" objectType="CheckBox" checked="Checked"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checked="Checked" lockText="1" noThreeD="1"/>
</file>

<file path=xl/ctrlProps/ctrlProp278.xml><?xml version="1.0" encoding="utf-8"?>
<formControlPr xmlns="http://schemas.microsoft.com/office/spreadsheetml/2009/9/main" objectType="CheckBox" checked="Checked"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checked="Checked" lockText="1" noThreeD="1"/>
</file>

<file path=xl/ctrlProps/ctrlProp281.xml><?xml version="1.0" encoding="utf-8"?>
<formControlPr xmlns="http://schemas.microsoft.com/office/spreadsheetml/2009/9/main" objectType="CheckBox" checked="Checked"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checked="Checked" lockText="1" noThreeD="1"/>
</file>

<file path=xl/ctrlProps/ctrlProp284.xml><?xml version="1.0" encoding="utf-8"?>
<formControlPr xmlns="http://schemas.microsoft.com/office/spreadsheetml/2009/9/main" objectType="CheckBox" checked="Checked"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checked="Checked" lockText="1" noThreeD="1"/>
</file>

<file path=xl/ctrlProps/ctrlProp287.xml><?xml version="1.0" encoding="utf-8"?>
<formControlPr xmlns="http://schemas.microsoft.com/office/spreadsheetml/2009/9/main" objectType="CheckBox" checked="Checked"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checked="Checked"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checked="Checked" lockText="1" noThreeD="1"/>
</file>

<file path=xl/ctrlProps/ctrlProp293.xml><?xml version="1.0" encoding="utf-8"?>
<formControlPr xmlns="http://schemas.microsoft.com/office/spreadsheetml/2009/9/main" objectType="CheckBox" checked="Checked"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checked="Checked" lockText="1" noThreeD="1"/>
</file>

<file path=xl/ctrlProps/ctrlProp296.xml><?xml version="1.0" encoding="utf-8"?>
<formControlPr xmlns="http://schemas.microsoft.com/office/spreadsheetml/2009/9/main" objectType="CheckBox" checked="Checked"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checked="Checked" lockText="1" noThreeD="1"/>
</file>

<file path=xl/ctrlProps/ctrlProp29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checked="Checked" lockText="1" noThreeD="1"/>
</file>

<file path=xl/ctrlProps/ctrlProp302.xml><?xml version="1.0" encoding="utf-8"?>
<formControlPr xmlns="http://schemas.microsoft.com/office/spreadsheetml/2009/9/main" objectType="CheckBox" checked="Checked"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checked="Checked" lockText="1" noThreeD="1"/>
</file>

<file path=xl/ctrlProps/ctrlProp305.xml><?xml version="1.0" encoding="utf-8"?>
<formControlPr xmlns="http://schemas.microsoft.com/office/spreadsheetml/2009/9/main" objectType="CheckBox" checked="Checked"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checked="Checked" lockText="1" noThreeD="1"/>
</file>

<file path=xl/ctrlProps/ctrlProp308.xml><?xml version="1.0" encoding="utf-8"?>
<formControlPr xmlns="http://schemas.microsoft.com/office/spreadsheetml/2009/9/main" objectType="CheckBox" checked="Checked"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checked="Checked" lockText="1" noThreeD="1"/>
</file>

<file path=xl/ctrlProps/ctrlProp311.xml><?xml version="1.0" encoding="utf-8"?>
<formControlPr xmlns="http://schemas.microsoft.com/office/spreadsheetml/2009/9/main" objectType="CheckBox" checked="Checked"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checked="Checked" lockText="1" noThreeD="1"/>
</file>

<file path=xl/ctrlProps/ctrlProp317.xml><?xml version="1.0" encoding="utf-8"?>
<formControlPr xmlns="http://schemas.microsoft.com/office/spreadsheetml/2009/9/main" objectType="CheckBox" checked="Checked"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checked="Checked" lockText="1" noThreeD="1"/>
</file>

<file path=xl/ctrlProps/ctrlProp323.xml><?xml version="1.0" encoding="utf-8"?>
<formControlPr xmlns="http://schemas.microsoft.com/office/spreadsheetml/2009/9/main" objectType="CheckBox" checked="Checked"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checked="Checked" lockText="1" noThreeD="1"/>
</file>

<file path=xl/ctrlProps/ctrlProp329.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checked="Checked" lockText="1" noThreeD="1"/>
</file>

<file path=xl/ctrlProps/ctrlProp335.xml><?xml version="1.0" encoding="utf-8"?>
<formControlPr xmlns="http://schemas.microsoft.com/office/spreadsheetml/2009/9/main" objectType="CheckBox" checked="Checked"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checked="Checked" lockText="1" noThreeD="1"/>
</file>

<file path=xl/ctrlProps/ctrlProp341.xml><?xml version="1.0" encoding="utf-8"?>
<formControlPr xmlns="http://schemas.microsoft.com/office/spreadsheetml/2009/9/main" objectType="CheckBox" checked="Checked"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checked="Checked" lockText="1" noThreeD="1"/>
</file>

<file path=xl/ctrlProps/ctrlProp347.xml><?xml version="1.0" encoding="utf-8"?>
<formControlPr xmlns="http://schemas.microsoft.com/office/spreadsheetml/2009/9/main" objectType="CheckBox" checked="Checked"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checked="Checked" lockText="1" noThreeD="1"/>
</file>

<file path=xl/ctrlProps/ctrlProp353.xml><?xml version="1.0" encoding="utf-8"?>
<formControlPr xmlns="http://schemas.microsoft.com/office/spreadsheetml/2009/9/main" objectType="CheckBox" checked="Checked"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checked="Checked"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checked="Checked" lockText="1" noThreeD="1"/>
</file>

<file path=xl/ctrlProps/ctrlProp361.xml><?xml version="1.0" encoding="utf-8"?>
<formControlPr xmlns="http://schemas.microsoft.com/office/spreadsheetml/2009/9/main" objectType="CheckBox" checked="Checked"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checked="Checked" lockText="1" noThreeD="1"/>
</file>

<file path=xl/ctrlProps/ctrlProp364.xml><?xml version="1.0" encoding="utf-8"?>
<formControlPr xmlns="http://schemas.microsoft.com/office/spreadsheetml/2009/9/main" objectType="CheckBox" checked="Checked"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checked="Checked" lockText="1" noThreeD="1"/>
</file>

<file path=xl/ctrlProps/ctrlProp382.xml><?xml version="1.0" encoding="utf-8"?>
<formControlPr xmlns="http://schemas.microsoft.com/office/spreadsheetml/2009/9/main" objectType="CheckBox" checked="Checked"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checked="Checked" lockText="1" noThreeD="1"/>
</file>

<file path=xl/ctrlProps/ctrlProp395.xml><?xml version="1.0" encoding="utf-8"?>
<formControlPr xmlns="http://schemas.microsoft.com/office/spreadsheetml/2009/9/main" objectType="CheckBox" checked="Checked"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checked="Checked" lockText="1" noThreeD="1"/>
</file>

<file path=xl/ctrlProps/ctrlProp39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checked="Checked"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checked="Checked"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checked="Checked" lockText="1" noThreeD="1"/>
</file>

<file path=xl/ctrlProps/ctrlProp406.xml><?xml version="1.0" encoding="utf-8"?>
<formControlPr xmlns="http://schemas.microsoft.com/office/spreadsheetml/2009/9/main" objectType="CheckBox" checked="Checked"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checked="Checked" lockText="1" noThreeD="1"/>
</file>

<file path=xl/ctrlProps/ctrlProp428.xml><?xml version="1.0" encoding="utf-8"?>
<formControlPr xmlns="http://schemas.microsoft.com/office/spreadsheetml/2009/9/main" objectType="CheckBox" checked="Checked"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checked="Checked" lockText="1" noThreeD="1"/>
</file>

<file path=xl/ctrlProps/ctrlProp433.xml><?xml version="1.0" encoding="utf-8"?>
<formControlPr xmlns="http://schemas.microsoft.com/office/spreadsheetml/2009/9/main" objectType="CheckBox" checked="Checked"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checked="Checked" lockText="1" noThreeD="1"/>
</file>

<file path=xl/ctrlProps/ctrlProp436.xml><?xml version="1.0" encoding="utf-8"?>
<formControlPr xmlns="http://schemas.microsoft.com/office/spreadsheetml/2009/9/main" objectType="CheckBox" checked="Checked"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checked="Checked"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checked="Checked" lockText="1" noThreeD="1"/>
</file>

<file path=xl/ctrlProps/ctrlProp451.xml><?xml version="1.0" encoding="utf-8"?>
<formControlPr xmlns="http://schemas.microsoft.com/office/spreadsheetml/2009/9/main" objectType="CheckBox" checked="Checked" lockText="1" noThreeD="1"/>
</file>

<file path=xl/ctrlProps/ctrlProp452.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19050</xdr:colOff>
          <xdr:row>348</xdr:row>
          <xdr:rowOff>0</xdr:rowOff>
        </xdr:from>
        <xdr:to>
          <xdr:col>9</xdr:col>
          <xdr:colOff>95250</xdr:colOff>
          <xdr:row>351</xdr:row>
          <xdr:rowOff>19050</xdr:rowOff>
        </xdr:to>
        <xdr:grpSp>
          <xdr:nvGrpSpPr>
            <xdr:cNvPr id="2" name="Group 6"/>
            <xdr:cNvGrpSpPr>
              <a:grpSpLocks/>
            </xdr:cNvGrpSpPr>
          </xdr:nvGrpSpPr>
          <xdr:grpSpPr bwMode="auto">
            <a:xfrm>
              <a:off x="676275" y="60464700"/>
              <a:ext cx="762000" cy="561975"/>
              <a:chOff x="47" y="3669"/>
              <a:chExt cx="78" cy="60"/>
            </a:xfrm>
          </xdr:grpSpPr>
          <xdr:sp macro="" textlink="">
            <xdr:nvSpPr>
              <xdr:cNvPr id="5121" name="Check Box 1" hidden="1">
                <a:extLst>
                  <a:ext uri="{63B3BB69-23CF-44E3-9099-C40C66FF867C}">
                    <a14:compatExt spid="_x0000_s5121"/>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5122" name="Check Box 2" hidden="1">
                <a:extLst>
                  <a:ext uri="{63B3BB69-23CF-44E3-9099-C40C66FF867C}">
                    <a14:compatExt spid="_x0000_s5122"/>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5123" name="Check Box 3" hidden="1">
                <a:extLst>
                  <a:ext uri="{63B3BB69-23CF-44E3-9099-C40C66FF867C}">
                    <a14:compatExt spid="_x0000_s5123"/>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289</xdr:row>
          <xdr:rowOff>123825</xdr:rowOff>
        </xdr:from>
        <xdr:to>
          <xdr:col>9</xdr:col>
          <xdr:colOff>47625</xdr:colOff>
          <xdr:row>291</xdr:row>
          <xdr:rowOff>38100</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xdr:from>
          <xdr:col>29</xdr:col>
          <xdr:colOff>133350</xdr:colOff>
          <xdr:row>213</xdr:row>
          <xdr:rowOff>152400</xdr:rowOff>
        </xdr:from>
        <xdr:to>
          <xdr:col>38</xdr:col>
          <xdr:colOff>28575</xdr:colOff>
          <xdr:row>217</xdr:row>
          <xdr:rowOff>28575</xdr:rowOff>
        </xdr:to>
        <xdr:grpSp>
          <xdr:nvGrpSpPr>
            <xdr:cNvPr id="7" name="Group 523"/>
            <xdr:cNvGrpSpPr>
              <a:grpSpLocks/>
            </xdr:cNvGrpSpPr>
          </xdr:nvGrpSpPr>
          <xdr:grpSpPr bwMode="auto">
            <a:xfrm>
              <a:off x="4257675" y="36423600"/>
              <a:ext cx="1047750" cy="561975"/>
              <a:chOff x="447" y="2888"/>
              <a:chExt cx="110" cy="59"/>
            </a:xfrm>
          </xdr:grpSpPr>
          <xdr:sp macro="" textlink="">
            <xdr:nvSpPr>
              <xdr:cNvPr id="5125" name="Check Box 5" hidden="1">
                <a:extLst>
                  <a:ext uri="{63B3BB69-23CF-44E3-9099-C40C66FF867C}">
                    <a14:compatExt spid="_x0000_s5125"/>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5126" name="Check Box 6" hidden="1">
                <a:extLst>
                  <a:ext uri="{63B3BB69-23CF-44E3-9099-C40C66FF867C}">
                    <a14:compatExt spid="_x0000_s5126"/>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27" name="Check Box 7" hidden="1">
                <a:extLst>
                  <a:ext uri="{63B3BB69-23CF-44E3-9099-C40C66FF867C}">
                    <a14:compatExt spid="_x0000_s5127"/>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38</xdr:row>
          <xdr:rowOff>114300</xdr:rowOff>
        </xdr:from>
        <xdr:to>
          <xdr:col>5</xdr:col>
          <xdr:colOff>76200</xdr:colOff>
          <xdr:row>40</xdr:row>
          <xdr:rowOff>38100</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45</xdr:row>
          <xdr:rowOff>114300</xdr:rowOff>
        </xdr:from>
        <xdr:to>
          <xdr:col>5</xdr:col>
          <xdr:colOff>76200</xdr:colOff>
          <xdr:row>47</xdr:row>
          <xdr:rowOff>38100</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52</xdr:row>
          <xdr:rowOff>114300</xdr:rowOff>
        </xdr:from>
        <xdr:to>
          <xdr:col>5</xdr:col>
          <xdr:colOff>66675</xdr:colOff>
          <xdr:row>54</xdr:row>
          <xdr:rowOff>38100</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59</xdr:row>
          <xdr:rowOff>114300</xdr:rowOff>
        </xdr:from>
        <xdr:to>
          <xdr:col>5</xdr:col>
          <xdr:colOff>76200</xdr:colOff>
          <xdr:row>61</xdr:row>
          <xdr:rowOff>38100</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338</xdr:row>
          <xdr:rowOff>38100</xdr:rowOff>
        </xdr:from>
        <xdr:to>
          <xdr:col>5</xdr:col>
          <xdr:colOff>9525</xdr:colOff>
          <xdr:row>339</xdr:row>
          <xdr:rowOff>19050</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343</xdr:row>
          <xdr:rowOff>0</xdr:rowOff>
        </xdr:from>
        <xdr:to>
          <xdr:col>5</xdr:col>
          <xdr:colOff>19050</xdr:colOff>
          <xdr:row>344</xdr:row>
          <xdr:rowOff>19050</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343</xdr:row>
          <xdr:rowOff>0</xdr:rowOff>
        </xdr:from>
        <xdr:to>
          <xdr:col>21</xdr:col>
          <xdr:colOff>57150</xdr:colOff>
          <xdr:row>344</xdr:row>
          <xdr:rowOff>19050</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160</xdr:row>
          <xdr:rowOff>0</xdr:rowOff>
        </xdr:from>
        <xdr:to>
          <xdr:col>9</xdr:col>
          <xdr:colOff>114300</xdr:colOff>
          <xdr:row>161</xdr:row>
          <xdr:rowOff>9525</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161</xdr:row>
          <xdr:rowOff>0</xdr:rowOff>
        </xdr:from>
        <xdr:to>
          <xdr:col>9</xdr:col>
          <xdr:colOff>95250</xdr:colOff>
          <xdr:row>162</xdr:row>
          <xdr:rowOff>9525</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161</xdr:row>
          <xdr:rowOff>190500</xdr:rowOff>
        </xdr:from>
        <xdr:to>
          <xdr:col>5</xdr:col>
          <xdr:colOff>28575</xdr:colOff>
          <xdr:row>163</xdr:row>
          <xdr:rowOff>0</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351</xdr:row>
          <xdr:rowOff>0</xdr:rowOff>
        </xdr:from>
        <xdr:to>
          <xdr:col>13</xdr:col>
          <xdr:colOff>114300</xdr:colOff>
          <xdr:row>354</xdr:row>
          <xdr:rowOff>19050</xdr:rowOff>
        </xdr:to>
        <xdr:grpSp>
          <xdr:nvGrpSpPr>
            <xdr:cNvPr id="25" name="Group 490"/>
            <xdr:cNvGrpSpPr>
              <a:grpSpLocks/>
            </xdr:cNvGrpSpPr>
          </xdr:nvGrpSpPr>
          <xdr:grpSpPr bwMode="auto">
            <a:xfrm>
              <a:off x="676275" y="61007625"/>
              <a:ext cx="1371600" cy="561975"/>
              <a:chOff x="47" y="3669"/>
              <a:chExt cx="78" cy="60"/>
            </a:xfrm>
          </xdr:grpSpPr>
          <xdr:sp macro="" textlink="">
            <xdr:nvSpPr>
              <xdr:cNvPr id="5142" name="Check Box 22" hidden="1">
                <a:extLst>
                  <a:ext uri="{63B3BB69-23CF-44E3-9099-C40C66FF867C}">
                    <a14:compatExt spid="_x0000_s5142"/>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5143" name="Check Box 23" hidden="1">
                <a:extLst>
                  <a:ext uri="{63B3BB69-23CF-44E3-9099-C40C66FF867C}">
                    <a14:compatExt spid="_x0000_s5143"/>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5144" name="Check Box 24" hidden="1">
                <a:extLst>
                  <a:ext uri="{63B3BB69-23CF-44E3-9099-C40C66FF867C}">
                    <a14:compatExt spid="_x0000_s5144"/>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354</xdr:row>
          <xdr:rowOff>0</xdr:rowOff>
        </xdr:from>
        <xdr:to>
          <xdr:col>13</xdr:col>
          <xdr:colOff>114300</xdr:colOff>
          <xdr:row>357</xdr:row>
          <xdr:rowOff>19050</xdr:rowOff>
        </xdr:to>
        <xdr:grpSp>
          <xdr:nvGrpSpPr>
            <xdr:cNvPr id="29" name="Group 494"/>
            <xdr:cNvGrpSpPr>
              <a:grpSpLocks/>
            </xdr:cNvGrpSpPr>
          </xdr:nvGrpSpPr>
          <xdr:grpSpPr bwMode="auto">
            <a:xfrm>
              <a:off x="676275" y="61550550"/>
              <a:ext cx="1371600" cy="590550"/>
              <a:chOff x="47" y="3669"/>
              <a:chExt cx="78" cy="60"/>
            </a:xfrm>
          </xdr:grpSpPr>
          <xdr:sp macro="" textlink="">
            <xdr:nvSpPr>
              <xdr:cNvPr id="5145" name="Check Box 25" hidden="1">
                <a:extLst>
                  <a:ext uri="{63B3BB69-23CF-44E3-9099-C40C66FF867C}">
                    <a14:compatExt spid="_x0000_s5145"/>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5146" name="Check Box 26" hidden="1">
                <a:extLst>
                  <a:ext uri="{63B3BB69-23CF-44E3-9099-C40C66FF867C}">
                    <a14:compatExt spid="_x0000_s5146"/>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5147" name="Check Box 27" hidden="1">
                <a:extLst>
                  <a:ext uri="{63B3BB69-23CF-44E3-9099-C40C66FF867C}">
                    <a14:compatExt spid="_x0000_s5147"/>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357</xdr:row>
          <xdr:rowOff>0</xdr:rowOff>
        </xdr:from>
        <xdr:to>
          <xdr:col>13</xdr:col>
          <xdr:colOff>114300</xdr:colOff>
          <xdr:row>360</xdr:row>
          <xdr:rowOff>19050</xdr:rowOff>
        </xdr:to>
        <xdr:grpSp>
          <xdr:nvGrpSpPr>
            <xdr:cNvPr id="33" name="Group 498"/>
            <xdr:cNvGrpSpPr>
              <a:grpSpLocks/>
            </xdr:cNvGrpSpPr>
          </xdr:nvGrpSpPr>
          <xdr:grpSpPr bwMode="auto">
            <a:xfrm>
              <a:off x="676275" y="62122050"/>
              <a:ext cx="1371600" cy="590550"/>
              <a:chOff x="47" y="3669"/>
              <a:chExt cx="78" cy="60"/>
            </a:xfrm>
          </xdr:grpSpPr>
          <xdr:sp macro="" textlink="">
            <xdr:nvSpPr>
              <xdr:cNvPr id="5148" name="Check Box 28" hidden="1">
                <a:extLst>
                  <a:ext uri="{63B3BB69-23CF-44E3-9099-C40C66FF867C}">
                    <a14:compatExt spid="_x0000_s5148"/>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5149" name="Check Box 29" hidden="1">
                <a:extLst>
                  <a:ext uri="{63B3BB69-23CF-44E3-9099-C40C66FF867C}">
                    <a14:compatExt spid="_x0000_s5149"/>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5150" name="Check Box 30" hidden="1">
                <a:extLst>
                  <a:ext uri="{63B3BB69-23CF-44E3-9099-C40C66FF867C}">
                    <a14:compatExt spid="_x0000_s5150"/>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360</xdr:row>
          <xdr:rowOff>0</xdr:rowOff>
        </xdr:from>
        <xdr:to>
          <xdr:col>13</xdr:col>
          <xdr:colOff>114300</xdr:colOff>
          <xdr:row>363</xdr:row>
          <xdr:rowOff>19050</xdr:rowOff>
        </xdr:to>
        <xdr:grpSp>
          <xdr:nvGrpSpPr>
            <xdr:cNvPr id="37" name="Group 502"/>
            <xdr:cNvGrpSpPr>
              <a:grpSpLocks/>
            </xdr:cNvGrpSpPr>
          </xdr:nvGrpSpPr>
          <xdr:grpSpPr bwMode="auto">
            <a:xfrm>
              <a:off x="676275" y="62693550"/>
              <a:ext cx="1371600" cy="590550"/>
              <a:chOff x="47" y="3669"/>
              <a:chExt cx="78" cy="60"/>
            </a:xfrm>
          </xdr:grpSpPr>
          <xdr:sp macro="" textlink="">
            <xdr:nvSpPr>
              <xdr:cNvPr id="5151" name="Check Box 31" hidden="1">
                <a:extLst>
                  <a:ext uri="{63B3BB69-23CF-44E3-9099-C40C66FF867C}">
                    <a14:compatExt spid="_x0000_s5151"/>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5152" name="Check Box 32" hidden="1">
                <a:extLst>
                  <a:ext uri="{63B3BB69-23CF-44E3-9099-C40C66FF867C}">
                    <a14:compatExt spid="_x0000_s5152"/>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5153" name="Check Box 33" hidden="1">
                <a:extLst>
                  <a:ext uri="{63B3BB69-23CF-44E3-9099-C40C66FF867C}">
                    <a14:compatExt spid="_x0000_s5153"/>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228600</xdr:colOff>
          <xdr:row>371</xdr:row>
          <xdr:rowOff>180975</xdr:rowOff>
        </xdr:from>
        <xdr:to>
          <xdr:col>16</xdr:col>
          <xdr:colOff>0</xdr:colOff>
          <xdr:row>376</xdr:row>
          <xdr:rowOff>0</xdr:rowOff>
        </xdr:to>
        <xdr:grpSp>
          <xdr:nvGrpSpPr>
            <xdr:cNvPr id="41" name="Group 506"/>
            <xdr:cNvGrpSpPr>
              <a:grpSpLocks/>
            </xdr:cNvGrpSpPr>
          </xdr:nvGrpSpPr>
          <xdr:grpSpPr bwMode="auto">
            <a:xfrm>
              <a:off x="523875" y="64970025"/>
              <a:ext cx="1781175" cy="771525"/>
              <a:chOff x="44" y="3273"/>
              <a:chExt cx="187" cy="81"/>
            </a:xfrm>
          </xdr:grpSpPr>
          <xdr:sp macro="" textlink="">
            <xdr:nvSpPr>
              <xdr:cNvPr id="5154" name="Check Box 34" hidden="1">
                <a:extLst>
                  <a:ext uri="{63B3BB69-23CF-44E3-9099-C40C66FF867C}">
                    <a14:compatExt spid="_x0000_s5154"/>
                  </a:ext>
                </a:extLst>
              </xdr:cNvPr>
              <xdr:cNvSpPr/>
            </xdr:nvSpPr>
            <xdr:spPr bwMode="auto">
              <a:xfrm>
                <a:off x="44" y="3273"/>
                <a:ext cx="13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看護師（常勤）</a:t>
                </a:r>
              </a:p>
            </xdr:txBody>
          </xdr:sp>
          <xdr:sp macro="" textlink="">
            <xdr:nvSpPr>
              <xdr:cNvPr id="5155" name="Check Box 35" hidden="1">
                <a:extLst>
                  <a:ext uri="{63B3BB69-23CF-44E3-9099-C40C66FF867C}">
                    <a14:compatExt spid="_x0000_s5155"/>
                  </a:ext>
                </a:extLst>
              </xdr:cNvPr>
              <xdr:cNvSpPr/>
            </xdr:nvSpPr>
            <xdr:spPr bwMode="auto">
              <a:xfrm>
                <a:off x="44" y="3293"/>
                <a:ext cx="13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看護師（非常勤）</a:t>
                </a:r>
              </a:p>
            </xdr:txBody>
          </xdr:sp>
          <xdr:sp macro="" textlink="">
            <xdr:nvSpPr>
              <xdr:cNvPr id="5156" name="Check Box 36" hidden="1">
                <a:extLst>
                  <a:ext uri="{63B3BB69-23CF-44E3-9099-C40C66FF867C}">
                    <a14:compatExt spid="_x0000_s5156"/>
                  </a:ext>
                </a:extLst>
              </xdr:cNvPr>
              <xdr:cNvSpPr/>
            </xdr:nvSpPr>
            <xdr:spPr bwMode="auto">
              <a:xfrm>
                <a:off x="44" y="3332"/>
                <a:ext cx="14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准看護師（常勤）</a:t>
                </a:r>
              </a:p>
            </xdr:txBody>
          </xdr:sp>
          <xdr:sp macro="" textlink="">
            <xdr:nvSpPr>
              <xdr:cNvPr id="5157" name="Check Box 37" hidden="1">
                <a:extLst>
                  <a:ext uri="{63B3BB69-23CF-44E3-9099-C40C66FF867C}">
                    <a14:compatExt spid="_x0000_s5157"/>
                  </a:ext>
                </a:extLst>
              </xdr:cNvPr>
              <xdr:cNvSpPr/>
            </xdr:nvSpPr>
            <xdr:spPr bwMode="auto">
              <a:xfrm>
                <a:off x="44" y="3313"/>
                <a:ext cx="18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保健師（助産師）（常勤）</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392</xdr:row>
          <xdr:rowOff>171450</xdr:rowOff>
        </xdr:from>
        <xdr:to>
          <xdr:col>15</xdr:col>
          <xdr:colOff>76200</xdr:colOff>
          <xdr:row>396</xdr:row>
          <xdr:rowOff>0</xdr:rowOff>
        </xdr:to>
        <xdr:grpSp>
          <xdr:nvGrpSpPr>
            <xdr:cNvPr id="46" name="Group 511"/>
            <xdr:cNvGrpSpPr>
              <a:grpSpLocks/>
            </xdr:cNvGrpSpPr>
          </xdr:nvGrpSpPr>
          <xdr:grpSpPr bwMode="auto">
            <a:xfrm>
              <a:off x="581025" y="68865750"/>
              <a:ext cx="1676400" cy="590550"/>
              <a:chOff x="44" y="3557"/>
              <a:chExt cx="176" cy="62"/>
            </a:xfrm>
          </xdr:grpSpPr>
          <xdr:sp macro="" textlink="">
            <xdr:nvSpPr>
              <xdr:cNvPr id="5158" name="Check Box 38" hidden="1">
                <a:extLst>
                  <a:ext uri="{63B3BB69-23CF-44E3-9099-C40C66FF867C}">
                    <a14:compatExt spid="_x0000_s5158"/>
                  </a:ext>
                </a:extLst>
              </xdr:cNvPr>
              <xdr:cNvSpPr/>
            </xdr:nvSpPr>
            <xdr:spPr bwMode="auto">
              <a:xfrm>
                <a:off x="44" y="3557"/>
                <a:ext cx="17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a:t>
                </a:r>
              </a:p>
            </xdr:txBody>
          </xdr:sp>
          <xdr:sp macro="" textlink="">
            <xdr:nvSpPr>
              <xdr:cNvPr id="5159" name="Check Box 39" hidden="1">
                <a:extLst>
                  <a:ext uri="{63B3BB69-23CF-44E3-9099-C40C66FF867C}">
                    <a14:compatExt spid="_x0000_s5159"/>
                  </a:ext>
                </a:extLst>
              </xdr:cNvPr>
              <xdr:cNvSpPr/>
            </xdr:nvSpPr>
            <xdr:spPr bwMode="auto">
              <a:xfrm>
                <a:off x="44" y="3576"/>
                <a:ext cx="17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a:t>
                </a:r>
              </a:p>
            </xdr:txBody>
          </xdr:sp>
          <xdr:sp macro="" textlink="">
            <xdr:nvSpPr>
              <xdr:cNvPr id="5160" name="Check Box 40" hidden="1">
                <a:extLst>
                  <a:ext uri="{63B3BB69-23CF-44E3-9099-C40C66FF867C}">
                    <a14:compatExt spid="_x0000_s5160"/>
                  </a:ext>
                </a:extLst>
              </xdr:cNvPr>
              <xdr:cNvSpPr/>
            </xdr:nvSpPr>
            <xdr:spPr bwMode="auto">
              <a:xfrm>
                <a:off x="44" y="3595"/>
                <a:ext cx="163"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57150</xdr:colOff>
          <xdr:row>395</xdr:row>
          <xdr:rowOff>180975</xdr:rowOff>
        </xdr:from>
        <xdr:to>
          <xdr:col>15</xdr:col>
          <xdr:colOff>95250</xdr:colOff>
          <xdr:row>399</xdr:row>
          <xdr:rowOff>9525</xdr:rowOff>
        </xdr:to>
        <xdr:grpSp>
          <xdr:nvGrpSpPr>
            <xdr:cNvPr id="50" name="Group 515"/>
            <xdr:cNvGrpSpPr>
              <a:grpSpLocks/>
            </xdr:cNvGrpSpPr>
          </xdr:nvGrpSpPr>
          <xdr:grpSpPr bwMode="auto">
            <a:xfrm>
              <a:off x="590550" y="69446775"/>
              <a:ext cx="1685925" cy="590550"/>
              <a:chOff x="44" y="3557"/>
              <a:chExt cx="176" cy="62"/>
            </a:xfrm>
          </xdr:grpSpPr>
          <xdr:sp macro="" textlink="">
            <xdr:nvSpPr>
              <xdr:cNvPr id="5161" name="Check Box 41" hidden="1">
                <a:extLst>
                  <a:ext uri="{63B3BB69-23CF-44E3-9099-C40C66FF867C}">
                    <a14:compatExt spid="_x0000_s5161"/>
                  </a:ext>
                </a:extLst>
              </xdr:cNvPr>
              <xdr:cNvSpPr/>
            </xdr:nvSpPr>
            <xdr:spPr bwMode="auto">
              <a:xfrm>
                <a:off x="44" y="3557"/>
                <a:ext cx="17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a:t>
                </a:r>
              </a:p>
            </xdr:txBody>
          </xdr:sp>
          <xdr:sp macro="" textlink="">
            <xdr:nvSpPr>
              <xdr:cNvPr id="5162" name="Check Box 42" hidden="1">
                <a:extLst>
                  <a:ext uri="{63B3BB69-23CF-44E3-9099-C40C66FF867C}">
                    <a14:compatExt spid="_x0000_s5162"/>
                  </a:ext>
                </a:extLst>
              </xdr:cNvPr>
              <xdr:cNvSpPr/>
            </xdr:nvSpPr>
            <xdr:spPr bwMode="auto">
              <a:xfrm>
                <a:off x="44" y="3576"/>
                <a:ext cx="17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a:t>
                </a:r>
              </a:p>
            </xdr:txBody>
          </xdr:sp>
          <xdr:sp macro="" textlink="">
            <xdr:nvSpPr>
              <xdr:cNvPr id="5163" name="Check Box 43" hidden="1">
                <a:extLst>
                  <a:ext uri="{63B3BB69-23CF-44E3-9099-C40C66FF867C}">
                    <a14:compatExt spid="_x0000_s5163"/>
                  </a:ext>
                </a:extLst>
              </xdr:cNvPr>
              <xdr:cNvSpPr/>
            </xdr:nvSpPr>
            <xdr:spPr bwMode="auto">
              <a:xfrm>
                <a:off x="44" y="3595"/>
                <a:ext cx="163"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448</xdr:row>
          <xdr:rowOff>161925</xdr:rowOff>
        </xdr:from>
        <xdr:to>
          <xdr:col>20</xdr:col>
          <xdr:colOff>0</xdr:colOff>
          <xdr:row>450</xdr:row>
          <xdr:rowOff>28575</xdr:rowOff>
        </xdr:to>
        <xdr:sp macro="" textlink="">
          <xdr:nvSpPr>
            <xdr:cNvPr id="5164" name="Check Box 44" hidden="1">
              <a:extLst>
                <a:ext uri="{63B3BB69-23CF-44E3-9099-C40C66FF867C}">
                  <a14:compatExt spid="_x0000_s5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専従の事務職員（本部職員含む）を配置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450</xdr:row>
          <xdr:rowOff>9525</xdr:rowOff>
        </xdr:from>
        <xdr:to>
          <xdr:col>19</xdr:col>
          <xdr:colOff>28575</xdr:colOff>
          <xdr:row>451</xdr:row>
          <xdr:rowOff>47625</xdr:rowOff>
        </xdr:to>
        <xdr:sp macro="" textlink="">
          <xdr:nvSpPr>
            <xdr:cNvPr id="5165" name="Check Box 45" hidden="1">
              <a:extLst>
                <a:ext uri="{63B3BB69-23CF-44E3-9099-C40C66FF867C}">
                  <a14:compatExt spid="_x0000_s5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園長等の職員が兼務</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213</xdr:row>
          <xdr:rowOff>142875</xdr:rowOff>
        </xdr:from>
        <xdr:to>
          <xdr:col>10</xdr:col>
          <xdr:colOff>19050</xdr:colOff>
          <xdr:row>217</xdr:row>
          <xdr:rowOff>19050</xdr:rowOff>
        </xdr:to>
        <xdr:grpSp>
          <xdr:nvGrpSpPr>
            <xdr:cNvPr id="56" name="Group 528"/>
            <xdr:cNvGrpSpPr>
              <a:grpSpLocks/>
            </xdr:cNvGrpSpPr>
          </xdr:nvGrpSpPr>
          <xdr:grpSpPr bwMode="auto">
            <a:xfrm>
              <a:off x="533400" y="36414075"/>
              <a:ext cx="1047750" cy="561975"/>
              <a:chOff x="447" y="2888"/>
              <a:chExt cx="110" cy="59"/>
            </a:xfrm>
          </xdr:grpSpPr>
          <xdr:sp macro="" textlink="">
            <xdr:nvSpPr>
              <xdr:cNvPr id="5166" name="Check Box 46" hidden="1">
                <a:extLst>
                  <a:ext uri="{63B3BB69-23CF-44E3-9099-C40C66FF867C}">
                    <a14:compatExt spid="_x0000_s5166"/>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5167" name="Check Box 47" hidden="1">
                <a:extLst>
                  <a:ext uri="{63B3BB69-23CF-44E3-9099-C40C66FF867C}">
                    <a14:compatExt spid="_x0000_s5167"/>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68" name="Check Box 48" hidden="1">
                <a:extLst>
                  <a:ext uri="{63B3BB69-23CF-44E3-9099-C40C66FF867C}">
                    <a14:compatExt spid="_x0000_s5168"/>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133350</xdr:colOff>
          <xdr:row>217</xdr:row>
          <xdr:rowOff>152400</xdr:rowOff>
        </xdr:from>
        <xdr:to>
          <xdr:col>38</xdr:col>
          <xdr:colOff>28575</xdr:colOff>
          <xdr:row>221</xdr:row>
          <xdr:rowOff>28575</xdr:rowOff>
        </xdr:to>
        <xdr:grpSp>
          <xdr:nvGrpSpPr>
            <xdr:cNvPr id="60" name="Group 532"/>
            <xdr:cNvGrpSpPr>
              <a:grpSpLocks/>
            </xdr:cNvGrpSpPr>
          </xdr:nvGrpSpPr>
          <xdr:grpSpPr bwMode="auto">
            <a:xfrm>
              <a:off x="4257675" y="37109400"/>
              <a:ext cx="1047750" cy="561975"/>
              <a:chOff x="447" y="2888"/>
              <a:chExt cx="110" cy="59"/>
            </a:xfrm>
          </xdr:grpSpPr>
          <xdr:sp macro="" textlink="">
            <xdr:nvSpPr>
              <xdr:cNvPr id="5169" name="Check Box 49" hidden="1">
                <a:extLst>
                  <a:ext uri="{63B3BB69-23CF-44E3-9099-C40C66FF867C}">
                    <a14:compatExt spid="_x0000_s5169"/>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5170" name="Check Box 50" hidden="1">
                <a:extLst>
                  <a:ext uri="{63B3BB69-23CF-44E3-9099-C40C66FF867C}">
                    <a14:compatExt spid="_x0000_s5170"/>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71" name="Check Box 51" hidden="1">
                <a:extLst>
                  <a:ext uri="{63B3BB69-23CF-44E3-9099-C40C66FF867C}">
                    <a14:compatExt spid="_x0000_s5171"/>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217</xdr:row>
          <xdr:rowOff>142875</xdr:rowOff>
        </xdr:from>
        <xdr:to>
          <xdr:col>10</xdr:col>
          <xdr:colOff>19050</xdr:colOff>
          <xdr:row>221</xdr:row>
          <xdr:rowOff>19050</xdr:rowOff>
        </xdr:to>
        <xdr:grpSp>
          <xdr:nvGrpSpPr>
            <xdr:cNvPr id="64" name="Group 536"/>
            <xdr:cNvGrpSpPr>
              <a:grpSpLocks/>
            </xdr:cNvGrpSpPr>
          </xdr:nvGrpSpPr>
          <xdr:grpSpPr bwMode="auto">
            <a:xfrm>
              <a:off x="533400" y="37099875"/>
              <a:ext cx="1047750" cy="561975"/>
              <a:chOff x="447" y="2888"/>
              <a:chExt cx="110" cy="59"/>
            </a:xfrm>
          </xdr:grpSpPr>
          <xdr:sp macro="" textlink="">
            <xdr:nvSpPr>
              <xdr:cNvPr id="5172" name="Check Box 52" hidden="1">
                <a:extLst>
                  <a:ext uri="{63B3BB69-23CF-44E3-9099-C40C66FF867C}">
                    <a14:compatExt spid="_x0000_s5172"/>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5173" name="Check Box 53" hidden="1">
                <a:extLst>
                  <a:ext uri="{63B3BB69-23CF-44E3-9099-C40C66FF867C}">
                    <a14:compatExt spid="_x0000_s5173"/>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74" name="Check Box 54" hidden="1">
                <a:extLst>
                  <a:ext uri="{63B3BB69-23CF-44E3-9099-C40C66FF867C}">
                    <a14:compatExt spid="_x0000_s5174"/>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133350</xdr:colOff>
          <xdr:row>221</xdr:row>
          <xdr:rowOff>152400</xdr:rowOff>
        </xdr:from>
        <xdr:to>
          <xdr:col>38</xdr:col>
          <xdr:colOff>28575</xdr:colOff>
          <xdr:row>225</xdr:row>
          <xdr:rowOff>28575</xdr:rowOff>
        </xdr:to>
        <xdr:grpSp>
          <xdr:nvGrpSpPr>
            <xdr:cNvPr id="68" name="Group 540"/>
            <xdr:cNvGrpSpPr>
              <a:grpSpLocks/>
            </xdr:cNvGrpSpPr>
          </xdr:nvGrpSpPr>
          <xdr:grpSpPr bwMode="auto">
            <a:xfrm>
              <a:off x="4257675" y="37795200"/>
              <a:ext cx="1047750" cy="561975"/>
              <a:chOff x="447" y="2888"/>
              <a:chExt cx="110" cy="59"/>
            </a:xfrm>
          </xdr:grpSpPr>
          <xdr:sp macro="" textlink="">
            <xdr:nvSpPr>
              <xdr:cNvPr id="5175" name="Check Box 55" hidden="1">
                <a:extLst>
                  <a:ext uri="{63B3BB69-23CF-44E3-9099-C40C66FF867C}">
                    <a14:compatExt spid="_x0000_s5175"/>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5176" name="Check Box 56" hidden="1">
                <a:extLst>
                  <a:ext uri="{63B3BB69-23CF-44E3-9099-C40C66FF867C}">
                    <a14:compatExt spid="_x0000_s5176"/>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77" name="Check Box 57" hidden="1">
                <a:extLst>
                  <a:ext uri="{63B3BB69-23CF-44E3-9099-C40C66FF867C}">
                    <a14:compatExt spid="_x0000_s5177"/>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221</xdr:row>
          <xdr:rowOff>142875</xdr:rowOff>
        </xdr:from>
        <xdr:to>
          <xdr:col>10</xdr:col>
          <xdr:colOff>19050</xdr:colOff>
          <xdr:row>225</xdr:row>
          <xdr:rowOff>19050</xdr:rowOff>
        </xdr:to>
        <xdr:grpSp>
          <xdr:nvGrpSpPr>
            <xdr:cNvPr id="72" name="Group 544"/>
            <xdr:cNvGrpSpPr>
              <a:grpSpLocks/>
            </xdr:cNvGrpSpPr>
          </xdr:nvGrpSpPr>
          <xdr:grpSpPr bwMode="auto">
            <a:xfrm>
              <a:off x="533400" y="37785675"/>
              <a:ext cx="1047750" cy="561975"/>
              <a:chOff x="447" y="2888"/>
              <a:chExt cx="110" cy="59"/>
            </a:xfrm>
          </xdr:grpSpPr>
          <xdr:sp macro="" textlink="">
            <xdr:nvSpPr>
              <xdr:cNvPr id="5178" name="Check Box 58" hidden="1">
                <a:extLst>
                  <a:ext uri="{63B3BB69-23CF-44E3-9099-C40C66FF867C}">
                    <a14:compatExt spid="_x0000_s5178"/>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5179" name="Check Box 59" hidden="1">
                <a:extLst>
                  <a:ext uri="{63B3BB69-23CF-44E3-9099-C40C66FF867C}">
                    <a14:compatExt spid="_x0000_s5179"/>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80" name="Check Box 60" hidden="1">
                <a:extLst>
                  <a:ext uri="{63B3BB69-23CF-44E3-9099-C40C66FF867C}">
                    <a14:compatExt spid="_x0000_s5180"/>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133350</xdr:colOff>
          <xdr:row>225</xdr:row>
          <xdr:rowOff>152400</xdr:rowOff>
        </xdr:from>
        <xdr:to>
          <xdr:col>38</xdr:col>
          <xdr:colOff>28575</xdr:colOff>
          <xdr:row>229</xdr:row>
          <xdr:rowOff>28575</xdr:rowOff>
        </xdr:to>
        <xdr:grpSp>
          <xdr:nvGrpSpPr>
            <xdr:cNvPr id="76" name="Group 548"/>
            <xdr:cNvGrpSpPr>
              <a:grpSpLocks/>
            </xdr:cNvGrpSpPr>
          </xdr:nvGrpSpPr>
          <xdr:grpSpPr bwMode="auto">
            <a:xfrm>
              <a:off x="4257675" y="38481000"/>
              <a:ext cx="1047750" cy="561975"/>
              <a:chOff x="447" y="2888"/>
              <a:chExt cx="110" cy="59"/>
            </a:xfrm>
          </xdr:grpSpPr>
          <xdr:sp macro="" textlink="">
            <xdr:nvSpPr>
              <xdr:cNvPr id="5181" name="Check Box 61" hidden="1">
                <a:extLst>
                  <a:ext uri="{63B3BB69-23CF-44E3-9099-C40C66FF867C}">
                    <a14:compatExt spid="_x0000_s5181"/>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5182" name="Check Box 62" hidden="1">
                <a:extLst>
                  <a:ext uri="{63B3BB69-23CF-44E3-9099-C40C66FF867C}">
                    <a14:compatExt spid="_x0000_s5182"/>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83" name="Check Box 63" hidden="1">
                <a:extLst>
                  <a:ext uri="{63B3BB69-23CF-44E3-9099-C40C66FF867C}">
                    <a14:compatExt spid="_x0000_s5183"/>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225</xdr:row>
          <xdr:rowOff>142875</xdr:rowOff>
        </xdr:from>
        <xdr:to>
          <xdr:col>10</xdr:col>
          <xdr:colOff>19050</xdr:colOff>
          <xdr:row>229</xdr:row>
          <xdr:rowOff>19050</xdr:rowOff>
        </xdr:to>
        <xdr:grpSp>
          <xdr:nvGrpSpPr>
            <xdr:cNvPr id="80" name="Group 552"/>
            <xdr:cNvGrpSpPr>
              <a:grpSpLocks/>
            </xdr:cNvGrpSpPr>
          </xdr:nvGrpSpPr>
          <xdr:grpSpPr bwMode="auto">
            <a:xfrm>
              <a:off x="533400" y="38471475"/>
              <a:ext cx="1047750" cy="561975"/>
              <a:chOff x="447" y="2888"/>
              <a:chExt cx="110" cy="59"/>
            </a:xfrm>
          </xdr:grpSpPr>
          <xdr:sp macro="" textlink="">
            <xdr:nvSpPr>
              <xdr:cNvPr id="5184" name="Check Box 64" hidden="1">
                <a:extLst>
                  <a:ext uri="{63B3BB69-23CF-44E3-9099-C40C66FF867C}">
                    <a14:compatExt spid="_x0000_s5184"/>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5185" name="Check Box 65" hidden="1">
                <a:extLst>
                  <a:ext uri="{63B3BB69-23CF-44E3-9099-C40C66FF867C}">
                    <a14:compatExt spid="_x0000_s5185"/>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86" name="Check Box 66" hidden="1">
                <a:extLst>
                  <a:ext uri="{63B3BB69-23CF-44E3-9099-C40C66FF867C}">
                    <a14:compatExt spid="_x0000_s5186"/>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133350</xdr:colOff>
          <xdr:row>229</xdr:row>
          <xdr:rowOff>152400</xdr:rowOff>
        </xdr:from>
        <xdr:to>
          <xdr:col>38</xdr:col>
          <xdr:colOff>28575</xdr:colOff>
          <xdr:row>233</xdr:row>
          <xdr:rowOff>28575</xdr:rowOff>
        </xdr:to>
        <xdr:grpSp>
          <xdr:nvGrpSpPr>
            <xdr:cNvPr id="84" name="Group 556"/>
            <xdr:cNvGrpSpPr>
              <a:grpSpLocks/>
            </xdr:cNvGrpSpPr>
          </xdr:nvGrpSpPr>
          <xdr:grpSpPr bwMode="auto">
            <a:xfrm>
              <a:off x="4257675" y="39166800"/>
              <a:ext cx="1047750" cy="561975"/>
              <a:chOff x="447" y="2888"/>
              <a:chExt cx="110" cy="59"/>
            </a:xfrm>
          </xdr:grpSpPr>
          <xdr:sp macro="" textlink="">
            <xdr:nvSpPr>
              <xdr:cNvPr id="5187" name="Check Box 67" hidden="1">
                <a:extLst>
                  <a:ext uri="{63B3BB69-23CF-44E3-9099-C40C66FF867C}">
                    <a14:compatExt spid="_x0000_s5187"/>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5188" name="Check Box 68" hidden="1">
                <a:extLst>
                  <a:ext uri="{63B3BB69-23CF-44E3-9099-C40C66FF867C}">
                    <a14:compatExt spid="_x0000_s5188"/>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89" name="Check Box 69" hidden="1">
                <a:extLst>
                  <a:ext uri="{63B3BB69-23CF-44E3-9099-C40C66FF867C}">
                    <a14:compatExt spid="_x0000_s5189"/>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229</xdr:row>
          <xdr:rowOff>142875</xdr:rowOff>
        </xdr:from>
        <xdr:to>
          <xdr:col>10</xdr:col>
          <xdr:colOff>19050</xdr:colOff>
          <xdr:row>233</xdr:row>
          <xdr:rowOff>19050</xdr:rowOff>
        </xdr:to>
        <xdr:grpSp>
          <xdr:nvGrpSpPr>
            <xdr:cNvPr id="88" name="Group 560"/>
            <xdr:cNvGrpSpPr>
              <a:grpSpLocks/>
            </xdr:cNvGrpSpPr>
          </xdr:nvGrpSpPr>
          <xdr:grpSpPr bwMode="auto">
            <a:xfrm>
              <a:off x="533400" y="39157275"/>
              <a:ext cx="1047750" cy="561975"/>
              <a:chOff x="447" y="2888"/>
              <a:chExt cx="110" cy="59"/>
            </a:xfrm>
          </xdr:grpSpPr>
          <xdr:sp macro="" textlink="">
            <xdr:nvSpPr>
              <xdr:cNvPr id="5190" name="Check Box 70" hidden="1">
                <a:extLst>
                  <a:ext uri="{63B3BB69-23CF-44E3-9099-C40C66FF867C}">
                    <a14:compatExt spid="_x0000_s5190"/>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5191" name="Check Box 71" hidden="1">
                <a:extLst>
                  <a:ext uri="{63B3BB69-23CF-44E3-9099-C40C66FF867C}">
                    <a14:compatExt spid="_x0000_s5191"/>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92" name="Check Box 72" hidden="1">
                <a:extLst>
                  <a:ext uri="{63B3BB69-23CF-44E3-9099-C40C66FF867C}">
                    <a14:compatExt spid="_x0000_s5192"/>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133350</xdr:colOff>
          <xdr:row>233</xdr:row>
          <xdr:rowOff>152400</xdr:rowOff>
        </xdr:from>
        <xdr:to>
          <xdr:col>38</xdr:col>
          <xdr:colOff>28575</xdr:colOff>
          <xdr:row>237</xdr:row>
          <xdr:rowOff>28575</xdr:rowOff>
        </xdr:to>
        <xdr:grpSp>
          <xdr:nvGrpSpPr>
            <xdr:cNvPr id="92" name="Group 564"/>
            <xdr:cNvGrpSpPr>
              <a:grpSpLocks/>
            </xdr:cNvGrpSpPr>
          </xdr:nvGrpSpPr>
          <xdr:grpSpPr bwMode="auto">
            <a:xfrm>
              <a:off x="4257675" y="39852600"/>
              <a:ext cx="1047750" cy="561975"/>
              <a:chOff x="447" y="2888"/>
              <a:chExt cx="110" cy="59"/>
            </a:xfrm>
          </xdr:grpSpPr>
          <xdr:sp macro="" textlink="">
            <xdr:nvSpPr>
              <xdr:cNvPr id="5193" name="Check Box 73" hidden="1">
                <a:extLst>
                  <a:ext uri="{63B3BB69-23CF-44E3-9099-C40C66FF867C}">
                    <a14:compatExt spid="_x0000_s5193"/>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5194" name="Check Box 74" hidden="1">
                <a:extLst>
                  <a:ext uri="{63B3BB69-23CF-44E3-9099-C40C66FF867C}">
                    <a14:compatExt spid="_x0000_s5194"/>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95" name="Check Box 75" hidden="1">
                <a:extLst>
                  <a:ext uri="{63B3BB69-23CF-44E3-9099-C40C66FF867C}">
                    <a14:compatExt spid="_x0000_s5195"/>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233</xdr:row>
          <xdr:rowOff>142875</xdr:rowOff>
        </xdr:from>
        <xdr:to>
          <xdr:col>10</xdr:col>
          <xdr:colOff>19050</xdr:colOff>
          <xdr:row>237</xdr:row>
          <xdr:rowOff>19050</xdr:rowOff>
        </xdr:to>
        <xdr:grpSp>
          <xdr:nvGrpSpPr>
            <xdr:cNvPr id="96" name="Group 568"/>
            <xdr:cNvGrpSpPr>
              <a:grpSpLocks/>
            </xdr:cNvGrpSpPr>
          </xdr:nvGrpSpPr>
          <xdr:grpSpPr bwMode="auto">
            <a:xfrm>
              <a:off x="533400" y="39843075"/>
              <a:ext cx="1047750" cy="561975"/>
              <a:chOff x="447" y="2888"/>
              <a:chExt cx="110" cy="59"/>
            </a:xfrm>
          </xdr:grpSpPr>
          <xdr:sp macro="" textlink="">
            <xdr:nvSpPr>
              <xdr:cNvPr id="5196" name="Check Box 76" hidden="1">
                <a:extLst>
                  <a:ext uri="{63B3BB69-23CF-44E3-9099-C40C66FF867C}">
                    <a14:compatExt spid="_x0000_s5196"/>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5197" name="Check Box 77" hidden="1">
                <a:extLst>
                  <a:ext uri="{63B3BB69-23CF-44E3-9099-C40C66FF867C}">
                    <a14:compatExt spid="_x0000_s5197"/>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98" name="Check Box 78" hidden="1">
                <a:extLst>
                  <a:ext uri="{63B3BB69-23CF-44E3-9099-C40C66FF867C}">
                    <a14:compatExt spid="_x0000_s5198"/>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133350</xdr:colOff>
          <xdr:row>237</xdr:row>
          <xdr:rowOff>152400</xdr:rowOff>
        </xdr:from>
        <xdr:to>
          <xdr:col>38</xdr:col>
          <xdr:colOff>28575</xdr:colOff>
          <xdr:row>241</xdr:row>
          <xdr:rowOff>28575</xdr:rowOff>
        </xdr:to>
        <xdr:grpSp>
          <xdr:nvGrpSpPr>
            <xdr:cNvPr id="100" name="Group 572"/>
            <xdr:cNvGrpSpPr>
              <a:grpSpLocks/>
            </xdr:cNvGrpSpPr>
          </xdr:nvGrpSpPr>
          <xdr:grpSpPr bwMode="auto">
            <a:xfrm>
              <a:off x="4257675" y="40538400"/>
              <a:ext cx="1047750" cy="561975"/>
              <a:chOff x="447" y="2888"/>
              <a:chExt cx="110" cy="59"/>
            </a:xfrm>
          </xdr:grpSpPr>
          <xdr:sp macro="" textlink="">
            <xdr:nvSpPr>
              <xdr:cNvPr id="5199" name="Check Box 79" hidden="1">
                <a:extLst>
                  <a:ext uri="{63B3BB69-23CF-44E3-9099-C40C66FF867C}">
                    <a14:compatExt spid="_x0000_s5199"/>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5200" name="Check Box 80" hidden="1">
                <a:extLst>
                  <a:ext uri="{63B3BB69-23CF-44E3-9099-C40C66FF867C}">
                    <a14:compatExt spid="_x0000_s5200"/>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201" name="Check Box 81" hidden="1">
                <a:extLst>
                  <a:ext uri="{63B3BB69-23CF-44E3-9099-C40C66FF867C}">
                    <a14:compatExt spid="_x0000_s5201"/>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237</xdr:row>
          <xdr:rowOff>142875</xdr:rowOff>
        </xdr:from>
        <xdr:to>
          <xdr:col>10</xdr:col>
          <xdr:colOff>19050</xdr:colOff>
          <xdr:row>241</xdr:row>
          <xdr:rowOff>19050</xdr:rowOff>
        </xdr:to>
        <xdr:grpSp>
          <xdr:nvGrpSpPr>
            <xdr:cNvPr id="104" name="Group 576"/>
            <xdr:cNvGrpSpPr>
              <a:grpSpLocks/>
            </xdr:cNvGrpSpPr>
          </xdr:nvGrpSpPr>
          <xdr:grpSpPr bwMode="auto">
            <a:xfrm>
              <a:off x="533400" y="40528875"/>
              <a:ext cx="1047750" cy="561975"/>
              <a:chOff x="447" y="2888"/>
              <a:chExt cx="110" cy="59"/>
            </a:xfrm>
          </xdr:grpSpPr>
          <xdr:sp macro="" textlink="">
            <xdr:nvSpPr>
              <xdr:cNvPr id="5202" name="Check Box 82" hidden="1">
                <a:extLst>
                  <a:ext uri="{63B3BB69-23CF-44E3-9099-C40C66FF867C}">
                    <a14:compatExt spid="_x0000_s5202"/>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5203" name="Check Box 83" hidden="1">
                <a:extLst>
                  <a:ext uri="{63B3BB69-23CF-44E3-9099-C40C66FF867C}">
                    <a14:compatExt spid="_x0000_s5203"/>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204" name="Check Box 84" hidden="1">
                <a:extLst>
                  <a:ext uri="{63B3BB69-23CF-44E3-9099-C40C66FF867C}">
                    <a14:compatExt spid="_x0000_s5204"/>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133350</xdr:colOff>
          <xdr:row>241</xdr:row>
          <xdr:rowOff>152400</xdr:rowOff>
        </xdr:from>
        <xdr:to>
          <xdr:col>38</xdr:col>
          <xdr:colOff>28575</xdr:colOff>
          <xdr:row>245</xdr:row>
          <xdr:rowOff>28575</xdr:rowOff>
        </xdr:to>
        <xdr:grpSp>
          <xdr:nvGrpSpPr>
            <xdr:cNvPr id="108" name="Group 580"/>
            <xdr:cNvGrpSpPr>
              <a:grpSpLocks/>
            </xdr:cNvGrpSpPr>
          </xdr:nvGrpSpPr>
          <xdr:grpSpPr bwMode="auto">
            <a:xfrm>
              <a:off x="4257675" y="41224200"/>
              <a:ext cx="1047750" cy="561975"/>
              <a:chOff x="447" y="2888"/>
              <a:chExt cx="110" cy="59"/>
            </a:xfrm>
          </xdr:grpSpPr>
          <xdr:sp macro="" textlink="">
            <xdr:nvSpPr>
              <xdr:cNvPr id="5205" name="Check Box 85" hidden="1">
                <a:extLst>
                  <a:ext uri="{63B3BB69-23CF-44E3-9099-C40C66FF867C}">
                    <a14:compatExt spid="_x0000_s5205"/>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5206" name="Check Box 86" hidden="1">
                <a:extLst>
                  <a:ext uri="{63B3BB69-23CF-44E3-9099-C40C66FF867C}">
                    <a14:compatExt spid="_x0000_s5206"/>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207" name="Check Box 87" hidden="1">
                <a:extLst>
                  <a:ext uri="{63B3BB69-23CF-44E3-9099-C40C66FF867C}">
                    <a14:compatExt spid="_x0000_s5207"/>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241</xdr:row>
          <xdr:rowOff>142875</xdr:rowOff>
        </xdr:from>
        <xdr:to>
          <xdr:col>10</xdr:col>
          <xdr:colOff>19050</xdr:colOff>
          <xdr:row>245</xdr:row>
          <xdr:rowOff>19050</xdr:rowOff>
        </xdr:to>
        <xdr:grpSp>
          <xdr:nvGrpSpPr>
            <xdr:cNvPr id="112" name="Group 584"/>
            <xdr:cNvGrpSpPr>
              <a:grpSpLocks/>
            </xdr:cNvGrpSpPr>
          </xdr:nvGrpSpPr>
          <xdr:grpSpPr bwMode="auto">
            <a:xfrm>
              <a:off x="533400" y="41214675"/>
              <a:ext cx="1047750" cy="561975"/>
              <a:chOff x="447" y="2888"/>
              <a:chExt cx="110" cy="59"/>
            </a:xfrm>
          </xdr:grpSpPr>
          <xdr:sp macro="" textlink="">
            <xdr:nvSpPr>
              <xdr:cNvPr id="5208" name="Check Box 88" hidden="1">
                <a:extLst>
                  <a:ext uri="{63B3BB69-23CF-44E3-9099-C40C66FF867C}">
                    <a14:compatExt spid="_x0000_s5208"/>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5209" name="Check Box 89" hidden="1">
                <a:extLst>
                  <a:ext uri="{63B3BB69-23CF-44E3-9099-C40C66FF867C}">
                    <a14:compatExt spid="_x0000_s5209"/>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210" name="Check Box 90" hidden="1">
                <a:extLst>
                  <a:ext uri="{63B3BB69-23CF-44E3-9099-C40C66FF867C}">
                    <a14:compatExt spid="_x0000_s5210"/>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133350</xdr:colOff>
          <xdr:row>245</xdr:row>
          <xdr:rowOff>152400</xdr:rowOff>
        </xdr:from>
        <xdr:to>
          <xdr:col>38</xdr:col>
          <xdr:colOff>28575</xdr:colOff>
          <xdr:row>249</xdr:row>
          <xdr:rowOff>28575</xdr:rowOff>
        </xdr:to>
        <xdr:grpSp>
          <xdr:nvGrpSpPr>
            <xdr:cNvPr id="116" name="Group 588"/>
            <xdr:cNvGrpSpPr>
              <a:grpSpLocks/>
            </xdr:cNvGrpSpPr>
          </xdr:nvGrpSpPr>
          <xdr:grpSpPr bwMode="auto">
            <a:xfrm>
              <a:off x="4257675" y="41910000"/>
              <a:ext cx="1047750" cy="561975"/>
              <a:chOff x="447" y="2888"/>
              <a:chExt cx="110" cy="59"/>
            </a:xfrm>
          </xdr:grpSpPr>
          <xdr:sp macro="" textlink="">
            <xdr:nvSpPr>
              <xdr:cNvPr id="5211" name="Check Box 91" hidden="1">
                <a:extLst>
                  <a:ext uri="{63B3BB69-23CF-44E3-9099-C40C66FF867C}">
                    <a14:compatExt spid="_x0000_s5211"/>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5212" name="Check Box 92" hidden="1">
                <a:extLst>
                  <a:ext uri="{63B3BB69-23CF-44E3-9099-C40C66FF867C}">
                    <a14:compatExt spid="_x0000_s5212"/>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213" name="Check Box 93" hidden="1">
                <a:extLst>
                  <a:ext uri="{63B3BB69-23CF-44E3-9099-C40C66FF867C}">
                    <a14:compatExt spid="_x0000_s5213"/>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245</xdr:row>
          <xdr:rowOff>142875</xdr:rowOff>
        </xdr:from>
        <xdr:to>
          <xdr:col>10</xdr:col>
          <xdr:colOff>19050</xdr:colOff>
          <xdr:row>249</xdr:row>
          <xdr:rowOff>19050</xdr:rowOff>
        </xdr:to>
        <xdr:grpSp>
          <xdr:nvGrpSpPr>
            <xdr:cNvPr id="120" name="Group 592"/>
            <xdr:cNvGrpSpPr>
              <a:grpSpLocks/>
            </xdr:cNvGrpSpPr>
          </xdr:nvGrpSpPr>
          <xdr:grpSpPr bwMode="auto">
            <a:xfrm>
              <a:off x="533400" y="41900475"/>
              <a:ext cx="1047750" cy="561975"/>
              <a:chOff x="447" y="2888"/>
              <a:chExt cx="110" cy="59"/>
            </a:xfrm>
          </xdr:grpSpPr>
          <xdr:sp macro="" textlink="">
            <xdr:nvSpPr>
              <xdr:cNvPr id="5214" name="Check Box 94" hidden="1">
                <a:extLst>
                  <a:ext uri="{63B3BB69-23CF-44E3-9099-C40C66FF867C}">
                    <a14:compatExt spid="_x0000_s5214"/>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5215" name="Check Box 95" hidden="1">
                <a:extLst>
                  <a:ext uri="{63B3BB69-23CF-44E3-9099-C40C66FF867C}">
                    <a14:compatExt spid="_x0000_s5215"/>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216" name="Check Box 96" hidden="1">
                <a:extLst>
                  <a:ext uri="{63B3BB69-23CF-44E3-9099-C40C66FF867C}">
                    <a14:compatExt spid="_x0000_s5216"/>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133350</xdr:colOff>
          <xdr:row>249</xdr:row>
          <xdr:rowOff>152400</xdr:rowOff>
        </xdr:from>
        <xdr:to>
          <xdr:col>38</xdr:col>
          <xdr:colOff>28575</xdr:colOff>
          <xdr:row>253</xdr:row>
          <xdr:rowOff>28575</xdr:rowOff>
        </xdr:to>
        <xdr:grpSp>
          <xdr:nvGrpSpPr>
            <xdr:cNvPr id="124" name="Group 596"/>
            <xdr:cNvGrpSpPr>
              <a:grpSpLocks/>
            </xdr:cNvGrpSpPr>
          </xdr:nvGrpSpPr>
          <xdr:grpSpPr bwMode="auto">
            <a:xfrm>
              <a:off x="4257675" y="42595800"/>
              <a:ext cx="1047750" cy="561975"/>
              <a:chOff x="447" y="2888"/>
              <a:chExt cx="110" cy="59"/>
            </a:xfrm>
          </xdr:grpSpPr>
          <xdr:sp macro="" textlink="">
            <xdr:nvSpPr>
              <xdr:cNvPr id="5217" name="Check Box 97" hidden="1">
                <a:extLst>
                  <a:ext uri="{63B3BB69-23CF-44E3-9099-C40C66FF867C}">
                    <a14:compatExt spid="_x0000_s5217"/>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5218" name="Check Box 98" hidden="1">
                <a:extLst>
                  <a:ext uri="{63B3BB69-23CF-44E3-9099-C40C66FF867C}">
                    <a14:compatExt spid="_x0000_s5218"/>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219" name="Check Box 99" hidden="1">
                <a:extLst>
                  <a:ext uri="{63B3BB69-23CF-44E3-9099-C40C66FF867C}">
                    <a14:compatExt spid="_x0000_s5219"/>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249</xdr:row>
          <xdr:rowOff>142875</xdr:rowOff>
        </xdr:from>
        <xdr:to>
          <xdr:col>10</xdr:col>
          <xdr:colOff>19050</xdr:colOff>
          <xdr:row>253</xdr:row>
          <xdr:rowOff>19050</xdr:rowOff>
        </xdr:to>
        <xdr:grpSp>
          <xdr:nvGrpSpPr>
            <xdr:cNvPr id="128" name="Group 600"/>
            <xdr:cNvGrpSpPr>
              <a:grpSpLocks/>
            </xdr:cNvGrpSpPr>
          </xdr:nvGrpSpPr>
          <xdr:grpSpPr bwMode="auto">
            <a:xfrm>
              <a:off x="533400" y="42586275"/>
              <a:ext cx="1047750" cy="561975"/>
              <a:chOff x="447" y="2888"/>
              <a:chExt cx="110" cy="59"/>
            </a:xfrm>
          </xdr:grpSpPr>
          <xdr:sp macro="" textlink="">
            <xdr:nvSpPr>
              <xdr:cNvPr id="5220" name="Check Box 100" hidden="1">
                <a:extLst>
                  <a:ext uri="{63B3BB69-23CF-44E3-9099-C40C66FF867C}">
                    <a14:compatExt spid="_x0000_s5220"/>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5221" name="Check Box 101" hidden="1">
                <a:extLst>
                  <a:ext uri="{63B3BB69-23CF-44E3-9099-C40C66FF867C}">
                    <a14:compatExt spid="_x0000_s5221"/>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222" name="Check Box 102" hidden="1">
                <a:extLst>
                  <a:ext uri="{63B3BB69-23CF-44E3-9099-C40C66FF867C}">
                    <a14:compatExt spid="_x0000_s5222"/>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133350</xdr:colOff>
          <xdr:row>253</xdr:row>
          <xdr:rowOff>152400</xdr:rowOff>
        </xdr:from>
        <xdr:to>
          <xdr:col>38</xdr:col>
          <xdr:colOff>28575</xdr:colOff>
          <xdr:row>257</xdr:row>
          <xdr:rowOff>28575</xdr:rowOff>
        </xdr:to>
        <xdr:grpSp>
          <xdr:nvGrpSpPr>
            <xdr:cNvPr id="132" name="Group 604"/>
            <xdr:cNvGrpSpPr>
              <a:grpSpLocks/>
            </xdr:cNvGrpSpPr>
          </xdr:nvGrpSpPr>
          <xdr:grpSpPr bwMode="auto">
            <a:xfrm>
              <a:off x="4257675" y="43281600"/>
              <a:ext cx="1047750" cy="561975"/>
              <a:chOff x="447" y="2888"/>
              <a:chExt cx="110" cy="59"/>
            </a:xfrm>
          </xdr:grpSpPr>
          <xdr:sp macro="" textlink="">
            <xdr:nvSpPr>
              <xdr:cNvPr id="5223" name="Check Box 103" hidden="1">
                <a:extLst>
                  <a:ext uri="{63B3BB69-23CF-44E3-9099-C40C66FF867C}">
                    <a14:compatExt spid="_x0000_s5223"/>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5224" name="Check Box 104" hidden="1">
                <a:extLst>
                  <a:ext uri="{63B3BB69-23CF-44E3-9099-C40C66FF867C}">
                    <a14:compatExt spid="_x0000_s5224"/>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225" name="Check Box 105" hidden="1">
                <a:extLst>
                  <a:ext uri="{63B3BB69-23CF-44E3-9099-C40C66FF867C}">
                    <a14:compatExt spid="_x0000_s5225"/>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253</xdr:row>
          <xdr:rowOff>142875</xdr:rowOff>
        </xdr:from>
        <xdr:to>
          <xdr:col>10</xdr:col>
          <xdr:colOff>19050</xdr:colOff>
          <xdr:row>257</xdr:row>
          <xdr:rowOff>19050</xdr:rowOff>
        </xdr:to>
        <xdr:grpSp>
          <xdr:nvGrpSpPr>
            <xdr:cNvPr id="136" name="Group 608"/>
            <xdr:cNvGrpSpPr>
              <a:grpSpLocks/>
            </xdr:cNvGrpSpPr>
          </xdr:nvGrpSpPr>
          <xdr:grpSpPr bwMode="auto">
            <a:xfrm>
              <a:off x="533400" y="43272075"/>
              <a:ext cx="1047750" cy="561975"/>
              <a:chOff x="447" y="2888"/>
              <a:chExt cx="110" cy="59"/>
            </a:xfrm>
          </xdr:grpSpPr>
          <xdr:sp macro="" textlink="">
            <xdr:nvSpPr>
              <xdr:cNvPr id="5226" name="Check Box 106" hidden="1">
                <a:extLst>
                  <a:ext uri="{63B3BB69-23CF-44E3-9099-C40C66FF867C}">
                    <a14:compatExt spid="_x0000_s5226"/>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5227" name="Check Box 107" hidden="1">
                <a:extLst>
                  <a:ext uri="{63B3BB69-23CF-44E3-9099-C40C66FF867C}">
                    <a14:compatExt spid="_x0000_s5227"/>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228" name="Check Box 108" hidden="1">
                <a:extLst>
                  <a:ext uri="{63B3BB69-23CF-44E3-9099-C40C66FF867C}">
                    <a14:compatExt spid="_x0000_s5228"/>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133350</xdr:colOff>
          <xdr:row>257</xdr:row>
          <xdr:rowOff>152400</xdr:rowOff>
        </xdr:from>
        <xdr:to>
          <xdr:col>38</xdr:col>
          <xdr:colOff>28575</xdr:colOff>
          <xdr:row>261</xdr:row>
          <xdr:rowOff>28575</xdr:rowOff>
        </xdr:to>
        <xdr:grpSp>
          <xdr:nvGrpSpPr>
            <xdr:cNvPr id="140" name="Group 612"/>
            <xdr:cNvGrpSpPr>
              <a:grpSpLocks/>
            </xdr:cNvGrpSpPr>
          </xdr:nvGrpSpPr>
          <xdr:grpSpPr bwMode="auto">
            <a:xfrm>
              <a:off x="4257675" y="43967400"/>
              <a:ext cx="1047750" cy="561975"/>
              <a:chOff x="447" y="2888"/>
              <a:chExt cx="110" cy="59"/>
            </a:xfrm>
          </xdr:grpSpPr>
          <xdr:sp macro="" textlink="">
            <xdr:nvSpPr>
              <xdr:cNvPr id="5229" name="Check Box 109" hidden="1">
                <a:extLst>
                  <a:ext uri="{63B3BB69-23CF-44E3-9099-C40C66FF867C}">
                    <a14:compatExt spid="_x0000_s5229"/>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5230" name="Check Box 110" hidden="1">
                <a:extLst>
                  <a:ext uri="{63B3BB69-23CF-44E3-9099-C40C66FF867C}">
                    <a14:compatExt spid="_x0000_s5230"/>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231" name="Check Box 111" hidden="1">
                <a:extLst>
                  <a:ext uri="{63B3BB69-23CF-44E3-9099-C40C66FF867C}">
                    <a14:compatExt spid="_x0000_s5231"/>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257</xdr:row>
          <xdr:rowOff>142875</xdr:rowOff>
        </xdr:from>
        <xdr:to>
          <xdr:col>10</xdr:col>
          <xdr:colOff>19050</xdr:colOff>
          <xdr:row>261</xdr:row>
          <xdr:rowOff>19050</xdr:rowOff>
        </xdr:to>
        <xdr:grpSp>
          <xdr:nvGrpSpPr>
            <xdr:cNvPr id="144" name="Group 616"/>
            <xdr:cNvGrpSpPr>
              <a:grpSpLocks/>
            </xdr:cNvGrpSpPr>
          </xdr:nvGrpSpPr>
          <xdr:grpSpPr bwMode="auto">
            <a:xfrm>
              <a:off x="533400" y="43957875"/>
              <a:ext cx="1047750" cy="561975"/>
              <a:chOff x="447" y="2888"/>
              <a:chExt cx="110" cy="59"/>
            </a:xfrm>
          </xdr:grpSpPr>
          <xdr:sp macro="" textlink="">
            <xdr:nvSpPr>
              <xdr:cNvPr id="5232" name="Check Box 112" hidden="1">
                <a:extLst>
                  <a:ext uri="{63B3BB69-23CF-44E3-9099-C40C66FF867C}">
                    <a14:compatExt spid="_x0000_s5232"/>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5233" name="Check Box 113" hidden="1">
                <a:extLst>
                  <a:ext uri="{63B3BB69-23CF-44E3-9099-C40C66FF867C}">
                    <a14:compatExt spid="_x0000_s5233"/>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234" name="Check Box 114" hidden="1">
                <a:extLst>
                  <a:ext uri="{63B3BB69-23CF-44E3-9099-C40C66FF867C}">
                    <a14:compatExt spid="_x0000_s5234"/>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133350</xdr:colOff>
          <xdr:row>261</xdr:row>
          <xdr:rowOff>152400</xdr:rowOff>
        </xdr:from>
        <xdr:to>
          <xdr:col>38</xdr:col>
          <xdr:colOff>28575</xdr:colOff>
          <xdr:row>265</xdr:row>
          <xdr:rowOff>28575</xdr:rowOff>
        </xdr:to>
        <xdr:grpSp>
          <xdr:nvGrpSpPr>
            <xdr:cNvPr id="148" name="Group 620"/>
            <xdr:cNvGrpSpPr>
              <a:grpSpLocks/>
            </xdr:cNvGrpSpPr>
          </xdr:nvGrpSpPr>
          <xdr:grpSpPr bwMode="auto">
            <a:xfrm>
              <a:off x="4257675" y="44653200"/>
              <a:ext cx="1047750" cy="561975"/>
              <a:chOff x="447" y="2888"/>
              <a:chExt cx="110" cy="59"/>
            </a:xfrm>
          </xdr:grpSpPr>
          <xdr:sp macro="" textlink="">
            <xdr:nvSpPr>
              <xdr:cNvPr id="5235" name="Check Box 115" hidden="1">
                <a:extLst>
                  <a:ext uri="{63B3BB69-23CF-44E3-9099-C40C66FF867C}">
                    <a14:compatExt spid="_x0000_s5235"/>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5236" name="Check Box 116" hidden="1">
                <a:extLst>
                  <a:ext uri="{63B3BB69-23CF-44E3-9099-C40C66FF867C}">
                    <a14:compatExt spid="_x0000_s5236"/>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237" name="Check Box 117" hidden="1">
                <a:extLst>
                  <a:ext uri="{63B3BB69-23CF-44E3-9099-C40C66FF867C}">
                    <a14:compatExt spid="_x0000_s5237"/>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261</xdr:row>
          <xdr:rowOff>142875</xdr:rowOff>
        </xdr:from>
        <xdr:to>
          <xdr:col>10</xdr:col>
          <xdr:colOff>19050</xdr:colOff>
          <xdr:row>265</xdr:row>
          <xdr:rowOff>19050</xdr:rowOff>
        </xdr:to>
        <xdr:grpSp>
          <xdr:nvGrpSpPr>
            <xdr:cNvPr id="152" name="Group 624"/>
            <xdr:cNvGrpSpPr>
              <a:grpSpLocks/>
            </xdr:cNvGrpSpPr>
          </xdr:nvGrpSpPr>
          <xdr:grpSpPr bwMode="auto">
            <a:xfrm>
              <a:off x="533400" y="44643675"/>
              <a:ext cx="1047750" cy="561975"/>
              <a:chOff x="447" y="2888"/>
              <a:chExt cx="110" cy="59"/>
            </a:xfrm>
          </xdr:grpSpPr>
          <xdr:sp macro="" textlink="">
            <xdr:nvSpPr>
              <xdr:cNvPr id="5238" name="Check Box 118" hidden="1">
                <a:extLst>
                  <a:ext uri="{63B3BB69-23CF-44E3-9099-C40C66FF867C}">
                    <a14:compatExt spid="_x0000_s5238"/>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5239" name="Check Box 119" hidden="1">
                <a:extLst>
                  <a:ext uri="{63B3BB69-23CF-44E3-9099-C40C66FF867C}">
                    <a14:compatExt spid="_x0000_s5239"/>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240" name="Check Box 120" hidden="1">
                <a:extLst>
                  <a:ext uri="{63B3BB69-23CF-44E3-9099-C40C66FF867C}">
                    <a14:compatExt spid="_x0000_s5240"/>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152400</xdr:colOff>
          <xdr:row>265</xdr:row>
          <xdr:rowOff>161925</xdr:rowOff>
        </xdr:from>
        <xdr:to>
          <xdr:col>38</xdr:col>
          <xdr:colOff>47625</xdr:colOff>
          <xdr:row>269</xdr:row>
          <xdr:rowOff>38100</xdr:rowOff>
        </xdr:to>
        <xdr:grpSp>
          <xdr:nvGrpSpPr>
            <xdr:cNvPr id="156" name="Group 628"/>
            <xdr:cNvGrpSpPr>
              <a:grpSpLocks/>
            </xdr:cNvGrpSpPr>
          </xdr:nvGrpSpPr>
          <xdr:grpSpPr bwMode="auto">
            <a:xfrm>
              <a:off x="4276725" y="45348525"/>
              <a:ext cx="1047750" cy="561975"/>
              <a:chOff x="447" y="2888"/>
              <a:chExt cx="110" cy="59"/>
            </a:xfrm>
          </xdr:grpSpPr>
          <xdr:sp macro="" textlink="">
            <xdr:nvSpPr>
              <xdr:cNvPr id="5241" name="Check Box 121" hidden="1">
                <a:extLst>
                  <a:ext uri="{63B3BB69-23CF-44E3-9099-C40C66FF867C}">
                    <a14:compatExt spid="_x0000_s5241"/>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5242" name="Check Box 122" hidden="1">
                <a:extLst>
                  <a:ext uri="{63B3BB69-23CF-44E3-9099-C40C66FF867C}">
                    <a14:compatExt spid="_x0000_s5242"/>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243" name="Check Box 123" hidden="1">
                <a:extLst>
                  <a:ext uri="{63B3BB69-23CF-44E3-9099-C40C66FF867C}">
                    <a14:compatExt spid="_x0000_s5243"/>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228600</xdr:colOff>
          <xdr:row>265</xdr:row>
          <xdr:rowOff>161925</xdr:rowOff>
        </xdr:from>
        <xdr:to>
          <xdr:col>10</xdr:col>
          <xdr:colOff>9525</xdr:colOff>
          <xdr:row>269</xdr:row>
          <xdr:rowOff>47625</xdr:rowOff>
        </xdr:to>
        <xdr:grpSp>
          <xdr:nvGrpSpPr>
            <xdr:cNvPr id="160" name="Group 632"/>
            <xdr:cNvGrpSpPr>
              <a:grpSpLocks/>
            </xdr:cNvGrpSpPr>
          </xdr:nvGrpSpPr>
          <xdr:grpSpPr bwMode="auto">
            <a:xfrm>
              <a:off x="523875" y="45348525"/>
              <a:ext cx="1047750" cy="571500"/>
              <a:chOff x="447" y="2888"/>
              <a:chExt cx="110" cy="59"/>
            </a:xfrm>
          </xdr:grpSpPr>
          <xdr:sp macro="" textlink="">
            <xdr:nvSpPr>
              <xdr:cNvPr id="5244" name="Check Box 124" hidden="1">
                <a:extLst>
                  <a:ext uri="{63B3BB69-23CF-44E3-9099-C40C66FF867C}">
                    <a14:compatExt spid="_x0000_s5244"/>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5245" name="Check Box 125" hidden="1">
                <a:extLst>
                  <a:ext uri="{63B3BB69-23CF-44E3-9099-C40C66FF867C}">
                    <a14:compatExt spid="_x0000_s5245"/>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246" name="Check Box 126" hidden="1">
                <a:extLst>
                  <a:ext uri="{63B3BB69-23CF-44E3-9099-C40C66FF867C}">
                    <a14:compatExt spid="_x0000_s5246"/>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133350</xdr:colOff>
          <xdr:row>277</xdr:row>
          <xdr:rowOff>152400</xdr:rowOff>
        </xdr:from>
        <xdr:to>
          <xdr:col>38</xdr:col>
          <xdr:colOff>28575</xdr:colOff>
          <xdr:row>281</xdr:row>
          <xdr:rowOff>28575</xdr:rowOff>
        </xdr:to>
        <xdr:grpSp>
          <xdr:nvGrpSpPr>
            <xdr:cNvPr id="164" name="Group 636"/>
            <xdr:cNvGrpSpPr>
              <a:grpSpLocks/>
            </xdr:cNvGrpSpPr>
          </xdr:nvGrpSpPr>
          <xdr:grpSpPr bwMode="auto">
            <a:xfrm>
              <a:off x="4257675" y="47396400"/>
              <a:ext cx="1047750" cy="561975"/>
              <a:chOff x="447" y="2888"/>
              <a:chExt cx="110" cy="59"/>
            </a:xfrm>
          </xdr:grpSpPr>
          <xdr:sp macro="" textlink="">
            <xdr:nvSpPr>
              <xdr:cNvPr id="5247" name="Check Box 127" hidden="1">
                <a:extLst>
                  <a:ext uri="{63B3BB69-23CF-44E3-9099-C40C66FF867C}">
                    <a14:compatExt spid="_x0000_s5247"/>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5248" name="Check Box 128" hidden="1">
                <a:extLst>
                  <a:ext uri="{63B3BB69-23CF-44E3-9099-C40C66FF867C}">
                    <a14:compatExt spid="_x0000_s5248"/>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249" name="Check Box 129" hidden="1">
                <a:extLst>
                  <a:ext uri="{63B3BB69-23CF-44E3-9099-C40C66FF867C}">
                    <a14:compatExt spid="_x0000_s5249"/>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277</xdr:row>
          <xdr:rowOff>142875</xdr:rowOff>
        </xdr:from>
        <xdr:to>
          <xdr:col>10</xdr:col>
          <xdr:colOff>19050</xdr:colOff>
          <xdr:row>281</xdr:row>
          <xdr:rowOff>19050</xdr:rowOff>
        </xdr:to>
        <xdr:grpSp>
          <xdr:nvGrpSpPr>
            <xdr:cNvPr id="168" name="Group 640"/>
            <xdr:cNvGrpSpPr>
              <a:grpSpLocks/>
            </xdr:cNvGrpSpPr>
          </xdr:nvGrpSpPr>
          <xdr:grpSpPr bwMode="auto">
            <a:xfrm>
              <a:off x="533400" y="47386875"/>
              <a:ext cx="1047750" cy="561975"/>
              <a:chOff x="447" y="2888"/>
              <a:chExt cx="110" cy="59"/>
            </a:xfrm>
          </xdr:grpSpPr>
          <xdr:sp macro="" textlink="">
            <xdr:nvSpPr>
              <xdr:cNvPr id="5250" name="Check Box 130" hidden="1">
                <a:extLst>
                  <a:ext uri="{63B3BB69-23CF-44E3-9099-C40C66FF867C}">
                    <a14:compatExt spid="_x0000_s5250"/>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5251" name="Check Box 131" hidden="1">
                <a:extLst>
                  <a:ext uri="{63B3BB69-23CF-44E3-9099-C40C66FF867C}">
                    <a14:compatExt spid="_x0000_s5251"/>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252" name="Check Box 132" hidden="1">
                <a:extLst>
                  <a:ext uri="{63B3BB69-23CF-44E3-9099-C40C66FF867C}">
                    <a14:compatExt spid="_x0000_s5252"/>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150</xdr:row>
          <xdr:rowOff>95250</xdr:rowOff>
        </xdr:from>
        <xdr:to>
          <xdr:col>5</xdr:col>
          <xdr:colOff>66675</xdr:colOff>
          <xdr:row>152</xdr:row>
          <xdr:rowOff>28575</xdr:rowOff>
        </xdr:to>
        <xdr:sp macro="" textlink="">
          <xdr:nvSpPr>
            <xdr:cNvPr id="5253" name="Check Box 133" hidden="1">
              <a:extLst>
                <a:ext uri="{63B3BB69-23CF-44E3-9099-C40C66FF867C}">
                  <a14:compatExt spid="_x0000_s5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451</xdr:row>
          <xdr:rowOff>28575</xdr:rowOff>
        </xdr:from>
        <xdr:to>
          <xdr:col>9</xdr:col>
          <xdr:colOff>104775</xdr:colOff>
          <xdr:row>452</xdr:row>
          <xdr:rowOff>66675</xdr:rowOff>
        </xdr:to>
        <xdr:sp macro="" textlink="">
          <xdr:nvSpPr>
            <xdr:cNvPr id="5254" name="Check Box 134" hidden="1">
              <a:extLst>
                <a:ext uri="{63B3BB69-23CF-44E3-9099-C40C66FF867C}">
                  <a14:compatExt spid="_x0000_s5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業務委託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163</xdr:row>
          <xdr:rowOff>0</xdr:rowOff>
        </xdr:from>
        <xdr:to>
          <xdr:col>9</xdr:col>
          <xdr:colOff>114300</xdr:colOff>
          <xdr:row>164</xdr:row>
          <xdr:rowOff>9525</xdr:rowOff>
        </xdr:to>
        <xdr:sp macro="" textlink="">
          <xdr:nvSpPr>
            <xdr:cNvPr id="5255" name="Check Box 135" hidden="1">
              <a:extLst>
                <a:ext uri="{63B3BB69-23CF-44E3-9099-C40C66FF867C}">
                  <a14:compatExt spid="_x0000_s5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170</xdr:row>
          <xdr:rowOff>19050</xdr:rowOff>
        </xdr:from>
        <xdr:to>
          <xdr:col>9</xdr:col>
          <xdr:colOff>95250</xdr:colOff>
          <xdr:row>171</xdr:row>
          <xdr:rowOff>28575</xdr:rowOff>
        </xdr:to>
        <xdr:sp macro="" textlink="">
          <xdr:nvSpPr>
            <xdr:cNvPr id="5256" name="Check Box 136" hidden="1">
              <a:extLst>
                <a:ext uri="{63B3BB69-23CF-44E3-9099-C40C66FF867C}">
                  <a14:compatExt spid="_x0000_s5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171</xdr:row>
          <xdr:rowOff>9525</xdr:rowOff>
        </xdr:from>
        <xdr:to>
          <xdr:col>5</xdr:col>
          <xdr:colOff>28575</xdr:colOff>
          <xdr:row>172</xdr:row>
          <xdr:rowOff>19050</xdr:rowOff>
        </xdr:to>
        <xdr:sp macro="" textlink="">
          <xdr:nvSpPr>
            <xdr:cNvPr id="5257" name="Check Box 137" hidden="1">
              <a:extLst>
                <a:ext uri="{63B3BB69-23CF-44E3-9099-C40C66FF867C}">
                  <a14:compatExt spid="_x0000_s5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171</xdr:row>
          <xdr:rowOff>180975</xdr:rowOff>
        </xdr:from>
        <xdr:to>
          <xdr:col>9</xdr:col>
          <xdr:colOff>114300</xdr:colOff>
          <xdr:row>172</xdr:row>
          <xdr:rowOff>190500</xdr:rowOff>
        </xdr:to>
        <xdr:sp macro="" textlink="">
          <xdr:nvSpPr>
            <xdr:cNvPr id="5258" name="Check Box 138" hidden="1">
              <a:extLst>
                <a:ext uri="{63B3BB69-23CF-44E3-9099-C40C66FF867C}">
                  <a14:compatExt spid="_x0000_s5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172</xdr:row>
          <xdr:rowOff>180975</xdr:rowOff>
        </xdr:from>
        <xdr:to>
          <xdr:col>9</xdr:col>
          <xdr:colOff>95250</xdr:colOff>
          <xdr:row>173</xdr:row>
          <xdr:rowOff>190500</xdr:rowOff>
        </xdr:to>
        <xdr:sp macro="" textlink="">
          <xdr:nvSpPr>
            <xdr:cNvPr id="5259" name="Check Box 139" hidden="1">
              <a:extLst>
                <a:ext uri="{63B3BB69-23CF-44E3-9099-C40C66FF867C}">
                  <a14:compatExt spid="_x0000_s5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173</xdr:row>
          <xdr:rowOff>171450</xdr:rowOff>
        </xdr:from>
        <xdr:to>
          <xdr:col>5</xdr:col>
          <xdr:colOff>28575</xdr:colOff>
          <xdr:row>174</xdr:row>
          <xdr:rowOff>180975</xdr:rowOff>
        </xdr:to>
        <xdr:sp macro="" textlink="">
          <xdr:nvSpPr>
            <xdr:cNvPr id="5260" name="Check Box 140" hidden="1">
              <a:extLst>
                <a:ext uri="{63B3BB69-23CF-44E3-9099-C40C66FF867C}">
                  <a14:compatExt spid="_x0000_s5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174</xdr:row>
          <xdr:rowOff>180975</xdr:rowOff>
        </xdr:from>
        <xdr:to>
          <xdr:col>9</xdr:col>
          <xdr:colOff>114300</xdr:colOff>
          <xdr:row>175</xdr:row>
          <xdr:rowOff>190500</xdr:rowOff>
        </xdr:to>
        <xdr:sp macro="" textlink="">
          <xdr:nvSpPr>
            <xdr:cNvPr id="5261" name="Check Box 141" hidden="1">
              <a:extLst>
                <a:ext uri="{63B3BB69-23CF-44E3-9099-C40C66FF867C}">
                  <a14:compatExt spid="_x0000_s5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175</xdr:row>
          <xdr:rowOff>180975</xdr:rowOff>
        </xdr:from>
        <xdr:to>
          <xdr:col>9</xdr:col>
          <xdr:colOff>95250</xdr:colOff>
          <xdr:row>176</xdr:row>
          <xdr:rowOff>190500</xdr:rowOff>
        </xdr:to>
        <xdr:sp macro="" textlink="">
          <xdr:nvSpPr>
            <xdr:cNvPr id="5262" name="Check Box 142" hidden="1">
              <a:extLst>
                <a:ext uri="{63B3BB69-23CF-44E3-9099-C40C66FF867C}">
                  <a14:compatExt spid="_x0000_s5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176</xdr:row>
          <xdr:rowOff>171450</xdr:rowOff>
        </xdr:from>
        <xdr:to>
          <xdr:col>5</xdr:col>
          <xdr:colOff>28575</xdr:colOff>
          <xdr:row>177</xdr:row>
          <xdr:rowOff>180975</xdr:rowOff>
        </xdr:to>
        <xdr:sp macro="" textlink="">
          <xdr:nvSpPr>
            <xdr:cNvPr id="5263" name="Check Box 143" hidden="1">
              <a:extLst>
                <a:ext uri="{63B3BB69-23CF-44E3-9099-C40C66FF867C}">
                  <a14:compatExt spid="_x0000_s5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177</xdr:row>
          <xdr:rowOff>180975</xdr:rowOff>
        </xdr:from>
        <xdr:to>
          <xdr:col>9</xdr:col>
          <xdr:colOff>114300</xdr:colOff>
          <xdr:row>178</xdr:row>
          <xdr:rowOff>190500</xdr:rowOff>
        </xdr:to>
        <xdr:sp macro="" textlink="">
          <xdr:nvSpPr>
            <xdr:cNvPr id="5264" name="Check Box 144" hidden="1">
              <a:extLst>
                <a:ext uri="{63B3BB69-23CF-44E3-9099-C40C66FF867C}">
                  <a14:compatExt spid="_x0000_s5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190</xdr:row>
          <xdr:rowOff>180975</xdr:rowOff>
        </xdr:from>
        <xdr:to>
          <xdr:col>9</xdr:col>
          <xdr:colOff>95250</xdr:colOff>
          <xdr:row>191</xdr:row>
          <xdr:rowOff>190500</xdr:rowOff>
        </xdr:to>
        <xdr:sp macro="" textlink="">
          <xdr:nvSpPr>
            <xdr:cNvPr id="5265" name="Check Box 145" hidden="1">
              <a:extLst>
                <a:ext uri="{63B3BB69-23CF-44E3-9099-C40C66FF867C}">
                  <a14:compatExt spid="_x0000_s5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191</xdr:row>
          <xdr:rowOff>171450</xdr:rowOff>
        </xdr:from>
        <xdr:to>
          <xdr:col>5</xdr:col>
          <xdr:colOff>28575</xdr:colOff>
          <xdr:row>192</xdr:row>
          <xdr:rowOff>180975</xdr:rowOff>
        </xdr:to>
        <xdr:sp macro="" textlink="">
          <xdr:nvSpPr>
            <xdr:cNvPr id="5266" name="Check Box 146" hidden="1">
              <a:extLst>
                <a:ext uri="{63B3BB69-23CF-44E3-9099-C40C66FF867C}">
                  <a14:compatExt spid="_x0000_s5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192</xdr:row>
          <xdr:rowOff>180975</xdr:rowOff>
        </xdr:from>
        <xdr:to>
          <xdr:col>9</xdr:col>
          <xdr:colOff>114300</xdr:colOff>
          <xdr:row>193</xdr:row>
          <xdr:rowOff>190500</xdr:rowOff>
        </xdr:to>
        <xdr:sp macro="" textlink="">
          <xdr:nvSpPr>
            <xdr:cNvPr id="5267" name="Check Box 147" hidden="1">
              <a:extLst>
                <a:ext uri="{63B3BB69-23CF-44E3-9099-C40C66FF867C}">
                  <a14:compatExt spid="_x0000_s5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196</xdr:row>
          <xdr:rowOff>180975</xdr:rowOff>
        </xdr:from>
        <xdr:to>
          <xdr:col>9</xdr:col>
          <xdr:colOff>95250</xdr:colOff>
          <xdr:row>197</xdr:row>
          <xdr:rowOff>190500</xdr:rowOff>
        </xdr:to>
        <xdr:sp macro="" textlink="">
          <xdr:nvSpPr>
            <xdr:cNvPr id="5268" name="Check Box 148" hidden="1">
              <a:extLst>
                <a:ext uri="{63B3BB69-23CF-44E3-9099-C40C66FF867C}">
                  <a14:compatExt spid="_x0000_s5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197</xdr:row>
          <xdr:rowOff>171450</xdr:rowOff>
        </xdr:from>
        <xdr:to>
          <xdr:col>5</xdr:col>
          <xdr:colOff>28575</xdr:colOff>
          <xdr:row>198</xdr:row>
          <xdr:rowOff>180975</xdr:rowOff>
        </xdr:to>
        <xdr:sp macro="" textlink="">
          <xdr:nvSpPr>
            <xdr:cNvPr id="5269" name="Check Box 149" hidden="1">
              <a:extLst>
                <a:ext uri="{63B3BB69-23CF-44E3-9099-C40C66FF867C}">
                  <a14:compatExt spid="_x0000_s5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198</xdr:row>
          <xdr:rowOff>180975</xdr:rowOff>
        </xdr:from>
        <xdr:to>
          <xdr:col>9</xdr:col>
          <xdr:colOff>114300</xdr:colOff>
          <xdr:row>199</xdr:row>
          <xdr:rowOff>190500</xdr:rowOff>
        </xdr:to>
        <xdr:sp macro="" textlink="">
          <xdr:nvSpPr>
            <xdr:cNvPr id="5270" name="Check Box 150" hidden="1">
              <a:extLst>
                <a:ext uri="{63B3BB69-23CF-44E3-9099-C40C66FF867C}">
                  <a14:compatExt spid="_x0000_s5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199</xdr:row>
          <xdr:rowOff>180975</xdr:rowOff>
        </xdr:from>
        <xdr:to>
          <xdr:col>9</xdr:col>
          <xdr:colOff>95250</xdr:colOff>
          <xdr:row>200</xdr:row>
          <xdr:rowOff>190500</xdr:rowOff>
        </xdr:to>
        <xdr:sp macro="" textlink="">
          <xdr:nvSpPr>
            <xdr:cNvPr id="5271" name="Check Box 151" hidden="1">
              <a:extLst>
                <a:ext uri="{63B3BB69-23CF-44E3-9099-C40C66FF867C}">
                  <a14:compatExt spid="_x0000_s5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200</xdr:row>
          <xdr:rowOff>171450</xdr:rowOff>
        </xdr:from>
        <xdr:to>
          <xdr:col>5</xdr:col>
          <xdr:colOff>28575</xdr:colOff>
          <xdr:row>201</xdr:row>
          <xdr:rowOff>180975</xdr:rowOff>
        </xdr:to>
        <xdr:sp macro="" textlink="">
          <xdr:nvSpPr>
            <xdr:cNvPr id="5272" name="Check Box 152" hidden="1">
              <a:extLst>
                <a:ext uri="{63B3BB69-23CF-44E3-9099-C40C66FF867C}">
                  <a14:compatExt spid="_x0000_s5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201</xdr:row>
          <xdr:rowOff>180975</xdr:rowOff>
        </xdr:from>
        <xdr:to>
          <xdr:col>9</xdr:col>
          <xdr:colOff>114300</xdr:colOff>
          <xdr:row>202</xdr:row>
          <xdr:rowOff>190500</xdr:rowOff>
        </xdr:to>
        <xdr:sp macro="" textlink="">
          <xdr:nvSpPr>
            <xdr:cNvPr id="5273" name="Check Box 153" hidden="1">
              <a:extLst>
                <a:ext uri="{63B3BB69-23CF-44E3-9099-C40C66FF867C}">
                  <a14:compatExt spid="_x0000_s5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202</xdr:row>
          <xdr:rowOff>180975</xdr:rowOff>
        </xdr:from>
        <xdr:to>
          <xdr:col>9</xdr:col>
          <xdr:colOff>95250</xdr:colOff>
          <xdr:row>203</xdr:row>
          <xdr:rowOff>190500</xdr:rowOff>
        </xdr:to>
        <xdr:sp macro="" textlink="">
          <xdr:nvSpPr>
            <xdr:cNvPr id="5274" name="Check Box 154" hidden="1">
              <a:extLst>
                <a:ext uri="{63B3BB69-23CF-44E3-9099-C40C66FF867C}">
                  <a14:compatExt spid="_x0000_s5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203</xdr:row>
          <xdr:rowOff>171450</xdr:rowOff>
        </xdr:from>
        <xdr:to>
          <xdr:col>5</xdr:col>
          <xdr:colOff>28575</xdr:colOff>
          <xdr:row>204</xdr:row>
          <xdr:rowOff>180975</xdr:rowOff>
        </xdr:to>
        <xdr:sp macro="" textlink="">
          <xdr:nvSpPr>
            <xdr:cNvPr id="5275" name="Check Box 155" hidden="1">
              <a:extLst>
                <a:ext uri="{63B3BB69-23CF-44E3-9099-C40C66FF867C}">
                  <a14:compatExt spid="_x0000_s5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160</xdr:row>
          <xdr:rowOff>28575</xdr:rowOff>
        </xdr:from>
        <xdr:to>
          <xdr:col>50</xdr:col>
          <xdr:colOff>47625</xdr:colOff>
          <xdr:row>161</xdr:row>
          <xdr:rowOff>95250</xdr:rowOff>
        </xdr:to>
        <xdr:sp macro="" textlink="">
          <xdr:nvSpPr>
            <xdr:cNvPr id="5276" name="Check Box 156" hidden="1">
              <a:extLst>
                <a:ext uri="{63B3BB69-23CF-44E3-9099-C40C66FF867C}">
                  <a14:compatExt spid="_x0000_s5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161</xdr:row>
          <xdr:rowOff>57150</xdr:rowOff>
        </xdr:from>
        <xdr:to>
          <xdr:col>51</xdr:col>
          <xdr:colOff>66675</xdr:colOff>
          <xdr:row>169</xdr:row>
          <xdr:rowOff>38100</xdr:rowOff>
        </xdr:to>
        <xdr:sp macro="" textlink="">
          <xdr:nvSpPr>
            <xdr:cNvPr id="5277" name="Check Box 157" hidden="1">
              <a:extLst>
                <a:ext uri="{63B3BB69-23CF-44E3-9099-C40C66FF867C}">
                  <a14:compatExt spid="_x0000_s5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169</xdr:row>
          <xdr:rowOff>28575</xdr:rowOff>
        </xdr:from>
        <xdr:to>
          <xdr:col>50</xdr:col>
          <xdr:colOff>47625</xdr:colOff>
          <xdr:row>170</xdr:row>
          <xdr:rowOff>95250</xdr:rowOff>
        </xdr:to>
        <xdr:sp macro="" textlink="">
          <xdr:nvSpPr>
            <xdr:cNvPr id="5278" name="Check Box 158" hidden="1">
              <a:extLst>
                <a:ext uri="{63B3BB69-23CF-44E3-9099-C40C66FF867C}">
                  <a14:compatExt spid="_x0000_s5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170</xdr:row>
          <xdr:rowOff>57150</xdr:rowOff>
        </xdr:from>
        <xdr:to>
          <xdr:col>51</xdr:col>
          <xdr:colOff>66675</xdr:colOff>
          <xdr:row>172</xdr:row>
          <xdr:rowOff>38100</xdr:rowOff>
        </xdr:to>
        <xdr:sp macro="" textlink="">
          <xdr:nvSpPr>
            <xdr:cNvPr id="5279" name="Check Box 159" hidden="1">
              <a:extLst>
                <a:ext uri="{63B3BB69-23CF-44E3-9099-C40C66FF867C}">
                  <a14:compatExt spid="_x0000_s5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172</xdr:row>
          <xdr:rowOff>28575</xdr:rowOff>
        </xdr:from>
        <xdr:to>
          <xdr:col>50</xdr:col>
          <xdr:colOff>47625</xdr:colOff>
          <xdr:row>173</xdr:row>
          <xdr:rowOff>95250</xdr:rowOff>
        </xdr:to>
        <xdr:sp macro="" textlink="">
          <xdr:nvSpPr>
            <xdr:cNvPr id="5280" name="Check Box 160" hidden="1">
              <a:extLst>
                <a:ext uri="{63B3BB69-23CF-44E3-9099-C40C66FF867C}">
                  <a14:compatExt spid="_x0000_s5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173</xdr:row>
          <xdr:rowOff>57150</xdr:rowOff>
        </xdr:from>
        <xdr:to>
          <xdr:col>51</xdr:col>
          <xdr:colOff>66675</xdr:colOff>
          <xdr:row>175</xdr:row>
          <xdr:rowOff>38100</xdr:rowOff>
        </xdr:to>
        <xdr:sp macro="" textlink="">
          <xdr:nvSpPr>
            <xdr:cNvPr id="5281" name="Check Box 161" hidden="1">
              <a:extLst>
                <a:ext uri="{63B3BB69-23CF-44E3-9099-C40C66FF867C}">
                  <a14:compatExt spid="_x0000_s5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175</xdr:row>
          <xdr:rowOff>28575</xdr:rowOff>
        </xdr:from>
        <xdr:to>
          <xdr:col>50</xdr:col>
          <xdr:colOff>47625</xdr:colOff>
          <xdr:row>176</xdr:row>
          <xdr:rowOff>95250</xdr:rowOff>
        </xdr:to>
        <xdr:sp macro="" textlink="">
          <xdr:nvSpPr>
            <xdr:cNvPr id="5282" name="Check Box 162" hidden="1">
              <a:extLst>
                <a:ext uri="{63B3BB69-23CF-44E3-9099-C40C66FF867C}">
                  <a14:compatExt spid="_x0000_s5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176</xdr:row>
          <xdr:rowOff>57150</xdr:rowOff>
        </xdr:from>
        <xdr:to>
          <xdr:col>51</xdr:col>
          <xdr:colOff>66675</xdr:colOff>
          <xdr:row>190</xdr:row>
          <xdr:rowOff>38100</xdr:rowOff>
        </xdr:to>
        <xdr:sp macro="" textlink="">
          <xdr:nvSpPr>
            <xdr:cNvPr id="5283" name="Check Box 163" hidden="1">
              <a:extLst>
                <a:ext uri="{63B3BB69-23CF-44E3-9099-C40C66FF867C}">
                  <a14:compatExt spid="_x0000_s5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190</xdr:row>
          <xdr:rowOff>28575</xdr:rowOff>
        </xdr:from>
        <xdr:to>
          <xdr:col>50</xdr:col>
          <xdr:colOff>47625</xdr:colOff>
          <xdr:row>191</xdr:row>
          <xdr:rowOff>95250</xdr:rowOff>
        </xdr:to>
        <xdr:sp macro="" textlink="">
          <xdr:nvSpPr>
            <xdr:cNvPr id="5284" name="Check Box 164" hidden="1">
              <a:extLst>
                <a:ext uri="{63B3BB69-23CF-44E3-9099-C40C66FF867C}">
                  <a14:compatExt spid="_x0000_s5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191</xdr:row>
          <xdr:rowOff>95250</xdr:rowOff>
        </xdr:from>
        <xdr:to>
          <xdr:col>51</xdr:col>
          <xdr:colOff>66675</xdr:colOff>
          <xdr:row>192</xdr:row>
          <xdr:rowOff>171450</xdr:rowOff>
        </xdr:to>
        <xdr:sp macro="" textlink="">
          <xdr:nvSpPr>
            <xdr:cNvPr id="5285" name="Check Box 165" hidden="1">
              <a:extLst>
                <a:ext uri="{63B3BB69-23CF-44E3-9099-C40C66FF867C}">
                  <a14:compatExt spid="_x0000_s5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196</xdr:row>
          <xdr:rowOff>28575</xdr:rowOff>
        </xdr:from>
        <xdr:to>
          <xdr:col>50</xdr:col>
          <xdr:colOff>47625</xdr:colOff>
          <xdr:row>197</xdr:row>
          <xdr:rowOff>95250</xdr:rowOff>
        </xdr:to>
        <xdr:sp macro="" textlink="">
          <xdr:nvSpPr>
            <xdr:cNvPr id="5286" name="Check Box 166" hidden="1">
              <a:extLst>
                <a:ext uri="{63B3BB69-23CF-44E3-9099-C40C66FF867C}">
                  <a14:compatExt spid="_x0000_s5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197</xdr:row>
          <xdr:rowOff>57150</xdr:rowOff>
        </xdr:from>
        <xdr:to>
          <xdr:col>51</xdr:col>
          <xdr:colOff>66675</xdr:colOff>
          <xdr:row>199</xdr:row>
          <xdr:rowOff>38100</xdr:rowOff>
        </xdr:to>
        <xdr:sp macro="" textlink="">
          <xdr:nvSpPr>
            <xdr:cNvPr id="5287" name="Check Box 167" hidden="1">
              <a:extLst>
                <a:ext uri="{63B3BB69-23CF-44E3-9099-C40C66FF867C}">
                  <a14:compatExt spid="_x0000_s5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199</xdr:row>
          <xdr:rowOff>28575</xdr:rowOff>
        </xdr:from>
        <xdr:to>
          <xdr:col>50</xdr:col>
          <xdr:colOff>47625</xdr:colOff>
          <xdr:row>200</xdr:row>
          <xdr:rowOff>95250</xdr:rowOff>
        </xdr:to>
        <xdr:sp macro="" textlink="">
          <xdr:nvSpPr>
            <xdr:cNvPr id="5288" name="Check Box 168" hidden="1">
              <a:extLst>
                <a:ext uri="{63B3BB69-23CF-44E3-9099-C40C66FF867C}">
                  <a14:compatExt spid="_x0000_s5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200</xdr:row>
          <xdr:rowOff>57150</xdr:rowOff>
        </xdr:from>
        <xdr:to>
          <xdr:col>51</xdr:col>
          <xdr:colOff>66675</xdr:colOff>
          <xdr:row>202</xdr:row>
          <xdr:rowOff>38100</xdr:rowOff>
        </xdr:to>
        <xdr:sp macro="" textlink="">
          <xdr:nvSpPr>
            <xdr:cNvPr id="5289" name="Check Box 169" hidden="1">
              <a:extLst>
                <a:ext uri="{63B3BB69-23CF-44E3-9099-C40C66FF867C}">
                  <a14:compatExt spid="_x0000_s5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202</xdr:row>
          <xdr:rowOff>28575</xdr:rowOff>
        </xdr:from>
        <xdr:to>
          <xdr:col>50</xdr:col>
          <xdr:colOff>47625</xdr:colOff>
          <xdr:row>203</xdr:row>
          <xdr:rowOff>95250</xdr:rowOff>
        </xdr:to>
        <xdr:sp macro="" textlink="">
          <xdr:nvSpPr>
            <xdr:cNvPr id="5290" name="Check Box 170" hidden="1">
              <a:extLst>
                <a:ext uri="{63B3BB69-23CF-44E3-9099-C40C66FF867C}">
                  <a14:compatExt spid="_x0000_s5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203</xdr:row>
          <xdr:rowOff>57150</xdr:rowOff>
        </xdr:from>
        <xdr:to>
          <xdr:col>51</xdr:col>
          <xdr:colOff>66675</xdr:colOff>
          <xdr:row>205</xdr:row>
          <xdr:rowOff>38100</xdr:rowOff>
        </xdr:to>
        <xdr:sp macro="" textlink="">
          <xdr:nvSpPr>
            <xdr:cNvPr id="5291" name="Check Box 171" hidden="1">
              <a:extLst>
                <a:ext uri="{63B3BB69-23CF-44E3-9099-C40C66FF867C}">
                  <a14:compatExt spid="_x0000_s5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299</xdr:row>
          <xdr:rowOff>171450</xdr:rowOff>
        </xdr:from>
        <xdr:to>
          <xdr:col>8</xdr:col>
          <xdr:colOff>38100</xdr:colOff>
          <xdr:row>301</xdr:row>
          <xdr:rowOff>9525</xdr:rowOff>
        </xdr:to>
        <xdr:sp macro="" textlink="">
          <xdr:nvSpPr>
            <xdr:cNvPr id="5292" name="Check Box 172" hidden="1">
              <a:extLst>
                <a:ext uri="{63B3BB69-23CF-44E3-9099-C40C66FF867C}">
                  <a14:compatExt spid="_x0000_s5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302</xdr:row>
          <xdr:rowOff>171450</xdr:rowOff>
        </xdr:from>
        <xdr:to>
          <xdr:col>8</xdr:col>
          <xdr:colOff>38100</xdr:colOff>
          <xdr:row>304</xdr:row>
          <xdr:rowOff>9525</xdr:rowOff>
        </xdr:to>
        <xdr:sp macro="" textlink="">
          <xdr:nvSpPr>
            <xdr:cNvPr id="5293" name="Check Box 173" hidden="1">
              <a:extLst>
                <a:ext uri="{63B3BB69-23CF-44E3-9099-C40C66FF867C}">
                  <a14:compatExt spid="_x0000_s5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305</xdr:row>
          <xdr:rowOff>171450</xdr:rowOff>
        </xdr:from>
        <xdr:to>
          <xdr:col>8</xdr:col>
          <xdr:colOff>38100</xdr:colOff>
          <xdr:row>307</xdr:row>
          <xdr:rowOff>9525</xdr:rowOff>
        </xdr:to>
        <xdr:sp macro="" textlink="">
          <xdr:nvSpPr>
            <xdr:cNvPr id="5294" name="Check Box 174" hidden="1">
              <a:extLst>
                <a:ext uri="{63B3BB69-23CF-44E3-9099-C40C66FF867C}">
                  <a14:compatExt spid="_x0000_s5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164</xdr:row>
          <xdr:rowOff>0</xdr:rowOff>
        </xdr:from>
        <xdr:to>
          <xdr:col>9</xdr:col>
          <xdr:colOff>95250</xdr:colOff>
          <xdr:row>165</xdr:row>
          <xdr:rowOff>9525</xdr:rowOff>
        </xdr:to>
        <xdr:sp macro="" textlink="">
          <xdr:nvSpPr>
            <xdr:cNvPr id="5295" name="Check Box 175" hidden="1">
              <a:extLst>
                <a:ext uri="{63B3BB69-23CF-44E3-9099-C40C66FF867C}">
                  <a14:compatExt spid="_x0000_s5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164</xdr:row>
          <xdr:rowOff>190500</xdr:rowOff>
        </xdr:from>
        <xdr:to>
          <xdr:col>5</xdr:col>
          <xdr:colOff>28575</xdr:colOff>
          <xdr:row>166</xdr:row>
          <xdr:rowOff>0</xdr:rowOff>
        </xdr:to>
        <xdr:sp macro="" textlink="">
          <xdr:nvSpPr>
            <xdr:cNvPr id="5296" name="Check Box 176" hidden="1">
              <a:extLst>
                <a:ext uri="{63B3BB69-23CF-44E3-9099-C40C66FF867C}">
                  <a14:compatExt spid="_x0000_s5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166</xdr:row>
          <xdr:rowOff>19050</xdr:rowOff>
        </xdr:from>
        <xdr:to>
          <xdr:col>9</xdr:col>
          <xdr:colOff>114300</xdr:colOff>
          <xdr:row>167</xdr:row>
          <xdr:rowOff>28575</xdr:rowOff>
        </xdr:to>
        <xdr:sp macro="" textlink="">
          <xdr:nvSpPr>
            <xdr:cNvPr id="5297" name="Check Box 177" hidden="1">
              <a:extLst>
                <a:ext uri="{63B3BB69-23CF-44E3-9099-C40C66FF867C}">
                  <a14:compatExt spid="_x0000_s5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167</xdr:row>
          <xdr:rowOff>19050</xdr:rowOff>
        </xdr:from>
        <xdr:to>
          <xdr:col>9</xdr:col>
          <xdr:colOff>95250</xdr:colOff>
          <xdr:row>168</xdr:row>
          <xdr:rowOff>28575</xdr:rowOff>
        </xdr:to>
        <xdr:sp macro="" textlink="">
          <xdr:nvSpPr>
            <xdr:cNvPr id="5298" name="Check Box 178" hidden="1">
              <a:extLst>
                <a:ext uri="{63B3BB69-23CF-44E3-9099-C40C66FF867C}">
                  <a14:compatExt spid="_x0000_s5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168</xdr:row>
          <xdr:rowOff>9525</xdr:rowOff>
        </xdr:from>
        <xdr:to>
          <xdr:col>5</xdr:col>
          <xdr:colOff>28575</xdr:colOff>
          <xdr:row>169</xdr:row>
          <xdr:rowOff>19050</xdr:rowOff>
        </xdr:to>
        <xdr:sp macro="" textlink="">
          <xdr:nvSpPr>
            <xdr:cNvPr id="5299" name="Check Box 179" hidden="1">
              <a:extLst>
                <a:ext uri="{63B3BB69-23CF-44E3-9099-C40C66FF867C}">
                  <a14:compatExt spid="_x0000_s5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163</xdr:row>
          <xdr:rowOff>28575</xdr:rowOff>
        </xdr:from>
        <xdr:to>
          <xdr:col>50</xdr:col>
          <xdr:colOff>47625</xdr:colOff>
          <xdr:row>164</xdr:row>
          <xdr:rowOff>95250</xdr:rowOff>
        </xdr:to>
        <xdr:sp macro="" textlink="">
          <xdr:nvSpPr>
            <xdr:cNvPr id="5300" name="Check Box 180" hidden="1">
              <a:extLst>
                <a:ext uri="{63B3BB69-23CF-44E3-9099-C40C66FF867C}">
                  <a14:compatExt spid="_x0000_s5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164</xdr:row>
          <xdr:rowOff>57150</xdr:rowOff>
        </xdr:from>
        <xdr:to>
          <xdr:col>51</xdr:col>
          <xdr:colOff>66675</xdr:colOff>
          <xdr:row>166</xdr:row>
          <xdr:rowOff>38100</xdr:rowOff>
        </xdr:to>
        <xdr:sp macro="" textlink="">
          <xdr:nvSpPr>
            <xdr:cNvPr id="5301" name="Check Box 181" hidden="1">
              <a:extLst>
                <a:ext uri="{63B3BB69-23CF-44E3-9099-C40C66FF867C}">
                  <a14:compatExt spid="_x0000_s5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166</xdr:row>
          <xdr:rowOff>28575</xdr:rowOff>
        </xdr:from>
        <xdr:to>
          <xdr:col>50</xdr:col>
          <xdr:colOff>47625</xdr:colOff>
          <xdr:row>167</xdr:row>
          <xdr:rowOff>95250</xdr:rowOff>
        </xdr:to>
        <xdr:sp macro="" textlink="">
          <xdr:nvSpPr>
            <xdr:cNvPr id="5302" name="Check Box 182" hidden="1">
              <a:extLst>
                <a:ext uri="{63B3BB69-23CF-44E3-9099-C40C66FF867C}">
                  <a14:compatExt spid="_x0000_s5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167</xdr:row>
          <xdr:rowOff>57150</xdr:rowOff>
        </xdr:from>
        <xdr:to>
          <xdr:col>51</xdr:col>
          <xdr:colOff>66675</xdr:colOff>
          <xdr:row>169</xdr:row>
          <xdr:rowOff>38100</xdr:rowOff>
        </xdr:to>
        <xdr:sp macro="" textlink="">
          <xdr:nvSpPr>
            <xdr:cNvPr id="5303" name="Check Box 183" hidden="1">
              <a:extLst>
                <a:ext uri="{63B3BB69-23CF-44E3-9099-C40C66FF867C}">
                  <a14:compatExt spid="_x0000_s5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169</xdr:row>
          <xdr:rowOff>19050</xdr:rowOff>
        </xdr:from>
        <xdr:to>
          <xdr:col>9</xdr:col>
          <xdr:colOff>114300</xdr:colOff>
          <xdr:row>170</xdr:row>
          <xdr:rowOff>28575</xdr:rowOff>
        </xdr:to>
        <xdr:sp macro="" textlink="">
          <xdr:nvSpPr>
            <xdr:cNvPr id="5304" name="Check Box 184" hidden="1">
              <a:extLst>
                <a:ext uri="{63B3BB69-23CF-44E3-9099-C40C66FF867C}">
                  <a14:compatExt spid="_x0000_s5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178</xdr:row>
          <xdr:rowOff>180975</xdr:rowOff>
        </xdr:from>
        <xdr:to>
          <xdr:col>9</xdr:col>
          <xdr:colOff>95250</xdr:colOff>
          <xdr:row>179</xdr:row>
          <xdr:rowOff>190500</xdr:rowOff>
        </xdr:to>
        <xdr:sp macro="" textlink="">
          <xdr:nvSpPr>
            <xdr:cNvPr id="5305" name="Check Box 185" hidden="1">
              <a:extLst>
                <a:ext uri="{63B3BB69-23CF-44E3-9099-C40C66FF867C}">
                  <a14:compatExt spid="_x0000_s5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179</xdr:row>
          <xdr:rowOff>171450</xdr:rowOff>
        </xdr:from>
        <xdr:to>
          <xdr:col>5</xdr:col>
          <xdr:colOff>28575</xdr:colOff>
          <xdr:row>180</xdr:row>
          <xdr:rowOff>180975</xdr:rowOff>
        </xdr:to>
        <xdr:sp macro="" textlink="">
          <xdr:nvSpPr>
            <xdr:cNvPr id="5306" name="Check Box 186" hidden="1">
              <a:extLst>
                <a:ext uri="{63B3BB69-23CF-44E3-9099-C40C66FF867C}">
                  <a14:compatExt spid="_x0000_s5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180</xdr:row>
          <xdr:rowOff>180975</xdr:rowOff>
        </xdr:from>
        <xdr:to>
          <xdr:col>9</xdr:col>
          <xdr:colOff>114300</xdr:colOff>
          <xdr:row>181</xdr:row>
          <xdr:rowOff>190500</xdr:rowOff>
        </xdr:to>
        <xdr:sp macro="" textlink="">
          <xdr:nvSpPr>
            <xdr:cNvPr id="5307" name="Check Box 187" hidden="1">
              <a:extLst>
                <a:ext uri="{63B3BB69-23CF-44E3-9099-C40C66FF867C}">
                  <a14:compatExt spid="_x0000_s5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181</xdr:row>
          <xdr:rowOff>180975</xdr:rowOff>
        </xdr:from>
        <xdr:to>
          <xdr:col>9</xdr:col>
          <xdr:colOff>95250</xdr:colOff>
          <xdr:row>182</xdr:row>
          <xdr:rowOff>190500</xdr:rowOff>
        </xdr:to>
        <xdr:sp macro="" textlink="">
          <xdr:nvSpPr>
            <xdr:cNvPr id="5308" name="Check Box 188" hidden="1">
              <a:extLst>
                <a:ext uri="{63B3BB69-23CF-44E3-9099-C40C66FF867C}">
                  <a14:compatExt spid="_x0000_s5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182</xdr:row>
          <xdr:rowOff>171450</xdr:rowOff>
        </xdr:from>
        <xdr:to>
          <xdr:col>5</xdr:col>
          <xdr:colOff>28575</xdr:colOff>
          <xdr:row>183</xdr:row>
          <xdr:rowOff>180975</xdr:rowOff>
        </xdr:to>
        <xdr:sp macro="" textlink="">
          <xdr:nvSpPr>
            <xdr:cNvPr id="5309" name="Check Box 189" hidden="1">
              <a:extLst>
                <a:ext uri="{63B3BB69-23CF-44E3-9099-C40C66FF867C}">
                  <a14:compatExt spid="_x0000_s5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183</xdr:row>
          <xdr:rowOff>180975</xdr:rowOff>
        </xdr:from>
        <xdr:to>
          <xdr:col>9</xdr:col>
          <xdr:colOff>114300</xdr:colOff>
          <xdr:row>184</xdr:row>
          <xdr:rowOff>190500</xdr:rowOff>
        </xdr:to>
        <xdr:sp macro="" textlink="">
          <xdr:nvSpPr>
            <xdr:cNvPr id="5310" name="Check Box 190" hidden="1">
              <a:extLst>
                <a:ext uri="{63B3BB69-23CF-44E3-9099-C40C66FF867C}">
                  <a14:compatExt spid="_x0000_s5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184</xdr:row>
          <xdr:rowOff>180975</xdr:rowOff>
        </xdr:from>
        <xdr:to>
          <xdr:col>9</xdr:col>
          <xdr:colOff>95250</xdr:colOff>
          <xdr:row>185</xdr:row>
          <xdr:rowOff>190500</xdr:rowOff>
        </xdr:to>
        <xdr:sp macro="" textlink="">
          <xdr:nvSpPr>
            <xdr:cNvPr id="5311" name="Check Box 191" hidden="1">
              <a:extLst>
                <a:ext uri="{63B3BB69-23CF-44E3-9099-C40C66FF867C}">
                  <a14:compatExt spid="_x0000_s5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185</xdr:row>
          <xdr:rowOff>171450</xdr:rowOff>
        </xdr:from>
        <xdr:to>
          <xdr:col>5</xdr:col>
          <xdr:colOff>28575</xdr:colOff>
          <xdr:row>186</xdr:row>
          <xdr:rowOff>180975</xdr:rowOff>
        </xdr:to>
        <xdr:sp macro="" textlink="">
          <xdr:nvSpPr>
            <xdr:cNvPr id="5312" name="Check Box 192" hidden="1">
              <a:extLst>
                <a:ext uri="{63B3BB69-23CF-44E3-9099-C40C66FF867C}">
                  <a14:compatExt spid="_x0000_s5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186</xdr:row>
          <xdr:rowOff>180975</xdr:rowOff>
        </xdr:from>
        <xdr:to>
          <xdr:col>9</xdr:col>
          <xdr:colOff>114300</xdr:colOff>
          <xdr:row>187</xdr:row>
          <xdr:rowOff>190500</xdr:rowOff>
        </xdr:to>
        <xdr:sp macro="" textlink="">
          <xdr:nvSpPr>
            <xdr:cNvPr id="5313" name="Check Box 193" hidden="1">
              <a:extLst>
                <a:ext uri="{63B3BB69-23CF-44E3-9099-C40C66FF867C}">
                  <a14:compatExt spid="_x0000_s5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187</xdr:row>
          <xdr:rowOff>180975</xdr:rowOff>
        </xdr:from>
        <xdr:to>
          <xdr:col>9</xdr:col>
          <xdr:colOff>95250</xdr:colOff>
          <xdr:row>188</xdr:row>
          <xdr:rowOff>190500</xdr:rowOff>
        </xdr:to>
        <xdr:sp macro="" textlink="">
          <xdr:nvSpPr>
            <xdr:cNvPr id="5314" name="Check Box 194" hidden="1">
              <a:extLst>
                <a:ext uri="{63B3BB69-23CF-44E3-9099-C40C66FF867C}">
                  <a14:compatExt spid="_x0000_s5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188</xdr:row>
          <xdr:rowOff>171450</xdr:rowOff>
        </xdr:from>
        <xdr:to>
          <xdr:col>5</xdr:col>
          <xdr:colOff>28575</xdr:colOff>
          <xdr:row>189</xdr:row>
          <xdr:rowOff>180975</xdr:rowOff>
        </xdr:to>
        <xdr:sp macro="" textlink="">
          <xdr:nvSpPr>
            <xdr:cNvPr id="5315" name="Check Box 195" hidden="1">
              <a:extLst>
                <a:ext uri="{63B3BB69-23CF-44E3-9099-C40C66FF867C}">
                  <a14:compatExt spid="_x0000_s5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178</xdr:row>
          <xdr:rowOff>28575</xdr:rowOff>
        </xdr:from>
        <xdr:to>
          <xdr:col>50</xdr:col>
          <xdr:colOff>47625</xdr:colOff>
          <xdr:row>179</xdr:row>
          <xdr:rowOff>95250</xdr:rowOff>
        </xdr:to>
        <xdr:sp macro="" textlink="">
          <xdr:nvSpPr>
            <xdr:cNvPr id="5316" name="Check Box 196" hidden="1">
              <a:extLst>
                <a:ext uri="{63B3BB69-23CF-44E3-9099-C40C66FF867C}">
                  <a14:compatExt spid="_x0000_s5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179</xdr:row>
          <xdr:rowOff>57150</xdr:rowOff>
        </xdr:from>
        <xdr:to>
          <xdr:col>51</xdr:col>
          <xdr:colOff>66675</xdr:colOff>
          <xdr:row>181</xdr:row>
          <xdr:rowOff>38100</xdr:rowOff>
        </xdr:to>
        <xdr:sp macro="" textlink="">
          <xdr:nvSpPr>
            <xdr:cNvPr id="5317" name="Check Box 197" hidden="1">
              <a:extLst>
                <a:ext uri="{63B3BB69-23CF-44E3-9099-C40C66FF867C}">
                  <a14:compatExt spid="_x0000_s5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181</xdr:row>
          <xdr:rowOff>28575</xdr:rowOff>
        </xdr:from>
        <xdr:to>
          <xdr:col>50</xdr:col>
          <xdr:colOff>47625</xdr:colOff>
          <xdr:row>182</xdr:row>
          <xdr:rowOff>95250</xdr:rowOff>
        </xdr:to>
        <xdr:sp macro="" textlink="">
          <xdr:nvSpPr>
            <xdr:cNvPr id="5318" name="Check Box 198" hidden="1">
              <a:extLst>
                <a:ext uri="{63B3BB69-23CF-44E3-9099-C40C66FF867C}">
                  <a14:compatExt spid="_x0000_s5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182</xdr:row>
          <xdr:rowOff>57150</xdr:rowOff>
        </xdr:from>
        <xdr:to>
          <xdr:col>51</xdr:col>
          <xdr:colOff>66675</xdr:colOff>
          <xdr:row>184</xdr:row>
          <xdr:rowOff>38100</xdr:rowOff>
        </xdr:to>
        <xdr:sp macro="" textlink="">
          <xdr:nvSpPr>
            <xdr:cNvPr id="5319" name="Check Box 199" hidden="1">
              <a:extLst>
                <a:ext uri="{63B3BB69-23CF-44E3-9099-C40C66FF867C}">
                  <a14:compatExt spid="_x0000_s5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184</xdr:row>
          <xdr:rowOff>28575</xdr:rowOff>
        </xdr:from>
        <xdr:to>
          <xdr:col>50</xdr:col>
          <xdr:colOff>47625</xdr:colOff>
          <xdr:row>185</xdr:row>
          <xdr:rowOff>95250</xdr:rowOff>
        </xdr:to>
        <xdr:sp macro="" textlink="">
          <xdr:nvSpPr>
            <xdr:cNvPr id="5320" name="Check Box 200" hidden="1">
              <a:extLst>
                <a:ext uri="{63B3BB69-23CF-44E3-9099-C40C66FF867C}">
                  <a14:compatExt spid="_x0000_s5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185</xdr:row>
          <xdr:rowOff>57150</xdr:rowOff>
        </xdr:from>
        <xdr:to>
          <xdr:col>51</xdr:col>
          <xdr:colOff>66675</xdr:colOff>
          <xdr:row>187</xdr:row>
          <xdr:rowOff>38100</xdr:rowOff>
        </xdr:to>
        <xdr:sp macro="" textlink="">
          <xdr:nvSpPr>
            <xdr:cNvPr id="5321" name="Check Box 201" hidden="1">
              <a:extLst>
                <a:ext uri="{63B3BB69-23CF-44E3-9099-C40C66FF867C}">
                  <a14:compatExt spid="_x0000_s5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187</xdr:row>
          <xdr:rowOff>28575</xdr:rowOff>
        </xdr:from>
        <xdr:to>
          <xdr:col>50</xdr:col>
          <xdr:colOff>47625</xdr:colOff>
          <xdr:row>188</xdr:row>
          <xdr:rowOff>95250</xdr:rowOff>
        </xdr:to>
        <xdr:sp macro="" textlink="">
          <xdr:nvSpPr>
            <xdr:cNvPr id="5322" name="Check Box 202" hidden="1">
              <a:extLst>
                <a:ext uri="{63B3BB69-23CF-44E3-9099-C40C66FF867C}">
                  <a14:compatExt spid="_x0000_s5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188</xdr:row>
          <xdr:rowOff>57150</xdr:rowOff>
        </xdr:from>
        <xdr:to>
          <xdr:col>51</xdr:col>
          <xdr:colOff>66675</xdr:colOff>
          <xdr:row>190</xdr:row>
          <xdr:rowOff>38100</xdr:rowOff>
        </xdr:to>
        <xdr:sp macro="" textlink="">
          <xdr:nvSpPr>
            <xdr:cNvPr id="5323" name="Check Box 203" hidden="1">
              <a:extLst>
                <a:ext uri="{63B3BB69-23CF-44E3-9099-C40C66FF867C}">
                  <a14:compatExt spid="_x0000_s5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189</xdr:row>
          <xdr:rowOff>190500</xdr:rowOff>
        </xdr:from>
        <xdr:to>
          <xdr:col>9</xdr:col>
          <xdr:colOff>123825</xdr:colOff>
          <xdr:row>191</xdr:row>
          <xdr:rowOff>0</xdr:rowOff>
        </xdr:to>
        <xdr:sp macro="" textlink="">
          <xdr:nvSpPr>
            <xdr:cNvPr id="5324" name="Check Box 204" hidden="1">
              <a:extLst>
                <a:ext uri="{63B3BB69-23CF-44E3-9099-C40C66FF867C}">
                  <a14:compatExt spid="_x0000_s5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161</xdr:row>
          <xdr:rowOff>57150</xdr:rowOff>
        </xdr:from>
        <xdr:to>
          <xdr:col>51</xdr:col>
          <xdr:colOff>66675</xdr:colOff>
          <xdr:row>163</xdr:row>
          <xdr:rowOff>38100</xdr:rowOff>
        </xdr:to>
        <xdr:sp macro="" textlink="">
          <xdr:nvSpPr>
            <xdr:cNvPr id="5325" name="Check Box 205" hidden="1">
              <a:extLst>
                <a:ext uri="{63B3BB69-23CF-44E3-9099-C40C66FF867C}">
                  <a14:compatExt spid="_x0000_s5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176</xdr:row>
          <xdr:rowOff>47625</xdr:rowOff>
        </xdr:from>
        <xdr:to>
          <xdr:col>51</xdr:col>
          <xdr:colOff>66675</xdr:colOff>
          <xdr:row>178</xdr:row>
          <xdr:rowOff>28575</xdr:rowOff>
        </xdr:to>
        <xdr:sp macro="" textlink="">
          <xdr:nvSpPr>
            <xdr:cNvPr id="5326" name="Check Box 206" hidden="1">
              <a:extLst>
                <a:ext uri="{63B3BB69-23CF-44E3-9099-C40C66FF867C}">
                  <a14:compatExt spid="_x0000_s5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29</xdr:col>
          <xdr:colOff>133350</xdr:colOff>
          <xdr:row>269</xdr:row>
          <xdr:rowOff>152400</xdr:rowOff>
        </xdr:from>
        <xdr:to>
          <xdr:col>38</xdr:col>
          <xdr:colOff>28575</xdr:colOff>
          <xdr:row>273</xdr:row>
          <xdr:rowOff>28575</xdr:rowOff>
        </xdr:to>
        <xdr:grpSp>
          <xdr:nvGrpSpPr>
            <xdr:cNvPr id="246" name="Group 636"/>
            <xdr:cNvGrpSpPr>
              <a:grpSpLocks/>
            </xdr:cNvGrpSpPr>
          </xdr:nvGrpSpPr>
          <xdr:grpSpPr bwMode="auto">
            <a:xfrm>
              <a:off x="4257675" y="46024800"/>
              <a:ext cx="1047750" cy="561975"/>
              <a:chOff x="447" y="2888"/>
              <a:chExt cx="110" cy="59"/>
            </a:xfrm>
          </xdr:grpSpPr>
          <xdr:sp macro="" textlink="">
            <xdr:nvSpPr>
              <xdr:cNvPr id="5327" name="Check Box 207" hidden="1">
                <a:extLst>
                  <a:ext uri="{63B3BB69-23CF-44E3-9099-C40C66FF867C}">
                    <a14:compatExt spid="_x0000_s5327"/>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5328" name="Check Box 208" hidden="1">
                <a:extLst>
                  <a:ext uri="{63B3BB69-23CF-44E3-9099-C40C66FF867C}">
                    <a14:compatExt spid="_x0000_s5328"/>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329" name="Check Box 209" hidden="1">
                <a:extLst>
                  <a:ext uri="{63B3BB69-23CF-44E3-9099-C40C66FF867C}">
                    <a14:compatExt spid="_x0000_s5329"/>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228600</xdr:colOff>
          <xdr:row>269</xdr:row>
          <xdr:rowOff>161925</xdr:rowOff>
        </xdr:from>
        <xdr:to>
          <xdr:col>10</xdr:col>
          <xdr:colOff>9525</xdr:colOff>
          <xdr:row>273</xdr:row>
          <xdr:rowOff>38100</xdr:rowOff>
        </xdr:to>
        <xdr:grpSp>
          <xdr:nvGrpSpPr>
            <xdr:cNvPr id="250" name="Group 640"/>
            <xdr:cNvGrpSpPr>
              <a:grpSpLocks/>
            </xdr:cNvGrpSpPr>
          </xdr:nvGrpSpPr>
          <xdr:grpSpPr bwMode="auto">
            <a:xfrm>
              <a:off x="523875" y="46034325"/>
              <a:ext cx="1047750" cy="561975"/>
              <a:chOff x="447" y="2888"/>
              <a:chExt cx="110" cy="59"/>
            </a:xfrm>
          </xdr:grpSpPr>
          <xdr:sp macro="" textlink="">
            <xdr:nvSpPr>
              <xdr:cNvPr id="5330" name="Check Box 210" hidden="1">
                <a:extLst>
                  <a:ext uri="{63B3BB69-23CF-44E3-9099-C40C66FF867C}">
                    <a14:compatExt spid="_x0000_s5330"/>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5331" name="Check Box 211" hidden="1">
                <a:extLst>
                  <a:ext uri="{63B3BB69-23CF-44E3-9099-C40C66FF867C}">
                    <a14:compatExt spid="_x0000_s5331"/>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332" name="Check Box 212" hidden="1">
                <a:extLst>
                  <a:ext uri="{63B3BB69-23CF-44E3-9099-C40C66FF867C}">
                    <a14:compatExt spid="_x0000_s5332"/>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273</xdr:row>
          <xdr:rowOff>152400</xdr:rowOff>
        </xdr:from>
        <xdr:to>
          <xdr:col>10</xdr:col>
          <xdr:colOff>28575</xdr:colOff>
          <xdr:row>277</xdr:row>
          <xdr:rowOff>28575</xdr:rowOff>
        </xdr:to>
        <xdr:grpSp>
          <xdr:nvGrpSpPr>
            <xdr:cNvPr id="254" name="Group 640"/>
            <xdr:cNvGrpSpPr>
              <a:grpSpLocks/>
            </xdr:cNvGrpSpPr>
          </xdr:nvGrpSpPr>
          <xdr:grpSpPr bwMode="auto">
            <a:xfrm>
              <a:off x="542925" y="46710600"/>
              <a:ext cx="1047750" cy="561975"/>
              <a:chOff x="447" y="2888"/>
              <a:chExt cx="110" cy="59"/>
            </a:xfrm>
          </xdr:grpSpPr>
          <xdr:sp macro="" textlink="">
            <xdr:nvSpPr>
              <xdr:cNvPr id="5333" name="Check Box 213" hidden="1">
                <a:extLst>
                  <a:ext uri="{63B3BB69-23CF-44E3-9099-C40C66FF867C}">
                    <a14:compatExt spid="_x0000_s5333"/>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5334" name="Check Box 214" hidden="1">
                <a:extLst>
                  <a:ext uri="{63B3BB69-23CF-44E3-9099-C40C66FF867C}">
                    <a14:compatExt spid="_x0000_s5334"/>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335" name="Check Box 215" hidden="1">
                <a:extLst>
                  <a:ext uri="{63B3BB69-23CF-44E3-9099-C40C66FF867C}">
                    <a14:compatExt spid="_x0000_s5335"/>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142875</xdr:colOff>
          <xdr:row>273</xdr:row>
          <xdr:rowOff>161925</xdr:rowOff>
        </xdr:from>
        <xdr:to>
          <xdr:col>38</xdr:col>
          <xdr:colOff>38100</xdr:colOff>
          <xdr:row>277</xdr:row>
          <xdr:rowOff>38100</xdr:rowOff>
        </xdr:to>
        <xdr:grpSp>
          <xdr:nvGrpSpPr>
            <xdr:cNvPr id="258" name="Group 636"/>
            <xdr:cNvGrpSpPr>
              <a:grpSpLocks/>
            </xdr:cNvGrpSpPr>
          </xdr:nvGrpSpPr>
          <xdr:grpSpPr bwMode="auto">
            <a:xfrm>
              <a:off x="4267200" y="46720125"/>
              <a:ext cx="1047750" cy="561975"/>
              <a:chOff x="447" y="2888"/>
              <a:chExt cx="110" cy="59"/>
            </a:xfrm>
          </xdr:grpSpPr>
          <xdr:sp macro="" textlink="">
            <xdr:nvSpPr>
              <xdr:cNvPr id="5336" name="Check Box 216" hidden="1">
                <a:extLst>
                  <a:ext uri="{63B3BB69-23CF-44E3-9099-C40C66FF867C}">
                    <a14:compatExt spid="_x0000_s5336"/>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5337" name="Check Box 217" hidden="1">
                <a:extLst>
                  <a:ext uri="{63B3BB69-23CF-44E3-9099-C40C66FF867C}">
                    <a14:compatExt spid="_x0000_s5337"/>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338" name="Check Box 218" hidden="1">
                <a:extLst>
                  <a:ext uri="{63B3BB69-23CF-44E3-9099-C40C66FF867C}">
                    <a14:compatExt spid="_x0000_s5338"/>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193</xdr:row>
          <xdr:rowOff>180975</xdr:rowOff>
        </xdr:from>
        <xdr:to>
          <xdr:col>9</xdr:col>
          <xdr:colOff>95250</xdr:colOff>
          <xdr:row>194</xdr:row>
          <xdr:rowOff>190500</xdr:rowOff>
        </xdr:to>
        <xdr:sp macro="" textlink="">
          <xdr:nvSpPr>
            <xdr:cNvPr id="5339" name="Check Box 219" hidden="1">
              <a:extLst>
                <a:ext uri="{63B3BB69-23CF-44E3-9099-C40C66FF867C}">
                  <a14:compatExt spid="_x0000_s5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194</xdr:row>
          <xdr:rowOff>171450</xdr:rowOff>
        </xdr:from>
        <xdr:to>
          <xdr:col>5</xdr:col>
          <xdr:colOff>28575</xdr:colOff>
          <xdr:row>195</xdr:row>
          <xdr:rowOff>180975</xdr:rowOff>
        </xdr:to>
        <xdr:sp macro="" textlink="">
          <xdr:nvSpPr>
            <xdr:cNvPr id="5340" name="Check Box 220" hidden="1">
              <a:extLst>
                <a:ext uri="{63B3BB69-23CF-44E3-9099-C40C66FF867C}">
                  <a14:compatExt spid="_x0000_s5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195</xdr:row>
          <xdr:rowOff>180975</xdr:rowOff>
        </xdr:from>
        <xdr:to>
          <xdr:col>9</xdr:col>
          <xdr:colOff>114300</xdr:colOff>
          <xdr:row>196</xdr:row>
          <xdr:rowOff>190500</xdr:rowOff>
        </xdr:to>
        <xdr:sp macro="" textlink="">
          <xdr:nvSpPr>
            <xdr:cNvPr id="5341" name="Check Box 221" hidden="1">
              <a:extLst>
                <a:ext uri="{63B3BB69-23CF-44E3-9099-C40C66FF867C}">
                  <a14:compatExt spid="_x0000_s5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193</xdr:row>
          <xdr:rowOff>28575</xdr:rowOff>
        </xdr:from>
        <xdr:to>
          <xdr:col>50</xdr:col>
          <xdr:colOff>47625</xdr:colOff>
          <xdr:row>194</xdr:row>
          <xdr:rowOff>95250</xdr:rowOff>
        </xdr:to>
        <xdr:sp macro="" textlink="">
          <xdr:nvSpPr>
            <xdr:cNvPr id="5342" name="Check Box 222" hidden="1">
              <a:extLst>
                <a:ext uri="{63B3BB69-23CF-44E3-9099-C40C66FF867C}">
                  <a14:compatExt spid="_x0000_s5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194</xdr:row>
          <xdr:rowOff>57150</xdr:rowOff>
        </xdr:from>
        <xdr:to>
          <xdr:col>51</xdr:col>
          <xdr:colOff>66675</xdr:colOff>
          <xdr:row>196</xdr:row>
          <xdr:rowOff>38100</xdr:rowOff>
        </xdr:to>
        <xdr:sp macro="" textlink="">
          <xdr:nvSpPr>
            <xdr:cNvPr id="5343" name="Check Box 223" hidden="1">
              <a:extLst>
                <a:ext uri="{63B3BB69-23CF-44E3-9099-C40C66FF867C}">
                  <a14:compatExt spid="_x0000_s5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385</xdr:row>
          <xdr:rowOff>171450</xdr:rowOff>
        </xdr:from>
        <xdr:to>
          <xdr:col>15</xdr:col>
          <xdr:colOff>76200</xdr:colOff>
          <xdr:row>389</xdr:row>
          <xdr:rowOff>0</xdr:rowOff>
        </xdr:to>
        <xdr:grpSp>
          <xdr:nvGrpSpPr>
            <xdr:cNvPr id="267" name="Group 511"/>
            <xdr:cNvGrpSpPr>
              <a:grpSpLocks/>
            </xdr:cNvGrpSpPr>
          </xdr:nvGrpSpPr>
          <xdr:grpSpPr bwMode="auto">
            <a:xfrm>
              <a:off x="581025" y="67532250"/>
              <a:ext cx="1676400" cy="590550"/>
              <a:chOff x="44" y="3557"/>
              <a:chExt cx="176" cy="62"/>
            </a:xfrm>
          </xdr:grpSpPr>
          <xdr:sp macro="" textlink="">
            <xdr:nvSpPr>
              <xdr:cNvPr id="5344" name="Check Box 224" hidden="1">
                <a:extLst>
                  <a:ext uri="{63B3BB69-23CF-44E3-9099-C40C66FF867C}">
                    <a14:compatExt spid="_x0000_s5344"/>
                  </a:ext>
                </a:extLst>
              </xdr:cNvPr>
              <xdr:cNvSpPr/>
            </xdr:nvSpPr>
            <xdr:spPr bwMode="auto">
              <a:xfrm>
                <a:off x="44" y="3557"/>
                <a:ext cx="17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a:t>
                </a:r>
              </a:p>
            </xdr:txBody>
          </xdr:sp>
          <xdr:sp macro="" textlink="">
            <xdr:nvSpPr>
              <xdr:cNvPr id="5345" name="Check Box 225" hidden="1">
                <a:extLst>
                  <a:ext uri="{63B3BB69-23CF-44E3-9099-C40C66FF867C}">
                    <a14:compatExt spid="_x0000_s5345"/>
                  </a:ext>
                </a:extLst>
              </xdr:cNvPr>
              <xdr:cNvSpPr/>
            </xdr:nvSpPr>
            <xdr:spPr bwMode="auto">
              <a:xfrm>
                <a:off x="44" y="3576"/>
                <a:ext cx="17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a:t>
                </a:r>
              </a:p>
            </xdr:txBody>
          </xdr:sp>
          <xdr:sp macro="" textlink="">
            <xdr:nvSpPr>
              <xdr:cNvPr id="5346" name="Check Box 226" hidden="1">
                <a:extLst>
                  <a:ext uri="{63B3BB69-23CF-44E3-9099-C40C66FF867C}">
                    <a14:compatExt spid="_x0000_s5346"/>
                  </a:ext>
                </a:extLst>
              </xdr:cNvPr>
              <xdr:cNvSpPr/>
            </xdr:nvSpPr>
            <xdr:spPr bwMode="auto">
              <a:xfrm>
                <a:off x="44" y="3595"/>
                <a:ext cx="163"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432</xdr:row>
          <xdr:rowOff>76200</xdr:rowOff>
        </xdr:from>
        <xdr:to>
          <xdr:col>9</xdr:col>
          <xdr:colOff>95250</xdr:colOff>
          <xdr:row>433</xdr:row>
          <xdr:rowOff>104775</xdr:rowOff>
        </xdr:to>
        <xdr:sp macro="" textlink="">
          <xdr:nvSpPr>
            <xdr:cNvPr id="5352" name="Check Box 232" hidden="1">
              <a:extLst>
                <a:ext uri="{63B3BB69-23CF-44E3-9099-C40C66FF867C}">
                  <a14:compatExt spid="_x0000_s5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433</xdr:row>
          <xdr:rowOff>85725</xdr:rowOff>
        </xdr:from>
        <xdr:to>
          <xdr:col>9</xdr:col>
          <xdr:colOff>95250</xdr:colOff>
          <xdr:row>434</xdr:row>
          <xdr:rowOff>114300</xdr:rowOff>
        </xdr:to>
        <xdr:sp macro="" textlink="">
          <xdr:nvSpPr>
            <xdr:cNvPr id="5353" name="Check Box 233" hidden="1">
              <a:extLst>
                <a:ext uri="{63B3BB69-23CF-44E3-9099-C40C66FF867C}">
                  <a14:compatExt spid="_x0000_s5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440</xdr:row>
          <xdr:rowOff>76200</xdr:rowOff>
        </xdr:from>
        <xdr:to>
          <xdr:col>9</xdr:col>
          <xdr:colOff>95250</xdr:colOff>
          <xdr:row>441</xdr:row>
          <xdr:rowOff>104775</xdr:rowOff>
        </xdr:to>
        <xdr:sp macro="" textlink="">
          <xdr:nvSpPr>
            <xdr:cNvPr id="5354" name="Check Box 234" hidden="1">
              <a:extLst>
                <a:ext uri="{63B3BB69-23CF-44E3-9099-C40C66FF867C}">
                  <a14:compatExt spid="_x0000_s5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441</xdr:row>
          <xdr:rowOff>85725</xdr:rowOff>
        </xdr:from>
        <xdr:to>
          <xdr:col>9</xdr:col>
          <xdr:colOff>95250</xdr:colOff>
          <xdr:row>442</xdr:row>
          <xdr:rowOff>114300</xdr:rowOff>
        </xdr:to>
        <xdr:sp macro="" textlink="">
          <xdr:nvSpPr>
            <xdr:cNvPr id="5355" name="Check Box 235" hidden="1">
              <a:extLst>
                <a:ext uri="{63B3BB69-23CF-44E3-9099-C40C66FF867C}">
                  <a14:compatExt spid="_x0000_s5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19050</xdr:colOff>
          <xdr:row>348</xdr:row>
          <xdr:rowOff>0</xdr:rowOff>
        </xdr:from>
        <xdr:to>
          <xdr:col>9</xdr:col>
          <xdr:colOff>95250</xdr:colOff>
          <xdr:row>351</xdr:row>
          <xdr:rowOff>19050</xdr:rowOff>
        </xdr:to>
        <xdr:grpSp>
          <xdr:nvGrpSpPr>
            <xdr:cNvPr id="2" name="Group 6"/>
            <xdr:cNvGrpSpPr>
              <a:grpSpLocks/>
            </xdr:cNvGrpSpPr>
          </xdr:nvGrpSpPr>
          <xdr:grpSpPr bwMode="auto">
            <a:xfrm>
              <a:off x="676275" y="60464700"/>
              <a:ext cx="762000" cy="561975"/>
              <a:chOff x="47" y="3669"/>
              <a:chExt cx="78" cy="60"/>
            </a:xfrm>
          </xdr:grpSpPr>
          <xdr:sp macro="" textlink="">
            <xdr:nvSpPr>
              <xdr:cNvPr id="6145" name="Check Box 1" hidden="1">
                <a:extLst>
                  <a:ext uri="{63B3BB69-23CF-44E3-9099-C40C66FF867C}">
                    <a14:compatExt spid="_x0000_s6145"/>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6146" name="Check Box 2" hidden="1">
                <a:extLst>
                  <a:ext uri="{63B3BB69-23CF-44E3-9099-C40C66FF867C}">
                    <a14:compatExt spid="_x0000_s6146"/>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6147" name="Check Box 3" hidden="1">
                <a:extLst>
                  <a:ext uri="{63B3BB69-23CF-44E3-9099-C40C66FF867C}">
                    <a14:compatExt spid="_x0000_s6147"/>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289</xdr:row>
          <xdr:rowOff>123825</xdr:rowOff>
        </xdr:from>
        <xdr:to>
          <xdr:col>9</xdr:col>
          <xdr:colOff>47625</xdr:colOff>
          <xdr:row>291</xdr:row>
          <xdr:rowOff>38100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xdr:from>
          <xdr:col>29</xdr:col>
          <xdr:colOff>133350</xdr:colOff>
          <xdr:row>213</xdr:row>
          <xdr:rowOff>152400</xdr:rowOff>
        </xdr:from>
        <xdr:to>
          <xdr:col>38</xdr:col>
          <xdr:colOff>28575</xdr:colOff>
          <xdr:row>217</xdr:row>
          <xdr:rowOff>28575</xdr:rowOff>
        </xdr:to>
        <xdr:grpSp>
          <xdr:nvGrpSpPr>
            <xdr:cNvPr id="7" name="Group 523"/>
            <xdr:cNvGrpSpPr>
              <a:grpSpLocks/>
            </xdr:cNvGrpSpPr>
          </xdr:nvGrpSpPr>
          <xdr:grpSpPr bwMode="auto">
            <a:xfrm>
              <a:off x="4257675" y="36423600"/>
              <a:ext cx="1047750" cy="561975"/>
              <a:chOff x="447" y="2888"/>
              <a:chExt cx="110" cy="59"/>
            </a:xfrm>
          </xdr:grpSpPr>
          <xdr:sp macro="" textlink="">
            <xdr:nvSpPr>
              <xdr:cNvPr id="6149" name="Check Box 5" hidden="1">
                <a:extLst>
                  <a:ext uri="{63B3BB69-23CF-44E3-9099-C40C66FF867C}">
                    <a14:compatExt spid="_x0000_s6149"/>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6150" name="Check Box 6" hidden="1">
                <a:extLst>
                  <a:ext uri="{63B3BB69-23CF-44E3-9099-C40C66FF867C}">
                    <a14:compatExt spid="_x0000_s6150"/>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151" name="Check Box 7" hidden="1">
                <a:extLst>
                  <a:ext uri="{63B3BB69-23CF-44E3-9099-C40C66FF867C}">
                    <a14:compatExt spid="_x0000_s6151"/>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38</xdr:row>
          <xdr:rowOff>114300</xdr:rowOff>
        </xdr:from>
        <xdr:to>
          <xdr:col>5</xdr:col>
          <xdr:colOff>76200</xdr:colOff>
          <xdr:row>40</xdr:row>
          <xdr:rowOff>38100</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45</xdr:row>
          <xdr:rowOff>114300</xdr:rowOff>
        </xdr:from>
        <xdr:to>
          <xdr:col>5</xdr:col>
          <xdr:colOff>76200</xdr:colOff>
          <xdr:row>47</xdr:row>
          <xdr:rowOff>38100</xdr:rowOff>
        </xdr:to>
        <xdr:sp macro="" textlink="">
          <xdr:nvSpPr>
            <xdr:cNvPr id="6153" name="Check Box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52</xdr:row>
          <xdr:rowOff>114300</xdr:rowOff>
        </xdr:from>
        <xdr:to>
          <xdr:col>5</xdr:col>
          <xdr:colOff>66675</xdr:colOff>
          <xdr:row>54</xdr:row>
          <xdr:rowOff>38100</xdr:rowOff>
        </xdr:to>
        <xdr:sp macro="" textlink="">
          <xdr:nvSpPr>
            <xdr:cNvPr id="6154" name="Check Box 10" hidden="1">
              <a:extLst>
                <a:ext uri="{63B3BB69-23CF-44E3-9099-C40C66FF867C}">
                  <a14:compatExt spid="_x0000_s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59</xdr:row>
          <xdr:rowOff>114300</xdr:rowOff>
        </xdr:from>
        <xdr:to>
          <xdr:col>5</xdr:col>
          <xdr:colOff>76200</xdr:colOff>
          <xdr:row>61</xdr:row>
          <xdr:rowOff>38100</xdr:rowOff>
        </xdr:to>
        <xdr:sp macro="" textlink="">
          <xdr:nvSpPr>
            <xdr:cNvPr id="6155" name="Check Box 11" hidden="1">
              <a:extLst>
                <a:ext uri="{63B3BB69-23CF-44E3-9099-C40C66FF867C}">
                  <a14:compatExt spid="_x0000_s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338</xdr:row>
          <xdr:rowOff>38100</xdr:rowOff>
        </xdr:from>
        <xdr:to>
          <xdr:col>5</xdr:col>
          <xdr:colOff>9525</xdr:colOff>
          <xdr:row>339</xdr:row>
          <xdr:rowOff>19050</xdr:rowOff>
        </xdr:to>
        <xdr:sp macro="" textlink="">
          <xdr:nvSpPr>
            <xdr:cNvPr id="6156" name="Check Box 12" hidden="1">
              <a:extLst>
                <a:ext uri="{63B3BB69-23CF-44E3-9099-C40C66FF867C}">
                  <a14:compatExt spid="_x0000_s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343</xdr:row>
          <xdr:rowOff>0</xdr:rowOff>
        </xdr:from>
        <xdr:to>
          <xdr:col>5</xdr:col>
          <xdr:colOff>19050</xdr:colOff>
          <xdr:row>344</xdr:row>
          <xdr:rowOff>19050</xdr:rowOff>
        </xdr:to>
        <xdr:sp macro="" textlink="">
          <xdr:nvSpPr>
            <xdr:cNvPr id="6157" name="Check Box 13" hidden="1">
              <a:extLst>
                <a:ext uri="{63B3BB69-23CF-44E3-9099-C40C66FF867C}">
                  <a14:compatExt spid="_x0000_s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343</xdr:row>
          <xdr:rowOff>0</xdr:rowOff>
        </xdr:from>
        <xdr:to>
          <xdr:col>21</xdr:col>
          <xdr:colOff>57150</xdr:colOff>
          <xdr:row>344</xdr:row>
          <xdr:rowOff>19050</xdr:rowOff>
        </xdr:to>
        <xdr:sp macro="" textlink="">
          <xdr:nvSpPr>
            <xdr:cNvPr id="6158" name="Check Box 14" hidden="1">
              <a:extLst>
                <a:ext uri="{63B3BB69-23CF-44E3-9099-C40C66FF867C}">
                  <a14:compatExt spid="_x0000_s6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160</xdr:row>
          <xdr:rowOff>0</xdr:rowOff>
        </xdr:from>
        <xdr:to>
          <xdr:col>9</xdr:col>
          <xdr:colOff>114300</xdr:colOff>
          <xdr:row>161</xdr:row>
          <xdr:rowOff>9525</xdr:rowOff>
        </xdr:to>
        <xdr:sp macro="" textlink="">
          <xdr:nvSpPr>
            <xdr:cNvPr id="6160" name="Check Box 16" hidden="1">
              <a:extLst>
                <a:ext uri="{63B3BB69-23CF-44E3-9099-C40C66FF867C}">
                  <a14:compatExt spid="_x0000_s6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161</xdr:row>
          <xdr:rowOff>0</xdr:rowOff>
        </xdr:from>
        <xdr:to>
          <xdr:col>9</xdr:col>
          <xdr:colOff>95250</xdr:colOff>
          <xdr:row>162</xdr:row>
          <xdr:rowOff>9525</xdr:rowOff>
        </xdr:to>
        <xdr:sp macro="" textlink="">
          <xdr:nvSpPr>
            <xdr:cNvPr id="6161" name="Check Box 17" hidden="1">
              <a:extLst>
                <a:ext uri="{63B3BB69-23CF-44E3-9099-C40C66FF867C}">
                  <a14:compatExt spid="_x0000_s6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161</xdr:row>
          <xdr:rowOff>190500</xdr:rowOff>
        </xdr:from>
        <xdr:to>
          <xdr:col>5</xdr:col>
          <xdr:colOff>28575</xdr:colOff>
          <xdr:row>163</xdr:row>
          <xdr:rowOff>0</xdr:rowOff>
        </xdr:to>
        <xdr:sp macro="" textlink="">
          <xdr:nvSpPr>
            <xdr:cNvPr id="6162" name="Check Box 18" hidden="1">
              <a:extLst>
                <a:ext uri="{63B3BB69-23CF-44E3-9099-C40C66FF867C}">
                  <a14:compatExt spid="_x0000_s6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351</xdr:row>
          <xdr:rowOff>0</xdr:rowOff>
        </xdr:from>
        <xdr:to>
          <xdr:col>13</xdr:col>
          <xdr:colOff>114300</xdr:colOff>
          <xdr:row>354</xdr:row>
          <xdr:rowOff>19050</xdr:rowOff>
        </xdr:to>
        <xdr:grpSp>
          <xdr:nvGrpSpPr>
            <xdr:cNvPr id="25" name="Group 490"/>
            <xdr:cNvGrpSpPr>
              <a:grpSpLocks/>
            </xdr:cNvGrpSpPr>
          </xdr:nvGrpSpPr>
          <xdr:grpSpPr bwMode="auto">
            <a:xfrm>
              <a:off x="676275" y="61007625"/>
              <a:ext cx="1371600" cy="561975"/>
              <a:chOff x="47" y="3669"/>
              <a:chExt cx="78" cy="60"/>
            </a:xfrm>
          </xdr:grpSpPr>
          <xdr:sp macro="" textlink="">
            <xdr:nvSpPr>
              <xdr:cNvPr id="6166" name="Check Box 22" hidden="1">
                <a:extLst>
                  <a:ext uri="{63B3BB69-23CF-44E3-9099-C40C66FF867C}">
                    <a14:compatExt spid="_x0000_s6166"/>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6167" name="Check Box 23" hidden="1">
                <a:extLst>
                  <a:ext uri="{63B3BB69-23CF-44E3-9099-C40C66FF867C}">
                    <a14:compatExt spid="_x0000_s6167"/>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6168" name="Check Box 24" hidden="1">
                <a:extLst>
                  <a:ext uri="{63B3BB69-23CF-44E3-9099-C40C66FF867C}">
                    <a14:compatExt spid="_x0000_s6168"/>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354</xdr:row>
          <xdr:rowOff>0</xdr:rowOff>
        </xdr:from>
        <xdr:to>
          <xdr:col>13</xdr:col>
          <xdr:colOff>114300</xdr:colOff>
          <xdr:row>357</xdr:row>
          <xdr:rowOff>19050</xdr:rowOff>
        </xdr:to>
        <xdr:grpSp>
          <xdr:nvGrpSpPr>
            <xdr:cNvPr id="29" name="Group 494"/>
            <xdr:cNvGrpSpPr>
              <a:grpSpLocks/>
            </xdr:cNvGrpSpPr>
          </xdr:nvGrpSpPr>
          <xdr:grpSpPr bwMode="auto">
            <a:xfrm>
              <a:off x="676275" y="61550550"/>
              <a:ext cx="1371600" cy="590550"/>
              <a:chOff x="47" y="3669"/>
              <a:chExt cx="78" cy="60"/>
            </a:xfrm>
          </xdr:grpSpPr>
          <xdr:sp macro="" textlink="">
            <xdr:nvSpPr>
              <xdr:cNvPr id="6169" name="Check Box 25" hidden="1">
                <a:extLst>
                  <a:ext uri="{63B3BB69-23CF-44E3-9099-C40C66FF867C}">
                    <a14:compatExt spid="_x0000_s6169"/>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6170" name="Check Box 26" hidden="1">
                <a:extLst>
                  <a:ext uri="{63B3BB69-23CF-44E3-9099-C40C66FF867C}">
                    <a14:compatExt spid="_x0000_s6170"/>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6171" name="Check Box 27" hidden="1">
                <a:extLst>
                  <a:ext uri="{63B3BB69-23CF-44E3-9099-C40C66FF867C}">
                    <a14:compatExt spid="_x0000_s6171"/>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357</xdr:row>
          <xdr:rowOff>0</xdr:rowOff>
        </xdr:from>
        <xdr:to>
          <xdr:col>13</xdr:col>
          <xdr:colOff>114300</xdr:colOff>
          <xdr:row>360</xdr:row>
          <xdr:rowOff>19050</xdr:rowOff>
        </xdr:to>
        <xdr:grpSp>
          <xdr:nvGrpSpPr>
            <xdr:cNvPr id="33" name="Group 498"/>
            <xdr:cNvGrpSpPr>
              <a:grpSpLocks/>
            </xdr:cNvGrpSpPr>
          </xdr:nvGrpSpPr>
          <xdr:grpSpPr bwMode="auto">
            <a:xfrm>
              <a:off x="676275" y="62122050"/>
              <a:ext cx="1371600" cy="590550"/>
              <a:chOff x="47" y="3669"/>
              <a:chExt cx="78" cy="60"/>
            </a:xfrm>
          </xdr:grpSpPr>
          <xdr:sp macro="" textlink="">
            <xdr:nvSpPr>
              <xdr:cNvPr id="6172" name="Check Box 28" hidden="1">
                <a:extLst>
                  <a:ext uri="{63B3BB69-23CF-44E3-9099-C40C66FF867C}">
                    <a14:compatExt spid="_x0000_s6172"/>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6173" name="Check Box 29" hidden="1">
                <a:extLst>
                  <a:ext uri="{63B3BB69-23CF-44E3-9099-C40C66FF867C}">
                    <a14:compatExt spid="_x0000_s6173"/>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6174" name="Check Box 30" hidden="1">
                <a:extLst>
                  <a:ext uri="{63B3BB69-23CF-44E3-9099-C40C66FF867C}">
                    <a14:compatExt spid="_x0000_s6174"/>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360</xdr:row>
          <xdr:rowOff>0</xdr:rowOff>
        </xdr:from>
        <xdr:to>
          <xdr:col>13</xdr:col>
          <xdr:colOff>114300</xdr:colOff>
          <xdr:row>363</xdr:row>
          <xdr:rowOff>19050</xdr:rowOff>
        </xdr:to>
        <xdr:grpSp>
          <xdr:nvGrpSpPr>
            <xdr:cNvPr id="37" name="Group 502"/>
            <xdr:cNvGrpSpPr>
              <a:grpSpLocks/>
            </xdr:cNvGrpSpPr>
          </xdr:nvGrpSpPr>
          <xdr:grpSpPr bwMode="auto">
            <a:xfrm>
              <a:off x="676275" y="62693550"/>
              <a:ext cx="1371600" cy="590550"/>
              <a:chOff x="47" y="3669"/>
              <a:chExt cx="78" cy="60"/>
            </a:xfrm>
          </xdr:grpSpPr>
          <xdr:sp macro="" textlink="">
            <xdr:nvSpPr>
              <xdr:cNvPr id="6175" name="Check Box 31" hidden="1">
                <a:extLst>
                  <a:ext uri="{63B3BB69-23CF-44E3-9099-C40C66FF867C}">
                    <a14:compatExt spid="_x0000_s6175"/>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6176" name="Check Box 32" hidden="1">
                <a:extLst>
                  <a:ext uri="{63B3BB69-23CF-44E3-9099-C40C66FF867C}">
                    <a14:compatExt spid="_x0000_s6176"/>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6177" name="Check Box 33" hidden="1">
                <a:extLst>
                  <a:ext uri="{63B3BB69-23CF-44E3-9099-C40C66FF867C}">
                    <a14:compatExt spid="_x0000_s6177"/>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228600</xdr:colOff>
          <xdr:row>371</xdr:row>
          <xdr:rowOff>180975</xdr:rowOff>
        </xdr:from>
        <xdr:to>
          <xdr:col>16</xdr:col>
          <xdr:colOff>0</xdr:colOff>
          <xdr:row>376</xdr:row>
          <xdr:rowOff>0</xdr:rowOff>
        </xdr:to>
        <xdr:grpSp>
          <xdr:nvGrpSpPr>
            <xdr:cNvPr id="41" name="Group 506"/>
            <xdr:cNvGrpSpPr>
              <a:grpSpLocks/>
            </xdr:cNvGrpSpPr>
          </xdr:nvGrpSpPr>
          <xdr:grpSpPr bwMode="auto">
            <a:xfrm>
              <a:off x="523875" y="64970025"/>
              <a:ext cx="1781175" cy="771525"/>
              <a:chOff x="44" y="3273"/>
              <a:chExt cx="187" cy="81"/>
            </a:xfrm>
          </xdr:grpSpPr>
          <xdr:sp macro="" textlink="">
            <xdr:nvSpPr>
              <xdr:cNvPr id="6178" name="Check Box 34" hidden="1">
                <a:extLst>
                  <a:ext uri="{63B3BB69-23CF-44E3-9099-C40C66FF867C}">
                    <a14:compatExt spid="_x0000_s6178"/>
                  </a:ext>
                </a:extLst>
              </xdr:cNvPr>
              <xdr:cNvSpPr/>
            </xdr:nvSpPr>
            <xdr:spPr bwMode="auto">
              <a:xfrm>
                <a:off x="44" y="3273"/>
                <a:ext cx="13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看護師（常勤）</a:t>
                </a:r>
              </a:p>
            </xdr:txBody>
          </xdr:sp>
          <xdr:sp macro="" textlink="">
            <xdr:nvSpPr>
              <xdr:cNvPr id="6179" name="Check Box 35" hidden="1">
                <a:extLst>
                  <a:ext uri="{63B3BB69-23CF-44E3-9099-C40C66FF867C}">
                    <a14:compatExt spid="_x0000_s6179"/>
                  </a:ext>
                </a:extLst>
              </xdr:cNvPr>
              <xdr:cNvSpPr/>
            </xdr:nvSpPr>
            <xdr:spPr bwMode="auto">
              <a:xfrm>
                <a:off x="44" y="3293"/>
                <a:ext cx="135"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看護師（非常勤）</a:t>
                </a:r>
              </a:p>
            </xdr:txBody>
          </xdr:sp>
          <xdr:sp macro="" textlink="">
            <xdr:nvSpPr>
              <xdr:cNvPr id="6180" name="Check Box 36" hidden="1">
                <a:extLst>
                  <a:ext uri="{63B3BB69-23CF-44E3-9099-C40C66FF867C}">
                    <a14:compatExt spid="_x0000_s6180"/>
                  </a:ext>
                </a:extLst>
              </xdr:cNvPr>
              <xdr:cNvSpPr/>
            </xdr:nvSpPr>
            <xdr:spPr bwMode="auto">
              <a:xfrm>
                <a:off x="44" y="3332"/>
                <a:ext cx="14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准看護師（常勤）</a:t>
                </a:r>
              </a:p>
            </xdr:txBody>
          </xdr:sp>
          <xdr:sp macro="" textlink="">
            <xdr:nvSpPr>
              <xdr:cNvPr id="6181" name="Check Box 37" hidden="1">
                <a:extLst>
                  <a:ext uri="{63B3BB69-23CF-44E3-9099-C40C66FF867C}">
                    <a14:compatExt spid="_x0000_s6181"/>
                  </a:ext>
                </a:extLst>
              </xdr:cNvPr>
              <xdr:cNvSpPr/>
            </xdr:nvSpPr>
            <xdr:spPr bwMode="auto">
              <a:xfrm>
                <a:off x="44" y="3313"/>
                <a:ext cx="18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保健師（助産師）（常勤）</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392</xdr:row>
          <xdr:rowOff>171450</xdr:rowOff>
        </xdr:from>
        <xdr:to>
          <xdr:col>15</xdr:col>
          <xdr:colOff>76200</xdr:colOff>
          <xdr:row>396</xdr:row>
          <xdr:rowOff>0</xdr:rowOff>
        </xdr:to>
        <xdr:grpSp>
          <xdr:nvGrpSpPr>
            <xdr:cNvPr id="46" name="Group 511"/>
            <xdr:cNvGrpSpPr>
              <a:grpSpLocks/>
            </xdr:cNvGrpSpPr>
          </xdr:nvGrpSpPr>
          <xdr:grpSpPr bwMode="auto">
            <a:xfrm>
              <a:off x="581025" y="68865750"/>
              <a:ext cx="1676400" cy="590550"/>
              <a:chOff x="44" y="3557"/>
              <a:chExt cx="176" cy="62"/>
            </a:xfrm>
          </xdr:grpSpPr>
          <xdr:sp macro="" textlink="">
            <xdr:nvSpPr>
              <xdr:cNvPr id="6182" name="Check Box 38" hidden="1">
                <a:extLst>
                  <a:ext uri="{63B3BB69-23CF-44E3-9099-C40C66FF867C}">
                    <a14:compatExt spid="_x0000_s6182"/>
                  </a:ext>
                </a:extLst>
              </xdr:cNvPr>
              <xdr:cNvSpPr/>
            </xdr:nvSpPr>
            <xdr:spPr bwMode="auto">
              <a:xfrm>
                <a:off x="44" y="3557"/>
                <a:ext cx="17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a:t>
                </a:r>
              </a:p>
            </xdr:txBody>
          </xdr:sp>
          <xdr:sp macro="" textlink="">
            <xdr:nvSpPr>
              <xdr:cNvPr id="6183" name="Check Box 39" hidden="1">
                <a:extLst>
                  <a:ext uri="{63B3BB69-23CF-44E3-9099-C40C66FF867C}">
                    <a14:compatExt spid="_x0000_s6183"/>
                  </a:ext>
                </a:extLst>
              </xdr:cNvPr>
              <xdr:cNvSpPr/>
            </xdr:nvSpPr>
            <xdr:spPr bwMode="auto">
              <a:xfrm>
                <a:off x="44" y="3576"/>
                <a:ext cx="17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a:t>
                </a:r>
              </a:p>
            </xdr:txBody>
          </xdr:sp>
          <xdr:sp macro="" textlink="">
            <xdr:nvSpPr>
              <xdr:cNvPr id="6184" name="Check Box 40" hidden="1">
                <a:extLst>
                  <a:ext uri="{63B3BB69-23CF-44E3-9099-C40C66FF867C}">
                    <a14:compatExt spid="_x0000_s6184"/>
                  </a:ext>
                </a:extLst>
              </xdr:cNvPr>
              <xdr:cNvSpPr/>
            </xdr:nvSpPr>
            <xdr:spPr bwMode="auto">
              <a:xfrm>
                <a:off x="44" y="3595"/>
                <a:ext cx="163"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57150</xdr:colOff>
          <xdr:row>395</xdr:row>
          <xdr:rowOff>180975</xdr:rowOff>
        </xdr:from>
        <xdr:to>
          <xdr:col>15</xdr:col>
          <xdr:colOff>95250</xdr:colOff>
          <xdr:row>399</xdr:row>
          <xdr:rowOff>9525</xdr:rowOff>
        </xdr:to>
        <xdr:grpSp>
          <xdr:nvGrpSpPr>
            <xdr:cNvPr id="50" name="Group 515"/>
            <xdr:cNvGrpSpPr>
              <a:grpSpLocks/>
            </xdr:cNvGrpSpPr>
          </xdr:nvGrpSpPr>
          <xdr:grpSpPr bwMode="auto">
            <a:xfrm>
              <a:off x="590550" y="69446775"/>
              <a:ext cx="1685925" cy="590550"/>
              <a:chOff x="44" y="3557"/>
              <a:chExt cx="176" cy="62"/>
            </a:xfrm>
          </xdr:grpSpPr>
          <xdr:sp macro="" textlink="">
            <xdr:nvSpPr>
              <xdr:cNvPr id="6185" name="Check Box 41" hidden="1">
                <a:extLst>
                  <a:ext uri="{63B3BB69-23CF-44E3-9099-C40C66FF867C}">
                    <a14:compatExt spid="_x0000_s6185"/>
                  </a:ext>
                </a:extLst>
              </xdr:cNvPr>
              <xdr:cNvSpPr/>
            </xdr:nvSpPr>
            <xdr:spPr bwMode="auto">
              <a:xfrm>
                <a:off x="44" y="3557"/>
                <a:ext cx="17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a:t>
                </a:r>
              </a:p>
            </xdr:txBody>
          </xdr:sp>
          <xdr:sp macro="" textlink="">
            <xdr:nvSpPr>
              <xdr:cNvPr id="6186" name="Check Box 42" hidden="1">
                <a:extLst>
                  <a:ext uri="{63B3BB69-23CF-44E3-9099-C40C66FF867C}">
                    <a14:compatExt spid="_x0000_s6186"/>
                  </a:ext>
                </a:extLst>
              </xdr:cNvPr>
              <xdr:cNvSpPr/>
            </xdr:nvSpPr>
            <xdr:spPr bwMode="auto">
              <a:xfrm>
                <a:off x="44" y="3576"/>
                <a:ext cx="17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a:t>
                </a:r>
              </a:p>
            </xdr:txBody>
          </xdr:sp>
          <xdr:sp macro="" textlink="">
            <xdr:nvSpPr>
              <xdr:cNvPr id="6187" name="Check Box 43" hidden="1">
                <a:extLst>
                  <a:ext uri="{63B3BB69-23CF-44E3-9099-C40C66FF867C}">
                    <a14:compatExt spid="_x0000_s6187"/>
                  </a:ext>
                </a:extLst>
              </xdr:cNvPr>
              <xdr:cNvSpPr/>
            </xdr:nvSpPr>
            <xdr:spPr bwMode="auto">
              <a:xfrm>
                <a:off x="44" y="3595"/>
                <a:ext cx="163"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453</xdr:row>
          <xdr:rowOff>161925</xdr:rowOff>
        </xdr:from>
        <xdr:to>
          <xdr:col>20</xdr:col>
          <xdr:colOff>0</xdr:colOff>
          <xdr:row>455</xdr:row>
          <xdr:rowOff>28575</xdr:rowOff>
        </xdr:to>
        <xdr:sp macro="" textlink="">
          <xdr:nvSpPr>
            <xdr:cNvPr id="6188" name="Check Box 44" hidden="1">
              <a:extLst>
                <a:ext uri="{63B3BB69-23CF-44E3-9099-C40C66FF867C}">
                  <a14:compatExt spid="_x0000_s6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専従の事務職員（本部職員含む）を配置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455</xdr:row>
          <xdr:rowOff>9525</xdr:rowOff>
        </xdr:from>
        <xdr:to>
          <xdr:col>19</xdr:col>
          <xdr:colOff>28575</xdr:colOff>
          <xdr:row>456</xdr:row>
          <xdr:rowOff>47625</xdr:rowOff>
        </xdr:to>
        <xdr:sp macro="" textlink="">
          <xdr:nvSpPr>
            <xdr:cNvPr id="6189" name="Check Box 45" hidden="1">
              <a:extLst>
                <a:ext uri="{63B3BB69-23CF-44E3-9099-C40C66FF867C}">
                  <a14:compatExt spid="_x0000_s6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園長等の職員が兼務</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213</xdr:row>
          <xdr:rowOff>142875</xdr:rowOff>
        </xdr:from>
        <xdr:to>
          <xdr:col>10</xdr:col>
          <xdr:colOff>19050</xdr:colOff>
          <xdr:row>217</xdr:row>
          <xdr:rowOff>19050</xdr:rowOff>
        </xdr:to>
        <xdr:grpSp>
          <xdr:nvGrpSpPr>
            <xdr:cNvPr id="56" name="Group 528"/>
            <xdr:cNvGrpSpPr>
              <a:grpSpLocks/>
            </xdr:cNvGrpSpPr>
          </xdr:nvGrpSpPr>
          <xdr:grpSpPr bwMode="auto">
            <a:xfrm>
              <a:off x="533400" y="36414075"/>
              <a:ext cx="1047750" cy="561975"/>
              <a:chOff x="447" y="2888"/>
              <a:chExt cx="110" cy="59"/>
            </a:xfrm>
          </xdr:grpSpPr>
          <xdr:sp macro="" textlink="">
            <xdr:nvSpPr>
              <xdr:cNvPr id="6190" name="Check Box 46" hidden="1">
                <a:extLst>
                  <a:ext uri="{63B3BB69-23CF-44E3-9099-C40C66FF867C}">
                    <a14:compatExt spid="_x0000_s6190"/>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6191" name="Check Box 47" hidden="1">
                <a:extLst>
                  <a:ext uri="{63B3BB69-23CF-44E3-9099-C40C66FF867C}">
                    <a14:compatExt spid="_x0000_s6191"/>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192" name="Check Box 48" hidden="1">
                <a:extLst>
                  <a:ext uri="{63B3BB69-23CF-44E3-9099-C40C66FF867C}">
                    <a14:compatExt spid="_x0000_s6192"/>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133350</xdr:colOff>
          <xdr:row>217</xdr:row>
          <xdr:rowOff>152400</xdr:rowOff>
        </xdr:from>
        <xdr:to>
          <xdr:col>38</xdr:col>
          <xdr:colOff>28575</xdr:colOff>
          <xdr:row>221</xdr:row>
          <xdr:rowOff>28575</xdr:rowOff>
        </xdr:to>
        <xdr:grpSp>
          <xdr:nvGrpSpPr>
            <xdr:cNvPr id="60" name="Group 532"/>
            <xdr:cNvGrpSpPr>
              <a:grpSpLocks/>
            </xdr:cNvGrpSpPr>
          </xdr:nvGrpSpPr>
          <xdr:grpSpPr bwMode="auto">
            <a:xfrm>
              <a:off x="4257675" y="37109400"/>
              <a:ext cx="1047750" cy="561975"/>
              <a:chOff x="447" y="2888"/>
              <a:chExt cx="110" cy="59"/>
            </a:xfrm>
          </xdr:grpSpPr>
          <xdr:sp macro="" textlink="">
            <xdr:nvSpPr>
              <xdr:cNvPr id="6193" name="Check Box 49" hidden="1">
                <a:extLst>
                  <a:ext uri="{63B3BB69-23CF-44E3-9099-C40C66FF867C}">
                    <a14:compatExt spid="_x0000_s6193"/>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6194" name="Check Box 50" hidden="1">
                <a:extLst>
                  <a:ext uri="{63B3BB69-23CF-44E3-9099-C40C66FF867C}">
                    <a14:compatExt spid="_x0000_s6194"/>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195" name="Check Box 51" hidden="1">
                <a:extLst>
                  <a:ext uri="{63B3BB69-23CF-44E3-9099-C40C66FF867C}">
                    <a14:compatExt spid="_x0000_s6195"/>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217</xdr:row>
          <xdr:rowOff>142875</xdr:rowOff>
        </xdr:from>
        <xdr:to>
          <xdr:col>10</xdr:col>
          <xdr:colOff>19050</xdr:colOff>
          <xdr:row>221</xdr:row>
          <xdr:rowOff>19050</xdr:rowOff>
        </xdr:to>
        <xdr:grpSp>
          <xdr:nvGrpSpPr>
            <xdr:cNvPr id="64" name="Group 536"/>
            <xdr:cNvGrpSpPr>
              <a:grpSpLocks/>
            </xdr:cNvGrpSpPr>
          </xdr:nvGrpSpPr>
          <xdr:grpSpPr bwMode="auto">
            <a:xfrm>
              <a:off x="533400" y="37099875"/>
              <a:ext cx="1047750" cy="561975"/>
              <a:chOff x="447" y="2888"/>
              <a:chExt cx="110" cy="59"/>
            </a:xfrm>
          </xdr:grpSpPr>
          <xdr:sp macro="" textlink="">
            <xdr:nvSpPr>
              <xdr:cNvPr id="6196" name="Check Box 52" hidden="1">
                <a:extLst>
                  <a:ext uri="{63B3BB69-23CF-44E3-9099-C40C66FF867C}">
                    <a14:compatExt spid="_x0000_s6196"/>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6197" name="Check Box 53" hidden="1">
                <a:extLst>
                  <a:ext uri="{63B3BB69-23CF-44E3-9099-C40C66FF867C}">
                    <a14:compatExt spid="_x0000_s6197"/>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198" name="Check Box 54" hidden="1">
                <a:extLst>
                  <a:ext uri="{63B3BB69-23CF-44E3-9099-C40C66FF867C}">
                    <a14:compatExt spid="_x0000_s6198"/>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133350</xdr:colOff>
          <xdr:row>221</xdr:row>
          <xdr:rowOff>152400</xdr:rowOff>
        </xdr:from>
        <xdr:to>
          <xdr:col>38</xdr:col>
          <xdr:colOff>28575</xdr:colOff>
          <xdr:row>225</xdr:row>
          <xdr:rowOff>28575</xdr:rowOff>
        </xdr:to>
        <xdr:grpSp>
          <xdr:nvGrpSpPr>
            <xdr:cNvPr id="68" name="Group 540"/>
            <xdr:cNvGrpSpPr>
              <a:grpSpLocks/>
            </xdr:cNvGrpSpPr>
          </xdr:nvGrpSpPr>
          <xdr:grpSpPr bwMode="auto">
            <a:xfrm>
              <a:off x="4257675" y="37795200"/>
              <a:ext cx="1047750" cy="561975"/>
              <a:chOff x="447" y="2888"/>
              <a:chExt cx="110" cy="59"/>
            </a:xfrm>
          </xdr:grpSpPr>
          <xdr:sp macro="" textlink="">
            <xdr:nvSpPr>
              <xdr:cNvPr id="6199" name="Check Box 55" hidden="1">
                <a:extLst>
                  <a:ext uri="{63B3BB69-23CF-44E3-9099-C40C66FF867C}">
                    <a14:compatExt spid="_x0000_s6199"/>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6200" name="Check Box 56" hidden="1">
                <a:extLst>
                  <a:ext uri="{63B3BB69-23CF-44E3-9099-C40C66FF867C}">
                    <a14:compatExt spid="_x0000_s6200"/>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201" name="Check Box 57" hidden="1">
                <a:extLst>
                  <a:ext uri="{63B3BB69-23CF-44E3-9099-C40C66FF867C}">
                    <a14:compatExt spid="_x0000_s6201"/>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221</xdr:row>
          <xdr:rowOff>142875</xdr:rowOff>
        </xdr:from>
        <xdr:to>
          <xdr:col>10</xdr:col>
          <xdr:colOff>19050</xdr:colOff>
          <xdr:row>225</xdr:row>
          <xdr:rowOff>19050</xdr:rowOff>
        </xdr:to>
        <xdr:grpSp>
          <xdr:nvGrpSpPr>
            <xdr:cNvPr id="72" name="Group 544"/>
            <xdr:cNvGrpSpPr>
              <a:grpSpLocks/>
            </xdr:cNvGrpSpPr>
          </xdr:nvGrpSpPr>
          <xdr:grpSpPr bwMode="auto">
            <a:xfrm>
              <a:off x="533400" y="37785675"/>
              <a:ext cx="1047750" cy="561975"/>
              <a:chOff x="447" y="2888"/>
              <a:chExt cx="110" cy="59"/>
            </a:xfrm>
          </xdr:grpSpPr>
          <xdr:sp macro="" textlink="">
            <xdr:nvSpPr>
              <xdr:cNvPr id="6202" name="Check Box 58" hidden="1">
                <a:extLst>
                  <a:ext uri="{63B3BB69-23CF-44E3-9099-C40C66FF867C}">
                    <a14:compatExt spid="_x0000_s6202"/>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6203" name="Check Box 59" hidden="1">
                <a:extLst>
                  <a:ext uri="{63B3BB69-23CF-44E3-9099-C40C66FF867C}">
                    <a14:compatExt spid="_x0000_s6203"/>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204" name="Check Box 60" hidden="1">
                <a:extLst>
                  <a:ext uri="{63B3BB69-23CF-44E3-9099-C40C66FF867C}">
                    <a14:compatExt spid="_x0000_s6204"/>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133350</xdr:colOff>
          <xdr:row>225</xdr:row>
          <xdr:rowOff>152400</xdr:rowOff>
        </xdr:from>
        <xdr:to>
          <xdr:col>38</xdr:col>
          <xdr:colOff>28575</xdr:colOff>
          <xdr:row>229</xdr:row>
          <xdr:rowOff>28575</xdr:rowOff>
        </xdr:to>
        <xdr:grpSp>
          <xdr:nvGrpSpPr>
            <xdr:cNvPr id="76" name="Group 548"/>
            <xdr:cNvGrpSpPr>
              <a:grpSpLocks/>
            </xdr:cNvGrpSpPr>
          </xdr:nvGrpSpPr>
          <xdr:grpSpPr bwMode="auto">
            <a:xfrm>
              <a:off x="4257675" y="38481000"/>
              <a:ext cx="1047750" cy="561975"/>
              <a:chOff x="447" y="2888"/>
              <a:chExt cx="110" cy="59"/>
            </a:xfrm>
          </xdr:grpSpPr>
          <xdr:sp macro="" textlink="">
            <xdr:nvSpPr>
              <xdr:cNvPr id="6205" name="Check Box 61" hidden="1">
                <a:extLst>
                  <a:ext uri="{63B3BB69-23CF-44E3-9099-C40C66FF867C}">
                    <a14:compatExt spid="_x0000_s6205"/>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6206" name="Check Box 62" hidden="1">
                <a:extLst>
                  <a:ext uri="{63B3BB69-23CF-44E3-9099-C40C66FF867C}">
                    <a14:compatExt spid="_x0000_s6206"/>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207" name="Check Box 63" hidden="1">
                <a:extLst>
                  <a:ext uri="{63B3BB69-23CF-44E3-9099-C40C66FF867C}">
                    <a14:compatExt spid="_x0000_s6207"/>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225</xdr:row>
          <xdr:rowOff>142875</xdr:rowOff>
        </xdr:from>
        <xdr:to>
          <xdr:col>10</xdr:col>
          <xdr:colOff>19050</xdr:colOff>
          <xdr:row>229</xdr:row>
          <xdr:rowOff>19050</xdr:rowOff>
        </xdr:to>
        <xdr:grpSp>
          <xdr:nvGrpSpPr>
            <xdr:cNvPr id="80" name="Group 552"/>
            <xdr:cNvGrpSpPr>
              <a:grpSpLocks/>
            </xdr:cNvGrpSpPr>
          </xdr:nvGrpSpPr>
          <xdr:grpSpPr bwMode="auto">
            <a:xfrm>
              <a:off x="533400" y="38471475"/>
              <a:ext cx="1047750" cy="561975"/>
              <a:chOff x="447" y="2888"/>
              <a:chExt cx="110" cy="59"/>
            </a:xfrm>
          </xdr:grpSpPr>
          <xdr:sp macro="" textlink="">
            <xdr:nvSpPr>
              <xdr:cNvPr id="6208" name="Check Box 64" hidden="1">
                <a:extLst>
                  <a:ext uri="{63B3BB69-23CF-44E3-9099-C40C66FF867C}">
                    <a14:compatExt spid="_x0000_s6208"/>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6209" name="Check Box 65" hidden="1">
                <a:extLst>
                  <a:ext uri="{63B3BB69-23CF-44E3-9099-C40C66FF867C}">
                    <a14:compatExt spid="_x0000_s6209"/>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210" name="Check Box 66" hidden="1">
                <a:extLst>
                  <a:ext uri="{63B3BB69-23CF-44E3-9099-C40C66FF867C}">
                    <a14:compatExt spid="_x0000_s6210"/>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133350</xdr:colOff>
          <xdr:row>229</xdr:row>
          <xdr:rowOff>152400</xdr:rowOff>
        </xdr:from>
        <xdr:to>
          <xdr:col>38</xdr:col>
          <xdr:colOff>28575</xdr:colOff>
          <xdr:row>233</xdr:row>
          <xdr:rowOff>28575</xdr:rowOff>
        </xdr:to>
        <xdr:grpSp>
          <xdr:nvGrpSpPr>
            <xdr:cNvPr id="84" name="Group 556"/>
            <xdr:cNvGrpSpPr>
              <a:grpSpLocks/>
            </xdr:cNvGrpSpPr>
          </xdr:nvGrpSpPr>
          <xdr:grpSpPr bwMode="auto">
            <a:xfrm>
              <a:off x="4257675" y="39166800"/>
              <a:ext cx="1047750" cy="561975"/>
              <a:chOff x="447" y="2888"/>
              <a:chExt cx="110" cy="59"/>
            </a:xfrm>
          </xdr:grpSpPr>
          <xdr:sp macro="" textlink="">
            <xdr:nvSpPr>
              <xdr:cNvPr id="6211" name="Check Box 67" hidden="1">
                <a:extLst>
                  <a:ext uri="{63B3BB69-23CF-44E3-9099-C40C66FF867C}">
                    <a14:compatExt spid="_x0000_s6211"/>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6212" name="Check Box 68" hidden="1">
                <a:extLst>
                  <a:ext uri="{63B3BB69-23CF-44E3-9099-C40C66FF867C}">
                    <a14:compatExt spid="_x0000_s6212"/>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213" name="Check Box 69" hidden="1">
                <a:extLst>
                  <a:ext uri="{63B3BB69-23CF-44E3-9099-C40C66FF867C}">
                    <a14:compatExt spid="_x0000_s6213"/>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229</xdr:row>
          <xdr:rowOff>142875</xdr:rowOff>
        </xdr:from>
        <xdr:to>
          <xdr:col>10</xdr:col>
          <xdr:colOff>19050</xdr:colOff>
          <xdr:row>233</xdr:row>
          <xdr:rowOff>19050</xdr:rowOff>
        </xdr:to>
        <xdr:grpSp>
          <xdr:nvGrpSpPr>
            <xdr:cNvPr id="88" name="Group 560"/>
            <xdr:cNvGrpSpPr>
              <a:grpSpLocks/>
            </xdr:cNvGrpSpPr>
          </xdr:nvGrpSpPr>
          <xdr:grpSpPr bwMode="auto">
            <a:xfrm>
              <a:off x="533400" y="39157275"/>
              <a:ext cx="1047750" cy="561975"/>
              <a:chOff x="447" y="2888"/>
              <a:chExt cx="110" cy="59"/>
            </a:xfrm>
          </xdr:grpSpPr>
          <xdr:sp macro="" textlink="">
            <xdr:nvSpPr>
              <xdr:cNvPr id="6214" name="Check Box 70" hidden="1">
                <a:extLst>
                  <a:ext uri="{63B3BB69-23CF-44E3-9099-C40C66FF867C}">
                    <a14:compatExt spid="_x0000_s6214"/>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6215" name="Check Box 71" hidden="1">
                <a:extLst>
                  <a:ext uri="{63B3BB69-23CF-44E3-9099-C40C66FF867C}">
                    <a14:compatExt spid="_x0000_s6215"/>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216" name="Check Box 72" hidden="1">
                <a:extLst>
                  <a:ext uri="{63B3BB69-23CF-44E3-9099-C40C66FF867C}">
                    <a14:compatExt spid="_x0000_s6216"/>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133350</xdr:colOff>
          <xdr:row>233</xdr:row>
          <xdr:rowOff>152400</xdr:rowOff>
        </xdr:from>
        <xdr:to>
          <xdr:col>38</xdr:col>
          <xdr:colOff>28575</xdr:colOff>
          <xdr:row>237</xdr:row>
          <xdr:rowOff>28575</xdr:rowOff>
        </xdr:to>
        <xdr:grpSp>
          <xdr:nvGrpSpPr>
            <xdr:cNvPr id="92" name="Group 564"/>
            <xdr:cNvGrpSpPr>
              <a:grpSpLocks/>
            </xdr:cNvGrpSpPr>
          </xdr:nvGrpSpPr>
          <xdr:grpSpPr bwMode="auto">
            <a:xfrm>
              <a:off x="4257675" y="39852600"/>
              <a:ext cx="1047750" cy="561975"/>
              <a:chOff x="447" y="2888"/>
              <a:chExt cx="110" cy="59"/>
            </a:xfrm>
          </xdr:grpSpPr>
          <xdr:sp macro="" textlink="">
            <xdr:nvSpPr>
              <xdr:cNvPr id="6217" name="Check Box 73" hidden="1">
                <a:extLst>
                  <a:ext uri="{63B3BB69-23CF-44E3-9099-C40C66FF867C}">
                    <a14:compatExt spid="_x0000_s6217"/>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6218" name="Check Box 74" hidden="1">
                <a:extLst>
                  <a:ext uri="{63B3BB69-23CF-44E3-9099-C40C66FF867C}">
                    <a14:compatExt spid="_x0000_s6218"/>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219" name="Check Box 75" hidden="1">
                <a:extLst>
                  <a:ext uri="{63B3BB69-23CF-44E3-9099-C40C66FF867C}">
                    <a14:compatExt spid="_x0000_s6219"/>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233</xdr:row>
          <xdr:rowOff>142875</xdr:rowOff>
        </xdr:from>
        <xdr:to>
          <xdr:col>10</xdr:col>
          <xdr:colOff>19050</xdr:colOff>
          <xdr:row>237</xdr:row>
          <xdr:rowOff>19050</xdr:rowOff>
        </xdr:to>
        <xdr:grpSp>
          <xdr:nvGrpSpPr>
            <xdr:cNvPr id="96" name="Group 568"/>
            <xdr:cNvGrpSpPr>
              <a:grpSpLocks/>
            </xdr:cNvGrpSpPr>
          </xdr:nvGrpSpPr>
          <xdr:grpSpPr bwMode="auto">
            <a:xfrm>
              <a:off x="533400" y="39843075"/>
              <a:ext cx="1047750" cy="561975"/>
              <a:chOff x="447" y="2888"/>
              <a:chExt cx="110" cy="59"/>
            </a:xfrm>
          </xdr:grpSpPr>
          <xdr:sp macro="" textlink="">
            <xdr:nvSpPr>
              <xdr:cNvPr id="6220" name="Check Box 76" hidden="1">
                <a:extLst>
                  <a:ext uri="{63B3BB69-23CF-44E3-9099-C40C66FF867C}">
                    <a14:compatExt spid="_x0000_s6220"/>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6221" name="Check Box 77" hidden="1">
                <a:extLst>
                  <a:ext uri="{63B3BB69-23CF-44E3-9099-C40C66FF867C}">
                    <a14:compatExt spid="_x0000_s6221"/>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222" name="Check Box 78" hidden="1">
                <a:extLst>
                  <a:ext uri="{63B3BB69-23CF-44E3-9099-C40C66FF867C}">
                    <a14:compatExt spid="_x0000_s6222"/>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133350</xdr:colOff>
          <xdr:row>237</xdr:row>
          <xdr:rowOff>152400</xdr:rowOff>
        </xdr:from>
        <xdr:to>
          <xdr:col>38</xdr:col>
          <xdr:colOff>28575</xdr:colOff>
          <xdr:row>241</xdr:row>
          <xdr:rowOff>28575</xdr:rowOff>
        </xdr:to>
        <xdr:grpSp>
          <xdr:nvGrpSpPr>
            <xdr:cNvPr id="100" name="Group 572"/>
            <xdr:cNvGrpSpPr>
              <a:grpSpLocks/>
            </xdr:cNvGrpSpPr>
          </xdr:nvGrpSpPr>
          <xdr:grpSpPr bwMode="auto">
            <a:xfrm>
              <a:off x="4257675" y="40538400"/>
              <a:ext cx="1047750" cy="561975"/>
              <a:chOff x="447" y="2888"/>
              <a:chExt cx="110" cy="59"/>
            </a:xfrm>
          </xdr:grpSpPr>
          <xdr:sp macro="" textlink="">
            <xdr:nvSpPr>
              <xdr:cNvPr id="6223" name="Check Box 79" hidden="1">
                <a:extLst>
                  <a:ext uri="{63B3BB69-23CF-44E3-9099-C40C66FF867C}">
                    <a14:compatExt spid="_x0000_s6223"/>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6224" name="Check Box 80" hidden="1">
                <a:extLst>
                  <a:ext uri="{63B3BB69-23CF-44E3-9099-C40C66FF867C}">
                    <a14:compatExt spid="_x0000_s6224"/>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225" name="Check Box 81" hidden="1">
                <a:extLst>
                  <a:ext uri="{63B3BB69-23CF-44E3-9099-C40C66FF867C}">
                    <a14:compatExt spid="_x0000_s6225"/>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237</xdr:row>
          <xdr:rowOff>142875</xdr:rowOff>
        </xdr:from>
        <xdr:to>
          <xdr:col>10</xdr:col>
          <xdr:colOff>19050</xdr:colOff>
          <xdr:row>241</xdr:row>
          <xdr:rowOff>19050</xdr:rowOff>
        </xdr:to>
        <xdr:grpSp>
          <xdr:nvGrpSpPr>
            <xdr:cNvPr id="104" name="Group 576"/>
            <xdr:cNvGrpSpPr>
              <a:grpSpLocks/>
            </xdr:cNvGrpSpPr>
          </xdr:nvGrpSpPr>
          <xdr:grpSpPr bwMode="auto">
            <a:xfrm>
              <a:off x="533400" y="40528875"/>
              <a:ext cx="1047750" cy="561975"/>
              <a:chOff x="447" y="2888"/>
              <a:chExt cx="110" cy="59"/>
            </a:xfrm>
          </xdr:grpSpPr>
          <xdr:sp macro="" textlink="">
            <xdr:nvSpPr>
              <xdr:cNvPr id="6226" name="Check Box 82" hidden="1">
                <a:extLst>
                  <a:ext uri="{63B3BB69-23CF-44E3-9099-C40C66FF867C}">
                    <a14:compatExt spid="_x0000_s6226"/>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6227" name="Check Box 83" hidden="1">
                <a:extLst>
                  <a:ext uri="{63B3BB69-23CF-44E3-9099-C40C66FF867C}">
                    <a14:compatExt spid="_x0000_s6227"/>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228" name="Check Box 84" hidden="1">
                <a:extLst>
                  <a:ext uri="{63B3BB69-23CF-44E3-9099-C40C66FF867C}">
                    <a14:compatExt spid="_x0000_s6228"/>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133350</xdr:colOff>
          <xdr:row>241</xdr:row>
          <xdr:rowOff>152400</xdr:rowOff>
        </xdr:from>
        <xdr:to>
          <xdr:col>38</xdr:col>
          <xdr:colOff>28575</xdr:colOff>
          <xdr:row>245</xdr:row>
          <xdr:rowOff>28575</xdr:rowOff>
        </xdr:to>
        <xdr:grpSp>
          <xdr:nvGrpSpPr>
            <xdr:cNvPr id="108" name="Group 580"/>
            <xdr:cNvGrpSpPr>
              <a:grpSpLocks/>
            </xdr:cNvGrpSpPr>
          </xdr:nvGrpSpPr>
          <xdr:grpSpPr bwMode="auto">
            <a:xfrm>
              <a:off x="4257675" y="41224200"/>
              <a:ext cx="1047750" cy="561975"/>
              <a:chOff x="447" y="2888"/>
              <a:chExt cx="110" cy="59"/>
            </a:xfrm>
          </xdr:grpSpPr>
          <xdr:sp macro="" textlink="">
            <xdr:nvSpPr>
              <xdr:cNvPr id="6229" name="Check Box 85" hidden="1">
                <a:extLst>
                  <a:ext uri="{63B3BB69-23CF-44E3-9099-C40C66FF867C}">
                    <a14:compatExt spid="_x0000_s6229"/>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6230" name="Check Box 86" hidden="1">
                <a:extLst>
                  <a:ext uri="{63B3BB69-23CF-44E3-9099-C40C66FF867C}">
                    <a14:compatExt spid="_x0000_s6230"/>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231" name="Check Box 87" hidden="1">
                <a:extLst>
                  <a:ext uri="{63B3BB69-23CF-44E3-9099-C40C66FF867C}">
                    <a14:compatExt spid="_x0000_s6231"/>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241</xdr:row>
          <xdr:rowOff>142875</xdr:rowOff>
        </xdr:from>
        <xdr:to>
          <xdr:col>10</xdr:col>
          <xdr:colOff>19050</xdr:colOff>
          <xdr:row>245</xdr:row>
          <xdr:rowOff>19050</xdr:rowOff>
        </xdr:to>
        <xdr:grpSp>
          <xdr:nvGrpSpPr>
            <xdr:cNvPr id="112" name="Group 584"/>
            <xdr:cNvGrpSpPr>
              <a:grpSpLocks/>
            </xdr:cNvGrpSpPr>
          </xdr:nvGrpSpPr>
          <xdr:grpSpPr bwMode="auto">
            <a:xfrm>
              <a:off x="533400" y="41214675"/>
              <a:ext cx="1047750" cy="561975"/>
              <a:chOff x="447" y="2888"/>
              <a:chExt cx="110" cy="59"/>
            </a:xfrm>
          </xdr:grpSpPr>
          <xdr:sp macro="" textlink="">
            <xdr:nvSpPr>
              <xdr:cNvPr id="6232" name="Check Box 88" hidden="1">
                <a:extLst>
                  <a:ext uri="{63B3BB69-23CF-44E3-9099-C40C66FF867C}">
                    <a14:compatExt spid="_x0000_s6232"/>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6233" name="Check Box 89" hidden="1">
                <a:extLst>
                  <a:ext uri="{63B3BB69-23CF-44E3-9099-C40C66FF867C}">
                    <a14:compatExt spid="_x0000_s6233"/>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234" name="Check Box 90" hidden="1">
                <a:extLst>
                  <a:ext uri="{63B3BB69-23CF-44E3-9099-C40C66FF867C}">
                    <a14:compatExt spid="_x0000_s6234"/>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133350</xdr:colOff>
          <xdr:row>245</xdr:row>
          <xdr:rowOff>152400</xdr:rowOff>
        </xdr:from>
        <xdr:to>
          <xdr:col>38</xdr:col>
          <xdr:colOff>28575</xdr:colOff>
          <xdr:row>249</xdr:row>
          <xdr:rowOff>28575</xdr:rowOff>
        </xdr:to>
        <xdr:grpSp>
          <xdr:nvGrpSpPr>
            <xdr:cNvPr id="116" name="Group 588"/>
            <xdr:cNvGrpSpPr>
              <a:grpSpLocks/>
            </xdr:cNvGrpSpPr>
          </xdr:nvGrpSpPr>
          <xdr:grpSpPr bwMode="auto">
            <a:xfrm>
              <a:off x="4257675" y="41910000"/>
              <a:ext cx="1047750" cy="561975"/>
              <a:chOff x="447" y="2888"/>
              <a:chExt cx="110" cy="59"/>
            </a:xfrm>
          </xdr:grpSpPr>
          <xdr:sp macro="" textlink="">
            <xdr:nvSpPr>
              <xdr:cNvPr id="6235" name="Check Box 91" hidden="1">
                <a:extLst>
                  <a:ext uri="{63B3BB69-23CF-44E3-9099-C40C66FF867C}">
                    <a14:compatExt spid="_x0000_s6235"/>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6236" name="Check Box 92" hidden="1">
                <a:extLst>
                  <a:ext uri="{63B3BB69-23CF-44E3-9099-C40C66FF867C}">
                    <a14:compatExt spid="_x0000_s6236"/>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237" name="Check Box 93" hidden="1">
                <a:extLst>
                  <a:ext uri="{63B3BB69-23CF-44E3-9099-C40C66FF867C}">
                    <a14:compatExt spid="_x0000_s6237"/>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245</xdr:row>
          <xdr:rowOff>142875</xdr:rowOff>
        </xdr:from>
        <xdr:to>
          <xdr:col>10</xdr:col>
          <xdr:colOff>19050</xdr:colOff>
          <xdr:row>249</xdr:row>
          <xdr:rowOff>19050</xdr:rowOff>
        </xdr:to>
        <xdr:grpSp>
          <xdr:nvGrpSpPr>
            <xdr:cNvPr id="120" name="Group 592"/>
            <xdr:cNvGrpSpPr>
              <a:grpSpLocks/>
            </xdr:cNvGrpSpPr>
          </xdr:nvGrpSpPr>
          <xdr:grpSpPr bwMode="auto">
            <a:xfrm>
              <a:off x="533400" y="41900475"/>
              <a:ext cx="1047750" cy="561975"/>
              <a:chOff x="447" y="2888"/>
              <a:chExt cx="110" cy="59"/>
            </a:xfrm>
          </xdr:grpSpPr>
          <xdr:sp macro="" textlink="">
            <xdr:nvSpPr>
              <xdr:cNvPr id="6238" name="Check Box 94" hidden="1">
                <a:extLst>
                  <a:ext uri="{63B3BB69-23CF-44E3-9099-C40C66FF867C}">
                    <a14:compatExt spid="_x0000_s6238"/>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6239" name="Check Box 95" hidden="1">
                <a:extLst>
                  <a:ext uri="{63B3BB69-23CF-44E3-9099-C40C66FF867C}">
                    <a14:compatExt spid="_x0000_s6239"/>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240" name="Check Box 96" hidden="1">
                <a:extLst>
                  <a:ext uri="{63B3BB69-23CF-44E3-9099-C40C66FF867C}">
                    <a14:compatExt spid="_x0000_s6240"/>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133350</xdr:colOff>
          <xdr:row>249</xdr:row>
          <xdr:rowOff>152400</xdr:rowOff>
        </xdr:from>
        <xdr:to>
          <xdr:col>38</xdr:col>
          <xdr:colOff>28575</xdr:colOff>
          <xdr:row>253</xdr:row>
          <xdr:rowOff>28575</xdr:rowOff>
        </xdr:to>
        <xdr:grpSp>
          <xdr:nvGrpSpPr>
            <xdr:cNvPr id="124" name="Group 596"/>
            <xdr:cNvGrpSpPr>
              <a:grpSpLocks/>
            </xdr:cNvGrpSpPr>
          </xdr:nvGrpSpPr>
          <xdr:grpSpPr bwMode="auto">
            <a:xfrm>
              <a:off x="4257675" y="42595800"/>
              <a:ext cx="1047750" cy="561975"/>
              <a:chOff x="447" y="2888"/>
              <a:chExt cx="110" cy="59"/>
            </a:xfrm>
          </xdr:grpSpPr>
          <xdr:sp macro="" textlink="">
            <xdr:nvSpPr>
              <xdr:cNvPr id="6241" name="Check Box 97" hidden="1">
                <a:extLst>
                  <a:ext uri="{63B3BB69-23CF-44E3-9099-C40C66FF867C}">
                    <a14:compatExt spid="_x0000_s6241"/>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6242" name="Check Box 98" hidden="1">
                <a:extLst>
                  <a:ext uri="{63B3BB69-23CF-44E3-9099-C40C66FF867C}">
                    <a14:compatExt spid="_x0000_s6242"/>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243" name="Check Box 99" hidden="1">
                <a:extLst>
                  <a:ext uri="{63B3BB69-23CF-44E3-9099-C40C66FF867C}">
                    <a14:compatExt spid="_x0000_s6243"/>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249</xdr:row>
          <xdr:rowOff>142875</xdr:rowOff>
        </xdr:from>
        <xdr:to>
          <xdr:col>10</xdr:col>
          <xdr:colOff>19050</xdr:colOff>
          <xdr:row>253</xdr:row>
          <xdr:rowOff>19050</xdr:rowOff>
        </xdr:to>
        <xdr:grpSp>
          <xdr:nvGrpSpPr>
            <xdr:cNvPr id="128" name="Group 600"/>
            <xdr:cNvGrpSpPr>
              <a:grpSpLocks/>
            </xdr:cNvGrpSpPr>
          </xdr:nvGrpSpPr>
          <xdr:grpSpPr bwMode="auto">
            <a:xfrm>
              <a:off x="533400" y="42586275"/>
              <a:ext cx="1047750" cy="561975"/>
              <a:chOff x="447" y="2888"/>
              <a:chExt cx="110" cy="59"/>
            </a:xfrm>
          </xdr:grpSpPr>
          <xdr:sp macro="" textlink="">
            <xdr:nvSpPr>
              <xdr:cNvPr id="6244" name="Check Box 100" hidden="1">
                <a:extLst>
                  <a:ext uri="{63B3BB69-23CF-44E3-9099-C40C66FF867C}">
                    <a14:compatExt spid="_x0000_s6244"/>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6245" name="Check Box 101" hidden="1">
                <a:extLst>
                  <a:ext uri="{63B3BB69-23CF-44E3-9099-C40C66FF867C}">
                    <a14:compatExt spid="_x0000_s6245"/>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246" name="Check Box 102" hidden="1">
                <a:extLst>
                  <a:ext uri="{63B3BB69-23CF-44E3-9099-C40C66FF867C}">
                    <a14:compatExt spid="_x0000_s6246"/>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133350</xdr:colOff>
          <xdr:row>253</xdr:row>
          <xdr:rowOff>152400</xdr:rowOff>
        </xdr:from>
        <xdr:to>
          <xdr:col>38</xdr:col>
          <xdr:colOff>28575</xdr:colOff>
          <xdr:row>257</xdr:row>
          <xdr:rowOff>28575</xdr:rowOff>
        </xdr:to>
        <xdr:grpSp>
          <xdr:nvGrpSpPr>
            <xdr:cNvPr id="132" name="Group 604"/>
            <xdr:cNvGrpSpPr>
              <a:grpSpLocks/>
            </xdr:cNvGrpSpPr>
          </xdr:nvGrpSpPr>
          <xdr:grpSpPr bwMode="auto">
            <a:xfrm>
              <a:off x="4257675" y="43281600"/>
              <a:ext cx="1047750" cy="561975"/>
              <a:chOff x="447" y="2888"/>
              <a:chExt cx="110" cy="59"/>
            </a:xfrm>
          </xdr:grpSpPr>
          <xdr:sp macro="" textlink="">
            <xdr:nvSpPr>
              <xdr:cNvPr id="6247" name="Check Box 103" hidden="1">
                <a:extLst>
                  <a:ext uri="{63B3BB69-23CF-44E3-9099-C40C66FF867C}">
                    <a14:compatExt spid="_x0000_s6247"/>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6248" name="Check Box 104" hidden="1">
                <a:extLst>
                  <a:ext uri="{63B3BB69-23CF-44E3-9099-C40C66FF867C}">
                    <a14:compatExt spid="_x0000_s6248"/>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249" name="Check Box 105" hidden="1">
                <a:extLst>
                  <a:ext uri="{63B3BB69-23CF-44E3-9099-C40C66FF867C}">
                    <a14:compatExt spid="_x0000_s6249"/>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253</xdr:row>
          <xdr:rowOff>142875</xdr:rowOff>
        </xdr:from>
        <xdr:to>
          <xdr:col>10</xdr:col>
          <xdr:colOff>19050</xdr:colOff>
          <xdr:row>257</xdr:row>
          <xdr:rowOff>19050</xdr:rowOff>
        </xdr:to>
        <xdr:grpSp>
          <xdr:nvGrpSpPr>
            <xdr:cNvPr id="136" name="Group 608"/>
            <xdr:cNvGrpSpPr>
              <a:grpSpLocks/>
            </xdr:cNvGrpSpPr>
          </xdr:nvGrpSpPr>
          <xdr:grpSpPr bwMode="auto">
            <a:xfrm>
              <a:off x="533400" y="43272075"/>
              <a:ext cx="1047750" cy="561975"/>
              <a:chOff x="447" y="2888"/>
              <a:chExt cx="110" cy="59"/>
            </a:xfrm>
          </xdr:grpSpPr>
          <xdr:sp macro="" textlink="">
            <xdr:nvSpPr>
              <xdr:cNvPr id="6250" name="Check Box 106" hidden="1">
                <a:extLst>
                  <a:ext uri="{63B3BB69-23CF-44E3-9099-C40C66FF867C}">
                    <a14:compatExt spid="_x0000_s6250"/>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6251" name="Check Box 107" hidden="1">
                <a:extLst>
                  <a:ext uri="{63B3BB69-23CF-44E3-9099-C40C66FF867C}">
                    <a14:compatExt spid="_x0000_s6251"/>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252" name="Check Box 108" hidden="1">
                <a:extLst>
                  <a:ext uri="{63B3BB69-23CF-44E3-9099-C40C66FF867C}">
                    <a14:compatExt spid="_x0000_s6252"/>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133350</xdr:colOff>
          <xdr:row>257</xdr:row>
          <xdr:rowOff>152400</xdr:rowOff>
        </xdr:from>
        <xdr:to>
          <xdr:col>38</xdr:col>
          <xdr:colOff>28575</xdr:colOff>
          <xdr:row>261</xdr:row>
          <xdr:rowOff>28575</xdr:rowOff>
        </xdr:to>
        <xdr:grpSp>
          <xdr:nvGrpSpPr>
            <xdr:cNvPr id="140" name="Group 612"/>
            <xdr:cNvGrpSpPr>
              <a:grpSpLocks/>
            </xdr:cNvGrpSpPr>
          </xdr:nvGrpSpPr>
          <xdr:grpSpPr bwMode="auto">
            <a:xfrm>
              <a:off x="4257675" y="43967400"/>
              <a:ext cx="1047750" cy="561975"/>
              <a:chOff x="447" y="2888"/>
              <a:chExt cx="110" cy="59"/>
            </a:xfrm>
          </xdr:grpSpPr>
          <xdr:sp macro="" textlink="">
            <xdr:nvSpPr>
              <xdr:cNvPr id="6253" name="Check Box 109" hidden="1">
                <a:extLst>
                  <a:ext uri="{63B3BB69-23CF-44E3-9099-C40C66FF867C}">
                    <a14:compatExt spid="_x0000_s6253"/>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6254" name="Check Box 110" hidden="1">
                <a:extLst>
                  <a:ext uri="{63B3BB69-23CF-44E3-9099-C40C66FF867C}">
                    <a14:compatExt spid="_x0000_s6254"/>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255" name="Check Box 111" hidden="1">
                <a:extLst>
                  <a:ext uri="{63B3BB69-23CF-44E3-9099-C40C66FF867C}">
                    <a14:compatExt spid="_x0000_s6255"/>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257</xdr:row>
          <xdr:rowOff>142875</xdr:rowOff>
        </xdr:from>
        <xdr:to>
          <xdr:col>10</xdr:col>
          <xdr:colOff>19050</xdr:colOff>
          <xdr:row>261</xdr:row>
          <xdr:rowOff>19050</xdr:rowOff>
        </xdr:to>
        <xdr:grpSp>
          <xdr:nvGrpSpPr>
            <xdr:cNvPr id="144" name="Group 616"/>
            <xdr:cNvGrpSpPr>
              <a:grpSpLocks/>
            </xdr:cNvGrpSpPr>
          </xdr:nvGrpSpPr>
          <xdr:grpSpPr bwMode="auto">
            <a:xfrm>
              <a:off x="533400" y="43957875"/>
              <a:ext cx="1047750" cy="561975"/>
              <a:chOff x="447" y="2888"/>
              <a:chExt cx="110" cy="59"/>
            </a:xfrm>
          </xdr:grpSpPr>
          <xdr:sp macro="" textlink="">
            <xdr:nvSpPr>
              <xdr:cNvPr id="6256" name="Check Box 112" hidden="1">
                <a:extLst>
                  <a:ext uri="{63B3BB69-23CF-44E3-9099-C40C66FF867C}">
                    <a14:compatExt spid="_x0000_s6256"/>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6257" name="Check Box 113" hidden="1">
                <a:extLst>
                  <a:ext uri="{63B3BB69-23CF-44E3-9099-C40C66FF867C}">
                    <a14:compatExt spid="_x0000_s6257"/>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258" name="Check Box 114" hidden="1">
                <a:extLst>
                  <a:ext uri="{63B3BB69-23CF-44E3-9099-C40C66FF867C}">
                    <a14:compatExt spid="_x0000_s6258"/>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133350</xdr:colOff>
          <xdr:row>261</xdr:row>
          <xdr:rowOff>152400</xdr:rowOff>
        </xdr:from>
        <xdr:to>
          <xdr:col>38</xdr:col>
          <xdr:colOff>28575</xdr:colOff>
          <xdr:row>265</xdr:row>
          <xdr:rowOff>28575</xdr:rowOff>
        </xdr:to>
        <xdr:grpSp>
          <xdr:nvGrpSpPr>
            <xdr:cNvPr id="148" name="Group 620"/>
            <xdr:cNvGrpSpPr>
              <a:grpSpLocks/>
            </xdr:cNvGrpSpPr>
          </xdr:nvGrpSpPr>
          <xdr:grpSpPr bwMode="auto">
            <a:xfrm>
              <a:off x="4257675" y="44653200"/>
              <a:ext cx="1047750" cy="561975"/>
              <a:chOff x="447" y="2888"/>
              <a:chExt cx="110" cy="59"/>
            </a:xfrm>
          </xdr:grpSpPr>
          <xdr:sp macro="" textlink="">
            <xdr:nvSpPr>
              <xdr:cNvPr id="6259" name="Check Box 115" hidden="1">
                <a:extLst>
                  <a:ext uri="{63B3BB69-23CF-44E3-9099-C40C66FF867C}">
                    <a14:compatExt spid="_x0000_s6259"/>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6260" name="Check Box 116" hidden="1">
                <a:extLst>
                  <a:ext uri="{63B3BB69-23CF-44E3-9099-C40C66FF867C}">
                    <a14:compatExt spid="_x0000_s6260"/>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261" name="Check Box 117" hidden="1">
                <a:extLst>
                  <a:ext uri="{63B3BB69-23CF-44E3-9099-C40C66FF867C}">
                    <a14:compatExt spid="_x0000_s6261"/>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261</xdr:row>
          <xdr:rowOff>142875</xdr:rowOff>
        </xdr:from>
        <xdr:to>
          <xdr:col>10</xdr:col>
          <xdr:colOff>19050</xdr:colOff>
          <xdr:row>265</xdr:row>
          <xdr:rowOff>19050</xdr:rowOff>
        </xdr:to>
        <xdr:grpSp>
          <xdr:nvGrpSpPr>
            <xdr:cNvPr id="152" name="Group 624"/>
            <xdr:cNvGrpSpPr>
              <a:grpSpLocks/>
            </xdr:cNvGrpSpPr>
          </xdr:nvGrpSpPr>
          <xdr:grpSpPr bwMode="auto">
            <a:xfrm>
              <a:off x="533400" y="44643675"/>
              <a:ext cx="1047750" cy="561975"/>
              <a:chOff x="447" y="2888"/>
              <a:chExt cx="110" cy="59"/>
            </a:xfrm>
          </xdr:grpSpPr>
          <xdr:sp macro="" textlink="">
            <xdr:nvSpPr>
              <xdr:cNvPr id="6262" name="Check Box 118" hidden="1">
                <a:extLst>
                  <a:ext uri="{63B3BB69-23CF-44E3-9099-C40C66FF867C}">
                    <a14:compatExt spid="_x0000_s6262"/>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6263" name="Check Box 119" hidden="1">
                <a:extLst>
                  <a:ext uri="{63B3BB69-23CF-44E3-9099-C40C66FF867C}">
                    <a14:compatExt spid="_x0000_s6263"/>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264" name="Check Box 120" hidden="1">
                <a:extLst>
                  <a:ext uri="{63B3BB69-23CF-44E3-9099-C40C66FF867C}">
                    <a14:compatExt spid="_x0000_s6264"/>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152400</xdr:colOff>
          <xdr:row>265</xdr:row>
          <xdr:rowOff>161925</xdr:rowOff>
        </xdr:from>
        <xdr:to>
          <xdr:col>38</xdr:col>
          <xdr:colOff>47625</xdr:colOff>
          <xdr:row>269</xdr:row>
          <xdr:rowOff>38100</xdr:rowOff>
        </xdr:to>
        <xdr:grpSp>
          <xdr:nvGrpSpPr>
            <xdr:cNvPr id="156" name="Group 628"/>
            <xdr:cNvGrpSpPr>
              <a:grpSpLocks/>
            </xdr:cNvGrpSpPr>
          </xdr:nvGrpSpPr>
          <xdr:grpSpPr bwMode="auto">
            <a:xfrm>
              <a:off x="4276725" y="45348525"/>
              <a:ext cx="1047750" cy="561975"/>
              <a:chOff x="447" y="2888"/>
              <a:chExt cx="110" cy="59"/>
            </a:xfrm>
          </xdr:grpSpPr>
          <xdr:sp macro="" textlink="">
            <xdr:nvSpPr>
              <xdr:cNvPr id="6265" name="Check Box 121" hidden="1">
                <a:extLst>
                  <a:ext uri="{63B3BB69-23CF-44E3-9099-C40C66FF867C}">
                    <a14:compatExt spid="_x0000_s6265"/>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6266" name="Check Box 122" hidden="1">
                <a:extLst>
                  <a:ext uri="{63B3BB69-23CF-44E3-9099-C40C66FF867C}">
                    <a14:compatExt spid="_x0000_s6266"/>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267" name="Check Box 123" hidden="1">
                <a:extLst>
                  <a:ext uri="{63B3BB69-23CF-44E3-9099-C40C66FF867C}">
                    <a14:compatExt spid="_x0000_s6267"/>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228600</xdr:colOff>
          <xdr:row>265</xdr:row>
          <xdr:rowOff>161925</xdr:rowOff>
        </xdr:from>
        <xdr:to>
          <xdr:col>10</xdr:col>
          <xdr:colOff>9525</xdr:colOff>
          <xdr:row>269</xdr:row>
          <xdr:rowOff>47625</xdr:rowOff>
        </xdr:to>
        <xdr:grpSp>
          <xdr:nvGrpSpPr>
            <xdr:cNvPr id="160" name="Group 632"/>
            <xdr:cNvGrpSpPr>
              <a:grpSpLocks/>
            </xdr:cNvGrpSpPr>
          </xdr:nvGrpSpPr>
          <xdr:grpSpPr bwMode="auto">
            <a:xfrm>
              <a:off x="523875" y="45348525"/>
              <a:ext cx="1047750" cy="571500"/>
              <a:chOff x="447" y="2888"/>
              <a:chExt cx="110" cy="59"/>
            </a:xfrm>
          </xdr:grpSpPr>
          <xdr:sp macro="" textlink="">
            <xdr:nvSpPr>
              <xdr:cNvPr id="6268" name="Check Box 124" hidden="1">
                <a:extLst>
                  <a:ext uri="{63B3BB69-23CF-44E3-9099-C40C66FF867C}">
                    <a14:compatExt spid="_x0000_s6268"/>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6269" name="Check Box 125" hidden="1">
                <a:extLst>
                  <a:ext uri="{63B3BB69-23CF-44E3-9099-C40C66FF867C}">
                    <a14:compatExt spid="_x0000_s6269"/>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270" name="Check Box 126" hidden="1">
                <a:extLst>
                  <a:ext uri="{63B3BB69-23CF-44E3-9099-C40C66FF867C}">
                    <a14:compatExt spid="_x0000_s6270"/>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133350</xdr:colOff>
          <xdr:row>277</xdr:row>
          <xdr:rowOff>152400</xdr:rowOff>
        </xdr:from>
        <xdr:to>
          <xdr:col>38</xdr:col>
          <xdr:colOff>28575</xdr:colOff>
          <xdr:row>281</xdr:row>
          <xdr:rowOff>28575</xdr:rowOff>
        </xdr:to>
        <xdr:grpSp>
          <xdr:nvGrpSpPr>
            <xdr:cNvPr id="164" name="Group 636"/>
            <xdr:cNvGrpSpPr>
              <a:grpSpLocks/>
            </xdr:cNvGrpSpPr>
          </xdr:nvGrpSpPr>
          <xdr:grpSpPr bwMode="auto">
            <a:xfrm>
              <a:off x="4257675" y="47396400"/>
              <a:ext cx="1047750" cy="561975"/>
              <a:chOff x="447" y="2888"/>
              <a:chExt cx="110" cy="59"/>
            </a:xfrm>
          </xdr:grpSpPr>
          <xdr:sp macro="" textlink="">
            <xdr:nvSpPr>
              <xdr:cNvPr id="6271" name="Check Box 127" hidden="1">
                <a:extLst>
                  <a:ext uri="{63B3BB69-23CF-44E3-9099-C40C66FF867C}">
                    <a14:compatExt spid="_x0000_s6271"/>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6272" name="Check Box 128" hidden="1">
                <a:extLst>
                  <a:ext uri="{63B3BB69-23CF-44E3-9099-C40C66FF867C}">
                    <a14:compatExt spid="_x0000_s6272"/>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273" name="Check Box 129" hidden="1">
                <a:extLst>
                  <a:ext uri="{63B3BB69-23CF-44E3-9099-C40C66FF867C}">
                    <a14:compatExt spid="_x0000_s6273"/>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277</xdr:row>
          <xdr:rowOff>142875</xdr:rowOff>
        </xdr:from>
        <xdr:to>
          <xdr:col>10</xdr:col>
          <xdr:colOff>19050</xdr:colOff>
          <xdr:row>281</xdr:row>
          <xdr:rowOff>19050</xdr:rowOff>
        </xdr:to>
        <xdr:grpSp>
          <xdr:nvGrpSpPr>
            <xdr:cNvPr id="168" name="Group 640"/>
            <xdr:cNvGrpSpPr>
              <a:grpSpLocks/>
            </xdr:cNvGrpSpPr>
          </xdr:nvGrpSpPr>
          <xdr:grpSpPr bwMode="auto">
            <a:xfrm>
              <a:off x="533400" y="47386875"/>
              <a:ext cx="1047750" cy="561975"/>
              <a:chOff x="447" y="2888"/>
              <a:chExt cx="110" cy="59"/>
            </a:xfrm>
          </xdr:grpSpPr>
          <xdr:sp macro="" textlink="">
            <xdr:nvSpPr>
              <xdr:cNvPr id="6274" name="Check Box 130" hidden="1">
                <a:extLst>
                  <a:ext uri="{63B3BB69-23CF-44E3-9099-C40C66FF867C}">
                    <a14:compatExt spid="_x0000_s6274"/>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6275" name="Check Box 131" hidden="1">
                <a:extLst>
                  <a:ext uri="{63B3BB69-23CF-44E3-9099-C40C66FF867C}">
                    <a14:compatExt spid="_x0000_s6275"/>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276" name="Check Box 132" hidden="1">
                <a:extLst>
                  <a:ext uri="{63B3BB69-23CF-44E3-9099-C40C66FF867C}">
                    <a14:compatExt spid="_x0000_s6276"/>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150</xdr:row>
          <xdr:rowOff>95250</xdr:rowOff>
        </xdr:from>
        <xdr:to>
          <xdr:col>5</xdr:col>
          <xdr:colOff>66675</xdr:colOff>
          <xdr:row>152</xdr:row>
          <xdr:rowOff>28575</xdr:rowOff>
        </xdr:to>
        <xdr:sp macro="" textlink="">
          <xdr:nvSpPr>
            <xdr:cNvPr id="6277" name="Check Box 133" hidden="1">
              <a:extLst>
                <a:ext uri="{63B3BB69-23CF-44E3-9099-C40C66FF867C}">
                  <a14:compatExt spid="_x0000_s6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456</xdr:row>
          <xdr:rowOff>28575</xdr:rowOff>
        </xdr:from>
        <xdr:to>
          <xdr:col>9</xdr:col>
          <xdr:colOff>104775</xdr:colOff>
          <xdr:row>457</xdr:row>
          <xdr:rowOff>66675</xdr:rowOff>
        </xdr:to>
        <xdr:sp macro="" textlink="">
          <xdr:nvSpPr>
            <xdr:cNvPr id="6278" name="Check Box 134" hidden="1">
              <a:extLst>
                <a:ext uri="{63B3BB69-23CF-44E3-9099-C40C66FF867C}">
                  <a14:compatExt spid="_x0000_s6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業務委託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163</xdr:row>
          <xdr:rowOff>0</xdr:rowOff>
        </xdr:from>
        <xdr:to>
          <xdr:col>9</xdr:col>
          <xdr:colOff>114300</xdr:colOff>
          <xdr:row>164</xdr:row>
          <xdr:rowOff>9525</xdr:rowOff>
        </xdr:to>
        <xdr:sp macro="" textlink="">
          <xdr:nvSpPr>
            <xdr:cNvPr id="6279" name="Check Box 135" hidden="1">
              <a:extLst>
                <a:ext uri="{63B3BB69-23CF-44E3-9099-C40C66FF867C}">
                  <a14:compatExt spid="_x0000_s6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170</xdr:row>
          <xdr:rowOff>19050</xdr:rowOff>
        </xdr:from>
        <xdr:to>
          <xdr:col>9</xdr:col>
          <xdr:colOff>95250</xdr:colOff>
          <xdr:row>171</xdr:row>
          <xdr:rowOff>28575</xdr:rowOff>
        </xdr:to>
        <xdr:sp macro="" textlink="">
          <xdr:nvSpPr>
            <xdr:cNvPr id="6280" name="Check Box 136" hidden="1">
              <a:extLst>
                <a:ext uri="{63B3BB69-23CF-44E3-9099-C40C66FF867C}">
                  <a14:compatExt spid="_x0000_s6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171</xdr:row>
          <xdr:rowOff>9525</xdr:rowOff>
        </xdr:from>
        <xdr:to>
          <xdr:col>5</xdr:col>
          <xdr:colOff>28575</xdr:colOff>
          <xdr:row>172</xdr:row>
          <xdr:rowOff>19050</xdr:rowOff>
        </xdr:to>
        <xdr:sp macro="" textlink="">
          <xdr:nvSpPr>
            <xdr:cNvPr id="6281" name="Check Box 137" hidden="1">
              <a:extLst>
                <a:ext uri="{63B3BB69-23CF-44E3-9099-C40C66FF867C}">
                  <a14:compatExt spid="_x0000_s6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171</xdr:row>
          <xdr:rowOff>180975</xdr:rowOff>
        </xdr:from>
        <xdr:to>
          <xdr:col>9</xdr:col>
          <xdr:colOff>114300</xdr:colOff>
          <xdr:row>172</xdr:row>
          <xdr:rowOff>190500</xdr:rowOff>
        </xdr:to>
        <xdr:sp macro="" textlink="">
          <xdr:nvSpPr>
            <xdr:cNvPr id="6282" name="Check Box 138" hidden="1">
              <a:extLst>
                <a:ext uri="{63B3BB69-23CF-44E3-9099-C40C66FF867C}">
                  <a14:compatExt spid="_x0000_s6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172</xdr:row>
          <xdr:rowOff>180975</xdr:rowOff>
        </xdr:from>
        <xdr:to>
          <xdr:col>9</xdr:col>
          <xdr:colOff>95250</xdr:colOff>
          <xdr:row>173</xdr:row>
          <xdr:rowOff>190500</xdr:rowOff>
        </xdr:to>
        <xdr:sp macro="" textlink="">
          <xdr:nvSpPr>
            <xdr:cNvPr id="6283" name="Check Box 139" hidden="1">
              <a:extLst>
                <a:ext uri="{63B3BB69-23CF-44E3-9099-C40C66FF867C}">
                  <a14:compatExt spid="_x0000_s6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173</xdr:row>
          <xdr:rowOff>171450</xdr:rowOff>
        </xdr:from>
        <xdr:to>
          <xdr:col>5</xdr:col>
          <xdr:colOff>28575</xdr:colOff>
          <xdr:row>174</xdr:row>
          <xdr:rowOff>180975</xdr:rowOff>
        </xdr:to>
        <xdr:sp macro="" textlink="">
          <xdr:nvSpPr>
            <xdr:cNvPr id="6284" name="Check Box 140" hidden="1">
              <a:extLst>
                <a:ext uri="{63B3BB69-23CF-44E3-9099-C40C66FF867C}">
                  <a14:compatExt spid="_x0000_s6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174</xdr:row>
          <xdr:rowOff>180975</xdr:rowOff>
        </xdr:from>
        <xdr:to>
          <xdr:col>9</xdr:col>
          <xdr:colOff>114300</xdr:colOff>
          <xdr:row>175</xdr:row>
          <xdr:rowOff>190500</xdr:rowOff>
        </xdr:to>
        <xdr:sp macro="" textlink="">
          <xdr:nvSpPr>
            <xdr:cNvPr id="6285" name="Check Box 141" hidden="1">
              <a:extLst>
                <a:ext uri="{63B3BB69-23CF-44E3-9099-C40C66FF867C}">
                  <a14:compatExt spid="_x0000_s6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175</xdr:row>
          <xdr:rowOff>180975</xdr:rowOff>
        </xdr:from>
        <xdr:to>
          <xdr:col>9</xdr:col>
          <xdr:colOff>95250</xdr:colOff>
          <xdr:row>176</xdr:row>
          <xdr:rowOff>190500</xdr:rowOff>
        </xdr:to>
        <xdr:sp macro="" textlink="">
          <xdr:nvSpPr>
            <xdr:cNvPr id="6286" name="Check Box 142" hidden="1">
              <a:extLst>
                <a:ext uri="{63B3BB69-23CF-44E3-9099-C40C66FF867C}">
                  <a14:compatExt spid="_x0000_s6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176</xdr:row>
          <xdr:rowOff>171450</xdr:rowOff>
        </xdr:from>
        <xdr:to>
          <xdr:col>5</xdr:col>
          <xdr:colOff>28575</xdr:colOff>
          <xdr:row>177</xdr:row>
          <xdr:rowOff>180975</xdr:rowOff>
        </xdr:to>
        <xdr:sp macro="" textlink="">
          <xdr:nvSpPr>
            <xdr:cNvPr id="6287" name="Check Box 143" hidden="1">
              <a:extLst>
                <a:ext uri="{63B3BB69-23CF-44E3-9099-C40C66FF867C}">
                  <a14:compatExt spid="_x0000_s6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177</xdr:row>
          <xdr:rowOff>180975</xdr:rowOff>
        </xdr:from>
        <xdr:to>
          <xdr:col>9</xdr:col>
          <xdr:colOff>114300</xdr:colOff>
          <xdr:row>178</xdr:row>
          <xdr:rowOff>190500</xdr:rowOff>
        </xdr:to>
        <xdr:sp macro="" textlink="">
          <xdr:nvSpPr>
            <xdr:cNvPr id="6288" name="Check Box 144" hidden="1">
              <a:extLst>
                <a:ext uri="{63B3BB69-23CF-44E3-9099-C40C66FF867C}">
                  <a14:compatExt spid="_x0000_s6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190</xdr:row>
          <xdr:rowOff>180975</xdr:rowOff>
        </xdr:from>
        <xdr:to>
          <xdr:col>9</xdr:col>
          <xdr:colOff>95250</xdr:colOff>
          <xdr:row>191</xdr:row>
          <xdr:rowOff>190500</xdr:rowOff>
        </xdr:to>
        <xdr:sp macro="" textlink="">
          <xdr:nvSpPr>
            <xdr:cNvPr id="6289" name="Check Box 145" hidden="1">
              <a:extLst>
                <a:ext uri="{63B3BB69-23CF-44E3-9099-C40C66FF867C}">
                  <a14:compatExt spid="_x0000_s6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191</xdr:row>
          <xdr:rowOff>171450</xdr:rowOff>
        </xdr:from>
        <xdr:to>
          <xdr:col>5</xdr:col>
          <xdr:colOff>28575</xdr:colOff>
          <xdr:row>192</xdr:row>
          <xdr:rowOff>180975</xdr:rowOff>
        </xdr:to>
        <xdr:sp macro="" textlink="">
          <xdr:nvSpPr>
            <xdr:cNvPr id="6290" name="Check Box 146" hidden="1">
              <a:extLst>
                <a:ext uri="{63B3BB69-23CF-44E3-9099-C40C66FF867C}">
                  <a14:compatExt spid="_x0000_s6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192</xdr:row>
          <xdr:rowOff>180975</xdr:rowOff>
        </xdr:from>
        <xdr:to>
          <xdr:col>9</xdr:col>
          <xdr:colOff>114300</xdr:colOff>
          <xdr:row>193</xdr:row>
          <xdr:rowOff>190500</xdr:rowOff>
        </xdr:to>
        <xdr:sp macro="" textlink="">
          <xdr:nvSpPr>
            <xdr:cNvPr id="6291" name="Check Box 147" hidden="1">
              <a:extLst>
                <a:ext uri="{63B3BB69-23CF-44E3-9099-C40C66FF867C}">
                  <a14:compatExt spid="_x0000_s6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196</xdr:row>
          <xdr:rowOff>180975</xdr:rowOff>
        </xdr:from>
        <xdr:to>
          <xdr:col>9</xdr:col>
          <xdr:colOff>95250</xdr:colOff>
          <xdr:row>197</xdr:row>
          <xdr:rowOff>190500</xdr:rowOff>
        </xdr:to>
        <xdr:sp macro="" textlink="">
          <xdr:nvSpPr>
            <xdr:cNvPr id="6292" name="Check Box 148" hidden="1">
              <a:extLst>
                <a:ext uri="{63B3BB69-23CF-44E3-9099-C40C66FF867C}">
                  <a14:compatExt spid="_x0000_s6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197</xdr:row>
          <xdr:rowOff>171450</xdr:rowOff>
        </xdr:from>
        <xdr:to>
          <xdr:col>5</xdr:col>
          <xdr:colOff>28575</xdr:colOff>
          <xdr:row>198</xdr:row>
          <xdr:rowOff>180975</xdr:rowOff>
        </xdr:to>
        <xdr:sp macro="" textlink="">
          <xdr:nvSpPr>
            <xdr:cNvPr id="6293" name="Check Box 149" hidden="1">
              <a:extLst>
                <a:ext uri="{63B3BB69-23CF-44E3-9099-C40C66FF867C}">
                  <a14:compatExt spid="_x0000_s6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198</xdr:row>
          <xdr:rowOff>180975</xdr:rowOff>
        </xdr:from>
        <xdr:to>
          <xdr:col>9</xdr:col>
          <xdr:colOff>114300</xdr:colOff>
          <xdr:row>199</xdr:row>
          <xdr:rowOff>190500</xdr:rowOff>
        </xdr:to>
        <xdr:sp macro="" textlink="">
          <xdr:nvSpPr>
            <xdr:cNvPr id="6294" name="Check Box 150" hidden="1">
              <a:extLst>
                <a:ext uri="{63B3BB69-23CF-44E3-9099-C40C66FF867C}">
                  <a14:compatExt spid="_x0000_s6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199</xdr:row>
          <xdr:rowOff>180975</xdr:rowOff>
        </xdr:from>
        <xdr:to>
          <xdr:col>9</xdr:col>
          <xdr:colOff>95250</xdr:colOff>
          <xdr:row>200</xdr:row>
          <xdr:rowOff>190500</xdr:rowOff>
        </xdr:to>
        <xdr:sp macro="" textlink="">
          <xdr:nvSpPr>
            <xdr:cNvPr id="6295" name="Check Box 151" hidden="1">
              <a:extLst>
                <a:ext uri="{63B3BB69-23CF-44E3-9099-C40C66FF867C}">
                  <a14:compatExt spid="_x0000_s6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200</xdr:row>
          <xdr:rowOff>171450</xdr:rowOff>
        </xdr:from>
        <xdr:to>
          <xdr:col>5</xdr:col>
          <xdr:colOff>28575</xdr:colOff>
          <xdr:row>201</xdr:row>
          <xdr:rowOff>180975</xdr:rowOff>
        </xdr:to>
        <xdr:sp macro="" textlink="">
          <xdr:nvSpPr>
            <xdr:cNvPr id="6296" name="Check Box 152" hidden="1">
              <a:extLst>
                <a:ext uri="{63B3BB69-23CF-44E3-9099-C40C66FF867C}">
                  <a14:compatExt spid="_x0000_s6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201</xdr:row>
          <xdr:rowOff>180975</xdr:rowOff>
        </xdr:from>
        <xdr:to>
          <xdr:col>9</xdr:col>
          <xdr:colOff>114300</xdr:colOff>
          <xdr:row>202</xdr:row>
          <xdr:rowOff>190500</xdr:rowOff>
        </xdr:to>
        <xdr:sp macro="" textlink="">
          <xdr:nvSpPr>
            <xdr:cNvPr id="6297" name="Check Box 153" hidden="1">
              <a:extLst>
                <a:ext uri="{63B3BB69-23CF-44E3-9099-C40C66FF867C}">
                  <a14:compatExt spid="_x0000_s6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202</xdr:row>
          <xdr:rowOff>180975</xdr:rowOff>
        </xdr:from>
        <xdr:to>
          <xdr:col>9</xdr:col>
          <xdr:colOff>95250</xdr:colOff>
          <xdr:row>203</xdr:row>
          <xdr:rowOff>190500</xdr:rowOff>
        </xdr:to>
        <xdr:sp macro="" textlink="">
          <xdr:nvSpPr>
            <xdr:cNvPr id="6298" name="Check Box 154" hidden="1">
              <a:extLst>
                <a:ext uri="{63B3BB69-23CF-44E3-9099-C40C66FF867C}">
                  <a14:compatExt spid="_x0000_s6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203</xdr:row>
          <xdr:rowOff>171450</xdr:rowOff>
        </xdr:from>
        <xdr:to>
          <xdr:col>5</xdr:col>
          <xdr:colOff>28575</xdr:colOff>
          <xdr:row>204</xdr:row>
          <xdr:rowOff>180975</xdr:rowOff>
        </xdr:to>
        <xdr:sp macro="" textlink="">
          <xdr:nvSpPr>
            <xdr:cNvPr id="6299" name="Check Box 155" hidden="1">
              <a:extLst>
                <a:ext uri="{63B3BB69-23CF-44E3-9099-C40C66FF867C}">
                  <a14:compatExt spid="_x0000_s6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160</xdr:row>
          <xdr:rowOff>28575</xdr:rowOff>
        </xdr:from>
        <xdr:to>
          <xdr:col>50</xdr:col>
          <xdr:colOff>47625</xdr:colOff>
          <xdr:row>161</xdr:row>
          <xdr:rowOff>95250</xdr:rowOff>
        </xdr:to>
        <xdr:sp macro="" textlink="">
          <xdr:nvSpPr>
            <xdr:cNvPr id="6300" name="Check Box 156" hidden="1">
              <a:extLst>
                <a:ext uri="{63B3BB69-23CF-44E3-9099-C40C66FF867C}">
                  <a14:compatExt spid="_x0000_s6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161</xdr:row>
          <xdr:rowOff>57150</xdr:rowOff>
        </xdr:from>
        <xdr:to>
          <xdr:col>51</xdr:col>
          <xdr:colOff>66675</xdr:colOff>
          <xdr:row>169</xdr:row>
          <xdr:rowOff>38100</xdr:rowOff>
        </xdr:to>
        <xdr:sp macro="" textlink="">
          <xdr:nvSpPr>
            <xdr:cNvPr id="6301" name="Check Box 157" hidden="1">
              <a:extLst>
                <a:ext uri="{63B3BB69-23CF-44E3-9099-C40C66FF867C}">
                  <a14:compatExt spid="_x0000_s6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169</xdr:row>
          <xdr:rowOff>28575</xdr:rowOff>
        </xdr:from>
        <xdr:to>
          <xdr:col>50</xdr:col>
          <xdr:colOff>47625</xdr:colOff>
          <xdr:row>170</xdr:row>
          <xdr:rowOff>95250</xdr:rowOff>
        </xdr:to>
        <xdr:sp macro="" textlink="">
          <xdr:nvSpPr>
            <xdr:cNvPr id="6302" name="Check Box 158" hidden="1">
              <a:extLst>
                <a:ext uri="{63B3BB69-23CF-44E3-9099-C40C66FF867C}">
                  <a14:compatExt spid="_x0000_s6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170</xdr:row>
          <xdr:rowOff>57150</xdr:rowOff>
        </xdr:from>
        <xdr:to>
          <xdr:col>51</xdr:col>
          <xdr:colOff>66675</xdr:colOff>
          <xdr:row>172</xdr:row>
          <xdr:rowOff>38100</xdr:rowOff>
        </xdr:to>
        <xdr:sp macro="" textlink="">
          <xdr:nvSpPr>
            <xdr:cNvPr id="6303" name="Check Box 159" hidden="1">
              <a:extLst>
                <a:ext uri="{63B3BB69-23CF-44E3-9099-C40C66FF867C}">
                  <a14:compatExt spid="_x0000_s6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172</xdr:row>
          <xdr:rowOff>28575</xdr:rowOff>
        </xdr:from>
        <xdr:to>
          <xdr:col>50</xdr:col>
          <xdr:colOff>47625</xdr:colOff>
          <xdr:row>173</xdr:row>
          <xdr:rowOff>95250</xdr:rowOff>
        </xdr:to>
        <xdr:sp macro="" textlink="">
          <xdr:nvSpPr>
            <xdr:cNvPr id="6304" name="Check Box 160" hidden="1">
              <a:extLst>
                <a:ext uri="{63B3BB69-23CF-44E3-9099-C40C66FF867C}">
                  <a14:compatExt spid="_x0000_s6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173</xdr:row>
          <xdr:rowOff>57150</xdr:rowOff>
        </xdr:from>
        <xdr:to>
          <xdr:col>51</xdr:col>
          <xdr:colOff>66675</xdr:colOff>
          <xdr:row>175</xdr:row>
          <xdr:rowOff>38100</xdr:rowOff>
        </xdr:to>
        <xdr:sp macro="" textlink="">
          <xdr:nvSpPr>
            <xdr:cNvPr id="6305" name="Check Box 161" hidden="1">
              <a:extLst>
                <a:ext uri="{63B3BB69-23CF-44E3-9099-C40C66FF867C}">
                  <a14:compatExt spid="_x0000_s6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175</xdr:row>
          <xdr:rowOff>28575</xdr:rowOff>
        </xdr:from>
        <xdr:to>
          <xdr:col>50</xdr:col>
          <xdr:colOff>47625</xdr:colOff>
          <xdr:row>176</xdr:row>
          <xdr:rowOff>95250</xdr:rowOff>
        </xdr:to>
        <xdr:sp macro="" textlink="">
          <xdr:nvSpPr>
            <xdr:cNvPr id="6306" name="Check Box 162" hidden="1">
              <a:extLst>
                <a:ext uri="{63B3BB69-23CF-44E3-9099-C40C66FF867C}">
                  <a14:compatExt spid="_x0000_s6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176</xdr:row>
          <xdr:rowOff>57150</xdr:rowOff>
        </xdr:from>
        <xdr:to>
          <xdr:col>51</xdr:col>
          <xdr:colOff>66675</xdr:colOff>
          <xdr:row>190</xdr:row>
          <xdr:rowOff>38100</xdr:rowOff>
        </xdr:to>
        <xdr:sp macro="" textlink="">
          <xdr:nvSpPr>
            <xdr:cNvPr id="6307" name="Check Box 163" hidden="1">
              <a:extLst>
                <a:ext uri="{63B3BB69-23CF-44E3-9099-C40C66FF867C}">
                  <a14:compatExt spid="_x0000_s6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190</xdr:row>
          <xdr:rowOff>28575</xdr:rowOff>
        </xdr:from>
        <xdr:to>
          <xdr:col>50</xdr:col>
          <xdr:colOff>47625</xdr:colOff>
          <xdr:row>191</xdr:row>
          <xdr:rowOff>95250</xdr:rowOff>
        </xdr:to>
        <xdr:sp macro="" textlink="">
          <xdr:nvSpPr>
            <xdr:cNvPr id="6308" name="Check Box 164" hidden="1">
              <a:extLst>
                <a:ext uri="{63B3BB69-23CF-44E3-9099-C40C66FF867C}">
                  <a14:compatExt spid="_x0000_s6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191</xdr:row>
          <xdr:rowOff>95250</xdr:rowOff>
        </xdr:from>
        <xdr:to>
          <xdr:col>51</xdr:col>
          <xdr:colOff>66675</xdr:colOff>
          <xdr:row>192</xdr:row>
          <xdr:rowOff>171450</xdr:rowOff>
        </xdr:to>
        <xdr:sp macro="" textlink="">
          <xdr:nvSpPr>
            <xdr:cNvPr id="6309" name="Check Box 165" hidden="1">
              <a:extLst>
                <a:ext uri="{63B3BB69-23CF-44E3-9099-C40C66FF867C}">
                  <a14:compatExt spid="_x0000_s6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196</xdr:row>
          <xdr:rowOff>28575</xdr:rowOff>
        </xdr:from>
        <xdr:to>
          <xdr:col>50</xdr:col>
          <xdr:colOff>47625</xdr:colOff>
          <xdr:row>197</xdr:row>
          <xdr:rowOff>95250</xdr:rowOff>
        </xdr:to>
        <xdr:sp macro="" textlink="">
          <xdr:nvSpPr>
            <xdr:cNvPr id="6310" name="Check Box 166" hidden="1">
              <a:extLst>
                <a:ext uri="{63B3BB69-23CF-44E3-9099-C40C66FF867C}">
                  <a14:compatExt spid="_x0000_s6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197</xdr:row>
          <xdr:rowOff>57150</xdr:rowOff>
        </xdr:from>
        <xdr:to>
          <xdr:col>51</xdr:col>
          <xdr:colOff>66675</xdr:colOff>
          <xdr:row>199</xdr:row>
          <xdr:rowOff>38100</xdr:rowOff>
        </xdr:to>
        <xdr:sp macro="" textlink="">
          <xdr:nvSpPr>
            <xdr:cNvPr id="6311" name="Check Box 167" hidden="1">
              <a:extLst>
                <a:ext uri="{63B3BB69-23CF-44E3-9099-C40C66FF867C}">
                  <a14:compatExt spid="_x0000_s6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199</xdr:row>
          <xdr:rowOff>28575</xdr:rowOff>
        </xdr:from>
        <xdr:to>
          <xdr:col>50</xdr:col>
          <xdr:colOff>47625</xdr:colOff>
          <xdr:row>200</xdr:row>
          <xdr:rowOff>95250</xdr:rowOff>
        </xdr:to>
        <xdr:sp macro="" textlink="">
          <xdr:nvSpPr>
            <xdr:cNvPr id="6312" name="Check Box 168" hidden="1">
              <a:extLst>
                <a:ext uri="{63B3BB69-23CF-44E3-9099-C40C66FF867C}">
                  <a14:compatExt spid="_x0000_s6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200</xdr:row>
          <xdr:rowOff>57150</xdr:rowOff>
        </xdr:from>
        <xdr:to>
          <xdr:col>51</xdr:col>
          <xdr:colOff>66675</xdr:colOff>
          <xdr:row>202</xdr:row>
          <xdr:rowOff>38100</xdr:rowOff>
        </xdr:to>
        <xdr:sp macro="" textlink="">
          <xdr:nvSpPr>
            <xdr:cNvPr id="6313" name="Check Box 169" hidden="1">
              <a:extLst>
                <a:ext uri="{63B3BB69-23CF-44E3-9099-C40C66FF867C}">
                  <a14:compatExt spid="_x0000_s6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202</xdr:row>
          <xdr:rowOff>28575</xdr:rowOff>
        </xdr:from>
        <xdr:to>
          <xdr:col>50</xdr:col>
          <xdr:colOff>47625</xdr:colOff>
          <xdr:row>203</xdr:row>
          <xdr:rowOff>95250</xdr:rowOff>
        </xdr:to>
        <xdr:sp macro="" textlink="">
          <xdr:nvSpPr>
            <xdr:cNvPr id="6314" name="Check Box 170" hidden="1">
              <a:extLst>
                <a:ext uri="{63B3BB69-23CF-44E3-9099-C40C66FF867C}">
                  <a14:compatExt spid="_x0000_s6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203</xdr:row>
          <xdr:rowOff>57150</xdr:rowOff>
        </xdr:from>
        <xdr:to>
          <xdr:col>51</xdr:col>
          <xdr:colOff>66675</xdr:colOff>
          <xdr:row>205</xdr:row>
          <xdr:rowOff>38100</xdr:rowOff>
        </xdr:to>
        <xdr:sp macro="" textlink="">
          <xdr:nvSpPr>
            <xdr:cNvPr id="6315" name="Check Box 171" hidden="1">
              <a:extLst>
                <a:ext uri="{63B3BB69-23CF-44E3-9099-C40C66FF867C}">
                  <a14:compatExt spid="_x0000_s6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299</xdr:row>
          <xdr:rowOff>171450</xdr:rowOff>
        </xdr:from>
        <xdr:to>
          <xdr:col>8</xdr:col>
          <xdr:colOff>38100</xdr:colOff>
          <xdr:row>301</xdr:row>
          <xdr:rowOff>9525</xdr:rowOff>
        </xdr:to>
        <xdr:sp macro="" textlink="">
          <xdr:nvSpPr>
            <xdr:cNvPr id="6316" name="Check Box 172" hidden="1">
              <a:extLst>
                <a:ext uri="{63B3BB69-23CF-44E3-9099-C40C66FF867C}">
                  <a14:compatExt spid="_x0000_s6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302</xdr:row>
          <xdr:rowOff>171450</xdr:rowOff>
        </xdr:from>
        <xdr:to>
          <xdr:col>8</xdr:col>
          <xdr:colOff>38100</xdr:colOff>
          <xdr:row>304</xdr:row>
          <xdr:rowOff>9525</xdr:rowOff>
        </xdr:to>
        <xdr:sp macro="" textlink="">
          <xdr:nvSpPr>
            <xdr:cNvPr id="6317" name="Check Box 173" hidden="1">
              <a:extLst>
                <a:ext uri="{63B3BB69-23CF-44E3-9099-C40C66FF867C}">
                  <a14:compatExt spid="_x0000_s6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305</xdr:row>
          <xdr:rowOff>171450</xdr:rowOff>
        </xdr:from>
        <xdr:to>
          <xdr:col>8</xdr:col>
          <xdr:colOff>38100</xdr:colOff>
          <xdr:row>307</xdr:row>
          <xdr:rowOff>9525</xdr:rowOff>
        </xdr:to>
        <xdr:sp macro="" textlink="">
          <xdr:nvSpPr>
            <xdr:cNvPr id="6318" name="Check Box 174" hidden="1">
              <a:extLst>
                <a:ext uri="{63B3BB69-23CF-44E3-9099-C40C66FF867C}">
                  <a14:compatExt spid="_x0000_s6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164</xdr:row>
          <xdr:rowOff>0</xdr:rowOff>
        </xdr:from>
        <xdr:to>
          <xdr:col>9</xdr:col>
          <xdr:colOff>95250</xdr:colOff>
          <xdr:row>165</xdr:row>
          <xdr:rowOff>9525</xdr:rowOff>
        </xdr:to>
        <xdr:sp macro="" textlink="">
          <xdr:nvSpPr>
            <xdr:cNvPr id="6319" name="Check Box 175" hidden="1">
              <a:extLst>
                <a:ext uri="{63B3BB69-23CF-44E3-9099-C40C66FF867C}">
                  <a14:compatExt spid="_x0000_s6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164</xdr:row>
          <xdr:rowOff>190500</xdr:rowOff>
        </xdr:from>
        <xdr:to>
          <xdr:col>5</xdr:col>
          <xdr:colOff>28575</xdr:colOff>
          <xdr:row>166</xdr:row>
          <xdr:rowOff>0</xdr:rowOff>
        </xdr:to>
        <xdr:sp macro="" textlink="">
          <xdr:nvSpPr>
            <xdr:cNvPr id="6320" name="Check Box 176" hidden="1">
              <a:extLst>
                <a:ext uri="{63B3BB69-23CF-44E3-9099-C40C66FF867C}">
                  <a14:compatExt spid="_x0000_s6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166</xdr:row>
          <xdr:rowOff>19050</xdr:rowOff>
        </xdr:from>
        <xdr:to>
          <xdr:col>9</xdr:col>
          <xdr:colOff>114300</xdr:colOff>
          <xdr:row>167</xdr:row>
          <xdr:rowOff>28575</xdr:rowOff>
        </xdr:to>
        <xdr:sp macro="" textlink="">
          <xdr:nvSpPr>
            <xdr:cNvPr id="6321" name="Check Box 177" hidden="1">
              <a:extLst>
                <a:ext uri="{63B3BB69-23CF-44E3-9099-C40C66FF867C}">
                  <a14:compatExt spid="_x0000_s6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167</xdr:row>
          <xdr:rowOff>19050</xdr:rowOff>
        </xdr:from>
        <xdr:to>
          <xdr:col>9</xdr:col>
          <xdr:colOff>95250</xdr:colOff>
          <xdr:row>168</xdr:row>
          <xdr:rowOff>28575</xdr:rowOff>
        </xdr:to>
        <xdr:sp macro="" textlink="">
          <xdr:nvSpPr>
            <xdr:cNvPr id="6322" name="Check Box 178" hidden="1">
              <a:extLst>
                <a:ext uri="{63B3BB69-23CF-44E3-9099-C40C66FF867C}">
                  <a14:compatExt spid="_x0000_s6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168</xdr:row>
          <xdr:rowOff>9525</xdr:rowOff>
        </xdr:from>
        <xdr:to>
          <xdr:col>5</xdr:col>
          <xdr:colOff>28575</xdr:colOff>
          <xdr:row>169</xdr:row>
          <xdr:rowOff>19050</xdr:rowOff>
        </xdr:to>
        <xdr:sp macro="" textlink="">
          <xdr:nvSpPr>
            <xdr:cNvPr id="6323" name="Check Box 179" hidden="1">
              <a:extLst>
                <a:ext uri="{63B3BB69-23CF-44E3-9099-C40C66FF867C}">
                  <a14:compatExt spid="_x0000_s6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163</xdr:row>
          <xdr:rowOff>28575</xdr:rowOff>
        </xdr:from>
        <xdr:to>
          <xdr:col>50</xdr:col>
          <xdr:colOff>47625</xdr:colOff>
          <xdr:row>164</xdr:row>
          <xdr:rowOff>95250</xdr:rowOff>
        </xdr:to>
        <xdr:sp macro="" textlink="">
          <xdr:nvSpPr>
            <xdr:cNvPr id="6324" name="Check Box 180" hidden="1">
              <a:extLst>
                <a:ext uri="{63B3BB69-23CF-44E3-9099-C40C66FF867C}">
                  <a14:compatExt spid="_x0000_s6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164</xdr:row>
          <xdr:rowOff>57150</xdr:rowOff>
        </xdr:from>
        <xdr:to>
          <xdr:col>51</xdr:col>
          <xdr:colOff>66675</xdr:colOff>
          <xdr:row>166</xdr:row>
          <xdr:rowOff>38100</xdr:rowOff>
        </xdr:to>
        <xdr:sp macro="" textlink="">
          <xdr:nvSpPr>
            <xdr:cNvPr id="6325" name="Check Box 181" hidden="1">
              <a:extLst>
                <a:ext uri="{63B3BB69-23CF-44E3-9099-C40C66FF867C}">
                  <a14:compatExt spid="_x0000_s6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166</xdr:row>
          <xdr:rowOff>28575</xdr:rowOff>
        </xdr:from>
        <xdr:to>
          <xdr:col>50</xdr:col>
          <xdr:colOff>47625</xdr:colOff>
          <xdr:row>167</xdr:row>
          <xdr:rowOff>95250</xdr:rowOff>
        </xdr:to>
        <xdr:sp macro="" textlink="">
          <xdr:nvSpPr>
            <xdr:cNvPr id="6326" name="Check Box 182" hidden="1">
              <a:extLst>
                <a:ext uri="{63B3BB69-23CF-44E3-9099-C40C66FF867C}">
                  <a14:compatExt spid="_x0000_s6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167</xdr:row>
          <xdr:rowOff>57150</xdr:rowOff>
        </xdr:from>
        <xdr:to>
          <xdr:col>51</xdr:col>
          <xdr:colOff>66675</xdr:colOff>
          <xdr:row>169</xdr:row>
          <xdr:rowOff>38100</xdr:rowOff>
        </xdr:to>
        <xdr:sp macro="" textlink="">
          <xdr:nvSpPr>
            <xdr:cNvPr id="6327" name="Check Box 183" hidden="1">
              <a:extLst>
                <a:ext uri="{63B3BB69-23CF-44E3-9099-C40C66FF867C}">
                  <a14:compatExt spid="_x0000_s6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169</xdr:row>
          <xdr:rowOff>19050</xdr:rowOff>
        </xdr:from>
        <xdr:to>
          <xdr:col>9</xdr:col>
          <xdr:colOff>114300</xdr:colOff>
          <xdr:row>170</xdr:row>
          <xdr:rowOff>28575</xdr:rowOff>
        </xdr:to>
        <xdr:sp macro="" textlink="">
          <xdr:nvSpPr>
            <xdr:cNvPr id="6328" name="Check Box 184" hidden="1">
              <a:extLst>
                <a:ext uri="{63B3BB69-23CF-44E3-9099-C40C66FF867C}">
                  <a14:compatExt spid="_x0000_s6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178</xdr:row>
          <xdr:rowOff>180975</xdr:rowOff>
        </xdr:from>
        <xdr:to>
          <xdr:col>9</xdr:col>
          <xdr:colOff>95250</xdr:colOff>
          <xdr:row>179</xdr:row>
          <xdr:rowOff>190500</xdr:rowOff>
        </xdr:to>
        <xdr:sp macro="" textlink="">
          <xdr:nvSpPr>
            <xdr:cNvPr id="6329" name="Check Box 185" hidden="1">
              <a:extLst>
                <a:ext uri="{63B3BB69-23CF-44E3-9099-C40C66FF867C}">
                  <a14:compatExt spid="_x0000_s6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179</xdr:row>
          <xdr:rowOff>171450</xdr:rowOff>
        </xdr:from>
        <xdr:to>
          <xdr:col>5</xdr:col>
          <xdr:colOff>28575</xdr:colOff>
          <xdr:row>180</xdr:row>
          <xdr:rowOff>180975</xdr:rowOff>
        </xdr:to>
        <xdr:sp macro="" textlink="">
          <xdr:nvSpPr>
            <xdr:cNvPr id="6330" name="Check Box 186" hidden="1">
              <a:extLst>
                <a:ext uri="{63B3BB69-23CF-44E3-9099-C40C66FF867C}">
                  <a14:compatExt spid="_x0000_s6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180</xdr:row>
          <xdr:rowOff>180975</xdr:rowOff>
        </xdr:from>
        <xdr:to>
          <xdr:col>9</xdr:col>
          <xdr:colOff>114300</xdr:colOff>
          <xdr:row>181</xdr:row>
          <xdr:rowOff>190500</xdr:rowOff>
        </xdr:to>
        <xdr:sp macro="" textlink="">
          <xdr:nvSpPr>
            <xdr:cNvPr id="6331" name="Check Box 187" hidden="1">
              <a:extLst>
                <a:ext uri="{63B3BB69-23CF-44E3-9099-C40C66FF867C}">
                  <a14:compatExt spid="_x0000_s6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181</xdr:row>
          <xdr:rowOff>180975</xdr:rowOff>
        </xdr:from>
        <xdr:to>
          <xdr:col>9</xdr:col>
          <xdr:colOff>95250</xdr:colOff>
          <xdr:row>182</xdr:row>
          <xdr:rowOff>190500</xdr:rowOff>
        </xdr:to>
        <xdr:sp macro="" textlink="">
          <xdr:nvSpPr>
            <xdr:cNvPr id="6332" name="Check Box 188" hidden="1">
              <a:extLst>
                <a:ext uri="{63B3BB69-23CF-44E3-9099-C40C66FF867C}">
                  <a14:compatExt spid="_x0000_s6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182</xdr:row>
          <xdr:rowOff>171450</xdr:rowOff>
        </xdr:from>
        <xdr:to>
          <xdr:col>5</xdr:col>
          <xdr:colOff>28575</xdr:colOff>
          <xdr:row>183</xdr:row>
          <xdr:rowOff>180975</xdr:rowOff>
        </xdr:to>
        <xdr:sp macro="" textlink="">
          <xdr:nvSpPr>
            <xdr:cNvPr id="6333" name="Check Box 189" hidden="1">
              <a:extLst>
                <a:ext uri="{63B3BB69-23CF-44E3-9099-C40C66FF867C}">
                  <a14:compatExt spid="_x0000_s6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183</xdr:row>
          <xdr:rowOff>180975</xdr:rowOff>
        </xdr:from>
        <xdr:to>
          <xdr:col>9</xdr:col>
          <xdr:colOff>114300</xdr:colOff>
          <xdr:row>184</xdr:row>
          <xdr:rowOff>190500</xdr:rowOff>
        </xdr:to>
        <xdr:sp macro="" textlink="">
          <xdr:nvSpPr>
            <xdr:cNvPr id="6334" name="Check Box 190" hidden="1">
              <a:extLst>
                <a:ext uri="{63B3BB69-23CF-44E3-9099-C40C66FF867C}">
                  <a14:compatExt spid="_x0000_s6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184</xdr:row>
          <xdr:rowOff>180975</xdr:rowOff>
        </xdr:from>
        <xdr:to>
          <xdr:col>9</xdr:col>
          <xdr:colOff>95250</xdr:colOff>
          <xdr:row>185</xdr:row>
          <xdr:rowOff>190500</xdr:rowOff>
        </xdr:to>
        <xdr:sp macro="" textlink="">
          <xdr:nvSpPr>
            <xdr:cNvPr id="6335" name="Check Box 191" hidden="1">
              <a:extLst>
                <a:ext uri="{63B3BB69-23CF-44E3-9099-C40C66FF867C}">
                  <a14:compatExt spid="_x0000_s6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185</xdr:row>
          <xdr:rowOff>171450</xdr:rowOff>
        </xdr:from>
        <xdr:to>
          <xdr:col>5</xdr:col>
          <xdr:colOff>28575</xdr:colOff>
          <xdr:row>186</xdr:row>
          <xdr:rowOff>180975</xdr:rowOff>
        </xdr:to>
        <xdr:sp macro="" textlink="">
          <xdr:nvSpPr>
            <xdr:cNvPr id="6336" name="Check Box 192" hidden="1">
              <a:extLst>
                <a:ext uri="{63B3BB69-23CF-44E3-9099-C40C66FF867C}">
                  <a14:compatExt spid="_x0000_s6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186</xdr:row>
          <xdr:rowOff>180975</xdr:rowOff>
        </xdr:from>
        <xdr:to>
          <xdr:col>9</xdr:col>
          <xdr:colOff>114300</xdr:colOff>
          <xdr:row>187</xdr:row>
          <xdr:rowOff>190500</xdr:rowOff>
        </xdr:to>
        <xdr:sp macro="" textlink="">
          <xdr:nvSpPr>
            <xdr:cNvPr id="6337" name="Check Box 193" hidden="1">
              <a:extLst>
                <a:ext uri="{63B3BB69-23CF-44E3-9099-C40C66FF867C}">
                  <a14:compatExt spid="_x0000_s6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187</xdr:row>
          <xdr:rowOff>180975</xdr:rowOff>
        </xdr:from>
        <xdr:to>
          <xdr:col>9</xdr:col>
          <xdr:colOff>95250</xdr:colOff>
          <xdr:row>188</xdr:row>
          <xdr:rowOff>190500</xdr:rowOff>
        </xdr:to>
        <xdr:sp macro="" textlink="">
          <xdr:nvSpPr>
            <xdr:cNvPr id="6338" name="Check Box 194" hidden="1">
              <a:extLst>
                <a:ext uri="{63B3BB69-23CF-44E3-9099-C40C66FF867C}">
                  <a14:compatExt spid="_x0000_s6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188</xdr:row>
          <xdr:rowOff>171450</xdr:rowOff>
        </xdr:from>
        <xdr:to>
          <xdr:col>5</xdr:col>
          <xdr:colOff>28575</xdr:colOff>
          <xdr:row>189</xdr:row>
          <xdr:rowOff>180975</xdr:rowOff>
        </xdr:to>
        <xdr:sp macro="" textlink="">
          <xdr:nvSpPr>
            <xdr:cNvPr id="6339" name="Check Box 195" hidden="1">
              <a:extLst>
                <a:ext uri="{63B3BB69-23CF-44E3-9099-C40C66FF867C}">
                  <a14:compatExt spid="_x0000_s6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178</xdr:row>
          <xdr:rowOff>28575</xdr:rowOff>
        </xdr:from>
        <xdr:to>
          <xdr:col>50</xdr:col>
          <xdr:colOff>47625</xdr:colOff>
          <xdr:row>179</xdr:row>
          <xdr:rowOff>95250</xdr:rowOff>
        </xdr:to>
        <xdr:sp macro="" textlink="">
          <xdr:nvSpPr>
            <xdr:cNvPr id="6340" name="Check Box 196" hidden="1">
              <a:extLst>
                <a:ext uri="{63B3BB69-23CF-44E3-9099-C40C66FF867C}">
                  <a14:compatExt spid="_x0000_s6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179</xdr:row>
          <xdr:rowOff>57150</xdr:rowOff>
        </xdr:from>
        <xdr:to>
          <xdr:col>51</xdr:col>
          <xdr:colOff>66675</xdr:colOff>
          <xdr:row>181</xdr:row>
          <xdr:rowOff>38100</xdr:rowOff>
        </xdr:to>
        <xdr:sp macro="" textlink="">
          <xdr:nvSpPr>
            <xdr:cNvPr id="6341" name="Check Box 197" hidden="1">
              <a:extLst>
                <a:ext uri="{63B3BB69-23CF-44E3-9099-C40C66FF867C}">
                  <a14:compatExt spid="_x0000_s6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181</xdr:row>
          <xdr:rowOff>28575</xdr:rowOff>
        </xdr:from>
        <xdr:to>
          <xdr:col>50</xdr:col>
          <xdr:colOff>47625</xdr:colOff>
          <xdr:row>182</xdr:row>
          <xdr:rowOff>95250</xdr:rowOff>
        </xdr:to>
        <xdr:sp macro="" textlink="">
          <xdr:nvSpPr>
            <xdr:cNvPr id="6342" name="Check Box 198" hidden="1">
              <a:extLst>
                <a:ext uri="{63B3BB69-23CF-44E3-9099-C40C66FF867C}">
                  <a14:compatExt spid="_x0000_s6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182</xdr:row>
          <xdr:rowOff>57150</xdr:rowOff>
        </xdr:from>
        <xdr:to>
          <xdr:col>51</xdr:col>
          <xdr:colOff>66675</xdr:colOff>
          <xdr:row>184</xdr:row>
          <xdr:rowOff>38100</xdr:rowOff>
        </xdr:to>
        <xdr:sp macro="" textlink="">
          <xdr:nvSpPr>
            <xdr:cNvPr id="6343" name="Check Box 199" hidden="1">
              <a:extLst>
                <a:ext uri="{63B3BB69-23CF-44E3-9099-C40C66FF867C}">
                  <a14:compatExt spid="_x0000_s6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184</xdr:row>
          <xdr:rowOff>28575</xdr:rowOff>
        </xdr:from>
        <xdr:to>
          <xdr:col>50</xdr:col>
          <xdr:colOff>47625</xdr:colOff>
          <xdr:row>185</xdr:row>
          <xdr:rowOff>95250</xdr:rowOff>
        </xdr:to>
        <xdr:sp macro="" textlink="">
          <xdr:nvSpPr>
            <xdr:cNvPr id="6344" name="Check Box 200" hidden="1">
              <a:extLst>
                <a:ext uri="{63B3BB69-23CF-44E3-9099-C40C66FF867C}">
                  <a14:compatExt spid="_x0000_s6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185</xdr:row>
          <xdr:rowOff>57150</xdr:rowOff>
        </xdr:from>
        <xdr:to>
          <xdr:col>51</xdr:col>
          <xdr:colOff>66675</xdr:colOff>
          <xdr:row>187</xdr:row>
          <xdr:rowOff>38100</xdr:rowOff>
        </xdr:to>
        <xdr:sp macro="" textlink="">
          <xdr:nvSpPr>
            <xdr:cNvPr id="6345" name="Check Box 201" hidden="1">
              <a:extLst>
                <a:ext uri="{63B3BB69-23CF-44E3-9099-C40C66FF867C}">
                  <a14:compatExt spid="_x0000_s6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187</xdr:row>
          <xdr:rowOff>28575</xdr:rowOff>
        </xdr:from>
        <xdr:to>
          <xdr:col>50</xdr:col>
          <xdr:colOff>47625</xdr:colOff>
          <xdr:row>188</xdr:row>
          <xdr:rowOff>95250</xdr:rowOff>
        </xdr:to>
        <xdr:sp macro="" textlink="">
          <xdr:nvSpPr>
            <xdr:cNvPr id="6346" name="Check Box 202" hidden="1">
              <a:extLst>
                <a:ext uri="{63B3BB69-23CF-44E3-9099-C40C66FF867C}">
                  <a14:compatExt spid="_x0000_s6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188</xdr:row>
          <xdr:rowOff>57150</xdr:rowOff>
        </xdr:from>
        <xdr:to>
          <xdr:col>51</xdr:col>
          <xdr:colOff>66675</xdr:colOff>
          <xdr:row>190</xdr:row>
          <xdr:rowOff>38100</xdr:rowOff>
        </xdr:to>
        <xdr:sp macro="" textlink="">
          <xdr:nvSpPr>
            <xdr:cNvPr id="6347" name="Check Box 203" hidden="1">
              <a:extLst>
                <a:ext uri="{63B3BB69-23CF-44E3-9099-C40C66FF867C}">
                  <a14:compatExt spid="_x0000_s6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189</xdr:row>
          <xdr:rowOff>190500</xdr:rowOff>
        </xdr:from>
        <xdr:to>
          <xdr:col>9</xdr:col>
          <xdr:colOff>123825</xdr:colOff>
          <xdr:row>191</xdr:row>
          <xdr:rowOff>0</xdr:rowOff>
        </xdr:to>
        <xdr:sp macro="" textlink="">
          <xdr:nvSpPr>
            <xdr:cNvPr id="6348" name="Check Box 204" hidden="1">
              <a:extLst>
                <a:ext uri="{63B3BB69-23CF-44E3-9099-C40C66FF867C}">
                  <a14:compatExt spid="_x0000_s6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161</xdr:row>
          <xdr:rowOff>57150</xdr:rowOff>
        </xdr:from>
        <xdr:to>
          <xdr:col>51</xdr:col>
          <xdr:colOff>66675</xdr:colOff>
          <xdr:row>163</xdr:row>
          <xdr:rowOff>38100</xdr:rowOff>
        </xdr:to>
        <xdr:sp macro="" textlink="">
          <xdr:nvSpPr>
            <xdr:cNvPr id="6349" name="Check Box 205" hidden="1">
              <a:extLst>
                <a:ext uri="{63B3BB69-23CF-44E3-9099-C40C66FF867C}">
                  <a14:compatExt spid="_x0000_s6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176</xdr:row>
          <xdr:rowOff>47625</xdr:rowOff>
        </xdr:from>
        <xdr:to>
          <xdr:col>51</xdr:col>
          <xdr:colOff>66675</xdr:colOff>
          <xdr:row>178</xdr:row>
          <xdr:rowOff>28575</xdr:rowOff>
        </xdr:to>
        <xdr:sp macro="" textlink="">
          <xdr:nvSpPr>
            <xdr:cNvPr id="6350" name="Check Box 206" hidden="1">
              <a:extLst>
                <a:ext uri="{63B3BB69-23CF-44E3-9099-C40C66FF867C}">
                  <a14:compatExt spid="_x0000_s6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29</xdr:col>
          <xdr:colOff>133350</xdr:colOff>
          <xdr:row>269</xdr:row>
          <xdr:rowOff>152400</xdr:rowOff>
        </xdr:from>
        <xdr:to>
          <xdr:col>38</xdr:col>
          <xdr:colOff>28575</xdr:colOff>
          <xdr:row>273</xdr:row>
          <xdr:rowOff>28575</xdr:rowOff>
        </xdr:to>
        <xdr:grpSp>
          <xdr:nvGrpSpPr>
            <xdr:cNvPr id="246" name="Group 636"/>
            <xdr:cNvGrpSpPr>
              <a:grpSpLocks/>
            </xdr:cNvGrpSpPr>
          </xdr:nvGrpSpPr>
          <xdr:grpSpPr bwMode="auto">
            <a:xfrm>
              <a:off x="4257675" y="46024800"/>
              <a:ext cx="1047750" cy="561975"/>
              <a:chOff x="447" y="2888"/>
              <a:chExt cx="110" cy="59"/>
            </a:xfrm>
          </xdr:grpSpPr>
          <xdr:sp macro="" textlink="">
            <xdr:nvSpPr>
              <xdr:cNvPr id="6351" name="Check Box 207" hidden="1">
                <a:extLst>
                  <a:ext uri="{63B3BB69-23CF-44E3-9099-C40C66FF867C}">
                    <a14:compatExt spid="_x0000_s6351"/>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6352" name="Check Box 208" hidden="1">
                <a:extLst>
                  <a:ext uri="{63B3BB69-23CF-44E3-9099-C40C66FF867C}">
                    <a14:compatExt spid="_x0000_s6352"/>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353" name="Check Box 209" hidden="1">
                <a:extLst>
                  <a:ext uri="{63B3BB69-23CF-44E3-9099-C40C66FF867C}">
                    <a14:compatExt spid="_x0000_s6353"/>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228600</xdr:colOff>
          <xdr:row>269</xdr:row>
          <xdr:rowOff>161925</xdr:rowOff>
        </xdr:from>
        <xdr:to>
          <xdr:col>10</xdr:col>
          <xdr:colOff>9525</xdr:colOff>
          <xdr:row>273</xdr:row>
          <xdr:rowOff>38100</xdr:rowOff>
        </xdr:to>
        <xdr:grpSp>
          <xdr:nvGrpSpPr>
            <xdr:cNvPr id="250" name="Group 640"/>
            <xdr:cNvGrpSpPr>
              <a:grpSpLocks/>
            </xdr:cNvGrpSpPr>
          </xdr:nvGrpSpPr>
          <xdr:grpSpPr bwMode="auto">
            <a:xfrm>
              <a:off x="523875" y="46034325"/>
              <a:ext cx="1047750" cy="561975"/>
              <a:chOff x="447" y="2888"/>
              <a:chExt cx="110" cy="59"/>
            </a:xfrm>
          </xdr:grpSpPr>
          <xdr:sp macro="" textlink="">
            <xdr:nvSpPr>
              <xdr:cNvPr id="6354" name="Check Box 210" hidden="1">
                <a:extLst>
                  <a:ext uri="{63B3BB69-23CF-44E3-9099-C40C66FF867C}">
                    <a14:compatExt spid="_x0000_s6354"/>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6355" name="Check Box 211" hidden="1">
                <a:extLst>
                  <a:ext uri="{63B3BB69-23CF-44E3-9099-C40C66FF867C}">
                    <a14:compatExt spid="_x0000_s6355"/>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356" name="Check Box 212" hidden="1">
                <a:extLst>
                  <a:ext uri="{63B3BB69-23CF-44E3-9099-C40C66FF867C}">
                    <a14:compatExt spid="_x0000_s6356"/>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273</xdr:row>
          <xdr:rowOff>152400</xdr:rowOff>
        </xdr:from>
        <xdr:to>
          <xdr:col>10</xdr:col>
          <xdr:colOff>28575</xdr:colOff>
          <xdr:row>277</xdr:row>
          <xdr:rowOff>28575</xdr:rowOff>
        </xdr:to>
        <xdr:grpSp>
          <xdr:nvGrpSpPr>
            <xdr:cNvPr id="254" name="Group 640"/>
            <xdr:cNvGrpSpPr>
              <a:grpSpLocks/>
            </xdr:cNvGrpSpPr>
          </xdr:nvGrpSpPr>
          <xdr:grpSpPr bwMode="auto">
            <a:xfrm>
              <a:off x="542925" y="46710600"/>
              <a:ext cx="1047750" cy="561975"/>
              <a:chOff x="447" y="2888"/>
              <a:chExt cx="110" cy="59"/>
            </a:xfrm>
          </xdr:grpSpPr>
          <xdr:sp macro="" textlink="">
            <xdr:nvSpPr>
              <xdr:cNvPr id="6357" name="Check Box 213" hidden="1">
                <a:extLst>
                  <a:ext uri="{63B3BB69-23CF-44E3-9099-C40C66FF867C}">
                    <a14:compatExt spid="_x0000_s6357"/>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6358" name="Check Box 214" hidden="1">
                <a:extLst>
                  <a:ext uri="{63B3BB69-23CF-44E3-9099-C40C66FF867C}">
                    <a14:compatExt spid="_x0000_s6358"/>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359" name="Check Box 215" hidden="1">
                <a:extLst>
                  <a:ext uri="{63B3BB69-23CF-44E3-9099-C40C66FF867C}">
                    <a14:compatExt spid="_x0000_s6359"/>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142875</xdr:colOff>
          <xdr:row>273</xdr:row>
          <xdr:rowOff>161925</xdr:rowOff>
        </xdr:from>
        <xdr:to>
          <xdr:col>38</xdr:col>
          <xdr:colOff>38100</xdr:colOff>
          <xdr:row>277</xdr:row>
          <xdr:rowOff>38100</xdr:rowOff>
        </xdr:to>
        <xdr:grpSp>
          <xdr:nvGrpSpPr>
            <xdr:cNvPr id="258" name="Group 636"/>
            <xdr:cNvGrpSpPr>
              <a:grpSpLocks/>
            </xdr:cNvGrpSpPr>
          </xdr:nvGrpSpPr>
          <xdr:grpSpPr bwMode="auto">
            <a:xfrm>
              <a:off x="4267200" y="46720125"/>
              <a:ext cx="1047750" cy="561975"/>
              <a:chOff x="447" y="2888"/>
              <a:chExt cx="110" cy="59"/>
            </a:xfrm>
          </xdr:grpSpPr>
          <xdr:sp macro="" textlink="">
            <xdr:nvSpPr>
              <xdr:cNvPr id="6360" name="Check Box 216" hidden="1">
                <a:extLst>
                  <a:ext uri="{63B3BB69-23CF-44E3-9099-C40C66FF867C}">
                    <a14:compatExt spid="_x0000_s6360"/>
                  </a:ext>
                </a:extLst>
              </xdr:cNvPr>
              <xdr:cNvSpPr/>
            </xdr:nvSpPr>
            <xdr:spPr bwMode="auto">
              <a:xfrm>
                <a:off x="447" y="2888"/>
                <a:ext cx="11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sp macro="" textlink="">
            <xdr:nvSpPr>
              <xdr:cNvPr id="6361" name="Check Box 217" hidden="1">
                <a:extLst>
                  <a:ext uri="{63B3BB69-23CF-44E3-9099-C40C66FF867C}">
                    <a14:compatExt spid="_x0000_s6361"/>
                  </a:ext>
                </a:extLst>
              </xdr:cNvPr>
              <xdr:cNvSpPr/>
            </xdr:nvSpPr>
            <xdr:spPr bwMode="auto">
              <a:xfrm>
                <a:off x="447" y="2906"/>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362" name="Check Box 218" hidden="1">
                <a:extLst>
                  <a:ext uri="{63B3BB69-23CF-44E3-9099-C40C66FF867C}">
                    <a14:compatExt spid="_x0000_s6362"/>
                  </a:ext>
                </a:extLst>
              </xdr:cNvPr>
              <xdr:cNvSpPr/>
            </xdr:nvSpPr>
            <xdr:spPr bwMode="auto">
              <a:xfrm>
                <a:off x="447" y="2925"/>
                <a:ext cx="83"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193</xdr:row>
          <xdr:rowOff>180975</xdr:rowOff>
        </xdr:from>
        <xdr:to>
          <xdr:col>9</xdr:col>
          <xdr:colOff>95250</xdr:colOff>
          <xdr:row>194</xdr:row>
          <xdr:rowOff>190500</xdr:rowOff>
        </xdr:to>
        <xdr:sp macro="" textlink="">
          <xdr:nvSpPr>
            <xdr:cNvPr id="6363" name="Check Box 219" hidden="1">
              <a:extLst>
                <a:ext uri="{63B3BB69-23CF-44E3-9099-C40C66FF867C}">
                  <a14:compatExt spid="_x0000_s6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194</xdr:row>
          <xdr:rowOff>171450</xdr:rowOff>
        </xdr:from>
        <xdr:to>
          <xdr:col>5</xdr:col>
          <xdr:colOff>28575</xdr:colOff>
          <xdr:row>195</xdr:row>
          <xdr:rowOff>180975</xdr:rowOff>
        </xdr:to>
        <xdr:sp macro="" textlink="">
          <xdr:nvSpPr>
            <xdr:cNvPr id="6364" name="Check Box 220" hidden="1">
              <a:extLst>
                <a:ext uri="{63B3BB69-23CF-44E3-9099-C40C66FF867C}">
                  <a14:compatExt spid="_x0000_s6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195</xdr:row>
          <xdr:rowOff>180975</xdr:rowOff>
        </xdr:from>
        <xdr:to>
          <xdr:col>9</xdr:col>
          <xdr:colOff>114300</xdr:colOff>
          <xdr:row>196</xdr:row>
          <xdr:rowOff>190500</xdr:rowOff>
        </xdr:to>
        <xdr:sp macro="" textlink="">
          <xdr:nvSpPr>
            <xdr:cNvPr id="6365" name="Check Box 221" hidden="1">
              <a:extLst>
                <a:ext uri="{63B3BB69-23CF-44E3-9099-C40C66FF867C}">
                  <a14:compatExt spid="_x0000_s6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193</xdr:row>
          <xdr:rowOff>28575</xdr:rowOff>
        </xdr:from>
        <xdr:to>
          <xdr:col>50</xdr:col>
          <xdr:colOff>47625</xdr:colOff>
          <xdr:row>194</xdr:row>
          <xdr:rowOff>95250</xdr:rowOff>
        </xdr:to>
        <xdr:sp macro="" textlink="">
          <xdr:nvSpPr>
            <xdr:cNvPr id="6366" name="Check Box 222" hidden="1">
              <a:extLst>
                <a:ext uri="{63B3BB69-23CF-44E3-9099-C40C66FF867C}">
                  <a14:compatExt spid="_x0000_s6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19050</xdr:colOff>
          <xdr:row>194</xdr:row>
          <xdr:rowOff>57150</xdr:rowOff>
        </xdr:from>
        <xdr:to>
          <xdr:col>51</xdr:col>
          <xdr:colOff>66675</xdr:colOff>
          <xdr:row>196</xdr:row>
          <xdr:rowOff>38100</xdr:rowOff>
        </xdr:to>
        <xdr:sp macro="" textlink="">
          <xdr:nvSpPr>
            <xdr:cNvPr id="6367" name="Check Box 223" hidden="1">
              <a:extLst>
                <a:ext uri="{63B3BB69-23CF-44E3-9099-C40C66FF867C}">
                  <a14:compatExt spid="_x0000_s6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385</xdr:row>
          <xdr:rowOff>171450</xdr:rowOff>
        </xdr:from>
        <xdr:to>
          <xdr:col>15</xdr:col>
          <xdr:colOff>76200</xdr:colOff>
          <xdr:row>389</xdr:row>
          <xdr:rowOff>0</xdr:rowOff>
        </xdr:to>
        <xdr:grpSp>
          <xdr:nvGrpSpPr>
            <xdr:cNvPr id="267" name="Group 511"/>
            <xdr:cNvGrpSpPr>
              <a:grpSpLocks/>
            </xdr:cNvGrpSpPr>
          </xdr:nvGrpSpPr>
          <xdr:grpSpPr bwMode="auto">
            <a:xfrm>
              <a:off x="581025" y="67532250"/>
              <a:ext cx="1676400" cy="590550"/>
              <a:chOff x="44" y="3557"/>
              <a:chExt cx="176" cy="62"/>
            </a:xfrm>
          </xdr:grpSpPr>
          <xdr:sp macro="" textlink="">
            <xdr:nvSpPr>
              <xdr:cNvPr id="6368" name="Check Box 224" hidden="1">
                <a:extLst>
                  <a:ext uri="{63B3BB69-23CF-44E3-9099-C40C66FF867C}">
                    <a14:compatExt spid="_x0000_s6368"/>
                  </a:ext>
                </a:extLst>
              </xdr:cNvPr>
              <xdr:cNvSpPr/>
            </xdr:nvSpPr>
            <xdr:spPr bwMode="auto">
              <a:xfrm>
                <a:off x="44" y="3557"/>
                <a:ext cx="17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a:t>
                </a:r>
              </a:p>
            </xdr:txBody>
          </xdr:sp>
          <xdr:sp macro="" textlink="">
            <xdr:nvSpPr>
              <xdr:cNvPr id="6369" name="Check Box 225" hidden="1">
                <a:extLst>
                  <a:ext uri="{63B3BB69-23CF-44E3-9099-C40C66FF867C}">
                    <a14:compatExt spid="_x0000_s6369"/>
                  </a:ext>
                </a:extLst>
              </xdr:cNvPr>
              <xdr:cNvSpPr/>
            </xdr:nvSpPr>
            <xdr:spPr bwMode="auto">
              <a:xfrm>
                <a:off x="44" y="3576"/>
                <a:ext cx="17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a:t>
                </a:r>
              </a:p>
            </xdr:txBody>
          </xdr:sp>
          <xdr:sp macro="" textlink="">
            <xdr:nvSpPr>
              <xdr:cNvPr id="6370" name="Check Box 226" hidden="1">
                <a:extLst>
                  <a:ext uri="{63B3BB69-23CF-44E3-9099-C40C66FF867C}">
                    <a14:compatExt spid="_x0000_s6370"/>
                  </a:ext>
                </a:extLst>
              </xdr:cNvPr>
              <xdr:cNvSpPr/>
            </xdr:nvSpPr>
            <xdr:spPr bwMode="auto">
              <a:xfrm>
                <a:off x="44" y="3595"/>
                <a:ext cx="163"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a:t>
                </a:r>
              </a:p>
            </xdr:txBody>
          </xdr:sp>
        </xdr:grpSp>
        <xdr:clientData/>
      </xdr:twoCellAnchor>
    </mc:Choice>
    <mc:Fallback/>
  </mc:AlternateContent>
  <xdr:twoCellAnchor>
    <xdr:from>
      <xdr:col>31</xdr:col>
      <xdr:colOff>120037</xdr:colOff>
      <xdr:row>12</xdr:row>
      <xdr:rowOff>19050</xdr:rowOff>
    </xdr:from>
    <xdr:to>
      <xdr:col>34</xdr:col>
      <xdr:colOff>81937</xdr:colOff>
      <xdr:row>15</xdr:row>
      <xdr:rowOff>36068</xdr:rowOff>
    </xdr:to>
    <xdr:cxnSp macro="">
      <xdr:nvCxnSpPr>
        <xdr:cNvPr id="271" name="直線矢印コネクタ 270"/>
        <xdr:cNvCxnSpPr/>
      </xdr:nvCxnSpPr>
      <xdr:spPr>
        <a:xfrm flipH="1">
          <a:off x="4530112" y="1819275"/>
          <a:ext cx="333375" cy="369443"/>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15262</xdr:colOff>
      <xdr:row>11</xdr:row>
      <xdr:rowOff>85725</xdr:rowOff>
    </xdr:from>
    <xdr:to>
      <xdr:col>33</xdr:col>
      <xdr:colOff>104775</xdr:colOff>
      <xdr:row>15</xdr:row>
      <xdr:rowOff>109479</xdr:rowOff>
    </xdr:to>
    <xdr:cxnSp macro="">
      <xdr:nvCxnSpPr>
        <xdr:cNvPr id="272" name="直線矢印コネクタ 271"/>
        <xdr:cNvCxnSpPr>
          <a:stCxn id="275" idx="1"/>
          <a:endCxn id="277" idx="7"/>
        </xdr:cNvCxnSpPr>
      </xdr:nvCxnSpPr>
      <xdr:spPr>
        <a:xfrm flipH="1">
          <a:off x="3206137" y="1743075"/>
          <a:ext cx="1556363" cy="519054"/>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142875</xdr:colOff>
      <xdr:row>15</xdr:row>
      <xdr:rowOff>19051</xdr:rowOff>
    </xdr:from>
    <xdr:to>
      <xdr:col>35</xdr:col>
      <xdr:colOff>38100</xdr:colOff>
      <xdr:row>17</xdr:row>
      <xdr:rowOff>190499</xdr:rowOff>
    </xdr:to>
    <xdr:sp macro="" textlink="">
      <xdr:nvSpPr>
        <xdr:cNvPr id="273" name="円/楕円 272"/>
        <xdr:cNvSpPr/>
      </xdr:nvSpPr>
      <xdr:spPr>
        <a:xfrm>
          <a:off x="4267200" y="2171701"/>
          <a:ext cx="676275" cy="552448"/>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6</xdr:col>
      <xdr:colOff>38100</xdr:colOff>
      <xdr:row>14</xdr:row>
      <xdr:rowOff>180976</xdr:rowOff>
    </xdr:from>
    <xdr:to>
      <xdr:col>10</xdr:col>
      <xdr:colOff>57150</xdr:colOff>
      <xdr:row>17</xdr:row>
      <xdr:rowOff>180974</xdr:rowOff>
    </xdr:to>
    <xdr:sp macro="" textlink="">
      <xdr:nvSpPr>
        <xdr:cNvPr id="274" name="円/楕円 273"/>
        <xdr:cNvSpPr/>
      </xdr:nvSpPr>
      <xdr:spPr>
        <a:xfrm>
          <a:off x="942975" y="2143126"/>
          <a:ext cx="676275" cy="571498"/>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33</xdr:col>
      <xdr:colOff>104775</xdr:colOff>
      <xdr:row>9</xdr:row>
      <xdr:rowOff>19050</xdr:rowOff>
    </xdr:from>
    <xdr:to>
      <xdr:col>57</xdr:col>
      <xdr:colOff>0</xdr:colOff>
      <xdr:row>14</xdr:row>
      <xdr:rowOff>133350</xdr:rowOff>
    </xdr:to>
    <xdr:sp macro="" textlink="">
      <xdr:nvSpPr>
        <xdr:cNvPr id="275" name="角丸四角形 274"/>
        <xdr:cNvSpPr/>
      </xdr:nvSpPr>
      <xdr:spPr>
        <a:xfrm>
          <a:off x="4762500" y="1390650"/>
          <a:ext cx="3476625" cy="7048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eaLnBrk="1" fontAlgn="auto" latinLnBrk="0" hangingPunct="1"/>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４</a:t>
          </a:r>
          <a:r>
            <a:rPr kumimoji="1" lang="ja-JP" altLang="ja-JP" sz="1100">
              <a:solidFill>
                <a:schemeClr val="lt1"/>
              </a:solidFill>
              <a:effectLst/>
              <a:latin typeface="+mn-lt"/>
              <a:ea typeface="+mn-ea"/>
              <a:cs typeface="+mn-cs"/>
            </a:rPr>
            <a:t>　請求月初日の職員の雇用状況」の保育</a:t>
          </a:r>
          <a:r>
            <a:rPr kumimoji="1" lang="ja-JP" altLang="en-US" sz="1100">
              <a:solidFill>
                <a:schemeClr val="lt1"/>
              </a:solidFill>
              <a:effectLst/>
              <a:latin typeface="+mn-lt"/>
              <a:ea typeface="+mn-ea"/>
              <a:cs typeface="+mn-cs"/>
            </a:rPr>
            <a:t>教諭</a:t>
          </a:r>
          <a:r>
            <a:rPr kumimoji="1" lang="ja-JP" altLang="ja-JP" sz="1100">
              <a:solidFill>
                <a:schemeClr val="lt1"/>
              </a:solidFill>
              <a:effectLst/>
              <a:latin typeface="+mn-lt"/>
              <a:ea typeface="+mn-ea"/>
              <a:cs typeface="+mn-cs"/>
            </a:rPr>
            <a:t>の</a:t>
          </a:r>
          <a:r>
            <a:rPr kumimoji="1" lang="ja-JP" altLang="en-US" sz="1100">
              <a:solidFill>
                <a:schemeClr val="lt1"/>
              </a:solidFill>
              <a:effectLst/>
              <a:latin typeface="+mn-lt"/>
              <a:ea typeface="+mn-ea"/>
              <a:cs typeface="+mn-cs"/>
            </a:rPr>
            <a:t>合計人数及び</a:t>
          </a:r>
          <a:r>
            <a:rPr kumimoji="1" lang="ja-JP" altLang="ja-JP" sz="1100">
              <a:solidFill>
                <a:schemeClr val="lt1"/>
              </a:solidFill>
              <a:effectLst/>
              <a:latin typeface="+mn-lt"/>
              <a:ea typeface="+mn-ea"/>
              <a:cs typeface="+mn-cs"/>
            </a:rPr>
            <a:t>合計労働時間数</a:t>
          </a:r>
          <a:r>
            <a:rPr kumimoji="1" lang="ja-JP" altLang="ja-JP" sz="1100" b="0" i="0" baseline="0">
              <a:solidFill>
                <a:schemeClr val="lt1"/>
              </a:solidFill>
              <a:effectLst/>
              <a:latin typeface="+mn-lt"/>
              <a:ea typeface="+mn-ea"/>
              <a:cs typeface="+mn-cs"/>
            </a:rPr>
            <a:t>が転記されます。</a:t>
          </a:r>
          <a:endParaRPr lang="ja-JP" altLang="ja-JP">
            <a:effectLst/>
          </a:endParaRPr>
        </a:p>
      </xdr:txBody>
    </xdr:sp>
    <xdr:clientData/>
  </xdr:twoCellAnchor>
  <xdr:twoCellAnchor>
    <xdr:from>
      <xdr:col>10</xdr:col>
      <xdr:colOff>66675</xdr:colOff>
      <xdr:row>11</xdr:row>
      <xdr:rowOff>9524</xdr:rowOff>
    </xdr:from>
    <xdr:to>
      <xdr:col>33</xdr:col>
      <xdr:colOff>95251</xdr:colOff>
      <xdr:row>15</xdr:row>
      <xdr:rowOff>142875</xdr:rowOff>
    </xdr:to>
    <xdr:cxnSp macro="">
      <xdr:nvCxnSpPr>
        <xdr:cNvPr id="276" name="直線矢印コネクタ 275"/>
        <xdr:cNvCxnSpPr/>
      </xdr:nvCxnSpPr>
      <xdr:spPr>
        <a:xfrm flipH="1">
          <a:off x="1628775" y="1666874"/>
          <a:ext cx="3124201" cy="628651"/>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15</xdr:row>
      <xdr:rowOff>28575</xdr:rowOff>
    </xdr:from>
    <xdr:to>
      <xdr:col>23</xdr:col>
      <xdr:colOff>114300</xdr:colOff>
      <xdr:row>18</xdr:row>
      <xdr:rowOff>9523</xdr:rowOff>
    </xdr:to>
    <xdr:sp macro="" textlink="">
      <xdr:nvSpPr>
        <xdr:cNvPr id="277" name="円/楕円 276"/>
        <xdr:cNvSpPr/>
      </xdr:nvSpPr>
      <xdr:spPr>
        <a:xfrm>
          <a:off x="2628900" y="2181225"/>
          <a:ext cx="676275" cy="552448"/>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xdr:col>
      <xdr:colOff>0</xdr:colOff>
      <xdr:row>44</xdr:row>
      <xdr:rowOff>114300</xdr:rowOff>
    </xdr:from>
    <xdr:to>
      <xdr:col>6</xdr:col>
      <xdr:colOff>19050</xdr:colOff>
      <xdr:row>48</xdr:row>
      <xdr:rowOff>114298</xdr:rowOff>
    </xdr:to>
    <xdr:sp macro="" textlink="">
      <xdr:nvSpPr>
        <xdr:cNvPr id="280" name="円/楕円 279"/>
        <xdr:cNvSpPr/>
      </xdr:nvSpPr>
      <xdr:spPr>
        <a:xfrm>
          <a:off x="123825" y="6638925"/>
          <a:ext cx="800100" cy="571498"/>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5</xdr:col>
      <xdr:colOff>25703</xdr:colOff>
      <xdr:row>48</xdr:row>
      <xdr:rowOff>30604</xdr:rowOff>
    </xdr:from>
    <xdr:to>
      <xdr:col>34</xdr:col>
      <xdr:colOff>19050</xdr:colOff>
      <xdr:row>58</xdr:row>
      <xdr:rowOff>28575</xdr:rowOff>
    </xdr:to>
    <xdr:cxnSp macro="">
      <xdr:nvCxnSpPr>
        <xdr:cNvPr id="281" name="直線矢印コネクタ 280"/>
        <xdr:cNvCxnSpPr>
          <a:endCxn id="280" idx="5"/>
        </xdr:cNvCxnSpPr>
      </xdr:nvCxnSpPr>
      <xdr:spPr>
        <a:xfrm flipH="1" flipV="1">
          <a:off x="806753" y="7126729"/>
          <a:ext cx="3993847" cy="1426721"/>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19050</xdr:colOff>
      <xdr:row>54</xdr:row>
      <xdr:rowOff>38100</xdr:rowOff>
    </xdr:from>
    <xdr:to>
      <xdr:col>55</xdr:col>
      <xdr:colOff>135007</xdr:colOff>
      <xdr:row>66</xdr:row>
      <xdr:rowOff>87699</xdr:rowOff>
    </xdr:to>
    <xdr:sp macro="" textlink="">
      <xdr:nvSpPr>
        <xdr:cNvPr id="282" name="角丸四角形 281"/>
        <xdr:cNvSpPr/>
      </xdr:nvSpPr>
      <xdr:spPr>
        <a:xfrm>
          <a:off x="4800600" y="7991475"/>
          <a:ext cx="3268732" cy="176409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lt1"/>
              </a:solidFill>
              <a:effectLst/>
              <a:latin typeface="+mn-lt"/>
              <a:ea typeface="+mn-ea"/>
              <a:cs typeface="+mn-cs"/>
            </a:rPr>
            <a:t>●３歳児配置改善加算あり・満３歳児対応加配加算なしの場合はこの欄に記入してください。</a:t>
          </a:r>
          <a:endParaRPr kumimoji="1" lang="en-US" altLang="ja-JP" sz="1100">
            <a:solidFill>
              <a:schemeClr val="lt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３歳児配置改善加算</a:t>
          </a:r>
          <a:r>
            <a:rPr kumimoji="1" lang="ja-JP" altLang="en-US" sz="1100">
              <a:solidFill>
                <a:schemeClr val="lt1"/>
              </a:solidFill>
              <a:effectLst/>
              <a:latin typeface="+mn-lt"/>
              <a:ea typeface="+mn-ea"/>
              <a:cs typeface="+mn-cs"/>
            </a:rPr>
            <a:t>及び</a:t>
          </a:r>
          <a:r>
            <a:rPr kumimoji="1" lang="ja-JP" altLang="ja-JP" sz="1100">
              <a:solidFill>
                <a:schemeClr val="lt1"/>
              </a:solidFill>
              <a:effectLst/>
              <a:latin typeface="+mn-lt"/>
              <a:ea typeface="+mn-ea"/>
              <a:cs typeface="+mn-cs"/>
            </a:rPr>
            <a:t>満３歳児対応加配加算</a:t>
          </a:r>
          <a:r>
            <a:rPr kumimoji="1" lang="ja-JP" altLang="en-US" sz="1100">
              <a:solidFill>
                <a:schemeClr val="lt1"/>
              </a:solidFill>
              <a:effectLst/>
              <a:latin typeface="+mn-lt"/>
              <a:ea typeface="+mn-ea"/>
              <a:cs typeface="+mn-cs"/>
            </a:rPr>
            <a:t>の有無によって記載していただく欄が変わりますので、ご注意ください。</a:t>
          </a:r>
          <a:endParaRPr kumimoji="1" lang="en-US" altLang="ja-JP" sz="1100">
            <a:solidFill>
              <a:schemeClr val="lt1"/>
            </a:solidFill>
            <a:effectLst/>
            <a:latin typeface="+mn-lt"/>
            <a:ea typeface="+mn-ea"/>
            <a:cs typeface="+mn-cs"/>
          </a:endParaRPr>
        </a:p>
      </xdr:txBody>
    </xdr:sp>
    <xdr:clientData/>
  </xdr:twoCellAnchor>
  <xdr:twoCellAnchor>
    <xdr:from>
      <xdr:col>46</xdr:col>
      <xdr:colOff>57150</xdr:colOff>
      <xdr:row>123</xdr:row>
      <xdr:rowOff>157162</xdr:rowOff>
    </xdr:from>
    <xdr:to>
      <xdr:col>58</xdr:col>
      <xdr:colOff>28575</xdr:colOff>
      <xdr:row>129</xdr:row>
      <xdr:rowOff>100012</xdr:rowOff>
    </xdr:to>
    <xdr:sp macro="" textlink="">
      <xdr:nvSpPr>
        <xdr:cNvPr id="283" name="角丸四角形 282"/>
        <xdr:cNvSpPr/>
      </xdr:nvSpPr>
      <xdr:spPr>
        <a:xfrm>
          <a:off x="6629400" y="19226212"/>
          <a:ext cx="1790700" cy="10287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t>（</a:t>
          </a:r>
          <a:r>
            <a:rPr kumimoji="1" lang="en-US" altLang="ja-JP" sz="1050"/>
            <a:t>a</a:t>
          </a:r>
          <a:r>
            <a:rPr kumimoji="1" lang="ja-JP" altLang="en-US" sz="1050"/>
            <a:t>＋</a:t>
          </a:r>
          <a:r>
            <a:rPr kumimoji="1" lang="en-US" altLang="ja-JP" sz="1050"/>
            <a:t>b)</a:t>
          </a:r>
          <a:r>
            <a:rPr kumimoji="1" lang="ja-JP" altLang="en-US" sz="1050"/>
            <a:t>又は（ｔ）－（ｌ＋</a:t>
          </a:r>
          <a:r>
            <a:rPr kumimoji="1" lang="en-US" altLang="ja-JP" sz="1050"/>
            <a:t>o</a:t>
          </a:r>
          <a:r>
            <a:rPr kumimoji="1" lang="ja-JP" altLang="en-US" sz="1050"/>
            <a:t>＋</a:t>
          </a:r>
          <a:r>
            <a:rPr kumimoji="1" lang="en-US" altLang="ja-JP" sz="1050"/>
            <a:t>p</a:t>
          </a:r>
          <a:r>
            <a:rPr kumimoji="1" lang="ja-JP" altLang="en-US" sz="1050"/>
            <a:t>＋ｑ</a:t>
          </a:r>
          <a:r>
            <a:rPr kumimoji="1" lang="en-US" altLang="ja-JP" sz="1050"/>
            <a:t>)</a:t>
          </a:r>
          <a:r>
            <a:rPr kumimoji="1" lang="ja-JP" altLang="en-US" sz="1050"/>
            <a:t>で、</a:t>
          </a:r>
          <a:r>
            <a:rPr kumimoji="1" lang="en-US" altLang="ja-JP" sz="1050"/>
            <a:t>※</a:t>
          </a:r>
          <a:r>
            <a:rPr kumimoji="1" lang="ja-JP" altLang="en-US" sz="1050"/>
            <a:t>の上限人数までの数字を入れることができます。</a:t>
          </a:r>
        </a:p>
      </xdr:txBody>
    </xdr:sp>
    <xdr:clientData/>
  </xdr:twoCellAnchor>
  <xdr:twoCellAnchor>
    <xdr:from>
      <xdr:col>38</xdr:col>
      <xdr:colOff>66675</xdr:colOff>
      <xdr:row>117</xdr:row>
      <xdr:rowOff>142875</xdr:rowOff>
    </xdr:from>
    <xdr:to>
      <xdr:col>42</xdr:col>
      <xdr:colOff>47625</xdr:colOff>
      <xdr:row>120</xdr:row>
      <xdr:rowOff>42861</xdr:rowOff>
    </xdr:to>
    <xdr:sp macro="" textlink="">
      <xdr:nvSpPr>
        <xdr:cNvPr id="284" name="円/楕円 283"/>
        <xdr:cNvSpPr/>
      </xdr:nvSpPr>
      <xdr:spPr>
        <a:xfrm>
          <a:off x="5343525" y="18068925"/>
          <a:ext cx="542925" cy="471486"/>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42</xdr:col>
      <xdr:colOff>47626</xdr:colOff>
      <xdr:row>119</xdr:row>
      <xdr:rowOff>95251</xdr:rowOff>
    </xdr:from>
    <xdr:to>
      <xdr:col>46</xdr:col>
      <xdr:colOff>104775</xdr:colOff>
      <xdr:row>123</xdr:row>
      <xdr:rowOff>152400</xdr:rowOff>
    </xdr:to>
    <xdr:cxnSp macro="">
      <xdr:nvCxnSpPr>
        <xdr:cNvPr id="285" name="直線矢印コネクタ 284"/>
        <xdr:cNvCxnSpPr/>
      </xdr:nvCxnSpPr>
      <xdr:spPr>
        <a:xfrm flipH="1" flipV="1">
          <a:off x="5886451" y="18402301"/>
          <a:ext cx="790574" cy="819149"/>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38100</xdr:colOff>
      <xdr:row>205</xdr:row>
      <xdr:rowOff>0</xdr:rowOff>
    </xdr:from>
    <xdr:to>
      <xdr:col>57</xdr:col>
      <xdr:colOff>28575</xdr:colOff>
      <xdr:row>208</xdr:row>
      <xdr:rowOff>9525</xdr:rowOff>
    </xdr:to>
    <xdr:sp macro="" textlink="">
      <xdr:nvSpPr>
        <xdr:cNvPr id="287" name="円/楕円 286"/>
        <xdr:cNvSpPr/>
      </xdr:nvSpPr>
      <xdr:spPr>
        <a:xfrm>
          <a:off x="4162425" y="34794825"/>
          <a:ext cx="4105275" cy="60960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22</xdr:col>
      <xdr:colOff>19050</xdr:colOff>
      <xdr:row>198</xdr:row>
      <xdr:rowOff>123825</xdr:rowOff>
    </xdr:from>
    <xdr:to>
      <xdr:col>44</xdr:col>
      <xdr:colOff>28575</xdr:colOff>
      <xdr:row>203</xdr:row>
      <xdr:rowOff>161925</xdr:rowOff>
    </xdr:to>
    <xdr:sp macro="" textlink="">
      <xdr:nvSpPr>
        <xdr:cNvPr id="288" name="角丸四角形 287"/>
        <xdr:cNvSpPr/>
      </xdr:nvSpPr>
      <xdr:spPr>
        <a:xfrm>
          <a:off x="3067050" y="33518475"/>
          <a:ext cx="3095625" cy="10382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eaLnBrk="1" fontAlgn="auto" latinLnBrk="0" hangingPunct="1"/>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１　請求月初日の保育教諭数（有資格者のみ）</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に</a:t>
          </a:r>
          <a:r>
            <a:rPr kumimoji="1" lang="ja-JP" altLang="ja-JP" sz="1100">
              <a:solidFill>
                <a:schemeClr val="lt1"/>
              </a:solidFill>
              <a:effectLst/>
              <a:latin typeface="+mn-lt"/>
              <a:ea typeface="+mn-ea"/>
              <a:cs typeface="+mn-cs"/>
            </a:rPr>
            <a:t>自動で転記されます。</a:t>
          </a:r>
          <a:endParaRPr kumimoji="1" lang="en-US" altLang="ja-JP" sz="110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人数は自動計算ではありませんので、必ず入力するようにしてください。</a:t>
          </a:r>
          <a:endParaRPr kumimoji="1" lang="ja-JP" altLang="en-US" sz="1100"/>
        </a:p>
      </xdr:txBody>
    </xdr:sp>
    <xdr:clientData/>
  </xdr:twoCellAnchor>
  <xdr:twoCellAnchor>
    <xdr:from>
      <xdr:col>26</xdr:col>
      <xdr:colOff>114300</xdr:colOff>
      <xdr:row>203</xdr:row>
      <xdr:rowOff>66675</xdr:rowOff>
    </xdr:from>
    <xdr:to>
      <xdr:col>31</xdr:col>
      <xdr:colOff>104707</xdr:colOff>
      <xdr:row>205</xdr:row>
      <xdr:rowOff>119962</xdr:rowOff>
    </xdr:to>
    <xdr:cxnSp macro="">
      <xdr:nvCxnSpPr>
        <xdr:cNvPr id="289" name="直線矢印コネクタ 288"/>
        <xdr:cNvCxnSpPr/>
      </xdr:nvCxnSpPr>
      <xdr:spPr>
        <a:xfrm>
          <a:off x="3771900" y="34461450"/>
          <a:ext cx="742882" cy="453337"/>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38100</xdr:colOff>
      <xdr:row>280</xdr:row>
      <xdr:rowOff>142875</xdr:rowOff>
    </xdr:from>
    <xdr:to>
      <xdr:col>58</xdr:col>
      <xdr:colOff>38100</xdr:colOff>
      <xdr:row>285</xdr:row>
      <xdr:rowOff>47626</xdr:rowOff>
    </xdr:to>
    <xdr:sp macro="" textlink="">
      <xdr:nvSpPr>
        <xdr:cNvPr id="290" name="円/楕円 289"/>
        <xdr:cNvSpPr/>
      </xdr:nvSpPr>
      <xdr:spPr>
        <a:xfrm>
          <a:off x="6172200" y="47901225"/>
          <a:ext cx="2257425" cy="762001"/>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46</xdr:col>
      <xdr:colOff>9526</xdr:colOff>
      <xdr:row>276</xdr:row>
      <xdr:rowOff>9525</xdr:rowOff>
    </xdr:from>
    <xdr:to>
      <xdr:col>49</xdr:col>
      <xdr:colOff>200025</xdr:colOff>
      <xdr:row>280</xdr:row>
      <xdr:rowOff>152400</xdr:rowOff>
    </xdr:to>
    <xdr:cxnSp macro="">
      <xdr:nvCxnSpPr>
        <xdr:cNvPr id="292" name="直線矢印コネクタ 291"/>
        <xdr:cNvCxnSpPr/>
      </xdr:nvCxnSpPr>
      <xdr:spPr>
        <a:xfrm>
          <a:off x="6581776" y="47082075"/>
          <a:ext cx="561974" cy="828675"/>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38100</xdr:colOff>
      <xdr:row>270</xdr:row>
      <xdr:rowOff>104775</xdr:rowOff>
    </xdr:from>
    <xdr:to>
      <xdr:col>55</xdr:col>
      <xdr:colOff>104775</xdr:colOff>
      <xdr:row>276</xdr:row>
      <xdr:rowOff>114300</xdr:rowOff>
    </xdr:to>
    <xdr:sp macro="" textlink="">
      <xdr:nvSpPr>
        <xdr:cNvPr id="293" name="角丸四角形 292"/>
        <xdr:cNvSpPr/>
      </xdr:nvSpPr>
      <xdr:spPr>
        <a:xfrm>
          <a:off x="4943475" y="46148625"/>
          <a:ext cx="3095625" cy="10382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eaLnBrk="1" fontAlgn="auto" latinLnBrk="0" hangingPunct="1"/>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１　請求月初日の保育教諭数（有資格者のみ）</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に</a:t>
          </a:r>
          <a:r>
            <a:rPr kumimoji="1" lang="ja-JP" altLang="ja-JP" sz="1100">
              <a:solidFill>
                <a:schemeClr val="lt1"/>
              </a:solidFill>
              <a:effectLst/>
              <a:latin typeface="+mn-lt"/>
              <a:ea typeface="+mn-ea"/>
              <a:cs typeface="+mn-cs"/>
            </a:rPr>
            <a:t>自動で転記されます。</a:t>
          </a:r>
          <a:endParaRPr kumimoji="1" lang="en-US" altLang="ja-JP" sz="110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人数は自動計算ではありませんので、必ず入力するようにしてください。</a:t>
          </a:r>
          <a:endParaRPr kumimoji="1" lang="ja-JP" altLang="en-US" sz="1100"/>
        </a:p>
      </xdr:txBody>
    </xdr:sp>
    <xdr:clientData/>
  </xdr:twoCellAnchor>
  <xdr:twoCellAnchor>
    <xdr:from>
      <xdr:col>1</xdr:col>
      <xdr:colOff>133350</xdr:colOff>
      <xdr:row>287</xdr:row>
      <xdr:rowOff>171451</xdr:rowOff>
    </xdr:from>
    <xdr:to>
      <xdr:col>56</xdr:col>
      <xdr:colOff>104775</xdr:colOff>
      <xdr:row>292</xdr:row>
      <xdr:rowOff>76200</xdr:rowOff>
    </xdr:to>
    <xdr:sp macro="" textlink="">
      <xdr:nvSpPr>
        <xdr:cNvPr id="294" name="円/楕円 293"/>
        <xdr:cNvSpPr/>
      </xdr:nvSpPr>
      <xdr:spPr>
        <a:xfrm>
          <a:off x="257175" y="49168051"/>
          <a:ext cx="7934325" cy="628649"/>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38100</xdr:colOff>
      <xdr:row>281</xdr:row>
      <xdr:rowOff>85725</xdr:rowOff>
    </xdr:from>
    <xdr:to>
      <xdr:col>42</xdr:col>
      <xdr:colOff>104775</xdr:colOff>
      <xdr:row>285</xdr:row>
      <xdr:rowOff>152400</xdr:rowOff>
    </xdr:to>
    <xdr:sp macro="" textlink="">
      <xdr:nvSpPr>
        <xdr:cNvPr id="295" name="角丸四角形 294"/>
        <xdr:cNvSpPr/>
      </xdr:nvSpPr>
      <xdr:spPr>
        <a:xfrm>
          <a:off x="38100" y="48015525"/>
          <a:ext cx="5905500" cy="7524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50"/>
            <a:t>幼稚園教諭免許を有する教諭等の発令を受けていない教育補助者については、チーム保育加配加算についてのみ算入が可能です。</a:t>
          </a:r>
          <a:endParaRPr kumimoji="1" lang="en-US" altLang="ja-JP" sz="1050"/>
        </a:p>
      </xdr:txBody>
    </xdr:sp>
    <xdr:clientData/>
  </xdr:twoCellAnchor>
  <xdr:twoCellAnchor>
    <xdr:from>
      <xdr:col>1</xdr:col>
      <xdr:colOff>114300</xdr:colOff>
      <xdr:row>285</xdr:row>
      <xdr:rowOff>38100</xdr:rowOff>
    </xdr:from>
    <xdr:to>
      <xdr:col>6</xdr:col>
      <xdr:colOff>55790</xdr:colOff>
      <xdr:row>289</xdr:row>
      <xdr:rowOff>57831</xdr:rowOff>
    </xdr:to>
    <xdr:cxnSp macro="">
      <xdr:nvCxnSpPr>
        <xdr:cNvPr id="296" name="直線矢印コネクタ 295"/>
        <xdr:cNvCxnSpPr/>
      </xdr:nvCxnSpPr>
      <xdr:spPr>
        <a:xfrm>
          <a:off x="238125" y="48653700"/>
          <a:ext cx="722540" cy="667431"/>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9525</xdr:colOff>
      <xdr:row>295</xdr:row>
      <xdr:rowOff>190499</xdr:rowOff>
    </xdr:from>
    <xdr:to>
      <xdr:col>36</xdr:col>
      <xdr:colOff>76200</xdr:colOff>
      <xdr:row>308</xdr:row>
      <xdr:rowOff>133349</xdr:rowOff>
    </xdr:to>
    <xdr:sp macro="" textlink="">
      <xdr:nvSpPr>
        <xdr:cNvPr id="297" name="円/楕円 296"/>
        <xdr:cNvSpPr/>
      </xdr:nvSpPr>
      <xdr:spPr>
        <a:xfrm flipH="1">
          <a:off x="3971925" y="50492024"/>
          <a:ext cx="1133475" cy="265747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52</xdr:col>
      <xdr:colOff>57150</xdr:colOff>
      <xdr:row>295</xdr:row>
      <xdr:rowOff>114300</xdr:rowOff>
    </xdr:from>
    <xdr:to>
      <xdr:col>57</xdr:col>
      <xdr:colOff>85724</xdr:colOff>
      <xdr:row>308</xdr:row>
      <xdr:rowOff>57150</xdr:rowOff>
    </xdr:to>
    <xdr:sp macro="" textlink="">
      <xdr:nvSpPr>
        <xdr:cNvPr id="298" name="円/楕円 297"/>
        <xdr:cNvSpPr/>
      </xdr:nvSpPr>
      <xdr:spPr>
        <a:xfrm flipH="1">
          <a:off x="7591425" y="50415825"/>
          <a:ext cx="733424" cy="265747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xdr:col>
      <xdr:colOff>28575</xdr:colOff>
      <xdr:row>304</xdr:row>
      <xdr:rowOff>180975</xdr:rowOff>
    </xdr:from>
    <xdr:to>
      <xdr:col>41</xdr:col>
      <xdr:colOff>19050</xdr:colOff>
      <xdr:row>312</xdr:row>
      <xdr:rowOff>114300</xdr:rowOff>
    </xdr:to>
    <xdr:sp macro="" textlink="">
      <xdr:nvSpPr>
        <xdr:cNvPr id="299" name="角丸四角形 298"/>
        <xdr:cNvSpPr/>
      </xdr:nvSpPr>
      <xdr:spPr>
        <a:xfrm>
          <a:off x="561975" y="52397025"/>
          <a:ext cx="5172075" cy="15144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lt1"/>
              </a:solidFill>
              <a:effectLst/>
              <a:latin typeface="+mn-lt"/>
              <a:ea typeface="+mn-ea"/>
              <a:cs typeface="+mn-cs"/>
            </a:rPr>
            <a:t>１人目は</a:t>
          </a:r>
          <a:r>
            <a:rPr kumimoji="1" lang="en-US" altLang="ja-JP" sz="1100">
              <a:solidFill>
                <a:schemeClr val="lt1"/>
              </a:solidFill>
              <a:effectLst/>
              <a:latin typeface="+mn-lt"/>
              <a:ea typeface="+mn-ea"/>
              <a:cs typeface="+mn-cs"/>
            </a:rPr>
            <a:t>30</a:t>
          </a:r>
          <a:r>
            <a:rPr kumimoji="1" lang="ja-JP" altLang="en-US" sz="1100">
              <a:solidFill>
                <a:schemeClr val="lt1"/>
              </a:solidFill>
              <a:effectLst/>
              <a:latin typeface="+mn-lt"/>
              <a:ea typeface="+mn-ea"/>
              <a:cs typeface="+mn-cs"/>
            </a:rPr>
            <a:t>年１月</a:t>
          </a:r>
          <a:r>
            <a:rPr kumimoji="1" lang="en-US" altLang="ja-JP" sz="1100">
              <a:solidFill>
                <a:schemeClr val="lt1"/>
              </a:solidFill>
              <a:effectLst/>
              <a:latin typeface="+mn-lt"/>
              <a:ea typeface="+mn-ea"/>
              <a:cs typeface="+mn-cs"/>
            </a:rPr>
            <a:t>31</a:t>
          </a:r>
          <a:r>
            <a:rPr kumimoji="1" lang="ja-JP" altLang="en-US" sz="1100">
              <a:solidFill>
                <a:schemeClr val="lt1"/>
              </a:solidFill>
              <a:effectLst/>
              <a:latin typeface="+mn-lt"/>
              <a:ea typeface="+mn-ea"/>
              <a:cs typeface="+mn-cs"/>
            </a:rPr>
            <a:t>日が保育士証登録日の方の例です。</a:t>
          </a:r>
          <a:endParaRPr kumimoji="1" lang="en-US" altLang="ja-JP" sz="1100">
            <a:solidFill>
              <a:schemeClr val="lt1"/>
            </a:solidFill>
            <a:effectLst/>
            <a:latin typeface="+mn-lt"/>
            <a:ea typeface="+mn-ea"/>
            <a:cs typeface="+mn-cs"/>
          </a:endParaRPr>
        </a:p>
        <a:p>
          <a:pPr eaLnBrk="1" fontAlgn="auto" latinLnBrk="0" hangingPunct="1"/>
          <a:r>
            <a:rPr kumimoji="1" lang="ja-JP" altLang="en-US" sz="1100">
              <a:solidFill>
                <a:schemeClr val="lt1"/>
              </a:solidFill>
              <a:effectLst/>
              <a:latin typeface="+mn-lt"/>
              <a:ea typeface="+mn-ea"/>
              <a:cs typeface="+mn-cs"/>
            </a:rPr>
            <a:t>２人目は</a:t>
          </a:r>
          <a:r>
            <a:rPr kumimoji="1" lang="en-US" altLang="ja-JP" sz="1100">
              <a:solidFill>
                <a:schemeClr val="lt1"/>
              </a:solidFill>
              <a:effectLst/>
              <a:latin typeface="+mn-lt"/>
              <a:ea typeface="+mn-ea"/>
              <a:cs typeface="+mn-cs"/>
            </a:rPr>
            <a:t>30</a:t>
          </a:r>
          <a:r>
            <a:rPr kumimoji="1" lang="ja-JP" altLang="en-US" sz="1100">
              <a:solidFill>
                <a:schemeClr val="lt1"/>
              </a:solidFill>
              <a:effectLst/>
              <a:latin typeface="+mn-lt"/>
              <a:ea typeface="+mn-ea"/>
              <a:cs typeface="+mn-cs"/>
            </a:rPr>
            <a:t>年３月</a:t>
          </a:r>
          <a:r>
            <a:rPr kumimoji="1" lang="en-US" altLang="ja-JP" sz="1100">
              <a:solidFill>
                <a:schemeClr val="lt1"/>
              </a:solidFill>
              <a:effectLst/>
              <a:latin typeface="+mn-lt"/>
              <a:ea typeface="+mn-ea"/>
              <a:cs typeface="+mn-cs"/>
            </a:rPr>
            <a:t>31</a:t>
          </a:r>
          <a:r>
            <a:rPr kumimoji="1" lang="ja-JP" altLang="en-US" sz="1100">
              <a:solidFill>
                <a:schemeClr val="lt1"/>
              </a:solidFill>
              <a:effectLst/>
              <a:latin typeface="+mn-lt"/>
              <a:ea typeface="+mn-ea"/>
              <a:cs typeface="+mn-cs"/>
            </a:rPr>
            <a:t>日</a:t>
          </a:r>
          <a:r>
            <a:rPr kumimoji="1" lang="ja-JP" altLang="ja-JP" sz="1100">
              <a:solidFill>
                <a:schemeClr val="lt1"/>
              </a:solidFill>
              <a:effectLst/>
              <a:latin typeface="+mn-lt"/>
              <a:ea typeface="+mn-ea"/>
              <a:cs typeface="+mn-cs"/>
            </a:rPr>
            <a:t>が保育士証登録日の方の例</a:t>
          </a:r>
          <a:r>
            <a:rPr kumimoji="1" lang="ja-JP" altLang="en-US" sz="1100">
              <a:solidFill>
                <a:schemeClr val="lt1"/>
              </a:solidFill>
              <a:effectLst/>
              <a:latin typeface="+mn-lt"/>
              <a:ea typeface="+mn-ea"/>
              <a:cs typeface="+mn-cs"/>
            </a:rPr>
            <a:t>です。</a:t>
          </a:r>
          <a:endParaRPr lang="ja-JP" altLang="ja-JP">
            <a:effectLst/>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lt1"/>
              </a:solidFill>
              <a:effectLst/>
              <a:latin typeface="+mn-lt"/>
              <a:ea typeface="+mn-ea"/>
              <a:cs typeface="+mn-cs"/>
            </a:rPr>
            <a:t>・保育士資格取得前の直近３か月の保育補助者としての勤務時間が月</a:t>
          </a:r>
          <a:r>
            <a:rPr kumimoji="1" lang="en-US" altLang="ja-JP" sz="1100">
              <a:solidFill>
                <a:schemeClr val="lt1"/>
              </a:solidFill>
              <a:effectLst/>
              <a:latin typeface="+mn-lt"/>
              <a:ea typeface="+mn-ea"/>
              <a:cs typeface="+mn-cs"/>
            </a:rPr>
            <a:t>60</a:t>
          </a:r>
          <a:r>
            <a:rPr kumimoji="1" lang="ja-JP" altLang="en-US" sz="1100">
              <a:solidFill>
                <a:schemeClr val="lt1"/>
              </a:solidFill>
              <a:effectLst/>
              <a:latin typeface="+mn-lt"/>
              <a:ea typeface="+mn-ea"/>
              <a:cs typeface="+mn-cs"/>
            </a:rPr>
            <a:t>時間以上であることが要件です。</a:t>
          </a:r>
          <a:endParaRPr kumimoji="1" lang="en-US" altLang="ja-JP" sz="1100">
            <a:solidFill>
              <a:schemeClr val="lt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lt1"/>
              </a:solidFill>
              <a:effectLst/>
              <a:latin typeface="+mn-lt"/>
              <a:ea typeface="+mn-ea"/>
              <a:cs typeface="+mn-cs"/>
            </a:rPr>
            <a:t>・対象期間は保育士証の登録日の翌月を含む２年度間となっています。対象期間として２年度目の記載をお願いします。</a:t>
          </a:r>
          <a:endParaRPr kumimoji="1" lang="ja-JP" altLang="en-US" sz="1100"/>
        </a:p>
      </xdr:txBody>
    </xdr:sp>
    <xdr:clientData/>
  </xdr:twoCellAnchor>
  <xdr:twoCellAnchor>
    <xdr:from>
      <xdr:col>24</xdr:col>
      <xdr:colOff>38101</xdr:colOff>
      <xdr:row>301</xdr:row>
      <xdr:rowOff>19050</xdr:rowOff>
    </xdr:from>
    <xdr:to>
      <xdr:col>27</xdr:col>
      <xdr:colOff>152401</xdr:colOff>
      <xdr:row>304</xdr:row>
      <xdr:rowOff>171450</xdr:rowOff>
    </xdr:to>
    <xdr:cxnSp macro="">
      <xdr:nvCxnSpPr>
        <xdr:cNvPr id="300" name="直線矢印コネクタ 299"/>
        <xdr:cNvCxnSpPr/>
      </xdr:nvCxnSpPr>
      <xdr:spPr>
        <a:xfrm flipV="1">
          <a:off x="3371851" y="51635025"/>
          <a:ext cx="581025" cy="752475"/>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xdr:colOff>
      <xdr:row>304</xdr:row>
      <xdr:rowOff>76200</xdr:rowOff>
    </xdr:from>
    <xdr:to>
      <xdr:col>52</xdr:col>
      <xdr:colOff>66675</xdr:colOff>
      <xdr:row>307</xdr:row>
      <xdr:rowOff>9525</xdr:rowOff>
    </xdr:to>
    <xdr:cxnSp macro="">
      <xdr:nvCxnSpPr>
        <xdr:cNvPr id="301" name="直線矢印コネクタ 300"/>
        <xdr:cNvCxnSpPr/>
      </xdr:nvCxnSpPr>
      <xdr:spPr>
        <a:xfrm flipV="1">
          <a:off x="5715001" y="52292250"/>
          <a:ext cx="1885949" cy="53340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57150</xdr:colOff>
      <xdr:row>317</xdr:row>
      <xdr:rowOff>95249</xdr:rowOff>
    </xdr:from>
    <xdr:to>
      <xdr:col>44</xdr:col>
      <xdr:colOff>19050</xdr:colOff>
      <xdr:row>321</xdr:row>
      <xdr:rowOff>152399</xdr:rowOff>
    </xdr:to>
    <xdr:sp macro="" textlink="">
      <xdr:nvSpPr>
        <xdr:cNvPr id="303" name="円/楕円 302"/>
        <xdr:cNvSpPr/>
      </xdr:nvSpPr>
      <xdr:spPr>
        <a:xfrm>
          <a:off x="57150" y="54844949"/>
          <a:ext cx="6096000" cy="73342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44</xdr:col>
      <xdr:colOff>57150</xdr:colOff>
      <xdr:row>311</xdr:row>
      <xdr:rowOff>152400</xdr:rowOff>
    </xdr:from>
    <xdr:to>
      <xdr:col>58</xdr:col>
      <xdr:colOff>28575</xdr:colOff>
      <xdr:row>323</xdr:row>
      <xdr:rowOff>57150</xdr:rowOff>
    </xdr:to>
    <xdr:sp macro="" textlink="">
      <xdr:nvSpPr>
        <xdr:cNvPr id="304" name="角丸四角形 303"/>
        <xdr:cNvSpPr/>
      </xdr:nvSpPr>
      <xdr:spPr>
        <a:xfrm>
          <a:off x="6191250" y="53759100"/>
          <a:ext cx="2228850" cy="21050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chemeClr val="lt1"/>
              </a:solidFill>
              <a:effectLst/>
              <a:latin typeface="+mn-lt"/>
              <a:ea typeface="+mn-ea"/>
              <a:cs typeface="+mn-cs"/>
            </a:rPr>
            <a:t>調整適用要件をすべて満たし、</a:t>
          </a:r>
          <a:r>
            <a:rPr kumimoji="1" lang="ja-JP" altLang="ja-JP" sz="1100">
              <a:solidFill>
                <a:schemeClr val="lt1"/>
              </a:solidFill>
              <a:effectLst/>
              <a:latin typeface="+mn-lt"/>
              <a:ea typeface="+mn-ea"/>
              <a:cs typeface="+mn-cs"/>
            </a:rPr>
            <a:t>１か月あたり所定労働時間</a:t>
          </a:r>
          <a:r>
            <a:rPr kumimoji="1" lang="en-US" altLang="ja-JP" sz="1100">
              <a:solidFill>
                <a:schemeClr val="lt1"/>
              </a:solidFill>
              <a:effectLst/>
              <a:latin typeface="+mn-lt"/>
              <a:ea typeface="+mn-ea"/>
              <a:cs typeface="+mn-cs"/>
            </a:rPr>
            <a:t>120</a:t>
          </a:r>
          <a:r>
            <a:rPr kumimoji="1" lang="ja-JP" altLang="ja-JP" sz="1100">
              <a:solidFill>
                <a:schemeClr val="lt1"/>
              </a:solidFill>
              <a:effectLst/>
              <a:latin typeface="+mn-lt"/>
              <a:ea typeface="+mn-ea"/>
              <a:cs typeface="+mn-cs"/>
            </a:rPr>
            <a:t>時間以上勤務の</a:t>
          </a:r>
          <a:r>
            <a:rPr kumimoji="1" lang="ja-JP" altLang="en-US" sz="1100">
              <a:solidFill>
                <a:schemeClr val="lt1"/>
              </a:solidFill>
              <a:effectLst/>
              <a:latin typeface="+mn-lt"/>
              <a:ea typeface="+mn-ea"/>
              <a:cs typeface="+mn-cs"/>
            </a:rPr>
            <a:t>施設長で他の基本分単価に含まれる職員及びその他の算定上の対象職員になっていない施設は請求できます。</a:t>
          </a:r>
          <a:endParaRPr kumimoji="1" lang="en-US" altLang="ja-JP" sz="1100">
            <a:solidFill>
              <a:schemeClr val="lt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lt1"/>
              </a:solidFill>
              <a:effectLst/>
              <a:latin typeface="+mn-lt"/>
              <a:ea typeface="+mn-ea"/>
              <a:cs typeface="+mn-cs"/>
            </a:rPr>
            <a:t>４①に記載の園長以外の施設長を配置している場合に記載してください。</a:t>
          </a:r>
          <a:endParaRPr kumimoji="1" lang="ja-JP" altLang="en-US" sz="1100"/>
        </a:p>
      </xdr:txBody>
    </xdr:sp>
    <xdr:clientData/>
  </xdr:twoCellAnchor>
  <xdr:twoCellAnchor>
    <xdr:from>
      <xdr:col>40</xdr:col>
      <xdr:colOff>142876</xdr:colOff>
      <xdr:row>315</xdr:row>
      <xdr:rowOff>114300</xdr:rowOff>
    </xdr:from>
    <xdr:to>
      <xdr:col>44</xdr:col>
      <xdr:colOff>38100</xdr:colOff>
      <xdr:row>318</xdr:row>
      <xdr:rowOff>66675</xdr:rowOff>
    </xdr:to>
    <xdr:cxnSp macro="">
      <xdr:nvCxnSpPr>
        <xdr:cNvPr id="305" name="直線矢印コネクタ 304"/>
        <xdr:cNvCxnSpPr/>
      </xdr:nvCxnSpPr>
      <xdr:spPr>
        <a:xfrm flipH="1">
          <a:off x="5686426" y="54483000"/>
          <a:ext cx="485774" cy="523875"/>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38100</xdr:colOff>
      <xdr:row>327</xdr:row>
      <xdr:rowOff>161925</xdr:rowOff>
    </xdr:from>
    <xdr:to>
      <xdr:col>44</xdr:col>
      <xdr:colOff>0</xdr:colOff>
      <xdr:row>331</xdr:row>
      <xdr:rowOff>38100</xdr:rowOff>
    </xdr:to>
    <xdr:sp macro="" textlink="">
      <xdr:nvSpPr>
        <xdr:cNvPr id="307" name="円/楕円 306"/>
        <xdr:cNvSpPr/>
      </xdr:nvSpPr>
      <xdr:spPr>
        <a:xfrm>
          <a:off x="161925" y="56730900"/>
          <a:ext cx="5972175" cy="75247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44</xdr:col>
      <xdr:colOff>28576</xdr:colOff>
      <xdr:row>324</xdr:row>
      <xdr:rowOff>38100</xdr:rowOff>
    </xdr:from>
    <xdr:to>
      <xdr:col>58</xdr:col>
      <xdr:colOff>0</xdr:colOff>
      <xdr:row>331</xdr:row>
      <xdr:rowOff>57150</xdr:rowOff>
    </xdr:to>
    <xdr:sp macro="" textlink="">
      <xdr:nvSpPr>
        <xdr:cNvPr id="308" name="角丸四角形 307"/>
        <xdr:cNvSpPr/>
      </xdr:nvSpPr>
      <xdr:spPr>
        <a:xfrm>
          <a:off x="6162676" y="56035575"/>
          <a:ext cx="2228849" cy="14668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t>園長以外の教員として、１か月あたり所定労働時間</a:t>
          </a:r>
          <a:r>
            <a:rPr kumimoji="1" lang="en-US" altLang="ja-JP" sz="900"/>
            <a:t>120</a:t>
          </a:r>
          <a:r>
            <a:rPr kumimoji="1" lang="ja-JP" altLang="en-US" sz="900"/>
            <a:t>時間以上勤務の副園長又は教頭を配置している施設は格付け加算を請求できます。保育教諭を兼ねている場合には「４　請求月初日の職員の雇用状況」にも記入してください。</a:t>
          </a:r>
          <a:endParaRPr kumimoji="1" lang="en-US" altLang="ja-JP" sz="900"/>
        </a:p>
      </xdr:txBody>
    </xdr:sp>
    <xdr:clientData/>
  </xdr:twoCellAnchor>
  <xdr:twoCellAnchor>
    <xdr:from>
      <xdr:col>41</xdr:col>
      <xdr:colOff>28575</xdr:colOff>
      <xdr:row>326</xdr:row>
      <xdr:rowOff>9525</xdr:rowOff>
    </xdr:from>
    <xdr:to>
      <xdr:col>44</xdr:col>
      <xdr:colOff>66675</xdr:colOff>
      <xdr:row>329</xdr:row>
      <xdr:rowOff>9525</xdr:rowOff>
    </xdr:to>
    <xdr:cxnSp macro="">
      <xdr:nvCxnSpPr>
        <xdr:cNvPr id="309" name="直線矢印コネクタ 308"/>
        <xdr:cNvCxnSpPr/>
      </xdr:nvCxnSpPr>
      <xdr:spPr>
        <a:xfrm flipH="1">
          <a:off x="5743575" y="56388000"/>
          <a:ext cx="457200" cy="57150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114300</xdr:colOff>
      <xdr:row>336</xdr:row>
      <xdr:rowOff>152400</xdr:rowOff>
    </xdr:from>
    <xdr:to>
      <xdr:col>16</xdr:col>
      <xdr:colOff>38100</xdr:colOff>
      <xdr:row>340</xdr:row>
      <xdr:rowOff>28575</xdr:rowOff>
    </xdr:to>
    <xdr:sp macro="" textlink="">
      <xdr:nvSpPr>
        <xdr:cNvPr id="310" name="円/楕円 309"/>
        <xdr:cNvSpPr/>
      </xdr:nvSpPr>
      <xdr:spPr>
        <a:xfrm>
          <a:off x="1800225" y="58483500"/>
          <a:ext cx="542925" cy="56197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29</xdr:col>
      <xdr:colOff>66675</xdr:colOff>
      <xdr:row>336</xdr:row>
      <xdr:rowOff>180975</xdr:rowOff>
    </xdr:from>
    <xdr:to>
      <xdr:col>53</xdr:col>
      <xdr:colOff>0</xdr:colOff>
      <xdr:row>340</xdr:row>
      <xdr:rowOff>114300</xdr:rowOff>
    </xdr:to>
    <xdr:sp macro="" textlink="">
      <xdr:nvSpPr>
        <xdr:cNvPr id="311" name="角丸四角形 310"/>
        <xdr:cNvSpPr/>
      </xdr:nvSpPr>
      <xdr:spPr>
        <a:xfrm>
          <a:off x="4191000" y="58512075"/>
          <a:ext cx="3467100" cy="6191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a:solidFill>
                <a:schemeClr val="lt1"/>
              </a:solidFill>
              <a:effectLst/>
              <a:latin typeface="+mn-lt"/>
              <a:ea typeface="+mn-ea"/>
              <a:cs typeface="+mn-cs"/>
            </a:rPr>
            <a:t>保護者が弁当持参を希望するなどにより給食を利用しない子どもがいる場合も実施日に含む</a:t>
          </a:r>
          <a:endParaRPr lang="ja-JP" altLang="ja-JP" sz="900">
            <a:effectLst/>
          </a:endParaRPr>
        </a:p>
      </xdr:txBody>
    </xdr:sp>
    <xdr:clientData/>
  </xdr:twoCellAnchor>
  <xdr:twoCellAnchor>
    <xdr:from>
      <xdr:col>16</xdr:col>
      <xdr:colOff>38100</xdr:colOff>
      <xdr:row>338</xdr:row>
      <xdr:rowOff>52388</xdr:rowOff>
    </xdr:from>
    <xdr:to>
      <xdr:col>29</xdr:col>
      <xdr:colOff>66675</xdr:colOff>
      <xdr:row>338</xdr:row>
      <xdr:rowOff>109538</xdr:rowOff>
    </xdr:to>
    <xdr:cxnSp macro="">
      <xdr:nvCxnSpPr>
        <xdr:cNvPr id="312" name="直線矢印コネクタ 311"/>
        <xdr:cNvCxnSpPr>
          <a:stCxn id="311" idx="1"/>
          <a:endCxn id="310" idx="6"/>
        </xdr:cNvCxnSpPr>
      </xdr:nvCxnSpPr>
      <xdr:spPr>
        <a:xfrm flipH="1" flipV="1">
          <a:off x="2343150" y="58764488"/>
          <a:ext cx="1847850" cy="5715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341</xdr:row>
      <xdr:rowOff>66675</xdr:rowOff>
    </xdr:from>
    <xdr:to>
      <xdr:col>40</xdr:col>
      <xdr:colOff>38100</xdr:colOff>
      <xdr:row>344</xdr:row>
      <xdr:rowOff>142875</xdr:rowOff>
    </xdr:to>
    <xdr:sp macro="" textlink="">
      <xdr:nvSpPr>
        <xdr:cNvPr id="313" name="円/楕円 312"/>
        <xdr:cNvSpPr/>
      </xdr:nvSpPr>
      <xdr:spPr>
        <a:xfrm>
          <a:off x="0" y="59312175"/>
          <a:ext cx="5581650" cy="56197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41</xdr:col>
      <xdr:colOff>9525</xdr:colOff>
      <xdr:row>342</xdr:row>
      <xdr:rowOff>66676</xdr:rowOff>
    </xdr:from>
    <xdr:to>
      <xdr:col>54</xdr:col>
      <xdr:colOff>57151</xdr:colOff>
      <xdr:row>345</xdr:row>
      <xdr:rowOff>123826</xdr:rowOff>
    </xdr:to>
    <xdr:sp macro="" textlink="">
      <xdr:nvSpPr>
        <xdr:cNvPr id="314" name="角丸四角形 313"/>
        <xdr:cNvSpPr/>
      </xdr:nvSpPr>
      <xdr:spPr>
        <a:xfrm>
          <a:off x="5724525" y="59416951"/>
          <a:ext cx="2114551" cy="6286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a:effectLst/>
            </a:rPr>
            <a:t>※</a:t>
          </a:r>
          <a:r>
            <a:rPr lang="ja-JP" altLang="en-US">
              <a:effectLst/>
            </a:rPr>
            <a:t>チェック漏れがないようご注意ください。</a:t>
          </a:r>
          <a:endParaRPr lang="ja-JP" altLang="ja-JP">
            <a:effectLst/>
          </a:endParaRPr>
        </a:p>
      </xdr:txBody>
    </xdr:sp>
    <xdr:clientData/>
  </xdr:twoCellAnchor>
  <xdr:twoCellAnchor>
    <xdr:from>
      <xdr:col>37</xdr:col>
      <xdr:colOff>19051</xdr:colOff>
      <xdr:row>344</xdr:row>
      <xdr:rowOff>1</xdr:rowOff>
    </xdr:from>
    <xdr:to>
      <xdr:col>41</xdr:col>
      <xdr:colOff>9525</xdr:colOff>
      <xdr:row>344</xdr:row>
      <xdr:rowOff>19051</xdr:rowOff>
    </xdr:to>
    <xdr:cxnSp macro="">
      <xdr:nvCxnSpPr>
        <xdr:cNvPr id="315" name="直線矢印コネクタ 314"/>
        <xdr:cNvCxnSpPr>
          <a:stCxn id="314" idx="1"/>
        </xdr:cNvCxnSpPr>
      </xdr:nvCxnSpPr>
      <xdr:spPr>
        <a:xfrm flipH="1">
          <a:off x="5172076" y="59731276"/>
          <a:ext cx="552449" cy="1905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xdr:colOff>
      <xdr:row>363</xdr:row>
      <xdr:rowOff>38101</xdr:rowOff>
    </xdr:from>
    <xdr:to>
      <xdr:col>55</xdr:col>
      <xdr:colOff>19051</xdr:colOff>
      <xdr:row>366</xdr:row>
      <xdr:rowOff>28576</xdr:rowOff>
    </xdr:to>
    <xdr:sp macro="" textlink="">
      <xdr:nvSpPr>
        <xdr:cNvPr id="316" name="円/楕円 315"/>
        <xdr:cNvSpPr/>
      </xdr:nvSpPr>
      <xdr:spPr>
        <a:xfrm>
          <a:off x="7410451" y="63303151"/>
          <a:ext cx="542925" cy="56197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44</xdr:col>
      <xdr:colOff>57150</xdr:colOff>
      <xdr:row>356</xdr:row>
      <xdr:rowOff>171452</xdr:rowOff>
    </xdr:from>
    <xdr:to>
      <xdr:col>51</xdr:col>
      <xdr:colOff>79511</xdr:colOff>
      <xdr:row>363</xdr:row>
      <xdr:rowOff>120400</xdr:rowOff>
    </xdr:to>
    <xdr:cxnSp macro="">
      <xdr:nvCxnSpPr>
        <xdr:cNvPr id="317" name="直線矢印コネクタ 316"/>
        <xdr:cNvCxnSpPr>
          <a:endCxn id="316" idx="1"/>
        </xdr:cNvCxnSpPr>
      </xdr:nvCxnSpPr>
      <xdr:spPr>
        <a:xfrm>
          <a:off x="6191250" y="62103002"/>
          <a:ext cx="1298711" cy="1282448"/>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95250</xdr:colOff>
      <xdr:row>352</xdr:row>
      <xdr:rowOff>171450</xdr:rowOff>
    </xdr:from>
    <xdr:to>
      <xdr:col>50</xdr:col>
      <xdr:colOff>9526</xdr:colOff>
      <xdr:row>360</xdr:row>
      <xdr:rowOff>28575</xdr:rowOff>
    </xdr:to>
    <xdr:sp macro="" textlink="">
      <xdr:nvSpPr>
        <xdr:cNvPr id="318" name="角丸四角形 317"/>
        <xdr:cNvSpPr/>
      </xdr:nvSpPr>
      <xdr:spPr>
        <a:xfrm>
          <a:off x="3429000" y="61360050"/>
          <a:ext cx="3867151" cy="13620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lt1"/>
              </a:solidFill>
              <a:effectLst/>
              <a:latin typeface="+mn-lt"/>
              <a:ea typeface="+mn-ea"/>
              <a:cs typeface="+mn-cs"/>
            </a:rPr>
            <a:t>１か月あたり所定労働時間</a:t>
          </a:r>
          <a:r>
            <a:rPr kumimoji="1" lang="en-US" altLang="ja-JP" sz="1100">
              <a:solidFill>
                <a:schemeClr val="lt1"/>
              </a:solidFill>
              <a:effectLst/>
              <a:latin typeface="+mn-lt"/>
              <a:ea typeface="+mn-ea"/>
              <a:cs typeface="+mn-cs"/>
            </a:rPr>
            <a:t>120</a:t>
          </a:r>
          <a:r>
            <a:rPr kumimoji="1" lang="ja-JP" altLang="en-US" sz="1100">
              <a:solidFill>
                <a:schemeClr val="lt1"/>
              </a:solidFill>
              <a:effectLst/>
              <a:latin typeface="+mn-lt"/>
              <a:ea typeface="+mn-ea"/>
              <a:cs typeface="+mn-cs"/>
            </a:rPr>
            <a:t>時間以上勤務の栄養士を１人以上雇用（実人数）している場合には栄養士格付け加算を請求できます。</a:t>
          </a:r>
          <a:endParaRPr kumimoji="1" lang="en-US" altLang="ja-JP" sz="1100">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加算請求できる栄養士は利用定員によって上限人数がありますので、ご注意ください。</a:t>
          </a:r>
          <a:endParaRPr lang="ja-JP" altLang="ja-JP">
            <a:effectLst/>
          </a:endParaRPr>
        </a:p>
      </xdr:txBody>
    </xdr:sp>
    <xdr:clientData/>
  </xdr:twoCellAnchor>
  <xdr:twoCellAnchor>
    <xdr:from>
      <xdr:col>1</xdr:col>
      <xdr:colOff>161925</xdr:colOff>
      <xdr:row>371</xdr:row>
      <xdr:rowOff>77561</xdr:rowOff>
    </xdr:from>
    <xdr:to>
      <xdr:col>57</xdr:col>
      <xdr:colOff>104775</xdr:colOff>
      <xdr:row>376</xdr:row>
      <xdr:rowOff>47625</xdr:rowOff>
    </xdr:to>
    <xdr:sp macro="" textlink="">
      <xdr:nvSpPr>
        <xdr:cNvPr id="319" name="円/楕円 318"/>
        <xdr:cNvSpPr/>
      </xdr:nvSpPr>
      <xdr:spPr>
        <a:xfrm>
          <a:off x="285750" y="64866611"/>
          <a:ext cx="8058150" cy="922564"/>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19</xdr:col>
      <xdr:colOff>0</xdr:colOff>
      <xdr:row>368</xdr:row>
      <xdr:rowOff>118382</xdr:rowOff>
    </xdr:from>
    <xdr:to>
      <xdr:col>21</xdr:col>
      <xdr:colOff>36740</xdr:colOff>
      <xdr:row>371</xdr:row>
      <xdr:rowOff>133350</xdr:rowOff>
    </xdr:to>
    <xdr:cxnSp macro="">
      <xdr:nvCxnSpPr>
        <xdr:cNvPr id="320" name="直線矢印コネクタ 319"/>
        <xdr:cNvCxnSpPr/>
      </xdr:nvCxnSpPr>
      <xdr:spPr>
        <a:xfrm flipH="1">
          <a:off x="2676525" y="64335932"/>
          <a:ext cx="284390" cy="586468"/>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104775</xdr:colOff>
      <xdr:row>366</xdr:row>
      <xdr:rowOff>9525</xdr:rowOff>
    </xdr:from>
    <xdr:to>
      <xdr:col>58</xdr:col>
      <xdr:colOff>10887</xdr:colOff>
      <xdr:row>369</xdr:row>
      <xdr:rowOff>180975</xdr:rowOff>
    </xdr:to>
    <xdr:sp macro="" textlink="">
      <xdr:nvSpPr>
        <xdr:cNvPr id="321" name="角丸四角形 320"/>
        <xdr:cNvSpPr/>
      </xdr:nvSpPr>
      <xdr:spPr>
        <a:xfrm>
          <a:off x="2162175" y="63846075"/>
          <a:ext cx="6240237" cy="7429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lt1"/>
              </a:solidFill>
              <a:effectLst/>
              <a:latin typeface="+mn-lt"/>
              <a:ea typeface="+mn-ea"/>
              <a:cs typeface="+mn-cs"/>
            </a:rPr>
            <a:t>保健師、看護師又は准看護師１人に限り、保育教諭とみなすことができるため、「４　請求月初日の職員の雇用状況」②か③に所定労働時間</a:t>
          </a:r>
          <a:r>
            <a:rPr kumimoji="1" lang="en-US" altLang="ja-JP" sz="900">
              <a:solidFill>
                <a:schemeClr val="lt1"/>
              </a:solidFill>
              <a:effectLst/>
              <a:latin typeface="+mn-lt"/>
              <a:ea typeface="+mn-ea"/>
              <a:cs typeface="+mn-cs"/>
            </a:rPr>
            <a:t>120</a:t>
          </a:r>
          <a:r>
            <a:rPr kumimoji="1" lang="ja-JP" altLang="en-US" sz="900">
              <a:solidFill>
                <a:schemeClr val="lt1"/>
              </a:solidFill>
              <a:effectLst/>
              <a:latin typeface="+mn-lt"/>
              <a:ea typeface="+mn-ea"/>
              <a:cs typeface="+mn-cs"/>
            </a:rPr>
            <a:t>時間以上（看護師は</a:t>
          </a:r>
          <a:r>
            <a:rPr kumimoji="1" lang="en-US" altLang="ja-JP" sz="900">
              <a:solidFill>
                <a:schemeClr val="lt1"/>
              </a:solidFill>
              <a:effectLst/>
              <a:latin typeface="+mn-lt"/>
              <a:ea typeface="+mn-ea"/>
              <a:cs typeface="+mn-cs"/>
            </a:rPr>
            <a:t>75</a:t>
          </a:r>
          <a:r>
            <a:rPr kumimoji="1" lang="ja-JP" altLang="en-US" sz="900">
              <a:solidFill>
                <a:schemeClr val="lt1"/>
              </a:solidFill>
              <a:effectLst/>
              <a:latin typeface="+mn-lt"/>
              <a:ea typeface="+mn-ea"/>
              <a:cs typeface="+mn-cs"/>
            </a:rPr>
            <a:t>時間以上）勤務している看護師、保健師又は准看護師がいる場合は、１名のみ看護職雇用加算の対象となりますので、再掲可能です。</a:t>
          </a:r>
          <a:endParaRPr kumimoji="1" lang="ja-JP" altLang="en-US" sz="900"/>
        </a:p>
      </xdr:txBody>
    </xdr:sp>
    <xdr:clientData/>
  </xdr:twoCellAnchor>
  <xdr:twoCellAnchor>
    <xdr:from>
      <xdr:col>20</xdr:col>
      <xdr:colOff>38100</xdr:colOff>
      <xdr:row>389</xdr:row>
      <xdr:rowOff>95250</xdr:rowOff>
    </xdr:from>
    <xdr:to>
      <xdr:col>55</xdr:col>
      <xdr:colOff>66676</xdr:colOff>
      <xdr:row>394</xdr:row>
      <xdr:rowOff>123825</xdr:rowOff>
    </xdr:to>
    <xdr:sp macro="" textlink="">
      <xdr:nvSpPr>
        <xdr:cNvPr id="322" name="角丸四角形 321"/>
        <xdr:cNvSpPr/>
      </xdr:nvSpPr>
      <xdr:spPr>
        <a:xfrm>
          <a:off x="2838450" y="68218050"/>
          <a:ext cx="5162551" cy="9810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lt1"/>
              </a:solidFill>
              <a:effectLst/>
              <a:latin typeface="+mn-lt"/>
              <a:ea typeface="+mn-ea"/>
              <a:cs typeface="+mn-cs"/>
            </a:rPr>
            <a:t>医療的ケア対象児童認定（変更）決定通知書が出ている児童がいて、１か月あたりの所定労働時間が</a:t>
          </a:r>
          <a:r>
            <a:rPr kumimoji="1" lang="en-US" altLang="ja-JP" sz="900">
              <a:solidFill>
                <a:schemeClr val="lt1"/>
              </a:solidFill>
              <a:effectLst/>
              <a:latin typeface="+mn-lt"/>
              <a:ea typeface="+mn-ea"/>
              <a:cs typeface="+mn-cs"/>
            </a:rPr>
            <a:t>120</a:t>
          </a:r>
          <a:r>
            <a:rPr kumimoji="1" lang="ja-JP" altLang="en-US" sz="900">
              <a:solidFill>
                <a:schemeClr val="lt1"/>
              </a:solidFill>
              <a:effectLst/>
              <a:latin typeface="+mn-lt"/>
              <a:ea typeface="+mn-ea"/>
              <a:cs typeface="+mn-cs"/>
            </a:rPr>
            <a:t>時間以上の看護職を雇用しており、さらに１か月あたり所定労働時間</a:t>
          </a:r>
          <a:r>
            <a:rPr kumimoji="1" lang="en-US" altLang="ja-JP" sz="900">
              <a:solidFill>
                <a:schemeClr val="lt1"/>
              </a:solidFill>
              <a:effectLst/>
              <a:latin typeface="+mn-lt"/>
              <a:ea typeface="+mn-ea"/>
              <a:cs typeface="+mn-cs"/>
            </a:rPr>
            <a:t>40</a:t>
          </a:r>
          <a:r>
            <a:rPr kumimoji="1" lang="ja-JP" altLang="en-US" sz="900">
              <a:solidFill>
                <a:schemeClr val="lt1"/>
              </a:solidFill>
              <a:effectLst/>
              <a:latin typeface="+mn-lt"/>
              <a:ea typeface="+mn-ea"/>
              <a:cs typeface="+mn-cs"/>
            </a:rPr>
            <a:t>時間以上の勤務を契約している看護師、保健師又は准看護師がいる場合は、医療的ケア対応看護師雇用費の対象となります。</a:t>
          </a:r>
          <a:endParaRPr kumimoji="1" lang="ja-JP" altLang="en-US" sz="900"/>
        </a:p>
      </xdr:txBody>
    </xdr:sp>
    <xdr:clientData/>
  </xdr:twoCellAnchor>
  <xdr:twoCellAnchor>
    <xdr:from>
      <xdr:col>1</xdr:col>
      <xdr:colOff>38100</xdr:colOff>
      <xdr:row>395</xdr:row>
      <xdr:rowOff>133349</xdr:rowOff>
    </xdr:from>
    <xdr:to>
      <xdr:col>56</xdr:col>
      <xdr:colOff>95250</xdr:colOff>
      <xdr:row>399</xdr:row>
      <xdr:rowOff>47624</xdr:rowOff>
    </xdr:to>
    <xdr:sp macro="" textlink="">
      <xdr:nvSpPr>
        <xdr:cNvPr id="323" name="円/楕円 322"/>
        <xdr:cNvSpPr/>
      </xdr:nvSpPr>
      <xdr:spPr>
        <a:xfrm>
          <a:off x="161925" y="69399149"/>
          <a:ext cx="8020050" cy="67627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17</xdr:col>
      <xdr:colOff>9525</xdr:colOff>
      <xdr:row>394</xdr:row>
      <xdr:rowOff>76200</xdr:rowOff>
    </xdr:from>
    <xdr:to>
      <xdr:col>20</xdr:col>
      <xdr:colOff>66675</xdr:colOff>
      <xdr:row>395</xdr:row>
      <xdr:rowOff>142875</xdr:rowOff>
    </xdr:to>
    <xdr:cxnSp macro="">
      <xdr:nvCxnSpPr>
        <xdr:cNvPr id="324" name="直線矢印コネクタ 323"/>
        <xdr:cNvCxnSpPr/>
      </xdr:nvCxnSpPr>
      <xdr:spPr>
        <a:xfrm flipH="1">
          <a:off x="2438400" y="69151500"/>
          <a:ext cx="428625" cy="257175"/>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114300</xdr:colOff>
      <xdr:row>401</xdr:row>
      <xdr:rowOff>28574</xdr:rowOff>
    </xdr:from>
    <xdr:to>
      <xdr:col>57</xdr:col>
      <xdr:colOff>133350</xdr:colOff>
      <xdr:row>407</xdr:row>
      <xdr:rowOff>95249</xdr:rowOff>
    </xdr:to>
    <xdr:sp macro="" textlink="">
      <xdr:nvSpPr>
        <xdr:cNvPr id="329" name="角丸四角形吹き出し 328"/>
        <xdr:cNvSpPr/>
      </xdr:nvSpPr>
      <xdr:spPr>
        <a:xfrm>
          <a:off x="4238625" y="70284974"/>
          <a:ext cx="4133850" cy="1209675"/>
        </a:xfrm>
        <a:prstGeom prst="wedgeRoundRectCallout">
          <a:avLst>
            <a:gd name="adj1" fmla="val 43734"/>
            <a:gd name="adj2" fmla="val 4463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100"/>
            <a:t>加算要件を満たし、保育士資格がない保育補助者を１５０時間以上雇用している場合に、保育補助者雇用経費の対象となります。</a:t>
          </a:r>
          <a:endParaRPr kumimoji="1" lang="en-US" altLang="ja-JP" sz="1100"/>
        </a:p>
        <a:p>
          <a:pPr algn="l">
            <a:lnSpc>
              <a:spcPts val="1400"/>
            </a:lnSpc>
          </a:pPr>
          <a:r>
            <a:rPr kumimoji="1" lang="en-US" altLang="ja-JP" sz="1100"/>
            <a:t>※</a:t>
          </a:r>
          <a:r>
            <a:rPr kumimoji="1" lang="ja-JP" altLang="en-US" sz="1100"/>
            <a:t>加算請求できる保育補助者は利用定員によって上限人数がありますので、ご注意ください。</a:t>
          </a:r>
        </a:p>
      </xdr:txBody>
    </xdr:sp>
    <xdr:clientData/>
  </xdr:twoCellAnchor>
  <xdr:twoCellAnchor>
    <xdr:from>
      <xdr:col>51</xdr:col>
      <xdr:colOff>28574</xdr:colOff>
      <xdr:row>410</xdr:row>
      <xdr:rowOff>123826</xdr:rowOff>
    </xdr:from>
    <xdr:to>
      <xdr:col>58</xdr:col>
      <xdr:colOff>19049</xdr:colOff>
      <xdr:row>413</xdr:row>
      <xdr:rowOff>95250</xdr:rowOff>
    </xdr:to>
    <xdr:sp macro="" textlink="">
      <xdr:nvSpPr>
        <xdr:cNvPr id="330" name="円/楕円 329"/>
        <xdr:cNvSpPr/>
      </xdr:nvSpPr>
      <xdr:spPr>
        <a:xfrm>
          <a:off x="7439024" y="72123301"/>
          <a:ext cx="971550" cy="571499"/>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53</xdr:col>
      <xdr:colOff>47624</xdr:colOff>
      <xdr:row>406</xdr:row>
      <xdr:rowOff>142875</xdr:rowOff>
    </xdr:from>
    <xdr:to>
      <xdr:col>55</xdr:col>
      <xdr:colOff>38100</xdr:colOff>
      <xdr:row>410</xdr:row>
      <xdr:rowOff>114300</xdr:rowOff>
    </xdr:to>
    <xdr:cxnSp macro="">
      <xdr:nvCxnSpPr>
        <xdr:cNvPr id="331" name="直線矢印コネクタ 330"/>
        <xdr:cNvCxnSpPr/>
      </xdr:nvCxnSpPr>
      <xdr:spPr>
        <a:xfrm>
          <a:off x="7705724" y="71351775"/>
          <a:ext cx="266701" cy="76200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104775</xdr:colOff>
      <xdr:row>420</xdr:row>
      <xdr:rowOff>85965</xdr:rowOff>
    </xdr:from>
    <xdr:to>
      <xdr:col>54</xdr:col>
      <xdr:colOff>75543</xdr:colOff>
      <xdr:row>423</xdr:row>
      <xdr:rowOff>171450</xdr:rowOff>
    </xdr:to>
    <xdr:sp macro="" textlink="">
      <xdr:nvSpPr>
        <xdr:cNvPr id="333" name="円/楕円 332"/>
        <xdr:cNvSpPr/>
      </xdr:nvSpPr>
      <xdr:spPr>
        <a:xfrm>
          <a:off x="400050" y="73876140"/>
          <a:ext cx="7457418" cy="67603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25</xdr:col>
      <xdr:colOff>70381</xdr:colOff>
      <xdr:row>415</xdr:row>
      <xdr:rowOff>133350</xdr:rowOff>
    </xdr:from>
    <xdr:to>
      <xdr:col>58</xdr:col>
      <xdr:colOff>13231</xdr:colOff>
      <xdr:row>419</xdr:row>
      <xdr:rowOff>123825</xdr:rowOff>
    </xdr:to>
    <xdr:sp macro="" textlink="">
      <xdr:nvSpPr>
        <xdr:cNvPr id="334" name="角丸四角形 333"/>
        <xdr:cNvSpPr/>
      </xdr:nvSpPr>
      <xdr:spPr>
        <a:xfrm>
          <a:off x="3556531" y="73094850"/>
          <a:ext cx="4848225" cy="6286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50">
              <a:solidFill>
                <a:schemeClr val="lt1"/>
              </a:solidFill>
              <a:effectLst/>
              <a:latin typeface="+mn-lt"/>
              <a:ea typeface="+mn-ea"/>
              <a:cs typeface="+mn-cs"/>
            </a:rPr>
            <a:t>療育支援加算の加算要件を全て満たしている場合は主幹保育教諭等を補助する者（資格の有無は問いません）を記入してください。</a:t>
          </a:r>
          <a:endParaRPr kumimoji="1" lang="ja-JP" altLang="en-US" sz="1050"/>
        </a:p>
      </xdr:txBody>
    </xdr:sp>
    <xdr:clientData/>
  </xdr:twoCellAnchor>
  <xdr:twoCellAnchor>
    <xdr:from>
      <xdr:col>22</xdr:col>
      <xdr:colOff>133350</xdr:colOff>
      <xdr:row>418</xdr:row>
      <xdr:rowOff>0</xdr:rowOff>
    </xdr:from>
    <xdr:to>
      <xdr:col>25</xdr:col>
      <xdr:colOff>70381</xdr:colOff>
      <xdr:row>420</xdr:row>
      <xdr:rowOff>104775</xdr:rowOff>
    </xdr:to>
    <xdr:cxnSp macro="">
      <xdr:nvCxnSpPr>
        <xdr:cNvPr id="335" name="直線矢印コネクタ 334"/>
        <xdr:cNvCxnSpPr>
          <a:stCxn id="334" idx="1"/>
        </xdr:cNvCxnSpPr>
      </xdr:nvCxnSpPr>
      <xdr:spPr>
        <a:xfrm flipH="1">
          <a:off x="3181350" y="73409175"/>
          <a:ext cx="375181" cy="485775"/>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180975</xdr:colOff>
      <xdr:row>434</xdr:row>
      <xdr:rowOff>57149</xdr:rowOff>
    </xdr:from>
    <xdr:to>
      <xdr:col>55</xdr:col>
      <xdr:colOff>47626</xdr:colOff>
      <xdr:row>438</xdr:row>
      <xdr:rowOff>95250</xdr:rowOff>
    </xdr:to>
    <xdr:sp macro="" textlink="">
      <xdr:nvSpPr>
        <xdr:cNvPr id="337" name="円/楕円 336"/>
        <xdr:cNvSpPr/>
      </xdr:nvSpPr>
      <xdr:spPr>
        <a:xfrm>
          <a:off x="476250" y="75876149"/>
          <a:ext cx="7505701" cy="800101"/>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17</xdr:col>
      <xdr:colOff>47625</xdr:colOff>
      <xdr:row>424</xdr:row>
      <xdr:rowOff>38099</xdr:rowOff>
    </xdr:from>
    <xdr:to>
      <xdr:col>57</xdr:col>
      <xdr:colOff>142875</xdr:colOff>
      <xdr:row>434</xdr:row>
      <xdr:rowOff>9524</xdr:rowOff>
    </xdr:to>
    <xdr:sp macro="" textlink="">
      <xdr:nvSpPr>
        <xdr:cNvPr id="338" name="角丸四角形 337"/>
        <xdr:cNvSpPr/>
      </xdr:nvSpPr>
      <xdr:spPr>
        <a:xfrm>
          <a:off x="2476500" y="74628374"/>
          <a:ext cx="5905500" cy="1457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eaLnBrk="1" fontAlgn="auto" latinLnBrk="0" hangingPunct="1"/>
          <a:r>
            <a:rPr kumimoji="1" lang="ja-JP" altLang="ja-JP" sz="1100">
              <a:solidFill>
                <a:schemeClr val="lt1"/>
              </a:solidFill>
              <a:effectLst/>
              <a:latin typeface="+mn-lt"/>
              <a:ea typeface="+mn-ea"/>
              <a:cs typeface="+mn-cs"/>
            </a:rPr>
            <a:t>非常勤講師配置加算：</a:t>
          </a:r>
          <a:r>
            <a:rPr kumimoji="1" lang="ja-JP" altLang="en-US" sz="1100">
              <a:solidFill>
                <a:schemeClr val="lt1"/>
              </a:solidFill>
              <a:effectLst/>
              <a:latin typeface="+mn-lt"/>
              <a:ea typeface="+mn-ea"/>
              <a:cs typeface="+mn-cs"/>
            </a:rPr>
            <a:t>１号認定子どもの</a:t>
          </a:r>
          <a:r>
            <a:rPr kumimoji="1" lang="ja-JP" altLang="ja-JP" sz="1100">
              <a:solidFill>
                <a:schemeClr val="lt1"/>
              </a:solidFill>
              <a:effectLst/>
              <a:latin typeface="+mn-lt"/>
              <a:ea typeface="+mn-ea"/>
              <a:cs typeface="+mn-cs"/>
            </a:rPr>
            <a:t>利用定員が</a:t>
          </a:r>
          <a:r>
            <a:rPr kumimoji="1" lang="en-US" altLang="ja-JP" sz="1100">
              <a:solidFill>
                <a:schemeClr val="lt1"/>
              </a:solidFill>
              <a:effectLst/>
              <a:latin typeface="+mn-lt"/>
              <a:ea typeface="+mn-ea"/>
              <a:cs typeface="+mn-cs"/>
            </a:rPr>
            <a:t>35</a:t>
          </a:r>
          <a:r>
            <a:rPr kumimoji="1" lang="ja-JP" altLang="ja-JP" sz="1100">
              <a:solidFill>
                <a:schemeClr val="lt1"/>
              </a:solidFill>
              <a:effectLst/>
              <a:latin typeface="+mn-lt"/>
              <a:ea typeface="+mn-ea"/>
              <a:cs typeface="+mn-cs"/>
            </a:rPr>
            <a:t>人以下又は</a:t>
          </a:r>
          <a:r>
            <a:rPr kumimoji="1" lang="en-US" altLang="ja-JP" sz="1100">
              <a:solidFill>
                <a:schemeClr val="lt1"/>
              </a:solidFill>
              <a:effectLst/>
              <a:latin typeface="+mn-lt"/>
              <a:ea typeface="+mn-ea"/>
              <a:cs typeface="+mn-cs"/>
            </a:rPr>
            <a:t>121</a:t>
          </a:r>
          <a:r>
            <a:rPr kumimoji="1" lang="ja-JP" altLang="ja-JP" sz="1100">
              <a:solidFill>
                <a:schemeClr val="lt1"/>
              </a:solidFill>
              <a:effectLst/>
              <a:latin typeface="+mn-lt"/>
              <a:ea typeface="+mn-ea"/>
              <a:cs typeface="+mn-cs"/>
            </a:rPr>
            <a:t>人以上で基本分単価及び他の加算等の認定に当たって求められる必要教員数を超えて非常勤講師を配置している場合に対象となります。</a:t>
          </a:r>
          <a:endParaRPr lang="ja-JP" altLang="ja-JP" sz="1050">
            <a:effectLst/>
          </a:endParaRPr>
        </a:p>
        <a:p>
          <a:pPr eaLnBrk="1" fontAlgn="auto" latinLnBrk="0" hangingPunct="1"/>
          <a:r>
            <a:rPr kumimoji="1" lang="ja-JP" altLang="ja-JP" sz="1100">
              <a:solidFill>
                <a:schemeClr val="lt1"/>
              </a:solidFill>
              <a:effectLst/>
              <a:latin typeface="+mn-lt"/>
              <a:ea typeface="+mn-ea"/>
              <a:cs typeface="+mn-cs"/>
            </a:rPr>
            <a:t>指導充実加配加算：１号認定子ども及び２号認定子どもに係る利用定員が</a:t>
          </a:r>
          <a:r>
            <a:rPr kumimoji="1" lang="en-US" altLang="ja-JP" sz="1100">
              <a:solidFill>
                <a:schemeClr val="lt1"/>
              </a:solidFill>
              <a:effectLst/>
              <a:latin typeface="+mn-lt"/>
              <a:ea typeface="+mn-ea"/>
              <a:cs typeface="+mn-cs"/>
            </a:rPr>
            <a:t>271</a:t>
          </a:r>
          <a:r>
            <a:rPr kumimoji="1" lang="ja-JP" altLang="ja-JP" sz="1100">
              <a:solidFill>
                <a:schemeClr val="lt1"/>
              </a:solidFill>
              <a:effectLst/>
              <a:latin typeface="+mn-lt"/>
              <a:ea typeface="+mn-ea"/>
              <a:cs typeface="+mn-cs"/>
            </a:rPr>
            <a:t>人以上で、非常勤講師配置加算の非常勤講師とは別に非常勤講師を配置している場合に対象となります。２名の非常勤講師を記載してください。</a:t>
          </a:r>
          <a:endParaRPr kumimoji="1" lang="ja-JP" altLang="en-US" sz="1050"/>
        </a:p>
      </xdr:txBody>
    </xdr:sp>
    <xdr:clientData/>
  </xdr:twoCellAnchor>
  <xdr:twoCellAnchor>
    <xdr:from>
      <xdr:col>51</xdr:col>
      <xdr:colOff>57151</xdr:colOff>
      <xdr:row>433</xdr:row>
      <xdr:rowOff>104775</xdr:rowOff>
    </xdr:from>
    <xdr:to>
      <xdr:col>56</xdr:col>
      <xdr:colOff>85725</xdr:colOff>
      <xdr:row>435</xdr:row>
      <xdr:rowOff>104775</xdr:rowOff>
    </xdr:to>
    <xdr:cxnSp macro="">
      <xdr:nvCxnSpPr>
        <xdr:cNvPr id="339" name="直線矢印コネクタ 338"/>
        <xdr:cNvCxnSpPr/>
      </xdr:nvCxnSpPr>
      <xdr:spPr>
        <a:xfrm flipH="1">
          <a:off x="7467601" y="75990450"/>
          <a:ext cx="704849" cy="38100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76200</xdr:colOff>
      <xdr:row>448</xdr:row>
      <xdr:rowOff>0</xdr:rowOff>
    </xdr:from>
    <xdr:to>
      <xdr:col>57</xdr:col>
      <xdr:colOff>95250</xdr:colOff>
      <xdr:row>457</xdr:row>
      <xdr:rowOff>180975</xdr:rowOff>
    </xdr:to>
    <xdr:sp macro="" textlink="">
      <xdr:nvSpPr>
        <xdr:cNvPr id="340" name="角丸四角形 339"/>
        <xdr:cNvSpPr/>
      </xdr:nvSpPr>
      <xdr:spPr>
        <a:xfrm>
          <a:off x="3876675" y="78486000"/>
          <a:ext cx="4457700" cy="16478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eaLnBrk="1" fontAlgn="auto" latinLnBrk="0" hangingPunct="1">
            <a:lnSpc>
              <a:spcPts val="1400"/>
            </a:lnSpc>
          </a:pPr>
          <a:r>
            <a:rPr kumimoji="1" lang="ja-JP" altLang="en-US" sz="900">
              <a:solidFill>
                <a:schemeClr val="lt1"/>
              </a:solidFill>
              <a:effectLst/>
              <a:latin typeface="+mn-lt"/>
              <a:ea typeface="+mn-ea"/>
              <a:cs typeface="+mn-cs"/>
            </a:rPr>
            <a:t>・園全体の利用定員が</a:t>
          </a:r>
          <a:r>
            <a:rPr kumimoji="1" lang="en-US" altLang="ja-JP" sz="900">
              <a:solidFill>
                <a:schemeClr val="lt1"/>
              </a:solidFill>
              <a:effectLst/>
              <a:latin typeface="+mn-lt"/>
              <a:ea typeface="+mn-ea"/>
              <a:cs typeface="+mn-cs"/>
            </a:rPr>
            <a:t>90</a:t>
          </a:r>
          <a:r>
            <a:rPr kumimoji="1" lang="ja-JP" altLang="en-US" sz="900">
              <a:solidFill>
                <a:schemeClr val="lt1"/>
              </a:solidFill>
              <a:effectLst/>
              <a:latin typeface="+mn-lt"/>
              <a:ea typeface="+mn-ea"/>
              <a:cs typeface="+mn-cs"/>
            </a:rPr>
            <a:t>人以上で、</a:t>
          </a:r>
          <a:r>
            <a:rPr kumimoji="1" lang="ja-JP" altLang="ja-JP" sz="900">
              <a:solidFill>
                <a:schemeClr val="lt1"/>
              </a:solidFill>
              <a:effectLst/>
              <a:latin typeface="+mn-lt"/>
              <a:ea typeface="+mn-ea"/>
              <a:cs typeface="+mn-cs"/>
            </a:rPr>
            <a:t>基本分単価に含まれる</a:t>
          </a:r>
          <a:r>
            <a:rPr kumimoji="1" lang="ja-JP" altLang="en-US" sz="900">
              <a:solidFill>
                <a:schemeClr val="lt1"/>
              </a:solidFill>
              <a:effectLst/>
              <a:latin typeface="+mn-lt"/>
              <a:ea typeface="+mn-ea"/>
              <a:cs typeface="+mn-cs"/>
            </a:rPr>
            <a:t>事務職員及び</a:t>
          </a:r>
          <a:r>
            <a:rPr kumimoji="1" lang="ja-JP" altLang="ja-JP" sz="900">
              <a:solidFill>
                <a:schemeClr val="lt1"/>
              </a:solidFill>
              <a:effectLst/>
              <a:latin typeface="+mn-lt"/>
              <a:ea typeface="+mn-ea"/>
              <a:cs typeface="+mn-cs"/>
            </a:rPr>
            <a:t>非常勤事務職員（兼務や委託可）とは別に非常勤事務職員を配置している場合は、事務</a:t>
          </a:r>
          <a:r>
            <a:rPr kumimoji="1" lang="ja-JP" altLang="en-US" sz="900">
              <a:solidFill>
                <a:schemeClr val="lt1"/>
              </a:solidFill>
              <a:effectLst/>
              <a:latin typeface="+mn-lt"/>
              <a:ea typeface="+mn-ea"/>
              <a:cs typeface="+mn-cs"/>
            </a:rPr>
            <a:t>職員配置</a:t>
          </a:r>
          <a:r>
            <a:rPr kumimoji="1" lang="ja-JP" altLang="ja-JP" sz="900">
              <a:solidFill>
                <a:schemeClr val="lt1"/>
              </a:solidFill>
              <a:effectLst/>
              <a:latin typeface="+mn-lt"/>
              <a:ea typeface="+mn-ea"/>
              <a:cs typeface="+mn-cs"/>
            </a:rPr>
            <a:t>加算</a:t>
          </a:r>
          <a:r>
            <a:rPr kumimoji="1" lang="ja-JP" altLang="en-US" sz="900">
              <a:solidFill>
                <a:schemeClr val="lt1"/>
              </a:solidFill>
              <a:effectLst/>
              <a:latin typeface="+mn-lt"/>
              <a:ea typeface="+mn-ea"/>
              <a:cs typeface="+mn-cs"/>
            </a:rPr>
            <a:t>（イ）</a:t>
          </a:r>
          <a:r>
            <a:rPr kumimoji="1" lang="ja-JP" altLang="ja-JP" sz="900">
              <a:solidFill>
                <a:schemeClr val="lt1"/>
              </a:solidFill>
              <a:effectLst/>
              <a:latin typeface="+mn-lt"/>
              <a:ea typeface="+mn-ea"/>
              <a:cs typeface="+mn-cs"/>
            </a:rPr>
            <a:t>の対象となります。</a:t>
          </a:r>
          <a:endParaRPr lang="ja-JP" altLang="ja-JP" sz="900">
            <a:effectLst/>
          </a:endParaRPr>
        </a:p>
        <a:p>
          <a:pPr marL="0" marR="0" indent="0" algn="l" defTabSz="914400" eaLnBrk="1" fontAlgn="auto" latinLnBrk="0" hangingPunct="1">
            <a:lnSpc>
              <a:spcPts val="1400"/>
            </a:lnSpc>
            <a:spcBef>
              <a:spcPts val="0"/>
            </a:spcBef>
            <a:spcAft>
              <a:spcPts val="0"/>
            </a:spcAft>
            <a:buClrTx/>
            <a:buSzTx/>
            <a:buFontTx/>
            <a:buNone/>
            <a:tabLst/>
            <a:defRPr/>
          </a:pPr>
          <a:r>
            <a:rPr kumimoji="1" lang="ja-JP" altLang="en-US" sz="900">
              <a:solidFill>
                <a:schemeClr val="lt1"/>
              </a:solidFill>
              <a:effectLst/>
              <a:latin typeface="+mn-lt"/>
              <a:ea typeface="+mn-ea"/>
              <a:cs typeface="+mn-cs"/>
            </a:rPr>
            <a:t>・園全体の利用定員が</a:t>
          </a:r>
          <a:r>
            <a:rPr kumimoji="1" lang="en-US" altLang="ja-JP" sz="900">
              <a:solidFill>
                <a:schemeClr val="lt1"/>
              </a:solidFill>
              <a:effectLst/>
              <a:latin typeface="+mn-lt"/>
              <a:ea typeface="+mn-ea"/>
              <a:cs typeface="+mn-cs"/>
            </a:rPr>
            <a:t>271</a:t>
          </a:r>
          <a:r>
            <a:rPr kumimoji="1" lang="ja-JP" altLang="en-US" sz="900">
              <a:solidFill>
                <a:schemeClr val="lt1"/>
              </a:solidFill>
              <a:effectLst/>
              <a:latin typeface="+mn-lt"/>
              <a:ea typeface="+mn-ea"/>
              <a:cs typeface="+mn-cs"/>
            </a:rPr>
            <a:t>人以上で、基本分単価に含まれる事務職員及び非常勤事務職員（兼務や委託可）並びに事務職員配置加算の非常勤事務職員とは別に非常勤事務職員を配置している場合は、事務負担対応加配加算（ウ）の対象となります。</a:t>
          </a:r>
          <a:endParaRPr kumimoji="1" lang="en-US" altLang="ja-JP" sz="900">
            <a:solidFill>
              <a:schemeClr val="lt1"/>
            </a:solidFill>
            <a:effectLst/>
            <a:latin typeface="+mn-lt"/>
            <a:ea typeface="+mn-ea"/>
            <a:cs typeface="+mn-cs"/>
          </a:endParaRPr>
        </a:p>
        <a:p>
          <a:pPr marL="0" marR="0" indent="0" algn="l" defTabSz="914400" eaLnBrk="1" fontAlgn="auto" latinLnBrk="0" hangingPunct="1">
            <a:lnSpc>
              <a:spcPts val="1400"/>
            </a:lnSpc>
            <a:spcBef>
              <a:spcPts val="0"/>
            </a:spcBef>
            <a:spcAft>
              <a:spcPts val="0"/>
            </a:spcAft>
            <a:buClrTx/>
            <a:buSzTx/>
            <a:buFontTx/>
            <a:buNone/>
            <a:tabLst/>
            <a:defRPr/>
          </a:pPr>
          <a:r>
            <a:rPr kumimoji="1" lang="en-US" altLang="ja-JP" sz="900">
              <a:solidFill>
                <a:schemeClr val="lt1"/>
              </a:solidFill>
              <a:effectLst/>
              <a:latin typeface="+mn-lt"/>
              <a:ea typeface="+mn-ea"/>
              <a:cs typeface="+mn-cs"/>
            </a:rPr>
            <a:t>※</a:t>
          </a:r>
          <a:r>
            <a:rPr kumimoji="1" lang="ja-JP" altLang="en-US" sz="900">
              <a:solidFill>
                <a:schemeClr val="lt1"/>
              </a:solidFill>
              <a:effectLst/>
              <a:latin typeface="+mn-lt"/>
              <a:ea typeface="+mn-ea"/>
              <a:cs typeface="+mn-cs"/>
            </a:rPr>
            <a:t>基本分単価の事務職員及び非常勤事務職員の状況も忘れずにチェックしてください。</a:t>
          </a:r>
          <a:endParaRPr kumimoji="1" lang="ja-JP" altLang="en-US" sz="900"/>
        </a:p>
      </xdr:txBody>
    </xdr:sp>
    <xdr:clientData/>
  </xdr:twoCellAnchor>
  <xdr:twoCellAnchor>
    <xdr:from>
      <xdr:col>24</xdr:col>
      <xdr:colOff>66675</xdr:colOff>
      <xdr:row>455</xdr:row>
      <xdr:rowOff>9525</xdr:rowOff>
    </xdr:from>
    <xdr:to>
      <xdr:col>27</xdr:col>
      <xdr:colOff>133350</xdr:colOff>
      <xdr:row>459</xdr:row>
      <xdr:rowOff>114300</xdr:rowOff>
    </xdr:to>
    <xdr:cxnSp macro="">
      <xdr:nvCxnSpPr>
        <xdr:cNvPr id="341" name="直線矢印コネクタ 340"/>
        <xdr:cNvCxnSpPr/>
      </xdr:nvCxnSpPr>
      <xdr:spPr>
        <a:xfrm flipH="1">
          <a:off x="3400425" y="78857475"/>
          <a:ext cx="533400" cy="80010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104775</xdr:colOff>
      <xdr:row>453</xdr:row>
      <xdr:rowOff>85725</xdr:rowOff>
    </xdr:from>
    <xdr:to>
      <xdr:col>4</xdr:col>
      <xdr:colOff>104775</xdr:colOff>
      <xdr:row>457</xdr:row>
      <xdr:rowOff>87952</xdr:rowOff>
    </xdr:to>
    <xdr:sp macro="" textlink="">
      <xdr:nvSpPr>
        <xdr:cNvPr id="342" name="円/楕円 341"/>
        <xdr:cNvSpPr/>
      </xdr:nvSpPr>
      <xdr:spPr>
        <a:xfrm>
          <a:off x="104775" y="78590775"/>
          <a:ext cx="657225" cy="688027"/>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xdr:col>
      <xdr:colOff>47625</xdr:colOff>
      <xdr:row>459</xdr:row>
      <xdr:rowOff>114300</xdr:rowOff>
    </xdr:from>
    <xdr:to>
      <xdr:col>53</xdr:col>
      <xdr:colOff>19051</xdr:colOff>
      <xdr:row>476</xdr:row>
      <xdr:rowOff>114300</xdr:rowOff>
    </xdr:to>
    <xdr:sp macro="" textlink="">
      <xdr:nvSpPr>
        <xdr:cNvPr id="343" name="円/楕円 342"/>
        <xdr:cNvSpPr/>
      </xdr:nvSpPr>
      <xdr:spPr>
        <a:xfrm>
          <a:off x="171450" y="79657575"/>
          <a:ext cx="7505701" cy="29527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3</xdr:col>
          <xdr:colOff>47625</xdr:colOff>
          <xdr:row>435</xdr:row>
          <xdr:rowOff>76200</xdr:rowOff>
        </xdr:from>
        <xdr:to>
          <xdr:col>9</xdr:col>
          <xdr:colOff>95250</xdr:colOff>
          <xdr:row>436</xdr:row>
          <xdr:rowOff>104775</xdr:rowOff>
        </xdr:to>
        <xdr:sp macro="" textlink="">
          <xdr:nvSpPr>
            <xdr:cNvPr id="6372" name="Check Box 228" hidden="1">
              <a:extLst>
                <a:ext uri="{63B3BB69-23CF-44E3-9099-C40C66FF867C}">
                  <a14:compatExt spid="_x0000_s6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436</xdr:row>
          <xdr:rowOff>85725</xdr:rowOff>
        </xdr:from>
        <xdr:to>
          <xdr:col>9</xdr:col>
          <xdr:colOff>95250</xdr:colOff>
          <xdr:row>437</xdr:row>
          <xdr:rowOff>114300</xdr:rowOff>
        </xdr:to>
        <xdr:sp macro="" textlink="">
          <xdr:nvSpPr>
            <xdr:cNvPr id="6373" name="Check Box 229" hidden="1">
              <a:extLst>
                <a:ext uri="{63B3BB69-23CF-44E3-9099-C40C66FF867C}">
                  <a14:compatExt spid="_x0000_s6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443</xdr:row>
          <xdr:rowOff>76200</xdr:rowOff>
        </xdr:from>
        <xdr:to>
          <xdr:col>9</xdr:col>
          <xdr:colOff>95250</xdr:colOff>
          <xdr:row>444</xdr:row>
          <xdr:rowOff>104775</xdr:rowOff>
        </xdr:to>
        <xdr:sp macro="" textlink="">
          <xdr:nvSpPr>
            <xdr:cNvPr id="6374" name="Check Box 230" hidden="1">
              <a:extLst>
                <a:ext uri="{63B3BB69-23CF-44E3-9099-C40C66FF867C}">
                  <a14:compatExt spid="_x0000_s6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444</xdr:row>
          <xdr:rowOff>85725</xdr:rowOff>
        </xdr:from>
        <xdr:to>
          <xdr:col>9</xdr:col>
          <xdr:colOff>95250</xdr:colOff>
          <xdr:row>445</xdr:row>
          <xdr:rowOff>114300</xdr:rowOff>
        </xdr:to>
        <xdr:sp macro="" textlink="">
          <xdr:nvSpPr>
            <xdr:cNvPr id="6375" name="Check Box 231" hidden="1">
              <a:extLst>
                <a:ext uri="{63B3BB69-23CF-44E3-9099-C40C66FF867C}">
                  <a14:compatExt spid="_x0000_s6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xdr:twoCellAnchor>
    </mc:Choice>
    <mc:Fallback/>
  </mc:AlternateContent>
  <xdr:twoCellAnchor>
    <xdr:from>
      <xdr:col>2</xdr:col>
      <xdr:colOff>133350</xdr:colOff>
      <xdr:row>442</xdr:row>
      <xdr:rowOff>76200</xdr:rowOff>
    </xdr:from>
    <xdr:to>
      <xdr:col>55</xdr:col>
      <xdr:colOff>1</xdr:colOff>
      <xdr:row>446</xdr:row>
      <xdr:rowOff>114301</xdr:rowOff>
    </xdr:to>
    <xdr:sp macro="" textlink="">
      <xdr:nvSpPr>
        <xdr:cNvPr id="344" name="円/楕円 343"/>
        <xdr:cNvSpPr/>
      </xdr:nvSpPr>
      <xdr:spPr>
        <a:xfrm>
          <a:off x="428625" y="77419200"/>
          <a:ext cx="7505701" cy="800101"/>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52</xdr:col>
      <xdr:colOff>66675</xdr:colOff>
      <xdr:row>434</xdr:row>
      <xdr:rowOff>19050</xdr:rowOff>
    </xdr:from>
    <xdr:to>
      <xdr:col>55</xdr:col>
      <xdr:colOff>66675</xdr:colOff>
      <xdr:row>443</xdr:row>
      <xdr:rowOff>152400</xdr:rowOff>
    </xdr:to>
    <xdr:cxnSp macro="">
      <xdr:nvCxnSpPr>
        <xdr:cNvPr id="345" name="直線矢印コネクタ 344"/>
        <xdr:cNvCxnSpPr/>
      </xdr:nvCxnSpPr>
      <xdr:spPr>
        <a:xfrm flipH="1">
          <a:off x="7600950" y="76095225"/>
          <a:ext cx="400050" cy="184785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osodate\youjikyoiku\Users\takahashi\AppData\Local\Microsoft\Windows\Temporary%20Internet%20Files\Content.Outlook\Q60SEJ5Y\&#24188;&#31258;&#22290;&#29256;&#65288;Ver.2.0.0&#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20445;&#32946;&#36939;&#21942;&#35506;&#36939;&#21942;&#25351;&#23566;&#20418;&#38263;/AppData/Local/Microsoft/Windows/Temporary%20Internet%20Files/Content.Outlook/T0OALYR5/&#24188;&#31258;&#22290;&#29256;&#65288;Ver.2.0.0&#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92" Type="http://schemas.openxmlformats.org/officeDocument/2006/relationships/ctrlProp" Target="../ctrlProps/ctrlProp189.xml"/><Relationship Id="rId197" Type="http://schemas.openxmlformats.org/officeDocument/2006/relationships/ctrlProp" Target="../ctrlProps/ctrlProp194.xml"/><Relationship Id="rId206" Type="http://schemas.openxmlformats.org/officeDocument/2006/relationships/ctrlProp" Target="../ctrlProps/ctrlProp203.xml"/><Relationship Id="rId227" Type="http://schemas.openxmlformats.org/officeDocument/2006/relationships/ctrlProp" Target="../ctrlProps/ctrlProp224.xml"/><Relationship Id="rId201" Type="http://schemas.openxmlformats.org/officeDocument/2006/relationships/ctrlProp" Target="../ctrlProps/ctrlProp198.xml"/><Relationship Id="rId222" Type="http://schemas.openxmlformats.org/officeDocument/2006/relationships/ctrlProp" Target="../ctrlProps/ctrlProp219.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217" Type="http://schemas.openxmlformats.org/officeDocument/2006/relationships/ctrlProp" Target="../ctrlProps/ctrlProp214.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12" Type="http://schemas.openxmlformats.org/officeDocument/2006/relationships/ctrlProp" Target="../ctrlProps/ctrlProp209.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172" Type="http://schemas.openxmlformats.org/officeDocument/2006/relationships/ctrlProp" Target="../ctrlProps/ctrlProp169.xml"/><Relationship Id="rId193" Type="http://schemas.openxmlformats.org/officeDocument/2006/relationships/ctrlProp" Target="../ctrlProps/ctrlProp190.xml"/><Relationship Id="rId202" Type="http://schemas.openxmlformats.org/officeDocument/2006/relationships/ctrlProp" Target="../ctrlProps/ctrlProp199.xml"/><Relationship Id="rId207" Type="http://schemas.openxmlformats.org/officeDocument/2006/relationships/ctrlProp" Target="../ctrlProps/ctrlProp204.xml"/><Relationship Id="rId223" Type="http://schemas.openxmlformats.org/officeDocument/2006/relationships/ctrlProp" Target="../ctrlProps/ctrlProp220.xml"/><Relationship Id="rId228" Type="http://schemas.openxmlformats.org/officeDocument/2006/relationships/ctrlProp" Target="../ctrlProps/ctrlProp225.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13" Type="http://schemas.openxmlformats.org/officeDocument/2006/relationships/ctrlProp" Target="../ctrlProps/ctrlProp210.xml"/><Relationship Id="rId218" Type="http://schemas.openxmlformats.org/officeDocument/2006/relationships/ctrlProp" Target="../ctrlProps/ctrlProp215.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203" Type="http://schemas.openxmlformats.org/officeDocument/2006/relationships/ctrlProp" Target="../ctrlProps/ctrlProp200.xml"/><Relationship Id="rId208" Type="http://schemas.openxmlformats.org/officeDocument/2006/relationships/ctrlProp" Target="../ctrlProps/ctrlProp205.xml"/><Relationship Id="rId229" Type="http://schemas.openxmlformats.org/officeDocument/2006/relationships/ctrlProp" Target="../ctrlProps/ctrlProp226.xml"/><Relationship Id="rId19" Type="http://schemas.openxmlformats.org/officeDocument/2006/relationships/ctrlProp" Target="../ctrlProps/ctrlProp16.xml"/><Relationship Id="rId224" Type="http://schemas.openxmlformats.org/officeDocument/2006/relationships/ctrlProp" Target="../ctrlProps/ctrlProp221.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219" Type="http://schemas.openxmlformats.org/officeDocument/2006/relationships/ctrlProp" Target="../ctrlProps/ctrlProp216.xml"/><Relationship Id="rId3" Type="http://schemas.openxmlformats.org/officeDocument/2006/relationships/vmlDrawing" Target="../drawings/vmlDrawing1.vml"/><Relationship Id="rId214" Type="http://schemas.openxmlformats.org/officeDocument/2006/relationships/ctrlProp" Target="../ctrlProps/ctrlProp211.xml"/><Relationship Id="rId230" Type="http://schemas.openxmlformats.org/officeDocument/2006/relationships/comments" Target="../comments1.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225" Type="http://schemas.openxmlformats.org/officeDocument/2006/relationships/ctrlProp" Target="../ctrlProps/ctrlProp222.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340.xml"/><Relationship Id="rId21" Type="http://schemas.openxmlformats.org/officeDocument/2006/relationships/ctrlProp" Target="../ctrlProps/ctrlProp244.xml"/><Relationship Id="rId42" Type="http://schemas.openxmlformats.org/officeDocument/2006/relationships/ctrlProp" Target="../ctrlProps/ctrlProp265.xml"/><Relationship Id="rId63" Type="http://schemas.openxmlformats.org/officeDocument/2006/relationships/ctrlProp" Target="../ctrlProps/ctrlProp286.xml"/><Relationship Id="rId84" Type="http://schemas.openxmlformats.org/officeDocument/2006/relationships/ctrlProp" Target="../ctrlProps/ctrlProp307.xml"/><Relationship Id="rId138" Type="http://schemas.openxmlformats.org/officeDocument/2006/relationships/ctrlProp" Target="../ctrlProps/ctrlProp361.xml"/><Relationship Id="rId159" Type="http://schemas.openxmlformats.org/officeDocument/2006/relationships/ctrlProp" Target="../ctrlProps/ctrlProp382.xml"/><Relationship Id="rId170" Type="http://schemas.openxmlformats.org/officeDocument/2006/relationships/ctrlProp" Target="../ctrlProps/ctrlProp393.xml"/><Relationship Id="rId191" Type="http://schemas.openxmlformats.org/officeDocument/2006/relationships/ctrlProp" Target="../ctrlProps/ctrlProp414.xml"/><Relationship Id="rId205" Type="http://schemas.openxmlformats.org/officeDocument/2006/relationships/ctrlProp" Target="../ctrlProps/ctrlProp428.xml"/><Relationship Id="rId226" Type="http://schemas.openxmlformats.org/officeDocument/2006/relationships/ctrlProp" Target="../ctrlProps/ctrlProp449.xml"/><Relationship Id="rId107" Type="http://schemas.openxmlformats.org/officeDocument/2006/relationships/ctrlProp" Target="../ctrlProps/ctrlProp330.xml"/><Relationship Id="rId11" Type="http://schemas.openxmlformats.org/officeDocument/2006/relationships/ctrlProp" Target="../ctrlProps/ctrlProp234.xml"/><Relationship Id="rId32" Type="http://schemas.openxmlformats.org/officeDocument/2006/relationships/ctrlProp" Target="../ctrlProps/ctrlProp255.xml"/><Relationship Id="rId53" Type="http://schemas.openxmlformats.org/officeDocument/2006/relationships/ctrlProp" Target="../ctrlProps/ctrlProp276.xml"/><Relationship Id="rId74" Type="http://schemas.openxmlformats.org/officeDocument/2006/relationships/ctrlProp" Target="../ctrlProps/ctrlProp297.xml"/><Relationship Id="rId128" Type="http://schemas.openxmlformats.org/officeDocument/2006/relationships/ctrlProp" Target="../ctrlProps/ctrlProp351.xml"/><Relationship Id="rId149" Type="http://schemas.openxmlformats.org/officeDocument/2006/relationships/ctrlProp" Target="../ctrlProps/ctrlProp372.xml"/><Relationship Id="rId5" Type="http://schemas.openxmlformats.org/officeDocument/2006/relationships/ctrlProp" Target="../ctrlProps/ctrlProp228.xml"/><Relationship Id="rId95" Type="http://schemas.openxmlformats.org/officeDocument/2006/relationships/ctrlProp" Target="../ctrlProps/ctrlProp318.xml"/><Relationship Id="rId160" Type="http://schemas.openxmlformats.org/officeDocument/2006/relationships/ctrlProp" Target="../ctrlProps/ctrlProp383.xml"/><Relationship Id="rId181" Type="http://schemas.openxmlformats.org/officeDocument/2006/relationships/ctrlProp" Target="../ctrlProps/ctrlProp404.xml"/><Relationship Id="rId216" Type="http://schemas.openxmlformats.org/officeDocument/2006/relationships/ctrlProp" Target="../ctrlProps/ctrlProp439.xml"/><Relationship Id="rId22" Type="http://schemas.openxmlformats.org/officeDocument/2006/relationships/ctrlProp" Target="../ctrlProps/ctrlProp245.xml"/><Relationship Id="rId27" Type="http://schemas.openxmlformats.org/officeDocument/2006/relationships/ctrlProp" Target="../ctrlProps/ctrlProp250.xml"/><Relationship Id="rId43" Type="http://schemas.openxmlformats.org/officeDocument/2006/relationships/ctrlProp" Target="../ctrlProps/ctrlProp266.xml"/><Relationship Id="rId48" Type="http://schemas.openxmlformats.org/officeDocument/2006/relationships/ctrlProp" Target="../ctrlProps/ctrlProp271.xml"/><Relationship Id="rId64" Type="http://schemas.openxmlformats.org/officeDocument/2006/relationships/ctrlProp" Target="../ctrlProps/ctrlProp287.xml"/><Relationship Id="rId69" Type="http://schemas.openxmlformats.org/officeDocument/2006/relationships/ctrlProp" Target="../ctrlProps/ctrlProp292.xml"/><Relationship Id="rId113" Type="http://schemas.openxmlformats.org/officeDocument/2006/relationships/ctrlProp" Target="../ctrlProps/ctrlProp336.xml"/><Relationship Id="rId118" Type="http://schemas.openxmlformats.org/officeDocument/2006/relationships/ctrlProp" Target="../ctrlProps/ctrlProp341.xml"/><Relationship Id="rId134" Type="http://schemas.openxmlformats.org/officeDocument/2006/relationships/ctrlProp" Target="../ctrlProps/ctrlProp357.xml"/><Relationship Id="rId139" Type="http://schemas.openxmlformats.org/officeDocument/2006/relationships/ctrlProp" Target="../ctrlProps/ctrlProp362.xml"/><Relationship Id="rId80" Type="http://schemas.openxmlformats.org/officeDocument/2006/relationships/ctrlProp" Target="../ctrlProps/ctrlProp303.xml"/><Relationship Id="rId85" Type="http://schemas.openxmlformats.org/officeDocument/2006/relationships/ctrlProp" Target="../ctrlProps/ctrlProp308.xml"/><Relationship Id="rId150" Type="http://schemas.openxmlformats.org/officeDocument/2006/relationships/ctrlProp" Target="../ctrlProps/ctrlProp373.xml"/><Relationship Id="rId155" Type="http://schemas.openxmlformats.org/officeDocument/2006/relationships/ctrlProp" Target="../ctrlProps/ctrlProp378.xml"/><Relationship Id="rId171" Type="http://schemas.openxmlformats.org/officeDocument/2006/relationships/ctrlProp" Target="../ctrlProps/ctrlProp394.xml"/><Relationship Id="rId176" Type="http://schemas.openxmlformats.org/officeDocument/2006/relationships/ctrlProp" Target="../ctrlProps/ctrlProp399.xml"/><Relationship Id="rId192" Type="http://schemas.openxmlformats.org/officeDocument/2006/relationships/ctrlProp" Target="../ctrlProps/ctrlProp415.xml"/><Relationship Id="rId197" Type="http://schemas.openxmlformats.org/officeDocument/2006/relationships/ctrlProp" Target="../ctrlProps/ctrlProp420.xml"/><Relationship Id="rId206" Type="http://schemas.openxmlformats.org/officeDocument/2006/relationships/ctrlProp" Target="../ctrlProps/ctrlProp429.xml"/><Relationship Id="rId227" Type="http://schemas.openxmlformats.org/officeDocument/2006/relationships/ctrlProp" Target="../ctrlProps/ctrlProp450.xml"/><Relationship Id="rId201" Type="http://schemas.openxmlformats.org/officeDocument/2006/relationships/ctrlProp" Target="../ctrlProps/ctrlProp424.xml"/><Relationship Id="rId222" Type="http://schemas.openxmlformats.org/officeDocument/2006/relationships/ctrlProp" Target="../ctrlProps/ctrlProp445.xml"/><Relationship Id="rId12" Type="http://schemas.openxmlformats.org/officeDocument/2006/relationships/ctrlProp" Target="../ctrlProps/ctrlProp235.xml"/><Relationship Id="rId17" Type="http://schemas.openxmlformats.org/officeDocument/2006/relationships/ctrlProp" Target="../ctrlProps/ctrlProp240.xml"/><Relationship Id="rId33" Type="http://schemas.openxmlformats.org/officeDocument/2006/relationships/ctrlProp" Target="../ctrlProps/ctrlProp256.xml"/><Relationship Id="rId38" Type="http://schemas.openxmlformats.org/officeDocument/2006/relationships/ctrlProp" Target="../ctrlProps/ctrlProp261.xml"/><Relationship Id="rId59" Type="http://schemas.openxmlformats.org/officeDocument/2006/relationships/ctrlProp" Target="../ctrlProps/ctrlProp282.xml"/><Relationship Id="rId103" Type="http://schemas.openxmlformats.org/officeDocument/2006/relationships/ctrlProp" Target="../ctrlProps/ctrlProp326.xml"/><Relationship Id="rId108" Type="http://schemas.openxmlformats.org/officeDocument/2006/relationships/ctrlProp" Target="../ctrlProps/ctrlProp331.xml"/><Relationship Id="rId124" Type="http://schemas.openxmlformats.org/officeDocument/2006/relationships/ctrlProp" Target="../ctrlProps/ctrlProp347.xml"/><Relationship Id="rId129" Type="http://schemas.openxmlformats.org/officeDocument/2006/relationships/ctrlProp" Target="../ctrlProps/ctrlProp352.xml"/><Relationship Id="rId54" Type="http://schemas.openxmlformats.org/officeDocument/2006/relationships/ctrlProp" Target="../ctrlProps/ctrlProp277.xml"/><Relationship Id="rId70" Type="http://schemas.openxmlformats.org/officeDocument/2006/relationships/ctrlProp" Target="../ctrlProps/ctrlProp293.xml"/><Relationship Id="rId75" Type="http://schemas.openxmlformats.org/officeDocument/2006/relationships/ctrlProp" Target="../ctrlProps/ctrlProp298.xml"/><Relationship Id="rId91" Type="http://schemas.openxmlformats.org/officeDocument/2006/relationships/ctrlProp" Target="../ctrlProps/ctrlProp314.xml"/><Relationship Id="rId96" Type="http://schemas.openxmlformats.org/officeDocument/2006/relationships/ctrlProp" Target="../ctrlProps/ctrlProp319.xml"/><Relationship Id="rId140" Type="http://schemas.openxmlformats.org/officeDocument/2006/relationships/ctrlProp" Target="../ctrlProps/ctrlProp363.xml"/><Relationship Id="rId145" Type="http://schemas.openxmlformats.org/officeDocument/2006/relationships/ctrlProp" Target="../ctrlProps/ctrlProp368.xml"/><Relationship Id="rId161" Type="http://schemas.openxmlformats.org/officeDocument/2006/relationships/ctrlProp" Target="../ctrlProps/ctrlProp384.xml"/><Relationship Id="rId166" Type="http://schemas.openxmlformats.org/officeDocument/2006/relationships/ctrlProp" Target="../ctrlProps/ctrlProp389.xml"/><Relationship Id="rId182" Type="http://schemas.openxmlformats.org/officeDocument/2006/relationships/ctrlProp" Target="../ctrlProps/ctrlProp405.xml"/><Relationship Id="rId187" Type="http://schemas.openxmlformats.org/officeDocument/2006/relationships/ctrlProp" Target="../ctrlProps/ctrlProp410.xml"/><Relationship Id="rId217" Type="http://schemas.openxmlformats.org/officeDocument/2006/relationships/ctrlProp" Target="../ctrlProps/ctrlProp440.xml"/><Relationship Id="rId1" Type="http://schemas.openxmlformats.org/officeDocument/2006/relationships/printerSettings" Target="../printerSettings/printerSettings2.bin"/><Relationship Id="rId6" Type="http://schemas.openxmlformats.org/officeDocument/2006/relationships/ctrlProp" Target="../ctrlProps/ctrlProp229.xml"/><Relationship Id="rId212" Type="http://schemas.openxmlformats.org/officeDocument/2006/relationships/ctrlProp" Target="../ctrlProps/ctrlProp435.xml"/><Relationship Id="rId23" Type="http://schemas.openxmlformats.org/officeDocument/2006/relationships/ctrlProp" Target="../ctrlProps/ctrlProp246.xml"/><Relationship Id="rId28" Type="http://schemas.openxmlformats.org/officeDocument/2006/relationships/ctrlProp" Target="../ctrlProps/ctrlProp251.xml"/><Relationship Id="rId49" Type="http://schemas.openxmlformats.org/officeDocument/2006/relationships/ctrlProp" Target="../ctrlProps/ctrlProp272.xml"/><Relationship Id="rId114" Type="http://schemas.openxmlformats.org/officeDocument/2006/relationships/ctrlProp" Target="../ctrlProps/ctrlProp337.xml"/><Relationship Id="rId119" Type="http://schemas.openxmlformats.org/officeDocument/2006/relationships/ctrlProp" Target="../ctrlProps/ctrlProp342.xml"/><Relationship Id="rId44" Type="http://schemas.openxmlformats.org/officeDocument/2006/relationships/ctrlProp" Target="../ctrlProps/ctrlProp267.xml"/><Relationship Id="rId60" Type="http://schemas.openxmlformats.org/officeDocument/2006/relationships/ctrlProp" Target="../ctrlProps/ctrlProp283.xml"/><Relationship Id="rId65" Type="http://schemas.openxmlformats.org/officeDocument/2006/relationships/ctrlProp" Target="../ctrlProps/ctrlProp288.xml"/><Relationship Id="rId81" Type="http://schemas.openxmlformats.org/officeDocument/2006/relationships/ctrlProp" Target="../ctrlProps/ctrlProp304.xml"/><Relationship Id="rId86" Type="http://schemas.openxmlformats.org/officeDocument/2006/relationships/ctrlProp" Target="../ctrlProps/ctrlProp309.xml"/><Relationship Id="rId130" Type="http://schemas.openxmlformats.org/officeDocument/2006/relationships/ctrlProp" Target="../ctrlProps/ctrlProp353.xml"/><Relationship Id="rId135" Type="http://schemas.openxmlformats.org/officeDocument/2006/relationships/ctrlProp" Target="../ctrlProps/ctrlProp358.xml"/><Relationship Id="rId151" Type="http://schemas.openxmlformats.org/officeDocument/2006/relationships/ctrlProp" Target="../ctrlProps/ctrlProp374.xml"/><Relationship Id="rId156" Type="http://schemas.openxmlformats.org/officeDocument/2006/relationships/ctrlProp" Target="../ctrlProps/ctrlProp379.xml"/><Relationship Id="rId177" Type="http://schemas.openxmlformats.org/officeDocument/2006/relationships/ctrlProp" Target="../ctrlProps/ctrlProp400.xml"/><Relationship Id="rId198" Type="http://schemas.openxmlformats.org/officeDocument/2006/relationships/ctrlProp" Target="../ctrlProps/ctrlProp421.xml"/><Relationship Id="rId172" Type="http://schemas.openxmlformats.org/officeDocument/2006/relationships/ctrlProp" Target="../ctrlProps/ctrlProp395.xml"/><Relationship Id="rId193" Type="http://schemas.openxmlformats.org/officeDocument/2006/relationships/ctrlProp" Target="../ctrlProps/ctrlProp416.xml"/><Relationship Id="rId202" Type="http://schemas.openxmlformats.org/officeDocument/2006/relationships/ctrlProp" Target="../ctrlProps/ctrlProp425.xml"/><Relationship Id="rId207" Type="http://schemas.openxmlformats.org/officeDocument/2006/relationships/ctrlProp" Target="../ctrlProps/ctrlProp430.xml"/><Relationship Id="rId223" Type="http://schemas.openxmlformats.org/officeDocument/2006/relationships/ctrlProp" Target="../ctrlProps/ctrlProp446.xml"/><Relationship Id="rId228" Type="http://schemas.openxmlformats.org/officeDocument/2006/relationships/ctrlProp" Target="../ctrlProps/ctrlProp451.xml"/><Relationship Id="rId13" Type="http://schemas.openxmlformats.org/officeDocument/2006/relationships/ctrlProp" Target="../ctrlProps/ctrlProp236.xml"/><Relationship Id="rId18" Type="http://schemas.openxmlformats.org/officeDocument/2006/relationships/ctrlProp" Target="../ctrlProps/ctrlProp241.xml"/><Relationship Id="rId39" Type="http://schemas.openxmlformats.org/officeDocument/2006/relationships/ctrlProp" Target="../ctrlProps/ctrlProp262.xml"/><Relationship Id="rId109" Type="http://schemas.openxmlformats.org/officeDocument/2006/relationships/ctrlProp" Target="../ctrlProps/ctrlProp332.xml"/><Relationship Id="rId34" Type="http://schemas.openxmlformats.org/officeDocument/2006/relationships/ctrlProp" Target="../ctrlProps/ctrlProp257.xml"/><Relationship Id="rId50" Type="http://schemas.openxmlformats.org/officeDocument/2006/relationships/ctrlProp" Target="../ctrlProps/ctrlProp273.xml"/><Relationship Id="rId55" Type="http://schemas.openxmlformats.org/officeDocument/2006/relationships/ctrlProp" Target="../ctrlProps/ctrlProp278.xml"/><Relationship Id="rId76" Type="http://schemas.openxmlformats.org/officeDocument/2006/relationships/ctrlProp" Target="../ctrlProps/ctrlProp299.xml"/><Relationship Id="rId97" Type="http://schemas.openxmlformats.org/officeDocument/2006/relationships/ctrlProp" Target="../ctrlProps/ctrlProp320.xml"/><Relationship Id="rId104" Type="http://schemas.openxmlformats.org/officeDocument/2006/relationships/ctrlProp" Target="../ctrlProps/ctrlProp327.xml"/><Relationship Id="rId120" Type="http://schemas.openxmlformats.org/officeDocument/2006/relationships/ctrlProp" Target="../ctrlProps/ctrlProp343.xml"/><Relationship Id="rId125" Type="http://schemas.openxmlformats.org/officeDocument/2006/relationships/ctrlProp" Target="../ctrlProps/ctrlProp348.xml"/><Relationship Id="rId141" Type="http://schemas.openxmlformats.org/officeDocument/2006/relationships/ctrlProp" Target="../ctrlProps/ctrlProp364.xml"/><Relationship Id="rId146" Type="http://schemas.openxmlformats.org/officeDocument/2006/relationships/ctrlProp" Target="../ctrlProps/ctrlProp369.xml"/><Relationship Id="rId167" Type="http://schemas.openxmlformats.org/officeDocument/2006/relationships/ctrlProp" Target="../ctrlProps/ctrlProp390.xml"/><Relationship Id="rId188" Type="http://schemas.openxmlformats.org/officeDocument/2006/relationships/ctrlProp" Target="../ctrlProps/ctrlProp411.xml"/><Relationship Id="rId7" Type="http://schemas.openxmlformats.org/officeDocument/2006/relationships/ctrlProp" Target="../ctrlProps/ctrlProp230.xml"/><Relationship Id="rId71" Type="http://schemas.openxmlformats.org/officeDocument/2006/relationships/ctrlProp" Target="../ctrlProps/ctrlProp294.xml"/><Relationship Id="rId92" Type="http://schemas.openxmlformats.org/officeDocument/2006/relationships/ctrlProp" Target="../ctrlProps/ctrlProp315.xml"/><Relationship Id="rId162" Type="http://schemas.openxmlformats.org/officeDocument/2006/relationships/ctrlProp" Target="../ctrlProps/ctrlProp385.xml"/><Relationship Id="rId183" Type="http://schemas.openxmlformats.org/officeDocument/2006/relationships/ctrlProp" Target="../ctrlProps/ctrlProp406.xml"/><Relationship Id="rId213" Type="http://schemas.openxmlformats.org/officeDocument/2006/relationships/ctrlProp" Target="../ctrlProps/ctrlProp436.xml"/><Relationship Id="rId218" Type="http://schemas.openxmlformats.org/officeDocument/2006/relationships/ctrlProp" Target="../ctrlProps/ctrlProp441.xml"/><Relationship Id="rId2" Type="http://schemas.openxmlformats.org/officeDocument/2006/relationships/drawing" Target="../drawings/drawing2.xml"/><Relationship Id="rId29" Type="http://schemas.openxmlformats.org/officeDocument/2006/relationships/ctrlProp" Target="../ctrlProps/ctrlProp252.xml"/><Relationship Id="rId24" Type="http://schemas.openxmlformats.org/officeDocument/2006/relationships/ctrlProp" Target="../ctrlProps/ctrlProp247.xml"/><Relationship Id="rId40" Type="http://schemas.openxmlformats.org/officeDocument/2006/relationships/ctrlProp" Target="../ctrlProps/ctrlProp263.xml"/><Relationship Id="rId45" Type="http://schemas.openxmlformats.org/officeDocument/2006/relationships/ctrlProp" Target="../ctrlProps/ctrlProp268.xml"/><Relationship Id="rId66" Type="http://schemas.openxmlformats.org/officeDocument/2006/relationships/ctrlProp" Target="../ctrlProps/ctrlProp289.xml"/><Relationship Id="rId87" Type="http://schemas.openxmlformats.org/officeDocument/2006/relationships/ctrlProp" Target="../ctrlProps/ctrlProp310.xml"/><Relationship Id="rId110" Type="http://schemas.openxmlformats.org/officeDocument/2006/relationships/ctrlProp" Target="../ctrlProps/ctrlProp333.xml"/><Relationship Id="rId115" Type="http://schemas.openxmlformats.org/officeDocument/2006/relationships/ctrlProp" Target="../ctrlProps/ctrlProp338.xml"/><Relationship Id="rId131" Type="http://schemas.openxmlformats.org/officeDocument/2006/relationships/ctrlProp" Target="../ctrlProps/ctrlProp354.xml"/><Relationship Id="rId136" Type="http://schemas.openxmlformats.org/officeDocument/2006/relationships/ctrlProp" Target="../ctrlProps/ctrlProp359.xml"/><Relationship Id="rId157" Type="http://schemas.openxmlformats.org/officeDocument/2006/relationships/ctrlProp" Target="../ctrlProps/ctrlProp380.xml"/><Relationship Id="rId178" Type="http://schemas.openxmlformats.org/officeDocument/2006/relationships/ctrlProp" Target="../ctrlProps/ctrlProp401.xml"/><Relationship Id="rId61" Type="http://schemas.openxmlformats.org/officeDocument/2006/relationships/ctrlProp" Target="../ctrlProps/ctrlProp284.xml"/><Relationship Id="rId82" Type="http://schemas.openxmlformats.org/officeDocument/2006/relationships/ctrlProp" Target="../ctrlProps/ctrlProp305.xml"/><Relationship Id="rId152" Type="http://schemas.openxmlformats.org/officeDocument/2006/relationships/ctrlProp" Target="../ctrlProps/ctrlProp375.xml"/><Relationship Id="rId173" Type="http://schemas.openxmlformats.org/officeDocument/2006/relationships/ctrlProp" Target="../ctrlProps/ctrlProp396.xml"/><Relationship Id="rId194" Type="http://schemas.openxmlformats.org/officeDocument/2006/relationships/ctrlProp" Target="../ctrlProps/ctrlProp417.xml"/><Relationship Id="rId199" Type="http://schemas.openxmlformats.org/officeDocument/2006/relationships/ctrlProp" Target="../ctrlProps/ctrlProp422.xml"/><Relationship Id="rId203" Type="http://schemas.openxmlformats.org/officeDocument/2006/relationships/ctrlProp" Target="../ctrlProps/ctrlProp426.xml"/><Relationship Id="rId208" Type="http://schemas.openxmlformats.org/officeDocument/2006/relationships/ctrlProp" Target="../ctrlProps/ctrlProp431.xml"/><Relationship Id="rId229" Type="http://schemas.openxmlformats.org/officeDocument/2006/relationships/ctrlProp" Target="../ctrlProps/ctrlProp452.xml"/><Relationship Id="rId19" Type="http://schemas.openxmlformats.org/officeDocument/2006/relationships/ctrlProp" Target="../ctrlProps/ctrlProp242.xml"/><Relationship Id="rId224" Type="http://schemas.openxmlformats.org/officeDocument/2006/relationships/ctrlProp" Target="../ctrlProps/ctrlProp447.xml"/><Relationship Id="rId14" Type="http://schemas.openxmlformats.org/officeDocument/2006/relationships/ctrlProp" Target="../ctrlProps/ctrlProp237.xml"/><Relationship Id="rId30" Type="http://schemas.openxmlformats.org/officeDocument/2006/relationships/ctrlProp" Target="../ctrlProps/ctrlProp253.xml"/><Relationship Id="rId35" Type="http://schemas.openxmlformats.org/officeDocument/2006/relationships/ctrlProp" Target="../ctrlProps/ctrlProp258.xml"/><Relationship Id="rId56" Type="http://schemas.openxmlformats.org/officeDocument/2006/relationships/ctrlProp" Target="../ctrlProps/ctrlProp279.xml"/><Relationship Id="rId77" Type="http://schemas.openxmlformats.org/officeDocument/2006/relationships/ctrlProp" Target="../ctrlProps/ctrlProp300.xml"/><Relationship Id="rId100" Type="http://schemas.openxmlformats.org/officeDocument/2006/relationships/ctrlProp" Target="../ctrlProps/ctrlProp323.xml"/><Relationship Id="rId105" Type="http://schemas.openxmlformats.org/officeDocument/2006/relationships/ctrlProp" Target="../ctrlProps/ctrlProp328.xml"/><Relationship Id="rId126" Type="http://schemas.openxmlformats.org/officeDocument/2006/relationships/ctrlProp" Target="../ctrlProps/ctrlProp349.xml"/><Relationship Id="rId147" Type="http://schemas.openxmlformats.org/officeDocument/2006/relationships/ctrlProp" Target="../ctrlProps/ctrlProp370.xml"/><Relationship Id="rId168" Type="http://schemas.openxmlformats.org/officeDocument/2006/relationships/ctrlProp" Target="../ctrlProps/ctrlProp391.xml"/><Relationship Id="rId8" Type="http://schemas.openxmlformats.org/officeDocument/2006/relationships/ctrlProp" Target="../ctrlProps/ctrlProp231.xml"/><Relationship Id="rId51" Type="http://schemas.openxmlformats.org/officeDocument/2006/relationships/ctrlProp" Target="../ctrlProps/ctrlProp274.xml"/><Relationship Id="rId72" Type="http://schemas.openxmlformats.org/officeDocument/2006/relationships/ctrlProp" Target="../ctrlProps/ctrlProp295.xml"/><Relationship Id="rId93" Type="http://schemas.openxmlformats.org/officeDocument/2006/relationships/ctrlProp" Target="../ctrlProps/ctrlProp316.xml"/><Relationship Id="rId98" Type="http://schemas.openxmlformats.org/officeDocument/2006/relationships/ctrlProp" Target="../ctrlProps/ctrlProp321.xml"/><Relationship Id="rId121" Type="http://schemas.openxmlformats.org/officeDocument/2006/relationships/ctrlProp" Target="../ctrlProps/ctrlProp344.xml"/><Relationship Id="rId142" Type="http://schemas.openxmlformats.org/officeDocument/2006/relationships/ctrlProp" Target="../ctrlProps/ctrlProp365.xml"/><Relationship Id="rId163" Type="http://schemas.openxmlformats.org/officeDocument/2006/relationships/ctrlProp" Target="../ctrlProps/ctrlProp386.xml"/><Relationship Id="rId184" Type="http://schemas.openxmlformats.org/officeDocument/2006/relationships/ctrlProp" Target="../ctrlProps/ctrlProp407.xml"/><Relationship Id="rId189" Type="http://schemas.openxmlformats.org/officeDocument/2006/relationships/ctrlProp" Target="../ctrlProps/ctrlProp412.xml"/><Relationship Id="rId219" Type="http://schemas.openxmlformats.org/officeDocument/2006/relationships/ctrlProp" Target="../ctrlProps/ctrlProp442.xml"/><Relationship Id="rId3" Type="http://schemas.openxmlformats.org/officeDocument/2006/relationships/vmlDrawing" Target="../drawings/vmlDrawing2.vml"/><Relationship Id="rId214" Type="http://schemas.openxmlformats.org/officeDocument/2006/relationships/ctrlProp" Target="../ctrlProps/ctrlProp437.xml"/><Relationship Id="rId230" Type="http://schemas.openxmlformats.org/officeDocument/2006/relationships/comments" Target="../comments2.xml"/><Relationship Id="rId25" Type="http://schemas.openxmlformats.org/officeDocument/2006/relationships/ctrlProp" Target="../ctrlProps/ctrlProp248.xml"/><Relationship Id="rId46" Type="http://schemas.openxmlformats.org/officeDocument/2006/relationships/ctrlProp" Target="../ctrlProps/ctrlProp269.xml"/><Relationship Id="rId67" Type="http://schemas.openxmlformats.org/officeDocument/2006/relationships/ctrlProp" Target="../ctrlProps/ctrlProp290.xml"/><Relationship Id="rId116" Type="http://schemas.openxmlformats.org/officeDocument/2006/relationships/ctrlProp" Target="../ctrlProps/ctrlProp339.xml"/><Relationship Id="rId137" Type="http://schemas.openxmlformats.org/officeDocument/2006/relationships/ctrlProp" Target="../ctrlProps/ctrlProp360.xml"/><Relationship Id="rId158" Type="http://schemas.openxmlformats.org/officeDocument/2006/relationships/ctrlProp" Target="../ctrlProps/ctrlProp381.xml"/><Relationship Id="rId20" Type="http://schemas.openxmlformats.org/officeDocument/2006/relationships/ctrlProp" Target="../ctrlProps/ctrlProp243.xml"/><Relationship Id="rId41" Type="http://schemas.openxmlformats.org/officeDocument/2006/relationships/ctrlProp" Target="../ctrlProps/ctrlProp264.xml"/><Relationship Id="rId62" Type="http://schemas.openxmlformats.org/officeDocument/2006/relationships/ctrlProp" Target="../ctrlProps/ctrlProp285.xml"/><Relationship Id="rId83" Type="http://schemas.openxmlformats.org/officeDocument/2006/relationships/ctrlProp" Target="../ctrlProps/ctrlProp306.xml"/><Relationship Id="rId88" Type="http://schemas.openxmlformats.org/officeDocument/2006/relationships/ctrlProp" Target="../ctrlProps/ctrlProp311.xml"/><Relationship Id="rId111" Type="http://schemas.openxmlformats.org/officeDocument/2006/relationships/ctrlProp" Target="../ctrlProps/ctrlProp334.xml"/><Relationship Id="rId132" Type="http://schemas.openxmlformats.org/officeDocument/2006/relationships/ctrlProp" Target="../ctrlProps/ctrlProp355.xml"/><Relationship Id="rId153" Type="http://schemas.openxmlformats.org/officeDocument/2006/relationships/ctrlProp" Target="../ctrlProps/ctrlProp376.xml"/><Relationship Id="rId174" Type="http://schemas.openxmlformats.org/officeDocument/2006/relationships/ctrlProp" Target="../ctrlProps/ctrlProp397.xml"/><Relationship Id="rId179" Type="http://schemas.openxmlformats.org/officeDocument/2006/relationships/ctrlProp" Target="../ctrlProps/ctrlProp402.xml"/><Relationship Id="rId195" Type="http://schemas.openxmlformats.org/officeDocument/2006/relationships/ctrlProp" Target="../ctrlProps/ctrlProp418.xml"/><Relationship Id="rId209" Type="http://schemas.openxmlformats.org/officeDocument/2006/relationships/ctrlProp" Target="../ctrlProps/ctrlProp432.xml"/><Relationship Id="rId190" Type="http://schemas.openxmlformats.org/officeDocument/2006/relationships/ctrlProp" Target="../ctrlProps/ctrlProp413.xml"/><Relationship Id="rId204" Type="http://schemas.openxmlformats.org/officeDocument/2006/relationships/ctrlProp" Target="../ctrlProps/ctrlProp427.xml"/><Relationship Id="rId220" Type="http://schemas.openxmlformats.org/officeDocument/2006/relationships/ctrlProp" Target="../ctrlProps/ctrlProp443.xml"/><Relationship Id="rId225" Type="http://schemas.openxmlformats.org/officeDocument/2006/relationships/ctrlProp" Target="../ctrlProps/ctrlProp448.xml"/><Relationship Id="rId15" Type="http://schemas.openxmlformats.org/officeDocument/2006/relationships/ctrlProp" Target="../ctrlProps/ctrlProp238.xml"/><Relationship Id="rId36" Type="http://schemas.openxmlformats.org/officeDocument/2006/relationships/ctrlProp" Target="../ctrlProps/ctrlProp259.xml"/><Relationship Id="rId57" Type="http://schemas.openxmlformats.org/officeDocument/2006/relationships/ctrlProp" Target="../ctrlProps/ctrlProp280.xml"/><Relationship Id="rId106" Type="http://schemas.openxmlformats.org/officeDocument/2006/relationships/ctrlProp" Target="../ctrlProps/ctrlProp329.xml"/><Relationship Id="rId127" Type="http://schemas.openxmlformats.org/officeDocument/2006/relationships/ctrlProp" Target="../ctrlProps/ctrlProp350.xml"/><Relationship Id="rId10" Type="http://schemas.openxmlformats.org/officeDocument/2006/relationships/ctrlProp" Target="../ctrlProps/ctrlProp233.xml"/><Relationship Id="rId31" Type="http://schemas.openxmlformats.org/officeDocument/2006/relationships/ctrlProp" Target="../ctrlProps/ctrlProp254.xml"/><Relationship Id="rId52" Type="http://schemas.openxmlformats.org/officeDocument/2006/relationships/ctrlProp" Target="../ctrlProps/ctrlProp275.xml"/><Relationship Id="rId73" Type="http://schemas.openxmlformats.org/officeDocument/2006/relationships/ctrlProp" Target="../ctrlProps/ctrlProp296.xml"/><Relationship Id="rId78" Type="http://schemas.openxmlformats.org/officeDocument/2006/relationships/ctrlProp" Target="../ctrlProps/ctrlProp301.xml"/><Relationship Id="rId94" Type="http://schemas.openxmlformats.org/officeDocument/2006/relationships/ctrlProp" Target="../ctrlProps/ctrlProp317.xml"/><Relationship Id="rId99" Type="http://schemas.openxmlformats.org/officeDocument/2006/relationships/ctrlProp" Target="../ctrlProps/ctrlProp322.xml"/><Relationship Id="rId101" Type="http://schemas.openxmlformats.org/officeDocument/2006/relationships/ctrlProp" Target="../ctrlProps/ctrlProp324.xml"/><Relationship Id="rId122" Type="http://schemas.openxmlformats.org/officeDocument/2006/relationships/ctrlProp" Target="../ctrlProps/ctrlProp345.xml"/><Relationship Id="rId143" Type="http://schemas.openxmlformats.org/officeDocument/2006/relationships/ctrlProp" Target="../ctrlProps/ctrlProp366.xml"/><Relationship Id="rId148" Type="http://schemas.openxmlformats.org/officeDocument/2006/relationships/ctrlProp" Target="../ctrlProps/ctrlProp371.xml"/><Relationship Id="rId164" Type="http://schemas.openxmlformats.org/officeDocument/2006/relationships/ctrlProp" Target="../ctrlProps/ctrlProp387.xml"/><Relationship Id="rId169" Type="http://schemas.openxmlformats.org/officeDocument/2006/relationships/ctrlProp" Target="../ctrlProps/ctrlProp392.xml"/><Relationship Id="rId185" Type="http://schemas.openxmlformats.org/officeDocument/2006/relationships/ctrlProp" Target="../ctrlProps/ctrlProp408.xml"/><Relationship Id="rId4" Type="http://schemas.openxmlformats.org/officeDocument/2006/relationships/ctrlProp" Target="../ctrlProps/ctrlProp227.xml"/><Relationship Id="rId9" Type="http://schemas.openxmlformats.org/officeDocument/2006/relationships/ctrlProp" Target="../ctrlProps/ctrlProp232.xml"/><Relationship Id="rId180" Type="http://schemas.openxmlformats.org/officeDocument/2006/relationships/ctrlProp" Target="../ctrlProps/ctrlProp403.xml"/><Relationship Id="rId210" Type="http://schemas.openxmlformats.org/officeDocument/2006/relationships/ctrlProp" Target="../ctrlProps/ctrlProp433.xml"/><Relationship Id="rId215" Type="http://schemas.openxmlformats.org/officeDocument/2006/relationships/ctrlProp" Target="../ctrlProps/ctrlProp438.xml"/><Relationship Id="rId26" Type="http://schemas.openxmlformats.org/officeDocument/2006/relationships/ctrlProp" Target="../ctrlProps/ctrlProp249.xml"/><Relationship Id="rId47" Type="http://schemas.openxmlformats.org/officeDocument/2006/relationships/ctrlProp" Target="../ctrlProps/ctrlProp270.xml"/><Relationship Id="rId68" Type="http://schemas.openxmlformats.org/officeDocument/2006/relationships/ctrlProp" Target="../ctrlProps/ctrlProp291.xml"/><Relationship Id="rId89" Type="http://schemas.openxmlformats.org/officeDocument/2006/relationships/ctrlProp" Target="../ctrlProps/ctrlProp312.xml"/><Relationship Id="rId112" Type="http://schemas.openxmlformats.org/officeDocument/2006/relationships/ctrlProp" Target="../ctrlProps/ctrlProp335.xml"/><Relationship Id="rId133" Type="http://schemas.openxmlformats.org/officeDocument/2006/relationships/ctrlProp" Target="../ctrlProps/ctrlProp356.xml"/><Relationship Id="rId154" Type="http://schemas.openxmlformats.org/officeDocument/2006/relationships/ctrlProp" Target="../ctrlProps/ctrlProp377.xml"/><Relationship Id="rId175" Type="http://schemas.openxmlformats.org/officeDocument/2006/relationships/ctrlProp" Target="../ctrlProps/ctrlProp398.xml"/><Relationship Id="rId196" Type="http://schemas.openxmlformats.org/officeDocument/2006/relationships/ctrlProp" Target="../ctrlProps/ctrlProp419.xml"/><Relationship Id="rId200" Type="http://schemas.openxmlformats.org/officeDocument/2006/relationships/ctrlProp" Target="../ctrlProps/ctrlProp423.xml"/><Relationship Id="rId16" Type="http://schemas.openxmlformats.org/officeDocument/2006/relationships/ctrlProp" Target="../ctrlProps/ctrlProp239.xml"/><Relationship Id="rId221" Type="http://schemas.openxmlformats.org/officeDocument/2006/relationships/ctrlProp" Target="../ctrlProps/ctrlProp444.xml"/><Relationship Id="rId37" Type="http://schemas.openxmlformats.org/officeDocument/2006/relationships/ctrlProp" Target="../ctrlProps/ctrlProp260.xml"/><Relationship Id="rId58" Type="http://schemas.openxmlformats.org/officeDocument/2006/relationships/ctrlProp" Target="../ctrlProps/ctrlProp281.xml"/><Relationship Id="rId79" Type="http://schemas.openxmlformats.org/officeDocument/2006/relationships/ctrlProp" Target="../ctrlProps/ctrlProp302.xml"/><Relationship Id="rId102" Type="http://schemas.openxmlformats.org/officeDocument/2006/relationships/ctrlProp" Target="../ctrlProps/ctrlProp325.xml"/><Relationship Id="rId123" Type="http://schemas.openxmlformats.org/officeDocument/2006/relationships/ctrlProp" Target="../ctrlProps/ctrlProp346.xml"/><Relationship Id="rId144" Type="http://schemas.openxmlformats.org/officeDocument/2006/relationships/ctrlProp" Target="../ctrlProps/ctrlProp367.xml"/><Relationship Id="rId90" Type="http://schemas.openxmlformats.org/officeDocument/2006/relationships/ctrlProp" Target="../ctrlProps/ctrlProp313.xml"/><Relationship Id="rId165" Type="http://schemas.openxmlformats.org/officeDocument/2006/relationships/ctrlProp" Target="../ctrlProps/ctrlProp388.xml"/><Relationship Id="rId186" Type="http://schemas.openxmlformats.org/officeDocument/2006/relationships/ctrlProp" Target="../ctrlProps/ctrlProp409.xml"/><Relationship Id="rId211" Type="http://schemas.openxmlformats.org/officeDocument/2006/relationships/ctrlProp" Target="../ctrlProps/ctrlProp43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DR631"/>
  <sheetViews>
    <sheetView tabSelected="1" view="pageBreakPreview" zoomScaleNormal="100" zoomScaleSheetLayoutView="100" workbookViewId="0">
      <selection activeCell="D329" sqref="D329:S330"/>
    </sheetView>
  </sheetViews>
  <sheetFormatPr defaultRowHeight="12"/>
  <cols>
    <col min="1" max="1" width="1.625" style="2" customWidth="1"/>
    <col min="2" max="2" width="2.25" style="2" customWidth="1"/>
    <col min="3" max="3" width="3.125" style="2" customWidth="1"/>
    <col min="4" max="8" width="1.625" style="2" customWidth="1"/>
    <col min="9" max="9" width="2.5" style="2" customWidth="1"/>
    <col min="10" max="10" width="2.875" style="2" customWidth="1"/>
    <col min="11" max="22" width="1.625" style="2" customWidth="1"/>
    <col min="23" max="24" width="1.875" style="2" customWidth="1"/>
    <col min="25" max="25" width="2" style="2" customWidth="1"/>
    <col min="26" max="26" width="2.25" style="2" customWidth="1"/>
    <col min="27" max="27" width="1.875" style="2" customWidth="1"/>
    <col min="28" max="30" width="2.125" style="2" customWidth="1"/>
    <col min="31" max="38" width="1.625" style="2" customWidth="1"/>
    <col min="39" max="39" width="1.875" style="2" customWidth="1"/>
    <col min="40" max="40" width="1.625" style="2" customWidth="1"/>
    <col min="41" max="41" width="2.25" style="2" customWidth="1"/>
    <col min="42" max="42" width="1.625" style="2" customWidth="1"/>
    <col min="43" max="43" width="2.25" style="2" customWidth="1"/>
    <col min="44" max="44" width="1.625" style="2" customWidth="1"/>
    <col min="45" max="45" width="3.125" style="2" customWidth="1"/>
    <col min="46" max="46" width="2.625" style="2" customWidth="1"/>
    <col min="47" max="49" width="1.625" style="2" customWidth="1"/>
    <col min="50" max="50" width="4.5" style="2" customWidth="1"/>
    <col min="51" max="54" width="1.625" style="2" customWidth="1"/>
    <col min="55" max="58" width="2" style="2" customWidth="1"/>
    <col min="59" max="59" width="0.75" style="2" customWidth="1"/>
    <col min="60" max="61" width="1.625" style="2" customWidth="1"/>
    <col min="62" max="63" width="4.125" style="2" bestFit="1" customWidth="1"/>
    <col min="64" max="156" width="1.625" style="2" customWidth="1"/>
    <col min="157" max="256" width="9" style="2"/>
    <col min="257" max="257" width="1.625" style="2" customWidth="1"/>
    <col min="258" max="258" width="2.25" style="2" customWidth="1"/>
    <col min="259" max="259" width="3.125" style="2" customWidth="1"/>
    <col min="260" max="264" width="1.625" style="2" customWidth="1"/>
    <col min="265" max="265" width="2.5" style="2" customWidth="1"/>
    <col min="266" max="266" width="2.875" style="2" customWidth="1"/>
    <col min="267" max="278" width="1.625" style="2" customWidth="1"/>
    <col min="279" max="280" width="1.875" style="2" customWidth="1"/>
    <col min="281" max="281" width="2" style="2" customWidth="1"/>
    <col min="282" max="282" width="2.25" style="2" customWidth="1"/>
    <col min="283" max="283" width="1.875" style="2" customWidth="1"/>
    <col min="284" max="286" width="2.125" style="2" customWidth="1"/>
    <col min="287" max="294" width="1.625" style="2" customWidth="1"/>
    <col min="295" max="295" width="1.875" style="2" customWidth="1"/>
    <col min="296" max="296" width="1.625" style="2" customWidth="1"/>
    <col min="297" max="297" width="2.25" style="2" customWidth="1"/>
    <col min="298" max="298" width="1.625" style="2" customWidth="1"/>
    <col min="299" max="299" width="2.25" style="2" customWidth="1"/>
    <col min="300" max="300" width="1.625" style="2" customWidth="1"/>
    <col min="301" max="301" width="3.125" style="2" customWidth="1"/>
    <col min="302" max="302" width="2.625" style="2" customWidth="1"/>
    <col min="303" max="305" width="1.625" style="2" customWidth="1"/>
    <col min="306" max="306" width="4.5" style="2" customWidth="1"/>
    <col min="307" max="310" width="1.625" style="2" customWidth="1"/>
    <col min="311" max="314" width="2" style="2" customWidth="1"/>
    <col min="315" max="315" width="0.75" style="2" customWidth="1"/>
    <col min="316" max="317" width="1.625" style="2" customWidth="1"/>
    <col min="318" max="319" width="4.125" style="2" bestFit="1" customWidth="1"/>
    <col min="320" max="412" width="1.625" style="2" customWidth="1"/>
    <col min="413" max="512" width="9" style="2"/>
    <col min="513" max="513" width="1.625" style="2" customWidth="1"/>
    <col min="514" max="514" width="2.25" style="2" customWidth="1"/>
    <col min="515" max="515" width="3.125" style="2" customWidth="1"/>
    <col min="516" max="520" width="1.625" style="2" customWidth="1"/>
    <col min="521" max="521" width="2.5" style="2" customWidth="1"/>
    <col min="522" max="522" width="2.875" style="2" customWidth="1"/>
    <col min="523" max="534" width="1.625" style="2" customWidth="1"/>
    <col min="535" max="536" width="1.875" style="2" customWidth="1"/>
    <col min="537" max="537" width="2" style="2" customWidth="1"/>
    <col min="538" max="538" width="2.25" style="2" customWidth="1"/>
    <col min="539" max="539" width="1.875" style="2" customWidth="1"/>
    <col min="540" max="542" width="2.125" style="2" customWidth="1"/>
    <col min="543" max="550" width="1.625" style="2" customWidth="1"/>
    <col min="551" max="551" width="1.875" style="2" customWidth="1"/>
    <col min="552" max="552" width="1.625" style="2" customWidth="1"/>
    <col min="553" max="553" width="2.25" style="2" customWidth="1"/>
    <col min="554" max="554" width="1.625" style="2" customWidth="1"/>
    <col min="555" max="555" width="2.25" style="2" customWidth="1"/>
    <col min="556" max="556" width="1.625" style="2" customWidth="1"/>
    <col min="557" max="557" width="3.125" style="2" customWidth="1"/>
    <col min="558" max="558" width="2.625" style="2" customWidth="1"/>
    <col min="559" max="561" width="1.625" style="2" customWidth="1"/>
    <col min="562" max="562" width="4.5" style="2" customWidth="1"/>
    <col min="563" max="566" width="1.625" style="2" customWidth="1"/>
    <col min="567" max="570" width="2" style="2" customWidth="1"/>
    <col min="571" max="571" width="0.75" style="2" customWidth="1"/>
    <col min="572" max="573" width="1.625" style="2" customWidth="1"/>
    <col min="574" max="575" width="4.125" style="2" bestFit="1" customWidth="1"/>
    <col min="576" max="668" width="1.625" style="2" customWidth="1"/>
    <col min="669" max="768" width="9" style="2"/>
    <col min="769" max="769" width="1.625" style="2" customWidth="1"/>
    <col min="770" max="770" width="2.25" style="2" customWidth="1"/>
    <col min="771" max="771" width="3.125" style="2" customWidth="1"/>
    <col min="772" max="776" width="1.625" style="2" customWidth="1"/>
    <col min="777" max="777" width="2.5" style="2" customWidth="1"/>
    <col min="778" max="778" width="2.875" style="2" customWidth="1"/>
    <col min="779" max="790" width="1.625" style="2" customWidth="1"/>
    <col min="791" max="792" width="1.875" style="2" customWidth="1"/>
    <col min="793" max="793" width="2" style="2" customWidth="1"/>
    <col min="794" max="794" width="2.25" style="2" customWidth="1"/>
    <col min="795" max="795" width="1.875" style="2" customWidth="1"/>
    <col min="796" max="798" width="2.125" style="2" customWidth="1"/>
    <col min="799" max="806" width="1.625" style="2" customWidth="1"/>
    <col min="807" max="807" width="1.875" style="2" customWidth="1"/>
    <col min="808" max="808" width="1.625" style="2" customWidth="1"/>
    <col min="809" max="809" width="2.25" style="2" customWidth="1"/>
    <col min="810" max="810" width="1.625" style="2" customWidth="1"/>
    <col min="811" max="811" width="2.25" style="2" customWidth="1"/>
    <col min="812" max="812" width="1.625" style="2" customWidth="1"/>
    <col min="813" max="813" width="3.125" style="2" customWidth="1"/>
    <col min="814" max="814" width="2.625" style="2" customWidth="1"/>
    <col min="815" max="817" width="1.625" style="2" customWidth="1"/>
    <col min="818" max="818" width="4.5" style="2" customWidth="1"/>
    <col min="819" max="822" width="1.625" style="2" customWidth="1"/>
    <col min="823" max="826" width="2" style="2" customWidth="1"/>
    <col min="827" max="827" width="0.75" style="2" customWidth="1"/>
    <col min="828" max="829" width="1.625" style="2" customWidth="1"/>
    <col min="830" max="831" width="4.125" style="2" bestFit="1" customWidth="1"/>
    <col min="832" max="924" width="1.625" style="2" customWidth="1"/>
    <col min="925" max="1024" width="9" style="2"/>
    <col min="1025" max="1025" width="1.625" style="2" customWidth="1"/>
    <col min="1026" max="1026" width="2.25" style="2" customWidth="1"/>
    <col min="1027" max="1027" width="3.125" style="2" customWidth="1"/>
    <col min="1028" max="1032" width="1.625" style="2" customWidth="1"/>
    <col min="1033" max="1033" width="2.5" style="2" customWidth="1"/>
    <col min="1034" max="1034" width="2.875" style="2" customWidth="1"/>
    <col min="1035" max="1046" width="1.625" style="2" customWidth="1"/>
    <col min="1047" max="1048" width="1.875" style="2" customWidth="1"/>
    <col min="1049" max="1049" width="2" style="2" customWidth="1"/>
    <col min="1050" max="1050" width="2.25" style="2" customWidth="1"/>
    <col min="1051" max="1051" width="1.875" style="2" customWidth="1"/>
    <col min="1052" max="1054" width="2.125" style="2" customWidth="1"/>
    <col min="1055" max="1062" width="1.625" style="2" customWidth="1"/>
    <col min="1063" max="1063" width="1.875" style="2" customWidth="1"/>
    <col min="1064" max="1064" width="1.625" style="2" customWidth="1"/>
    <col min="1065" max="1065" width="2.25" style="2" customWidth="1"/>
    <col min="1066" max="1066" width="1.625" style="2" customWidth="1"/>
    <col min="1067" max="1067" width="2.25" style="2" customWidth="1"/>
    <col min="1068" max="1068" width="1.625" style="2" customWidth="1"/>
    <col min="1069" max="1069" width="3.125" style="2" customWidth="1"/>
    <col min="1070" max="1070" width="2.625" style="2" customWidth="1"/>
    <col min="1071" max="1073" width="1.625" style="2" customWidth="1"/>
    <col min="1074" max="1074" width="4.5" style="2" customWidth="1"/>
    <col min="1075" max="1078" width="1.625" style="2" customWidth="1"/>
    <col min="1079" max="1082" width="2" style="2" customWidth="1"/>
    <col min="1083" max="1083" width="0.75" style="2" customWidth="1"/>
    <col min="1084" max="1085" width="1.625" style="2" customWidth="1"/>
    <col min="1086" max="1087" width="4.125" style="2" bestFit="1" customWidth="1"/>
    <col min="1088" max="1180" width="1.625" style="2" customWidth="1"/>
    <col min="1181" max="1280" width="9" style="2"/>
    <col min="1281" max="1281" width="1.625" style="2" customWidth="1"/>
    <col min="1282" max="1282" width="2.25" style="2" customWidth="1"/>
    <col min="1283" max="1283" width="3.125" style="2" customWidth="1"/>
    <col min="1284" max="1288" width="1.625" style="2" customWidth="1"/>
    <col min="1289" max="1289" width="2.5" style="2" customWidth="1"/>
    <col min="1290" max="1290" width="2.875" style="2" customWidth="1"/>
    <col min="1291" max="1302" width="1.625" style="2" customWidth="1"/>
    <col min="1303" max="1304" width="1.875" style="2" customWidth="1"/>
    <col min="1305" max="1305" width="2" style="2" customWidth="1"/>
    <col min="1306" max="1306" width="2.25" style="2" customWidth="1"/>
    <col min="1307" max="1307" width="1.875" style="2" customWidth="1"/>
    <col min="1308" max="1310" width="2.125" style="2" customWidth="1"/>
    <col min="1311" max="1318" width="1.625" style="2" customWidth="1"/>
    <col min="1319" max="1319" width="1.875" style="2" customWidth="1"/>
    <col min="1320" max="1320" width="1.625" style="2" customWidth="1"/>
    <col min="1321" max="1321" width="2.25" style="2" customWidth="1"/>
    <col min="1322" max="1322" width="1.625" style="2" customWidth="1"/>
    <col min="1323" max="1323" width="2.25" style="2" customWidth="1"/>
    <col min="1324" max="1324" width="1.625" style="2" customWidth="1"/>
    <col min="1325" max="1325" width="3.125" style="2" customWidth="1"/>
    <col min="1326" max="1326" width="2.625" style="2" customWidth="1"/>
    <col min="1327" max="1329" width="1.625" style="2" customWidth="1"/>
    <col min="1330" max="1330" width="4.5" style="2" customWidth="1"/>
    <col min="1331" max="1334" width="1.625" style="2" customWidth="1"/>
    <col min="1335" max="1338" width="2" style="2" customWidth="1"/>
    <col min="1339" max="1339" width="0.75" style="2" customWidth="1"/>
    <col min="1340" max="1341" width="1.625" style="2" customWidth="1"/>
    <col min="1342" max="1343" width="4.125" style="2" bestFit="1" customWidth="1"/>
    <col min="1344" max="1436" width="1.625" style="2" customWidth="1"/>
    <col min="1437" max="1536" width="9" style="2"/>
    <col min="1537" max="1537" width="1.625" style="2" customWidth="1"/>
    <col min="1538" max="1538" width="2.25" style="2" customWidth="1"/>
    <col min="1539" max="1539" width="3.125" style="2" customWidth="1"/>
    <col min="1540" max="1544" width="1.625" style="2" customWidth="1"/>
    <col min="1545" max="1545" width="2.5" style="2" customWidth="1"/>
    <col min="1546" max="1546" width="2.875" style="2" customWidth="1"/>
    <col min="1547" max="1558" width="1.625" style="2" customWidth="1"/>
    <col min="1559" max="1560" width="1.875" style="2" customWidth="1"/>
    <col min="1561" max="1561" width="2" style="2" customWidth="1"/>
    <col min="1562" max="1562" width="2.25" style="2" customWidth="1"/>
    <col min="1563" max="1563" width="1.875" style="2" customWidth="1"/>
    <col min="1564" max="1566" width="2.125" style="2" customWidth="1"/>
    <col min="1567" max="1574" width="1.625" style="2" customWidth="1"/>
    <col min="1575" max="1575" width="1.875" style="2" customWidth="1"/>
    <col min="1576" max="1576" width="1.625" style="2" customWidth="1"/>
    <col min="1577" max="1577" width="2.25" style="2" customWidth="1"/>
    <col min="1578" max="1578" width="1.625" style="2" customWidth="1"/>
    <col min="1579" max="1579" width="2.25" style="2" customWidth="1"/>
    <col min="1580" max="1580" width="1.625" style="2" customWidth="1"/>
    <col min="1581" max="1581" width="3.125" style="2" customWidth="1"/>
    <col min="1582" max="1582" width="2.625" style="2" customWidth="1"/>
    <col min="1583" max="1585" width="1.625" style="2" customWidth="1"/>
    <col min="1586" max="1586" width="4.5" style="2" customWidth="1"/>
    <col min="1587" max="1590" width="1.625" style="2" customWidth="1"/>
    <col min="1591" max="1594" width="2" style="2" customWidth="1"/>
    <col min="1595" max="1595" width="0.75" style="2" customWidth="1"/>
    <col min="1596" max="1597" width="1.625" style="2" customWidth="1"/>
    <col min="1598" max="1599" width="4.125" style="2" bestFit="1" customWidth="1"/>
    <col min="1600" max="1692" width="1.625" style="2" customWidth="1"/>
    <col min="1693" max="1792" width="9" style="2"/>
    <col min="1793" max="1793" width="1.625" style="2" customWidth="1"/>
    <col min="1794" max="1794" width="2.25" style="2" customWidth="1"/>
    <col min="1795" max="1795" width="3.125" style="2" customWidth="1"/>
    <col min="1796" max="1800" width="1.625" style="2" customWidth="1"/>
    <col min="1801" max="1801" width="2.5" style="2" customWidth="1"/>
    <col min="1802" max="1802" width="2.875" style="2" customWidth="1"/>
    <col min="1803" max="1814" width="1.625" style="2" customWidth="1"/>
    <col min="1815" max="1816" width="1.875" style="2" customWidth="1"/>
    <col min="1817" max="1817" width="2" style="2" customWidth="1"/>
    <col min="1818" max="1818" width="2.25" style="2" customWidth="1"/>
    <col min="1819" max="1819" width="1.875" style="2" customWidth="1"/>
    <col min="1820" max="1822" width="2.125" style="2" customWidth="1"/>
    <col min="1823" max="1830" width="1.625" style="2" customWidth="1"/>
    <col min="1831" max="1831" width="1.875" style="2" customWidth="1"/>
    <col min="1832" max="1832" width="1.625" style="2" customWidth="1"/>
    <col min="1833" max="1833" width="2.25" style="2" customWidth="1"/>
    <col min="1834" max="1834" width="1.625" style="2" customWidth="1"/>
    <col min="1835" max="1835" width="2.25" style="2" customWidth="1"/>
    <col min="1836" max="1836" width="1.625" style="2" customWidth="1"/>
    <col min="1837" max="1837" width="3.125" style="2" customWidth="1"/>
    <col min="1838" max="1838" width="2.625" style="2" customWidth="1"/>
    <col min="1839" max="1841" width="1.625" style="2" customWidth="1"/>
    <col min="1842" max="1842" width="4.5" style="2" customWidth="1"/>
    <col min="1843" max="1846" width="1.625" style="2" customWidth="1"/>
    <col min="1847" max="1850" width="2" style="2" customWidth="1"/>
    <col min="1851" max="1851" width="0.75" style="2" customWidth="1"/>
    <col min="1852" max="1853" width="1.625" style="2" customWidth="1"/>
    <col min="1854" max="1855" width="4.125" style="2" bestFit="1" customWidth="1"/>
    <col min="1856" max="1948" width="1.625" style="2" customWidth="1"/>
    <col min="1949" max="2048" width="9" style="2"/>
    <col min="2049" max="2049" width="1.625" style="2" customWidth="1"/>
    <col min="2050" max="2050" width="2.25" style="2" customWidth="1"/>
    <col min="2051" max="2051" width="3.125" style="2" customWidth="1"/>
    <col min="2052" max="2056" width="1.625" style="2" customWidth="1"/>
    <col min="2057" max="2057" width="2.5" style="2" customWidth="1"/>
    <col min="2058" max="2058" width="2.875" style="2" customWidth="1"/>
    <col min="2059" max="2070" width="1.625" style="2" customWidth="1"/>
    <col min="2071" max="2072" width="1.875" style="2" customWidth="1"/>
    <col min="2073" max="2073" width="2" style="2" customWidth="1"/>
    <col min="2074" max="2074" width="2.25" style="2" customWidth="1"/>
    <col min="2075" max="2075" width="1.875" style="2" customWidth="1"/>
    <col min="2076" max="2078" width="2.125" style="2" customWidth="1"/>
    <col min="2079" max="2086" width="1.625" style="2" customWidth="1"/>
    <col min="2087" max="2087" width="1.875" style="2" customWidth="1"/>
    <col min="2088" max="2088" width="1.625" style="2" customWidth="1"/>
    <col min="2089" max="2089" width="2.25" style="2" customWidth="1"/>
    <col min="2090" max="2090" width="1.625" style="2" customWidth="1"/>
    <col min="2091" max="2091" width="2.25" style="2" customWidth="1"/>
    <col min="2092" max="2092" width="1.625" style="2" customWidth="1"/>
    <col min="2093" max="2093" width="3.125" style="2" customWidth="1"/>
    <col min="2094" max="2094" width="2.625" style="2" customWidth="1"/>
    <col min="2095" max="2097" width="1.625" style="2" customWidth="1"/>
    <col min="2098" max="2098" width="4.5" style="2" customWidth="1"/>
    <col min="2099" max="2102" width="1.625" style="2" customWidth="1"/>
    <col min="2103" max="2106" width="2" style="2" customWidth="1"/>
    <col min="2107" max="2107" width="0.75" style="2" customWidth="1"/>
    <col min="2108" max="2109" width="1.625" style="2" customWidth="1"/>
    <col min="2110" max="2111" width="4.125" style="2" bestFit="1" customWidth="1"/>
    <col min="2112" max="2204" width="1.625" style="2" customWidth="1"/>
    <col min="2205" max="2304" width="9" style="2"/>
    <col min="2305" max="2305" width="1.625" style="2" customWidth="1"/>
    <col min="2306" max="2306" width="2.25" style="2" customWidth="1"/>
    <col min="2307" max="2307" width="3.125" style="2" customWidth="1"/>
    <col min="2308" max="2312" width="1.625" style="2" customWidth="1"/>
    <col min="2313" max="2313" width="2.5" style="2" customWidth="1"/>
    <col min="2314" max="2314" width="2.875" style="2" customWidth="1"/>
    <col min="2315" max="2326" width="1.625" style="2" customWidth="1"/>
    <col min="2327" max="2328" width="1.875" style="2" customWidth="1"/>
    <col min="2329" max="2329" width="2" style="2" customWidth="1"/>
    <col min="2330" max="2330" width="2.25" style="2" customWidth="1"/>
    <col min="2331" max="2331" width="1.875" style="2" customWidth="1"/>
    <col min="2332" max="2334" width="2.125" style="2" customWidth="1"/>
    <col min="2335" max="2342" width="1.625" style="2" customWidth="1"/>
    <col min="2343" max="2343" width="1.875" style="2" customWidth="1"/>
    <col min="2344" max="2344" width="1.625" style="2" customWidth="1"/>
    <col min="2345" max="2345" width="2.25" style="2" customWidth="1"/>
    <col min="2346" max="2346" width="1.625" style="2" customWidth="1"/>
    <col min="2347" max="2347" width="2.25" style="2" customWidth="1"/>
    <col min="2348" max="2348" width="1.625" style="2" customWidth="1"/>
    <col min="2349" max="2349" width="3.125" style="2" customWidth="1"/>
    <col min="2350" max="2350" width="2.625" style="2" customWidth="1"/>
    <col min="2351" max="2353" width="1.625" style="2" customWidth="1"/>
    <col min="2354" max="2354" width="4.5" style="2" customWidth="1"/>
    <col min="2355" max="2358" width="1.625" style="2" customWidth="1"/>
    <col min="2359" max="2362" width="2" style="2" customWidth="1"/>
    <col min="2363" max="2363" width="0.75" style="2" customWidth="1"/>
    <col min="2364" max="2365" width="1.625" style="2" customWidth="1"/>
    <col min="2366" max="2367" width="4.125" style="2" bestFit="1" customWidth="1"/>
    <col min="2368" max="2460" width="1.625" style="2" customWidth="1"/>
    <col min="2461" max="2560" width="9" style="2"/>
    <col min="2561" max="2561" width="1.625" style="2" customWidth="1"/>
    <col min="2562" max="2562" width="2.25" style="2" customWidth="1"/>
    <col min="2563" max="2563" width="3.125" style="2" customWidth="1"/>
    <col min="2564" max="2568" width="1.625" style="2" customWidth="1"/>
    <col min="2569" max="2569" width="2.5" style="2" customWidth="1"/>
    <col min="2570" max="2570" width="2.875" style="2" customWidth="1"/>
    <col min="2571" max="2582" width="1.625" style="2" customWidth="1"/>
    <col min="2583" max="2584" width="1.875" style="2" customWidth="1"/>
    <col min="2585" max="2585" width="2" style="2" customWidth="1"/>
    <col min="2586" max="2586" width="2.25" style="2" customWidth="1"/>
    <col min="2587" max="2587" width="1.875" style="2" customWidth="1"/>
    <col min="2588" max="2590" width="2.125" style="2" customWidth="1"/>
    <col min="2591" max="2598" width="1.625" style="2" customWidth="1"/>
    <col min="2599" max="2599" width="1.875" style="2" customWidth="1"/>
    <col min="2600" max="2600" width="1.625" style="2" customWidth="1"/>
    <col min="2601" max="2601" width="2.25" style="2" customWidth="1"/>
    <col min="2602" max="2602" width="1.625" style="2" customWidth="1"/>
    <col min="2603" max="2603" width="2.25" style="2" customWidth="1"/>
    <col min="2604" max="2604" width="1.625" style="2" customWidth="1"/>
    <col min="2605" max="2605" width="3.125" style="2" customWidth="1"/>
    <col min="2606" max="2606" width="2.625" style="2" customWidth="1"/>
    <col min="2607" max="2609" width="1.625" style="2" customWidth="1"/>
    <col min="2610" max="2610" width="4.5" style="2" customWidth="1"/>
    <col min="2611" max="2614" width="1.625" style="2" customWidth="1"/>
    <col min="2615" max="2618" width="2" style="2" customWidth="1"/>
    <col min="2619" max="2619" width="0.75" style="2" customWidth="1"/>
    <col min="2620" max="2621" width="1.625" style="2" customWidth="1"/>
    <col min="2622" max="2623" width="4.125" style="2" bestFit="1" customWidth="1"/>
    <col min="2624" max="2716" width="1.625" style="2" customWidth="1"/>
    <col min="2717" max="2816" width="9" style="2"/>
    <col min="2817" max="2817" width="1.625" style="2" customWidth="1"/>
    <col min="2818" max="2818" width="2.25" style="2" customWidth="1"/>
    <col min="2819" max="2819" width="3.125" style="2" customWidth="1"/>
    <col min="2820" max="2824" width="1.625" style="2" customWidth="1"/>
    <col min="2825" max="2825" width="2.5" style="2" customWidth="1"/>
    <col min="2826" max="2826" width="2.875" style="2" customWidth="1"/>
    <col min="2827" max="2838" width="1.625" style="2" customWidth="1"/>
    <col min="2839" max="2840" width="1.875" style="2" customWidth="1"/>
    <col min="2841" max="2841" width="2" style="2" customWidth="1"/>
    <col min="2842" max="2842" width="2.25" style="2" customWidth="1"/>
    <col min="2843" max="2843" width="1.875" style="2" customWidth="1"/>
    <col min="2844" max="2846" width="2.125" style="2" customWidth="1"/>
    <col min="2847" max="2854" width="1.625" style="2" customWidth="1"/>
    <col min="2855" max="2855" width="1.875" style="2" customWidth="1"/>
    <col min="2856" max="2856" width="1.625" style="2" customWidth="1"/>
    <col min="2857" max="2857" width="2.25" style="2" customWidth="1"/>
    <col min="2858" max="2858" width="1.625" style="2" customWidth="1"/>
    <col min="2859" max="2859" width="2.25" style="2" customWidth="1"/>
    <col min="2860" max="2860" width="1.625" style="2" customWidth="1"/>
    <col min="2861" max="2861" width="3.125" style="2" customWidth="1"/>
    <col min="2862" max="2862" width="2.625" style="2" customWidth="1"/>
    <col min="2863" max="2865" width="1.625" style="2" customWidth="1"/>
    <col min="2866" max="2866" width="4.5" style="2" customWidth="1"/>
    <col min="2867" max="2870" width="1.625" style="2" customWidth="1"/>
    <col min="2871" max="2874" width="2" style="2" customWidth="1"/>
    <col min="2875" max="2875" width="0.75" style="2" customWidth="1"/>
    <col min="2876" max="2877" width="1.625" style="2" customWidth="1"/>
    <col min="2878" max="2879" width="4.125" style="2" bestFit="1" customWidth="1"/>
    <col min="2880" max="2972" width="1.625" style="2" customWidth="1"/>
    <col min="2973" max="3072" width="9" style="2"/>
    <col min="3073" max="3073" width="1.625" style="2" customWidth="1"/>
    <col min="3074" max="3074" width="2.25" style="2" customWidth="1"/>
    <col min="3075" max="3075" width="3.125" style="2" customWidth="1"/>
    <col min="3076" max="3080" width="1.625" style="2" customWidth="1"/>
    <col min="3081" max="3081" width="2.5" style="2" customWidth="1"/>
    <col min="3082" max="3082" width="2.875" style="2" customWidth="1"/>
    <col min="3083" max="3094" width="1.625" style="2" customWidth="1"/>
    <col min="3095" max="3096" width="1.875" style="2" customWidth="1"/>
    <col min="3097" max="3097" width="2" style="2" customWidth="1"/>
    <col min="3098" max="3098" width="2.25" style="2" customWidth="1"/>
    <col min="3099" max="3099" width="1.875" style="2" customWidth="1"/>
    <col min="3100" max="3102" width="2.125" style="2" customWidth="1"/>
    <col min="3103" max="3110" width="1.625" style="2" customWidth="1"/>
    <col min="3111" max="3111" width="1.875" style="2" customWidth="1"/>
    <col min="3112" max="3112" width="1.625" style="2" customWidth="1"/>
    <col min="3113" max="3113" width="2.25" style="2" customWidth="1"/>
    <col min="3114" max="3114" width="1.625" style="2" customWidth="1"/>
    <col min="3115" max="3115" width="2.25" style="2" customWidth="1"/>
    <col min="3116" max="3116" width="1.625" style="2" customWidth="1"/>
    <col min="3117" max="3117" width="3.125" style="2" customWidth="1"/>
    <col min="3118" max="3118" width="2.625" style="2" customWidth="1"/>
    <col min="3119" max="3121" width="1.625" style="2" customWidth="1"/>
    <col min="3122" max="3122" width="4.5" style="2" customWidth="1"/>
    <col min="3123" max="3126" width="1.625" style="2" customWidth="1"/>
    <col min="3127" max="3130" width="2" style="2" customWidth="1"/>
    <col min="3131" max="3131" width="0.75" style="2" customWidth="1"/>
    <col min="3132" max="3133" width="1.625" style="2" customWidth="1"/>
    <col min="3134" max="3135" width="4.125" style="2" bestFit="1" customWidth="1"/>
    <col min="3136" max="3228" width="1.625" style="2" customWidth="1"/>
    <col min="3229" max="3328" width="9" style="2"/>
    <col min="3329" max="3329" width="1.625" style="2" customWidth="1"/>
    <col min="3330" max="3330" width="2.25" style="2" customWidth="1"/>
    <col min="3331" max="3331" width="3.125" style="2" customWidth="1"/>
    <col min="3332" max="3336" width="1.625" style="2" customWidth="1"/>
    <col min="3337" max="3337" width="2.5" style="2" customWidth="1"/>
    <col min="3338" max="3338" width="2.875" style="2" customWidth="1"/>
    <col min="3339" max="3350" width="1.625" style="2" customWidth="1"/>
    <col min="3351" max="3352" width="1.875" style="2" customWidth="1"/>
    <col min="3353" max="3353" width="2" style="2" customWidth="1"/>
    <col min="3354" max="3354" width="2.25" style="2" customWidth="1"/>
    <col min="3355" max="3355" width="1.875" style="2" customWidth="1"/>
    <col min="3356" max="3358" width="2.125" style="2" customWidth="1"/>
    <col min="3359" max="3366" width="1.625" style="2" customWidth="1"/>
    <col min="3367" max="3367" width="1.875" style="2" customWidth="1"/>
    <col min="3368" max="3368" width="1.625" style="2" customWidth="1"/>
    <col min="3369" max="3369" width="2.25" style="2" customWidth="1"/>
    <col min="3370" max="3370" width="1.625" style="2" customWidth="1"/>
    <col min="3371" max="3371" width="2.25" style="2" customWidth="1"/>
    <col min="3372" max="3372" width="1.625" style="2" customWidth="1"/>
    <col min="3373" max="3373" width="3.125" style="2" customWidth="1"/>
    <col min="3374" max="3374" width="2.625" style="2" customWidth="1"/>
    <col min="3375" max="3377" width="1.625" style="2" customWidth="1"/>
    <col min="3378" max="3378" width="4.5" style="2" customWidth="1"/>
    <col min="3379" max="3382" width="1.625" style="2" customWidth="1"/>
    <col min="3383" max="3386" width="2" style="2" customWidth="1"/>
    <col min="3387" max="3387" width="0.75" style="2" customWidth="1"/>
    <col min="3388" max="3389" width="1.625" style="2" customWidth="1"/>
    <col min="3390" max="3391" width="4.125" style="2" bestFit="1" customWidth="1"/>
    <col min="3392" max="3484" width="1.625" style="2" customWidth="1"/>
    <col min="3485" max="3584" width="9" style="2"/>
    <col min="3585" max="3585" width="1.625" style="2" customWidth="1"/>
    <col min="3586" max="3586" width="2.25" style="2" customWidth="1"/>
    <col min="3587" max="3587" width="3.125" style="2" customWidth="1"/>
    <col min="3588" max="3592" width="1.625" style="2" customWidth="1"/>
    <col min="3593" max="3593" width="2.5" style="2" customWidth="1"/>
    <col min="3594" max="3594" width="2.875" style="2" customWidth="1"/>
    <col min="3595" max="3606" width="1.625" style="2" customWidth="1"/>
    <col min="3607" max="3608" width="1.875" style="2" customWidth="1"/>
    <col min="3609" max="3609" width="2" style="2" customWidth="1"/>
    <col min="3610" max="3610" width="2.25" style="2" customWidth="1"/>
    <col min="3611" max="3611" width="1.875" style="2" customWidth="1"/>
    <col min="3612" max="3614" width="2.125" style="2" customWidth="1"/>
    <col min="3615" max="3622" width="1.625" style="2" customWidth="1"/>
    <col min="3623" max="3623" width="1.875" style="2" customWidth="1"/>
    <col min="3624" max="3624" width="1.625" style="2" customWidth="1"/>
    <col min="3625" max="3625" width="2.25" style="2" customWidth="1"/>
    <col min="3626" max="3626" width="1.625" style="2" customWidth="1"/>
    <col min="3627" max="3627" width="2.25" style="2" customWidth="1"/>
    <col min="3628" max="3628" width="1.625" style="2" customWidth="1"/>
    <col min="3629" max="3629" width="3.125" style="2" customWidth="1"/>
    <col min="3630" max="3630" width="2.625" style="2" customWidth="1"/>
    <col min="3631" max="3633" width="1.625" style="2" customWidth="1"/>
    <col min="3634" max="3634" width="4.5" style="2" customWidth="1"/>
    <col min="3635" max="3638" width="1.625" style="2" customWidth="1"/>
    <col min="3639" max="3642" width="2" style="2" customWidth="1"/>
    <col min="3643" max="3643" width="0.75" style="2" customWidth="1"/>
    <col min="3644" max="3645" width="1.625" style="2" customWidth="1"/>
    <col min="3646" max="3647" width="4.125" style="2" bestFit="1" customWidth="1"/>
    <col min="3648" max="3740" width="1.625" style="2" customWidth="1"/>
    <col min="3741" max="3840" width="9" style="2"/>
    <col min="3841" max="3841" width="1.625" style="2" customWidth="1"/>
    <col min="3842" max="3842" width="2.25" style="2" customWidth="1"/>
    <col min="3843" max="3843" width="3.125" style="2" customWidth="1"/>
    <col min="3844" max="3848" width="1.625" style="2" customWidth="1"/>
    <col min="3849" max="3849" width="2.5" style="2" customWidth="1"/>
    <col min="3850" max="3850" width="2.875" style="2" customWidth="1"/>
    <col min="3851" max="3862" width="1.625" style="2" customWidth="1"/>
    <col min="3863" max="3864" width="1.875" style="2" customWidth="1"/>
    <col min="3865" max="3865" width="2" style="2" customWidth="1"/>
    <col min="3866" max="3866" width="2.25" style="2" customWidth="1"/>
    <col min="3867" max="3867" width="1.875" style="2" customWidth="1"/>
    <col min="3868" max="3870" width="2.125" style="2" customWidth="1"/>
    <col min="3871" max="3878" width="1.625" style="2" customWidth="1"/>
    <col min="3879" max="3879" width="1.875" style="2" customWidth="1"/>
    <col min="3880" max="3880" width="1.625" style="2" customWidth="1"/>
    <col min="3881" max="3881" width="2.25" style="2" customWidth="1"/>
    <col min="3882" max="3882" width="1.625" style="2" customWidth="1"/>
    <col min="3883" max="3883" width="2.25" style="2" customWidth="1"/>
    <col min="3884" max="3884" width="1.625" style="2" customWidth="1"/>
    <col min="3885" max="3885" width="3.125" style="2" customWidth="1"/>
    <col min="3886" max="3886" width="2.625" style="2" customWidth="1"/>
    <col min="3887" max="3889" width="1.625" style="2" customWidth="1"/>
    <col min="3890" max="3890" width="4.5" style="2" customWidth="1"/>
    <col min="3891" max="3894" width="1.625" style="2" customWidth="1"/>
    <col min="3895" max="3898" width="2" style="2" customWidth="1"/>
    <col min="3899" max="3899" width="0.75" style="2" customWidth="1"/>
    <col min="3900" max="3901" width="1.625" style="2" customWidth="1"/>
    <col min="3902" max="3903" width="4.125" style="2" bestFit="1" customWidth="1"/>
    <col min="3904" max="3996" width="1.625" style="2" customWidth="1"/>
    <col min="3997" max="4096" width="9" style="2"/>
    <col min="4097" max="4097" width="1.625" style="2" customWidth="1"/>
    <col min="4098" max="4098" width="2.25" style="2" customWidth="1"/>
    <col min="4099" max="4099" width="3.125" style="2" customWidth="1"/>
    <col min="4100" max="4104" width="1.625" style="2" customWidth="1"/>
    <col min="4105" max="4105" width="2.5" style="2" customWidth="1"/>
    <col min="4106" max="4106" width="2.875" style="2" customWidth="1"/>
    <col min="4107" max="4118" width="1.625" style="2" customWidth="1"/>
    <col min="4119" max="4120" width="1.875" style="2" customWidth="1"/>
    <col min="4121" max="4121" width="2" style="2" customWidth="1"/>
    <col min="4122" max="4122" width="2.25" style="2" customWidth="1"/>
    <col min="4123" max="4123" width="1.875" style="2" customWidth="1"/>
    <col min="4124" max="4126" width="2.125" style="2" customWidth="1"/>
    <col min="4127" max="4134" width="1.625" style="2" customWidth="1"/>
    <col min="4135" max="4135" width="1.875" style="2" customWidth="1"/>
    <col min="4136" max="4136" width="1.625" style="2" customWidth="1"/>
    <col min="4137" max="4137" width="2.25" style="2" customWidth="1"/>
    <col min="4138" max="4138" width="1.625" style="2" customWidth="1"/>
    <col min="4139" max="4139" width="2.25" style="2" customWidth="1"/>
    <col min="4140" max="4140" width="1.625" style="2" customWidth="1"/>
    <col min="4141" max="4141" width="3.125" style="2" customWidth="1"/>
    <col min="4142" max="4142" width="2.625" style="2" customWidth="1"/>
    <col min="4143" max="4145" width="1.625" style="2" customWidth="1"/>
    <col min="4146" max="4146" width="4.5" style="2" customWidth="1"/>
    <col min="4147" max="4150" width="1.625" style="2" customWidth="1"/>
    <col min="4151" max="4154" width="2" style="2" customWidth="1"/>
    <col min="4155" max="4155" width="0.75" style="2" customWidth="1"/>
    <col min="4156" max="4157" width="1.625" style="2" customWidth="1"/>
    <col min="4158" max="4159" width="4.125" style="2" bestFit="1" customWidth="1"/>
    <col min="4160" max="4252" width="1.625" style="2" customWidth="1"/>
    <col min="4253" max="4352" width="9" style="2"/>
    <col min="4353" max="4353" width="1.625" style="2" customWidth="1"/>
    <col min="4354" max="4354" width="2.25" style="2" customWidth="1"/>
    <col min="4355" max="4355" width="3.125" style="2" customWidth="1"/>
    <col min="4356" max="4360" width="1.625" style="2" customWidth="1"/>
    <col min="4361" max="4361" width="2.5" style="2" customWidth="1"/>
    <col min="4362" max="4362" width="2.875" style="2" customWidth="1"/>
    <col min="4363" max="4374" width="1.625" style="2" customWidth="1"/>
    <col min="4375" max="4376" width="1.875" style="2" customWidth="1"/>
    <col min="4377" max="4377" width="2" style="2" customWidth="1"/>
    <col min="4378" max="4378" width="2.25" style="2" customWidth="1"/>
    <col min="4379" max="4379" width="1.875" style="2" customWidth="1"/>
    <col min="4380" max="4382" width="2.125" style="2" customWidth="1"/>
    <col min="4383" max="4390" width="1.625" style="2" customWidth="1"/>
    <col min="4391" max="4391" width="1.875" style="2" customWidth="1"/>
    <col min="4392" max="4392" width="1.625" style="2" customWidth="1"/>
    <col min="4393" max="4393" width="2.25" style="2" customWidth="1"/>
    <col min="4394" max="4394" width="1.625" style="2" customWidth="1"/>
    <col min="4395" max="4395" width="2.25" style="2" customWidth="1"/>
    <col min="4396" max="4396" width="1.625" style="2" customWidth="1"/>
    <col min="4397" max="4397" width="3.125" style="2" customWidth="1"/>
    <col min="4398" max="4398" width="2.625" style="2" customWidth="1"/>
    <col min="4399" max="4401" width="1.625" style="2" customWidth="1"/>
    <col min="4402" max="4402" width="4.5" style="2" customWidth="1"/>
    <col min="4403" max="4406" width="1.625" style="2" customWidth="1"/>
    <col min="4407" max="4410" width="2" style="2" customWidth="1"/>
    <col min="4411" max="4411" width="0.75" style="2" customWidth="1"/>
    <col min="4412" max="4413" width="1.625" style="2" customWidth="1"/>
    <col min="4414" max="4415" width="4.125" style="2" bestFit="1" customWidth="1"/>
    <col min="4416" max="4508" width="1.625" style="2" customWidth="1"/>
    <col min="4509" max="4608" width="9" style="2"/>
    <col min="4609" max="4609" width="1.625" style="2" customWidth="1"/>
    <col min="4610" max="4610" width="2.25" style="2" customWidth="1"/>
    <col min="4611" max="4611" width="3.125" style="2" customWidth="1"/>
    <col min="4612" max="4616" width="1.625" style="2" customWidth="1"/>
    <col min="4617" max="4617" width="2.5" style="2" customWidth="1"/>
    <col min="4618" max="4618" width="2.875" style="2" customWidth="1"/>
    <col min="4619" max="4630" width="1.625" style="2" customWidth="1"/>
    <col min="4631" max="4632" width="1.875" style="2" customWidth="1"/>
    <col min="4633" max="4633" width="2" style="2" customWidth="1"/>
    <col min="4634" max="4634" width="2.25" style="2" customWidth="1"/>
    <col min="4635" max="4635" width="1.875" style="2" customWidth="1"/>
    <col min="4636" max="4638" width="2.125" style="2" customWidth="1"/>
    <col min="4639" max="4646" width="1.625" style="2" customWidth="1"/>
    <col min="4647" max="4647" width="1.875" style="2" customWidth="1"/>
    <col min="4648" max="4648" width="1.625" style="2" customWidth="1"/>
    <col min="4649" max="4649" width="2.25" style="2" customWidth="1"/>
    <col min="4650" max="4650" width="1.625" style="2" customWidth="1"/>
    <col min="4651" max="4651" width="2.25" style="2" customWidth="1"/>
    <col min="4652" max="4652" width="1.625" style="2" customWidth="1"/>
    <col min="4653" max="4653" width="3.125" style="2" customWidth="1"/>
    <col min="4654" max="4654" width="2.625" style="2" customWidth="1"/>
    <col min="4655" max="4657" width="1.625" style="2" customWidth="1"/>
    <col min="4658" max="4658" width="4.5" style="2" customWidth="1"/>
    <col min="4659" max="4662" width="1.625" style="2" customWidth="1"/>
    <col min="4663" max="4666" width="2" style="2" customWidth="1"/>
    <col min="4667" max="4667" width="0.75" style="2" customWidth="1"/>
    <col min="4668" max="4669" width="1.625" style="2" customWidth="1"/>
    <col min="4670" max="4671" width="4.125" style="2" bestFit="1" customWidth="1"/>
    <col min="4672" max="4764" width="1.625" style="2" customWidth="1"/>
    <col min="4765" max="4864" width="9" style="2"/>
    <col min="4865" max="4865" width="1.625" style="2" customWidth="1"/>
    <col min="4866" max="4866" width="2.25" style="2" customWidth="1"/>
    <col min="4867" max="4867" width="3.125" style="2" customWidth="1"/>
    <col min="4868" max="4872" width="1.625" style="2" customWidth="1"/>
    <col min="4873" max="4873" width="2.5" style="2" customWidth="1"/>
    <col min="4874" max="4874" width="2.875" style="2" customWidth="1"/>
    <col min="4875" max="4886" width="1.625" style="2" customWidth="1"/>
    <col min="4887" max="4888" width="1.875" style="2" customWidth="1"/>
    <col min="4889" max="4889" width="2" style="2" customWidth="1"/>
    <col min="4890" max="4890" width="2.25" style="2" customWidth="1"/>
    <col min="4891" max="4891" width="1.875" style="2" customWidth="1"/>
    <col min="4892" max="4894" width="2.125" style="2" customWidth="1"/>
    <col min="4895" max="4902" width="1.625" style="2" customWidth="1"/>
    <col min="4903" max="4903" width="1.875" style="2" customWidth="1"/>
    <col min="4904" max="4904" width="1.625" style="2" customWidth="1"/>
    <col min="4905" max="4905" width="2.25" style="2" customWidth="1"/>
    <col min="4906" max="4906" width="1.625" style="2" customWidth="1"/>
    <col min="4907" max="4907" width="2.25" style="2" customWidth="1"/>
    <col min="4908" max="4908" width="1.625" style="2" customWidth="1"/>
    <col min="4909" max="4909" width="3.125" style="2" customWidth="1"/>
    <col min="4910" max="4910" width="2.625" style="2" customWidth="1"/>
    <col min="4911" max="4913" width="1.625" style="2" customWidth="1"/>
    <col min="4914" max="4914" width="4.5" style="2" customWidth="1"/>
    <col min="4915" max="4918" width="1.625" style="2" customWidth="1"/>
    <col min="4919" max="4922" width="2" style="2" customWidth="1"/>
    <col min="4923" max="4923" width="0.75" style="2" customWidth="1"/>
    <col min="4924" max="4925" width="1.625" style="2" customWidth="1"/>
    <col min="4926" max="4927" width="4.125" style="2" bestFit="1" customWidth="1"/>
    <col min="4928" max="5020" width="1.625" style="2" customWidth="1"/>
    <col min="5021" max="5120" width="9" style="2"/>
    <col min="5121" max="5121" width="1.625" style="2" customWidth="1"/>
    <col min="5122" max="5122" width="2.25" style="2" customWidth="1"/>
    <col min="5123" max="5123" width="3.125" style="2" customWidth="1"/>
    <col min="5124" max="5128" width="1.625" style="2" customWidth="1"/>
    <col min="5129" max="5129" width="2.5" style="2" customWidth="1"/>
    <col min="5130" max="5130" width="2.875" style="2" customWidth="1"/>
    <col min="5131" max="5142" width="1.625" style="2" customWidth="1"/>
    <col min="5143" max="5144" width="1.875" style="2" customWidth="1"/>
    <col min="5145" max="5145" width="2" style="2" customWidth="1"/>
    <col min="5146" max="5146" width="2.25" style="2" customWidth="1"/>
    <col min="5147" max="5147" width="1.875" style="2" customWidth="1"/>
    <col min="5148" max="5150" width="2.125" style="2" customWidth="1"/>
    <col min="5151" max="5158" width="1.625" style="2" customWidth="1"/>
    <col min="5159" max="5159" width="1.875" style="2" customWidth="1"/>
    <col min="5160" max="5160" width="1.625" style="2" customWidth="1"/>
    <col min="5161" max="5161" width="2.25" style="2" customWidth="1"/>
    <col min="5162" max="5162" width="1.625" style="2" customWidth="1"/>
    <col min="5163" max="5163" width="2.25" style="2" customWidth="1"/>
    <col min="5164" max="5164" width="1.625" style="2" customWidth="1"/>
    <col min="5165" max="5165" width="3.125" style="2" customWidth="1"/>
    <col min="5166" max="5166" width="2.625" style="2" customWidth="1"/>
    <col min="5167" max="5169" width="1.625" style="2" customWidth="1"/>
    <col min="5170" max="5170" width="4.5" style="2" customWidth="1"/>
    <col min="5171" max="5174" width="1.625" style="2" customWidth="1"/>
    <col min="5175" max="5178" width="2" style="2" customWidth="1"/>
    <col min="5179" max="5179" width="0.75" style="2" customWidth="1"/>
    <col min="5180" max="5181" width="1.625" style="2" customWidth="1"/>
    <col min="5182" max="5183" width="4.125" style="2" bestFit="1" customWidth="1"/>
    <col min="5184" max="5276" width="1.625" style="2" customWidth="1"/>
    <col min="5277" max="5376" width="9" style="2"/>
    <col min="5377" max="5377" width="1.625" style="2" customWidth="1"/>
    <col min="5378" max="5378" width="2.25" style="2" customWidth="1"/>
    <col min="5379" max="5379" width="3.125" style="2" customWidth="1"/>
    <col min="5380" max="5384" width="1.625" style="2" customWidth="1"/>
    <col min="5385" max="5385" width="2.5" style="2" customWidth="1"/>
    <col min="5386" max="5386" width="2.875" style="2" customWidth="1"/>
    <col min="5387" max="5398" width="1.625" style="2" customWidth="1"/>
    <col min="5399" max="5400" width="1.875" style="2" customWidth="1"/>
    <col min="5401" max="5401" width="2" style="2" customWidth="1"/>
    <col min="5402" max="5402" width="2.25" style="2" customWidth="1"/>
    <col min="5403" max="5403" width="1.875" style="2" customWidth="1"/>
    <col min="5404" max="5406" width="2.125" style="2" customWidth="1"/>
    <col min="5407" max="5414" width="1.625" style="2" customWidth="1"/>
    <col min="5415" max="5415" width="1.875" style="2" customWidth="1"/>
    <col min="5416" max="5416" width="1.625" style="2" customWidth="1"/>
    <col min="5417" max="5417" width="2.25" style="2" customWidth="1"/>
    <col min="5418" max="5418" width="1.625" style="2" customWidth="1"/>
    <col min="5419" max="5419" width="2.25" style="2" customWidth="1"/>
    <col min="5420" max="5420" width="1.625" style="2" customWidth="1"/>
    <col min="5421" max="5421" width="3.125" style="2" customWidth="1"/>
    <col min="5422" max="5422" width="2.625" style="2" customWidth="1"/>
    <col min="5423" max="5425" width="1.625" style="2" customWidth="1"/>
    <col min="5426" max="5426" width="4.5" style="2" customWidth="1"/>
    <col min="5427" max="5430" width="1.625" style="2" customWidth="1"/>
    <col min="5431" max="5434" width="2" style="2" customWidth="1"/>
    <col min="5435" max="5435" width="0.75" style="2" customWidth="1"/>
    <col min="5436" max="5437" width="1.625" style="2" customWidth="1"/>
    <col min="5438" max="5439" width="4.125" style="2" bestFit="1" customWidth="1"/>
    <col min="5440" max="5532" width="1.625" style="2" customWidth="1"/>
    <col min="5533" max="5632" width="9" style="2"/>
    <col min="5633" max="5633" width="1.625" style="2" customWidth="1"/>
    <col min="5634" max="5634" width="2.25" style="2" customWidth="1"/>
    <col min="5635" max="5635" width="3.125" style="2" customWidth="1"/>
    <col min="5636" max="5640" width="1.625" style="2" customWidth="1"/>
    <col min="5641" max="5641" width="2.5" style="2" customWidth="1"/>
    <col min="5642" max="5642" width="2.875" style="2" customWidth="1"/>
    <col min="5643" max="5654" width="1.625" style="2" customWidth="1"/>
    <col min="5655" max="5656" width="1.875" style="2" customWidth="1"/>
    <col min="5657" max="5657" width="2" style="2" customWidth="1"/>
    <col min="5658" max="5658" width="2.25" style="2" customWidth="1"/>
    <col min="5659" max="5659" width="1.875" style="2" customWidth="1"/>
    <col min="5660" max="5662" width="2.125" style="2" customWidth="1"/>
    <col min="5663" max="5670" width="1.625" style="2" customWidth="1"/>
    <col min="5671" max="5671" width="1.875" style="2" customWidth="1"/>
    <col min="5672" max="5672" width="1.625" style="2" customWidth="1"/>
    <col min="5673" max="5673" width="2.25" style="2" customWidth="1"/>
    <col min="5674" max="5674" width="1.625" style="2" customWidth="1"/>
    <col min="5675" max="5675" width="2.25" style="2" customWidth="1"/>
    <col min="5676" max="5676" width="1.625" style="2" customWidth="1"/>
    <col min="5677" max="5677" width="3.125" style="2" customWidth="1"/>
    <col min="5678" max="5678" width="2.625" style="2" customWidth="1"/>
    <col min="5679" max="5681" width="1.625" style="2" customWidth="1"/>
    <col min="5682" max="5682" width="4.5" style="2" customWidth="1"/>
    <col min="5683" max="5686" width="1.625" style="2" customWidth="1"/>
    <col min="5687" max="5690" width="2" style="2" customWidth="1"/>
    <col min="5691" max="5691" width="0.75" style="2" customWidth="1"/>
    <col min="5692" max="5693" width="1.625" style="2" customWidth="1"/>
    <col min="5694" max="5695" width="4.125" style="2" bestFit="1" customWidth="1"/>
    <col min="5696" max="5788" width="1.625" style="2" customWidth="1"/>
    <col min="5789" max="5888" width="9" style="2"/>
    <col min="5889" max="5889" width="1.625" style="2" customWidth="1"/>
    <col min="5890" max="5890" width="2.25" style="2" customWidth="1"/>
    <col min="5891" max="5891" width="3.125" style="2" customWidth="1"/>
    <col min="5892" max="5896" width="1.625" style="2" customWidth="1"/>
    <col min="5897" max="5897" width="2.5" style="2" customWidth="1"/>
    <col min="5898" max="5898" width="2.875" style="2" customWidth="1"/>
    <col min="5899" max="5910" width="1.625" style="2" customWidth="1"/>
    <col min="5911" max="5912" width="1.875" style="2" customWidth="1"/>
    <col min="5913" max="5913" width="2" style="2" customWidth="1"/>
    <col min="5914" max="5914" width="2.25" style="2" customWidth="1"/>
    <col min="5915" max="5915" width="1.875" style="2" customWidth="1"/>
    <col min="5916" max="5918" width="2.125" style="2" customWidth="1"/>
    <col min="5919" max="5926" width="1.625" style="2" customWidth="1"/>
    <col min="5927" max="5927" width="1.875" style="2" customWidth="1"/>
    <col min="5928" max="5928" width="1.625" style="2" customWidth="1"/>
    <col min="5929" max="5929" width="2.25" style="2" customWidth="1"/>
    <col min="5930" max="5930" width="1.625" style="2" customWidth="1"/>
    <col min="5931" max="5931" width="2.25" style="2" customWidth="1"/>
    <col min="5932" max="5932" width="1.625" style="2" customWidth="1"/>
    <col min="5933" max="5933" width="3.125" style="2" customWidth="1"/>
    <col min="5934" max="5934" width="2.625" style="2" customWidth="1"/>
    <col min="5935" max="5937" width="1.625" style="2" customWidth="1"/>
    <col min="5938" max="5938" width="4.5" style="2" customWidth="1"/>
    <col min="5939" max="5942" width="1.625" style="2" customWidth="1"/>
    <col min="5943" max="5946" width="2" style="2" customWidth="1"/>
    <col min="5947" max="5947" width="0.75" style="2" customWidth="1"/>
    <col min="5948" max="5949" width="1.625" style="2" customWidth="1"/>
    <col min="5950" max="5951" width="4.125" style="2" bestFit="1" customWidth="1"/>
    <col min="5952" max="6044" width="1.625" style="2" customWidth="1"/>
    <col min="6045" max="6144" width="9" style="2"/>
    <col min="6145" max="6145" width="1.625" style="2" customWidth="1"/>
    <col min="6146" max="6146" width="2.25" style="2" customWidth="1"/>
    <col min="6147" max="6147" width="3.125" style="2" customWidth="1"/>
    <col min="6148" max="6152" width="1.625" style="2" customWidth="1"/>
    <col min="6153" max="6153" width="2.5" style="2" customWidth="1"/>
    <col min="6154" max="6154" width="2.875" style="2" customWidth="1"/>
    <col min="6155" max="6166" width="1.625" style="2" customWidth="1"/>
    <col min="6167" max="6168" width="1.875" style="2" customWidth="1"/>
    <col min="6169" max="6169" width="2" style="2" customWidth="1"/>
    <col min="6170" max="6170" width="2.25" style="2" customWidth="1"/>
    <col min="6171" max="6171" width="1.875" style="2" customWidth="1"/>
    <col min="6172" max="6174" width="2.125" style="2" customWidth="1"/>
    <col min="6175" max="6182" width="1.625" style="2" customWidth="1"/>
    <col min="6183" max="6183" width="1.875" style="2" customWidth="1"/>
    <col min="6184" max="6184" width="1.625" style="2" customWidth="1"/>
    <col min="6185" max="6185" width="2.25" style="2" customWidth="1"/>
    <col min="6186" max="6186" width="1.625" style="2" customWidth="1"/>
    <col min="6187" max="6187" width="2.25" style="2" customWidth="1"/>
    <col min="6188" max="6188" width="1.625" style="2" customWidth="1"/>
    <col min="6189" max="6189" width="3.125" style="2" customWidth="1"/>
    <col min="6190" max="6190" width="2.625" style="2" customWidth="1"/>
    <col min="6191" max="6193" width="1.625" style="2" customWidth="1"/>
    <col min="6194" max="6194" width="4.5" style="2" customWidth="1"/>
    <col min="6195" max="6198" width="1.625" style="2" customWidth="1"/>
    <col min="6199" max="6202" width="2" style="2" customWidth="1"/>
    <col min="6203" max="6203" width="0.75" style="2" customWidth="1"/>
    <col min="6204" max="6205" width="1.625" style="2" customWidth="1"/>
    <col min="6206" max="6207" width="4.125" style="2" bestFit="1" customWidth="1"/>
    <col min="6208" max="6300" width="1.625" style="2" customWidth="1"/>
    <col min="6301" max="6400" width="9" style="2"/>
    <col min="6401" max="6401" width="1.625" style="2" customWidth="1"/>
    <col min="6402" max="6402" width="2.25" style="2" customWidth="1"/>
    <col min="6403" max="6403" width="3.125" style="2" customWidth="1"/>
    <col min="6404" max="6408" width="1.625" style="2" customWidth="1"/>
    <col min="6409" max="6409" width="2.5" style="2" customWidth="1"/>
    <col min="6410" max="6410" width="2.875" style="2" customWidth="1"/>
    <col min="6411" max="6422" width="1.625" style="2" customWidth="1"/>
    <col min="6423" max="6424" width="1.875" style="2" customWidth="1"/>
    <col min="6425" max="6425" width="2" style="2" customWidth="1"/>
    <col min="6426" max="6426" width="2.25" style="2" customWidth="1"/>
    <col min="6427" max="6427" width="1.875" style="2" customWidth="1"/>
    <col min="6428" max="6430" width="2.125" style="2" customWidth="1"/>
    <col min="6431" max="6438" width="1.625" style="2" customWidth="1"/>
    <col min="6439" max="6439" width="1.875" style="2" customWidth="1"/>
    <col min="6440" max="6440" width="1.625" style="2" customWidth="1"/>
    <col min="6441" max="6441" width="2.25" style="2" customWidth="1"/>
    <col min="6442" max="6442" width="1.625" style="2" customWidth="1"/>
    <col min="6443" max="6443" width="2.25" style="2" customWidth="1"/>
    <col min="6444" max="6444" width="1.625" style="2" customWidth="1"/>
    <col min="6445" max="6445" width="3.125" style="2" customWidth="1"/>
    <col min="6446" max="6446" width="2.625" style="2" customWidth="1"/>
    <col min="6447" max="6449" width="1.625" style="2" customWidth="1"/>
    <col min="6450" max="6450" width="4.5" style="2" customWidth="1"/>
    <col min="6451" max="6454" width="1.625" style="2" customWidth="1"/>
    <col min="6455" max="6458" width="2" style="2" customWidth="1"/>
    <col min="6459" max="6459" width="0.75" style="2" customWidth="1"/>
    <col min="6460" max="6461" width="1.625" style="2" customWidth="1"/>
    <col min="6462" max="6463" width="4.125" style="2" bestFit="1" customWidth="1"/>
    <col min="6464" max="6556" width="1.625" style="2" customWidth="1"/>
    <col min="6557" max="6656" width="9" style="2"/>
    <col min="6657" max="6657" width="1.625" style="2" customWidth="1"/>
    <col min="6658" max="6658" width="2.25" style="2" customWidth="1"/>
    <col min="6659" max="6659" width="3.125" style="2" customWidth="1"/>
    <col min="6660" max="6664" width="1.625" style="2" customWidth="1"/>
    <col min="6665" max="6665" width="2.5" style="2" customWidth="1"/>
    <col min="6666" max="6666" width="2.875" style="2" customWidth="1"/>
    <col min="6667" max="6678" width="1.625" style="2" customWidth="1"/>
    <col min="6679" max="6680" width="1.875" style="2" customWidth="1"/>
    <col min="6681" max="6681" width="2" style="2" customWidth="1"/>
    <col min="6682" max="6682" width="2.25" style="2" customWidth="1"/>
    <col min="6683" max="6683" width="1.875" style="2" customWidth="1"/>
    <col min="6684" max="6686" width="2.125" style="2" customWidth="1"/>
    <col min="6687" max="6694" width="1.625" style="2" customWidth="1"/>
    <col min="6695" max="6695" width="1.875" style="2" customWidth="1"/>
    <col min="6696" max="6696" width="1.625" style="2" customWidth="1"/>
    <col min="6697" max="6697" width="2.25" style="2" customWidth="1"/>
    <col min="6698" max="6698" width="1.625" style="2" customWidth="1"/>
    <col min="6699" max="6699" width="2.25" style="2" customWidth="1"/>
    <col min="6700" max="6700" width="1.625" style="2" customWidth="1"/>
    <col min="6701" max="6701" width="3.125" style="2" customWidth="1"/>
    <col min="6702" max="6702" width="2.625" style="2" customWidth="1"/>
    <col min="6703" max="6705" width="1.625" style="2" customWidth="1"/>
    <col min="6706" max="6706" width="4.5" style="2" customWidth="1"/>
    <col min="6707" max="6710" width="1.625" style="2" customWidth="1"/>
    <col min="6711" max="6714" width="2" style="2" customWidth="1"/>
    <col min="6715" max="6715" width="0.75" style="2" customWidth="1"/>
    <col min="6716" max="6717" width="1.625" style="2" customWidth="1"/>
    <col min="6718" max="6719" width="4.125" style="2" bestFit="1" customWidth="1"/>
    <col min="6720" max="6812" width="1.625" style="2" customWidth="1"/>
    <col min="6813" max="6912" width="9" style="2"/>
    <col min="6913" max="6913" width="1.625" style="2" customWidth="1"/>
    <col min="6914" max="6914" width="2.25" style="2" customWidth="1"/>
    <col min="6915" max="6915" width="3.125" style="2" customWidth="1"/>
    <col min="6916" max="6920" width="1.625" style="2" customWidth="1"/>
    <col min="6921" max="6921" width="2.5" style="2" customWidth="1"/>
    <col min="6922" max="6922" width="2.875" style="2" customWidth="1"/>
    <col min="6923" max="6934" width="1.625" style="2" customWidth="1"/>
    <col min="6935" max="6936" width="1.875" style="2" customWidth="1"/>
    <col min="6937" max="6937" width="2" style="2" customWidth="1"/>
    <col min="6938" max="6938" width="2.25" style="2" customWidth="1"/>
    <col min="6939" max="6939" width="1.875" style="2" customWidth="1"/>
    <col min="6940" max="6942" width="2.125" style="2" customWidth="1"/>
    <col min="6943" max="6950" width="1.625" style="2" customWidth="1"/>
    <col min="6951" max="6951" width="1.875" style="2" customWidth="1"/>
    <col min="6952" max="6952" width="1.625" style="2" customWidth="1"/>
    <col min="6953" max="6953" width="2.25" style="2" customWidth="1"/>
    <col min="6954" max="6954" width="1.625" style="2" customWidth="1"/>
    <col min="6955" max="6955" width="2.25" style="2" customWidth="1"/>
    <col min="6956" max="6956" width="1.625" style="2" customWidth="1"/>
    <col min="6957" max="6957" width="3.125" style="2" customWidth="1"/>
    <col min="6958" max="6958" width="2.625" style="2" customWidth="1"/>
    <col min="6959" max="6961" width="1.625" style="2" customWidth="1"/>
    <col min="6962" max="6962" width="4.5" style="2" customWidth="1"/>
    <col min="6963" max="6966" width="1.625" style="2" customWidth="1"/>
    <col min="6967" max="6970" width="2" style="2" customWidth="1"/>
    <col min="6971" max="6971" width="0.75" style="2" customWidth="1"/>
    <col min="6972" max="6973" width="1.625" style="2" customWidth="1"/>
    <col min="6974" max="6975" width="4.125" style="2" bestFit="1" customWidth="1"/>
    <col min="6976" max="7068" width="1.625" style="2" customWidth="1"/>
    <col min="7069" max="7168" width="9" style="2"/>
    <col min="7169" max="7169" width="1.625" style="2" customWidth="1"/>
    <col min="7170" max="7170" width="2.25" style="2" customWidth="1"/>
    <col min="7171" max="7171" width="3.125" style="2" customWidth="1"/>
    <col min="7172" max="7176" width="1.625" style="2" customWidth="1"/>
    <col min="7177" max="7177" width="2.5" style="2" customWidth="1"/>
    <col min="7178" max="7178" width="2.875" style="2" customWidth="1"/>
    <col min="7179" max="7190" width="1.625" style="2" customWidth="1"/>
    <col min="7191" max="7192" width="1.875" style="2" customWidth="1"/>
    <col min="7193" max="7193" width="2" style="2" customWidth="1"/>
    <col min="7194" max="7194" width="2.25" style="2" customWidth="1"/>
    <col min="7195" max="7195" width="1.875" style="2" customWidth="1"/>
    <col min="7196" max="7198" width="2.125" style="2" customWidth="1"/>
    <col min="7199" max="7206" width="1.625" style="2" customWidth="1"/>
    <col min="7207" max="7207" width="1.875" style="2" customWidth="1"/>
    <col min="7208" max="7208" width="1.625" style="2" customWidth="1"/>
    <col min="7209" max="7209" width="2.25" style="2" customWidth="1"/>
    <col min="7210" max="7210" width="1.625" style="2" customWidth="1"/>
    <col min="7211" max="7211" width="2.25" style="2" customWidth="1"/>
    <col min="7212" max="7212" width="1.625" style="2" customWidth="1"/>
    <col min="7213" max="7213" width="3.125" style="2" customWidth="1"/>
    <col min="7214" max="7214" width="2.625" style="2" customWidth="1"/>
    <col min="7215" max="7217" width="1.625" style="2" customWidth="1"/>
    <col min="7218" max="7218" width="4.5" style="2" customWidth="1"/>
    <col min="7219" max="7222" width="1.625" style="2" customWidth="1"/>
    <col min="7223" max="7226" width="2" style="2" customWidth="1"/>
    <col min="7227" max="7227" width="0.75" style="2" customWidth="1"/>
    <col min="7228" max="7229" width="1.625" style="2" customWidth="1"/>
    <col min="7230" max="7231" width="4.125" style="2" bestFit="1" customWidth="1"/>
    <col min="7232" max="7324" width="1.625" style="2" customWidth="1"/>
    <col min="7325" max="7424" width="9" style="2"/>
    <col min="7425" max="7425" width="1.625" style="2" customWidth="1"/>
    <col min="7426" max="7426" width="2.25" style="2" customWidth="1"/>
    <col min="7427" max="7427" width="3.125" style="2" customWidth="1"/>
    <col min="7428" max="7432" width="1.625" style="2" customWidth="1"/>
    <col min="7433" max="7433" width="2.5" style="2" customWidth="1"/>
    <col min="7434" max="7434" width="2.875" style="2" customWidth="1"/>
    <col min="7435" max="7446" width="1.625" style="2" customWidth="1"/>
    <col min="7447" max="7448" width="1.875" style="2" customWidth="1"/>
    <col min="7449" max="7449" width="2" style="2" customWidth="1"/>
    <col min="7450" max="7450" width="2.25" style="2" customWidth="1"/>
    <col min="7451" max="7451" width="1.875" style="2" customWidth="1"/>
    <col min="7452" max="7454" width="2.125" style="2" customWidth="1"/>
    <col min="7455" max="7462" width="1.625" style="2" customWidth="1"/>
    <col min="7463" max="7463" width="1.875" style="2" customWidth="1"/>
    <col min="7464" max="7464" width="1.625" style="2" customWidth="1"/>
    <col min="7465" max="7465" width="2.25" style="2" customWidth="1"/>
    <col min="7466" max="7466" width="1.625" style="2" customWidth="1"/>
    <col min="7467" max="7467" width="2.25" style="2" customWidth="1"/>
    <col min="7468" max="7468" width="1.625" style="2" customWidth="1"/>
    <col min="7469" max="7469" width="3.125" style="2" customWidth="1"/>
    <col min="7470" max="7470" width="2.625" style="2" customWidth="1"/>
    <col min="7471" max="7473" width="1.625" style="2" customWidth="1"/>
    <col min="7474" max="7474" width="4.5" style="2" customWidth="1"/>
    <col min="7475" max="7478" width="1.625" style="2" customWidth="1"/>
    <col min="7479" max="7482" width="2" style="2" customWidth="1"/>
    <col min="7483" max="7483" width="0.75" style="2" customWidth="1"/>
    <col min="7484" max="7485" width="1.625" style="2" customWidth="1"/>
    <col min="7486" max="7487" width="4.125" style="2" bestFit="1" customWidth="1"/>
    <col min="7488" max="7580" width="1.625" style="2" customWidth="1"/>
    <col min="7581" max="7680" width="9" style="2"/>
    <col min="7681" max="7681" width="1.625" style="2" customWidth="1"/>
    <col min="7682" max="7682" width="2.25" style="2" customWidth="1"/>
    <col min="7683" max="7683" width="3.125" style="2" customWidth="1"/>
    <col min="7684" max="7688" width="1.625" style="2" customWidth="1"/>
    <col min="7689" max="7689" width="2.5" style="2" customWidth="1"/>
    <col min="7690" max="7690" width="2.875" style="2" customWidth="1"/>
    <col min="7691" max="7702" width="1.625" style="2" customWidth="1"/>
    <col min="7703" max="7704" width="1.875" style="2" customWidth="1"/>
    <col min="7705" max="7705" width="2" style="2" customWidth="1"/>
    <col min="7706" max="7706" width="2.25" style="2" customWidth="1"/>
    <col min="7707" max="7707" width="1.875" style="2" customWidth="1"/>
    <col min="7708" max="7710" width="2.125" style="2" customWidth="1"/>
    <col min="7711" max="7718" width="1.625" style="2" customWidth="1"/>
    <col min="7719" max="7719" width="1.875" style="2" customWidth="1"/>
    <col min="7720" max="7720" width="1.625" style="2" customWidth="1"/>
    <col min="7721" max="7721" width="2.25" style="2" customWidth="1"/>
    <col min="7722" max="7722" width="1.625" style="2" customWidth="1"/>
    <col min="7723" max="7723" width="2.25" style="2" customWidth="1"/>
    <col min="7724" max="7724" width="1.625" style="2" customWidth="1"/>
    <col min="7725" max="7725" width="3.125" style="2" customWidth="1"/>
    <col min="7726" max="7726" width="2.625" style="2" customWidth="1"/>
    <col min="7727" max="7729" width="1.625" style="2" customWidth="1"/>
    <col min="7730" max="7730" width="4.5" style="2" customWidth="1"/>
    <col min="7731" max="7734" width="1.625" style="2" customWidth="1"/>
    <col min="7735" max="7738" width="2" style="2" customWidth="1"/>
    <col min="7739" max="7739" width="0.75" style="2" customWidth="1"/>
    <col min="7740" max="7741" width="1.625" style="2" customWidth="1"/>
    <col min="7742" max="7743" width="4.125" style="2" bestFit="1" customWidth="1"/>
    <col min="7744" max="7836" width="1.625" style="2" customWidth="1"/>
    <col min="7837" max="7936" width="9" style="2"/>
    <col min="7937" max="7937" width="1.625" style="2" customWidth="1"/>
    <col min="7938" max="7938" width="2.25" style="2" customWidth="1"/>
    <col min="7939" max="7939" width="3.125" style="2" customWidth="1"/>
    <col min="7940" max="7944" width="1.625" style="2" customWidth="1"/>
    <col min="7945" max="7945" width="2.5" style="2" customWidth="1"/>
    <col min="7946" max="7946" width="2.875" style="2" customWidth="1"/>
    <col min="7947" max="7958" width="1.625" style="2" customWidth="1"/>
    <col min="7959" max="7960" width="1.875" style="2" customWidth="1"/>
    <col min="7961" max="7961" width="2" style="2" customWidth="1"/>
    <col min="7962" max="7962" width="2.25" style="2" customWidth="1"/>
    <col min="7963" max="7963" width="1.875" style="2" customWidth="1"/>
    <col min="7964" max="7966" width="2.125" style="2" customWidth="1"/>
    <col min="7967" max="7974" width="1.625" style="2" customWidth="1"/>
    <col min="7975" max="7975" width="1.875" style="2" customWidth="1"/>
    <col min="7976" max="7976" width="1.625" style="2" customWidth="1"/>
    <col min="7977" max="7977" width="2.25" style="2" customWidth="1"/>
    <col min="7978" max="7978" width="1.625" style="2" customWidth="1"/>
    <col min="7979" max="7979" width="2.25" style="2" customWidth="1"/>
    <col min="7980" max="7980" width="1.625" style="2" customWidth="1"/>
    <col min="7981" max="7981" width="3.125" style="2" customWidth="1"/>
    <col min="7982" max="7982" width="2.625" style="2" customWidth="1"/>
    <col min="7983" max="7985" width="1.625" style="2" customWidth="1"/>
    <col min="7986" max="7986" width="4.5" style="2" customWidth="1"/>
    <col min="7987" max="7990" width="1.625" style="2" customWidth="1"/>
    <col min="7991" max="7994" width="2" style="2" customWidth="1"/>
    <col min="7995" max="7995" width="0.75" style="2" customWidth="1"/>
    <col min="7996" max="7997" width="1.625" style="2" customWidth="1"/>
    <col min="7998" max="7999" width="4.125" style="2" bestFit="1" customWidth="1"/>
    <col min="8000" max="8092" width="1.625" style="2" customWidth="1"/>
    <col min="8093" max="8192" width="9" style="2"/>
    <col min="8193" max="8193" width="1.625" style="2" customWidth="1"/>
    <col min="8194" max="8194" width="2.25" style="2" customWidth="1"/>
    <col min="8195" max="8195" width="3.125" style="2" customWidth="1"/>
    <col min="8196" max="8200" width="1.625" style="2" customWidth="1"/>
    <col min="8201" max="8201" width="2.5" style="2" customWidth="1"/>
    <col min="8202" max="8202" width="2.875" style="2" customWidth="1"/>
    <col min="8203" max="8214" width="1.625" style="2" customWidth="1"/>
    <col min="8215" max="8216" width="1.875" style="2" customWidth="1"/>
    <col min="8217" max="8217" width="2" style="2" customWidth="1"/>
    <col min="8218" max="8218" width="2.25" style="2" customWidth="1"/>
    <col min="8219" max="8219" width="1.875" style="2" customWidth="1"/>
    <col min="8220" max="8222" width="2.125" style="2" customWidth="1"/>
    <col min="8223" max="8230" width="1.625" style="2" customWidth="1"/>
    <col min="8231" max="8231" width="1.875" style="2" customWidth="1"/>
    <col min="8232" max="8232" width="1.625" style="2" customWidth="1"/>
    <col min="8233" max="8233" width="2.25" style="2" customWidth="1"/>
    <col min="8234" max="8234" width="1.625" style="2" customWidth="1"/>
    <col min="8235" max="8235" width="2.25" style="2" customWidth="1"/>
    <col min="8236" max="8236" width="1.625" style="2" customWidth="1"/>
    <col min="8237" max="8237" width="3.125" style="2" customWidth="1"/>
    <col min="8238" max="8238" width="2.625" style="2" customWidth="1"/>
    <col min="8239" max="8241" width="1.625" style="2" customWidth="1"/>
    <col min="8242" max="8242" width="4.5" style="2" customWidth="1"/>
    <col min="8243" max="8246" width="1.625" style="2" customWidth="1"/>
    <col min="8247" max="8250" width="2" style="2" customWidth="1"/>
    <col min="8251" max="8251" width="0.75" style="2" customWidth="1"/>
    <col min="8252" max="8253" width="1.625" style="2" customWidth="1"/>
    <col min="8254" max="8255" width="4.125" style="2" bestFit="1" customWidth="1"/>
    <col min="8256" max="8348" width="1.625" style="2" customWidth="1"/>
    <col min="8349" max="8448" width="9" style="2"/>
    <col min="8449" max="8449" width="1.625" style="2" customWidth="1"/>
    <col min="8450" max="8450" width="2.25" style="2" customWidth="1"/>
    <col min="8451" max="8451" width="3.125" style="2" customWidth="1"/>
    <col min="8452" max="8456" width="1.625" style="2" customWidth="1"/>
    <col min="8457" max="8457" width="2.5" style="2" customWidth="1"/>
    <col min="8458" max="8458" width="2.875" style="2" customWidth="1"/>
    <col min="8459" max="8470" width="1.625" style="2" customWidth="1"/>
    <col min="8471" max="8472" width="1.875" style="2" customWidth="1"/>
    <col min="8473" max="8473" width="2" style="2" customWidth="1"/>
    <col min="8474" max="8474" width="2.25" style="2" customWidth="1"/>
    <col min="8475" max="8475" width="1.875" style="2" customWidth="1"/>
    <col min="8476" max="8478" width="2.125" style="2" customWidth="1"/>
    <col min="8479" max="8486" width="1.625" style="2" customWidth="1"/>
    <col min="8487" max="8487" width="1.875" style="2" customWidth="1"/>
    <col min="8488" max="8488" width="1.625" style="2" customWidth="1"/>
    <col min="8489" max="8489" width="2.25" style="2" customWidth="1"/>
    <col min="8490" max="8490" width="1.625" style="2" customWidth="1"/>
    <col min="8491" max="8491" width="2.25" style="2" customWidth="1"/>
    <col min="8492" max="8492" width="1.625" style="2" customWidth="1"/>
    <col min="8493" max="8493" width="3.125" style="2" customWidth="1"/>
    <col min="8494" max="8494" width="2.625" style="2" customWidth="1"/>
    <col min="8495" max="8497" width="1.625" style="2" customWidth="1"/>
    <col min="8498" max="8498" width="4.5" style="2" customWidth="1"/>
    <col min="8499" max="8502" width="1.625" style="2" customWidth="1"/>
    <col min="8503" max="8506" width="2" style="2" customWidth="1"/>
    <col min="8507" max="8507" width="0.75" style="2" customWidth="1"/>
    <col min="8508" max="8509" width="1.625" style="2" customWidth="1"/>
    <col min="8510" max="8511" width="4.125" style="2" bestFit="1" customWidth="1"/>
    <col min="8512" max="8604" width="1.625" style="2" customWidth="1"/>
    <col min="8605" max="8704" width="9" style="2"/>
    <col min="8705" max="8705" width="1.625" style="2" customWidth="1"/>
    <col min="8706" max="8706" width="2.25" style="2" customWidth="1"/>
    <col min="8707" max="8707" width="3.125" style="2" customWidth="1"/>
    <col min="8708" max="8712" width="1.625" style="2" customWidth="1"/>
    <col min="8713" max="8713" width="2.5" style="2" customWidth="1"/>
    <col min="8714" max="8714" width="2.875" style="2" customWidth="1"/>
    <col min="8715" max="8726" width="1.625" style="2" customWidth="1"/>
    <col min="8727" max="8728" width="1.875" style="2" customWidth="1"/>
    <col min="8729" max="8729" width="2" style="2" customWidth="1"/>
    <col min="8730" max="8730" width="2.25" style="2" customWidth="1"/>
    <col min="8731" max="8731" width="1.875" style="2" customWidth="1"/>
    <col min="8732" max="8734" width="2.125" style="2" customWidth="1"/>
    <col min="8735" max="8742" width="1.625" style="2" customWidth="1"/>
    <col min="8743" max="8743" width="1.875" style="2" customWidth="1"/>
    <col min="8744" max="8744" width="1.625" style="2" customWidth="1"/>
    <col min="8745" max="8745" width="2.25" style="2" customWidth="1"/>
    <col min="8746" max="8746" width="1.625" style="2" customWidth="1"/>
    <col min="8747" max="8747" width="2.25" style="2" customWidth="1"/>
    <col min="8748" max="8748" width="1.625" style="2" customWidth="1"/>
    <col min="8749" max="8749" width="3.125" style="2" customWidth="1"/>
    <col min="8750" max="8750" width="2.625" style="2" customWidth="1"/>
    <col min="8751" max="8753" width="1.625" style="2" customWidth="1"/>
    <col min="8754" max="8754" width="4.5" style="2" customWidth="1"/>
    <col min="8755" max="8758" width="1.625" style="2" customWidth="1"/>
    <col min="8759" max="8762" width="2" style="2" customWidth="1"/>
    <col min="8763" max="8763" width="0.75" style="2" customWidth="1"/>
    <col min="8764" max="8765" width="1.625" style="2" customWidth="1"/>
    <col min="8766" max="8767" width="4.125" style="2" bestFit="1" customWidth="1"/>
    <col min="8768" max="8860" width="1.625" style="2" customWidth="1"/>
    <col min="8861" max="8960" width="9" style="2"/>
    <col min="8961" max="8961" width="1.625" style="2" customWidth="1"/>
    <col min="8962" max="8962" width="2.25" style="2" customWidth="1"/>
    <col min="8963" max="8963" width="3.125" style="2" customWidth="1"/>
    <col min="8964" max="8968" width="1.625" style="2" customWidth="1"/>
    <col min="8969" max="8969" width="2.5" style="2" customWidth="1"/>
    <col min="8970" max="8970" width="2.875" style="2" customWidth="1"/>
    <col min="8971" max="8982" width="1.625" style="2" customWidth="1"/>
    <col min="8983" max="8984" width="1.875" style="2" customWidth="1"/>
    <col min="8985" max="8985" width="2" style="2" customWidth="1"/>
    <col min="8986" max="8986" width="2.25" style="2" customWidth="1"/>
    <col min="8987" max="8987" width="1.875" style="2" customWidth="1"/>
    <col min="8988" max="8990" width="2.125" style="2" customWidth="1"/>
    <col min="8991" max="8998" width="1.625" style="2" customWidth="1"/>
    <col min="8999" max="8999" width="1.875" style="2" customWidth="1"/>
    <col min="9000" max="9000" width="1.625" style="2" customWidth="1"/>
    <col min="9001" max="9001" width="2.25" style="2" customWidth="1"/>
    <col min="9002" max="9002" width="1.625" style="2" customWidth="1"/>
    <col min="9003" max="9003" width="2.25" style="2" customWidth="1"/>
    <col min="9004" max="9004" width="1.625" style="2" customWidth="1"/>
    <col min="9005" max="9005" width="3.125" style="2" customWidth="1"/>
    <col min="9006" max="9006" width="2.625" style="2" customWidth="1"/>
    <col min="9007" max="9009" width="1.625" style="2" customWidth="1"/>
    <col min="9010" max="9010" width="4.5" style="2" customWidth="1"/>
    <col min="9011" max="9014" width="1.625" style="2" customWidth="1"/>
    <col min="9015" max="9018" width="2" style="2" customWidth="1"/>
    <col min="9019" max="9019" width="0.75" style="2" customWidth="1"/>
    <col min="9020" max="9021" width="1.625" style="2" customWidth="1"/>
    <col min="9022" max="9023" width="4.125" style="2" bestFit="1" customWidth="1"/>
    <col min="9024" max="9116" width="1.625" style="2" customWidth="1"/>
    <col min="9117" max="9216" width="9" style="2"/>
    <col min="9217" max="9217" width="1.625" style="2" customWidth="1"/>
    <col min="9218" max="9218" width="2.25" style="2" customWidth="1"/>
    <col min="9219" max="9219" width="3.125" style="2" customWidth="1"/>
    <col min="9220" max="9224" width="1.625" style="2" customWidth="1"/>
    <col min="9225" max="9225" width="2.5" style="2" customWidth="1"/>
    <col min="9226" max="9226" width="2.875" style="2" customWidth="1"/>
    <col min="9227" max="9238" width="1.625" style="2" customWidth="1"/>
    <col min="9239" max="9240" width="1.875" style="2" customWidth="1"/>
    <col min="9241" max="9241" width="2" style="2" customWidth="1"/>
    <col min="9242" max="9242" width="2.25" style="2" customWidth="1"/>
    <col min="9243" max="9243" width="1.875" style="2" customWidth="1"/>
    <col min="9244" max="9246" width="2.125" style="2" customWidth="1"/>
    <col min="9247" max="9254" width="1.625" style="2" customWidth="1"/>
    <col min="9255" max="9255" width="1.875" style="2" customWidth="1"/>
    <col min="9256" max="9256" width="1.625" style="2" customWidth="1"/>
    <col min="9257" max="9257" width="2.25" style="2" customWidth="1"/>
    <col min="9258" max="9258" width="1.625" style="2" customWidth="1"/>
    <col min="9259" max="9259" width="2.25" style="2" customWidth="1"/>
    <col min="9260" max="9260" width="1.625" style="2" customWidth="1"/>
    <col min="9261" max="9261" width="3.125" style="2" customWidth="1"/>
    <col min="9262" max="9262" width="2.625" style="2" customWidth="1"/>
    <col min="9263" max="9265" width="1.625" style="2" customWidth="1"/>
    <col min="9266" max="9266" width="4.5" style="2" customWidth="1"/>
    <col min="9267" max="9270" width="1.625" style="2" customWidth="1"/>
    <col min="9271" max="9274" width="2" style="2" customWidth="1"/>
    <col min="9275" max="9275" width="0.75" style="2" customWidth="1"/>
    <col min="9276" max="9277" width="1.625" style="2" customWidth="1"/>
    <col min="9278" max="9279" width="4.125" style="2" bestFit="1" customWidth="1"/>
    <col min="9280" max="9372" width="1.625" style="2" customWidth="1"/>
    <col min="9373" max="9472" width="9" style="2"/>
    <col min="9473" max="9473" width="1.625" style="2" customWidth="1"/>
    <col min="9474" max="9474" width="2.25" style="2" customWidth="1"/>
    <col min="9475" max="9475" width="3.125" style="2" customWidth="1"/>
    <col min="9476" max="9480" width="1.625" style="2" customWidth="1"/>
    <col min="9481" max="9481" width="2.5" style="2" customWidth="1"/>
    <col min="9482" max="9482" width="2.875" style="2" customWidth="1"/>
    <col min="9483" max="9494" width="1.625" style="2" customWidth="1"/>
    <col min="9495" max="9496" width="1.875" style="2" customWidth="1"/>
    <col min="9497" max="9497" width="2" style="2" customWidth="1"/>
    <col min="9498" max="9498" width="2.25" style="2" customWidth="1"/>
    <col min="9499" max="9499" width="1.875" style="2" customWidth="1"/>
    <col min="9500" max="9502" width="2.125" style="2" customWidth="1"/>
    <col min="9503" max="9510" width="1.625" style="2" customWidth="1"/>
    <col min="9511" max="9511" width="1.875" style="2" customWidth="1"/>
    <col min="9512" max="9512" width="1.625" style="2" customWidth="1"/>
    <col min="9513" max="9513" width="2.25" style="2" customWidth="1"/>
    <col min="9514" max="9514" width="1.625" style="2" customWidth="1"/>
    <col min="9515" max="9515" width="2.25" style="2" customWidth="1"/>
    <col min="9516" max="9516" width="1.625" style="2" customWidth="1"/>
    <col min="9517" max="9517" width="3.125" style="2" customWidth="1"/>
    <col min="9518" max="9518" width="2.625" style="2" customWidth="1"/>
    <col min="9519" max="9521" width="1.625" style="2" customWidth="1"/>
    <col min="9522" max="9522" width="4.5" style="2" customWidth="1"/>
    <col min="9523" max="9526" width="1.625" style="2" customWidth="1"/>
    <col min="9527" max="9530" width="2" style="2" customWidth="1"/>
    <col min="9531" max="9531" width="0.75" style="2" customWidth="1"/>
    <col min="9532" max="9533" width="1.625" style="2" customWidth="1"/>
    <col min="9534" max="9535" width="4.125" style="2" bestFit="1" customWidth="1"/>
    <col min="9536" max="9628" width="1.625" style="2" customWidth="1"/>
    <col min="9629" max="9728" width="9" style="2"/>
    <col min="9729" max="9729" width="1.625" style="2" customWidth="1"/>
    <col min="9730" max="9730" width="2.25" style="2" customWidth="1"/>
    <col min="9731" max="9731" width="3.125" style="2" customWidth="1"/>
    <col min="9732" max="9736" width="1.625" style="2" customWidth="1"/>
    <col min="9737" max="9737" width="2.5" style="2" customWidth="1"/>
    <col min="9738" max="9738" width="2.875" style="2" customWidth="1"/>
    <col min="9739" max="9750" width="1.625" style="2" customWidth="1"/>
    <col min="9751" max="9752" width="1.875" style="2" customWidth="1"/>
    <col min="9753" max="9753" width="2" style="2" customWidth="1"/>
    <col min="9754" max="9754" width="2.25" style="2" customWidth="1"/>
    <col min="9755" max="9755" width="1.875" style="2" customWidth="1"/>
    <col min="9756" max="9758" width="2.125" style="2" customWidth="1"/>
    <col min="9759" max="9766" width="1.625" style="2" customWidth="1"/>
    <col min="9767" max="9767" width="1.875" style="2" customWidth="1"/>
    <col min="9768" max="9768" width="1.625" style="2" customWidth="1"/>
    <col min="9769" max="9769" width="2.25" style="2" customWidth="1"/>
    <col min="9770" max="9770" width="1.625" style="2" customWidth="1"/>
    <col min="9771" max="9771" width="2.25" style="2" customWidth="1"/>
    <col min="9772" max="9772" width="1.625" style="2" customWidth="1"/>
    <col min="9773" max="9773" width="3.125" style="2" customWidth="1"/>
    <col min="9774" max="9774" width="2.625" style="2" customWidth="1"/>
    <col min="9775" max="9777" width="1.625" style="2" customWidth="1"/>
    <col min="9778" max="9778" width="4.5" style="2" customWidth="1"/>
    <col min="9779" max="9782" width="1.625" style="2" customWidth="1"/>
    <col min="9783" max="9786" width="2" style="2" customWidth="1"/>
    <col min="9787" max="9787" width="0.75" style="2" customWidth="1"/>
    <col min="9788" max="9789" width="1.625" style="2" customWidth="1"/>
    <col min="9790" max="9791" width="4.125" style="2" bestFit="1" customWidth="1"/>
    <col min="9792" max="9884" width="1.625" style="2" customWidth="1"/>
    <col min="9885" max="9984" width="9" style="2"/>
    <col min="9985" max="9985" width="1.625" style="2" customWidth="1"/>
    <col min="9986" max="9986" width="2.25" style="2" customWidth="1"/>
    <col min="9987" max="9987" width="3.125" style="2" customWidth="1"/>
    <col min="9988" max="9992" width="1.625" style="2" customWidth="1"/>
    <col min="9993" max="9993" width="2.5" style="2" customWidth="1"/>
    <col min="9994" max="9994" width="2.875" style="2" customWidth="1"/>
    <col min="9995" max="10006" width="1.625" style="2" customWidth="1"/>
    <col min="10007" max="10008" width="1.875" style="2" customWidth="1"/>
    <col min="10009" max="10009" width="2" style="2" customWidth="1"/>
    <col min="10010" max="10010" width="2.25" style="2" customWidth="1"/>
    <col min="10011" max="10011" width="1.875" style="2" customWidth="1"/>
    <col min="10012" max="10014" width="2.125" style="2" customWidth="1"/>
    <col min="10015" max="10022" width="1.625" style="2" customWidth="1"/>
    <col min="10023" max="10023" width="1.875" style="2" customWidth="1"/>
    <col min="10024" max="10024" width="1.625" style="2" customWidth="1"/>
    <col min="10025" max="10025" width="2.25" style="2" customWidth="1"/>
    <col min="10026" max="10026" width="1.625" style="2" customWidth="1"/>
    <col min="10027" max="10027" width="2.25" style="2" customWidth="1"/>
    <col min="10028" max="10028" width="1.625" style="2" customWidth="1"/>
    <col min="10029" max="10029" width="3.125" style="2" customWidth="1"/>
    <col min="10030" max="10030" width="2.625" style="2" customWidth="1"/>
    <col min="10031" max="10033" width="1.625" style="2" customWidth="1"/>
    <col min="10034" max="10034" width="4.5" style="2" customWidth="1"/>
    <col min="10035" max="10038" width="1.625" style="2" customWidth="1"/>
    <col min="10039" max="10042" width="2" style="2" customWidth="1"/>
    <col min="10043" max="10043" width="0.75" style="2" customWidth="1"/>
    <col min="10044" max="10045" width="1.625" style="2" customWidth="1"/>
    <col min="10046" max="10047" width="4.125" style="2" bestFit="1" customWidth="1"/>
    <col min="10048" max="10140" width="1.625" style="2" customWidth="1"/>
    <col min="10141" max="10240" width="9" style="2"/>
    <col min="10241" max="10241" width="1.625" style="2" customWidth="1"/>
    <col min="10242" max="10242" width="2.25" style="2" customWidth="1"/>
    <col min="10243" max="10243" width="3.125" style="2" customWidth="1"/>
    <col min="10244" max="10248" width="1.625" style="2" customWidth="1"/>
    <col min="10249" max="10249" width="2.5" style="2" customWidth="1"/>
    <col min="10250" max="10250" width="2.875" style="2" customWidth="1"/>
    <col min="10251" max="10262" width="1.625" style="2" customWidth="1"/>
    <col min="10263" max="10264" width="1.875" style="2" customWidth="1"/>
    <col min="10265" max="10265" width="2" style="2" customWidth="1"/>
    <col min="10266" max="10266" width="2.25" style="2" customWidth="1"/>
    <col min="10267" max="10267" width="1.875" style="2" customWidth="1"/>
    <col min="10268" max="10270" width="2.125" style="2" customWidth="1"/>
    <col min="10271" max="10278" width="1.625" style="2" customWidth="1"/>
    <col min="10279" max="10279" width="1.875" style="2" customWidth="1"/>
    <col min="10280" max="10280" width="1.625" style="2" customWidth="1"/>
    <col min="10281" max="10281" width="2.25" style="2" customWidth="1"/>
    <col min="10282" max="10282" width="1.625" style="2" customWidth="1"/>
    <col min="10283" max="10283" width="2.25" style="2" customWidth="1"/>
    <col min="10284" max="10284" width="1.625" style="2" customWidth="1"/>
    <col min="10285" max="10285" width="3.125" style="2" customWidth="1"/>
    <col min="10286" max="10286" width="2.625" style="2" customWidth="1"/>
    <col min="10287" max="10289" width="1.625" style="2" customWidth="1"/>
    <col min="10290" max="10290" width="4.5" style="2" customWidth="1"/>
    <col min="10291" max="10294" width="1.625" style="2" customWidth="1"/>
    <col min="10295" max="10298" width="2" style="2" customWidth="1"/>
    <col min="10299" max="10299" width="0.75" style="2" customWidth="1"/>
    <col min="10300" max="10301" width="1.625" style="2" customWidth="1"/>
    <col min="10302" max="10303" width="4.125" style="2" bestFit="1" customWidth="1"/>
    <col min="10304" max="10396" width="1.625" style="2" customWidth="1"/>
    <col min="10397" max="10496" width="9" style="2"/>
    <col min="10497" max="10497" width="1.625" style="2" customWidth="1"/>
    <col min="10498" max="10498" width="2.25" style="2" customWidth="1"/>
    <col min="10499" max="10499" width="3.125" style="2" customWidth="1"/>
    <col min="10500" max="10504" width="1.625" style="2" customWidth="1"/>
    <col min="10505" max="10505" width="2.5" style="2" customWidth="1"/>
    <col min="10506" max="10506" width="2.875" style="2" customWidth="1"/>
    <col min="10507" max="10518" width="1.625" style="2" customWidth="1"/>
    <col min="10519" max="10520" width="1.875" style="2" customWidth="1"/>
    <col min="10521" max="10521" width="2" style="2" customWidth="1"/>
    <col min="10522" max="10522" width="2.25" style="2" customWidth="1"/>
    <col min="10523" max="10523" width="1.875" style="2" customWidth="1"/>
    <col min="10524" max="10526" width="2.125" style="2" customWidth="1"/>
    <col min="10527" max="10534" width="1.625" style="2" customWidth="1"/>
    <col min="10535" max="10535" width="1.875" style="2" customWidth="1"/>
    <col min="10536" max="10536" width="1.625" style="2" customWidth="1"/>
    <col min="10537" max="10537" width="2.25" style="2" customWidth="1"/>
    <col min="10538" max="10538" width="1.625" style="2" customWidth="1"/>
    <col min="10539" max="10539" width="2.25" style="2" customWidth="1"/>
    <col min="10540" max="10540" width="1.625" style="2" customWidth="1"/>
    <col min="10541" max="10541" width="3.125" style="2" customWidth="1"/>
    <col min="10542" max="10542" width="2.625" style="2" customWidth="1"/>
    <col min="10543" max="10545" width="1.625" style="2" customWidth="1"/>
    <col min="10546" max="10546" width="4.5" style="2" customWidth="1"/>
    <col min="10547" max="10550" width="1.625" style="2" customWidth="1"/>
    <col min="10551" max="10554" width="2" style="2" customWidth="1"/>
    <col min="10555" max="10555" width="0.75" style="2" customWidth="1"/>
    <col min="10556" max="10557" width="1.625" style="2" customWidth="1"/>
    <col min="10558" max="10559" width="4.125" style="2" bestFit="1" customWidth="1"/>
    <col min="10560" max="10652" width="1.625" style="2" customWidth="1"/>
    <col min="10653" max="10752" width="9" style="2"/>
    <col min="10753" max="10753" width="1.625" style="2" customWidth="1"/>
    <col min="10754" max="10754" width="2.25" style="2" customWidth="1"/>
    <col min="10755" max="10755" width="3.125" style="2" customWidth="1"/>
    <col min="10756" max="10760" width="1.625" style="2" customWidth="1"/>
    <col min="10761" max="10761" width="2.5" style="2" customWidth="1"/>
    <col min="10762" max="10762" width="2.875" style="2" customWidth="1"/>
    <col min="10763" max="10774" width="1.625" style="2" customWidth="1"/>
    <col min="10775" max="10776" width="1.875" style="2" customWidth="1"/>
    <col min="10777" max="10777" width="2" style="2" customWidth="1"/>
    <col min="10778" max="10778" width="2.25" style="2" customWidth="1"/>
    <col min="10779" max="10779" width="1.875" style="2" customWidth="1"/>
    <col min="10780" max="10782" width="2.125" style="2" customWidth="1"/>
    <col min="10783" max="10790" width="1.625" style="2" customWidth="1"/>
    <col min="10791" max="10791" width="1.875" style="2" customWidth="1"/>
    <col min="10792" max="10792" width="1.625" style="2" customWidth="1"/>
    <col min="10793" max="10793" width="2.25" style="2" customWidth="1"/>
    <col min="10794" max="10794" width="1.625" style="2" customWidth="1"/>
    <col min="10795" max="10795" width="2.25" style="2" customWidth="1"/>
    <col min="10796" max="10796" width="1.625" style="2" customWidth="1"/>
    <col min="10797" max="10797" width="3.125" style="2" customWidth="1"/>
    <col min="10798" max="10798" width="2.625" style="2" customWidth="1"/>
    <col min="10799" max="10801" width="1.625" style="2" customWidth="1"/>
    <col min="10802" max="10802" width="4.5" style="2" customWidth="1"/>
    <col min="10803" max="10806" width="1.625" style="2" customWidth="1"/>
    <col min="10807" max="10810" width="2" style="2" customWidth="1"/>
    <col min="10811" max="10811" width="0.75" style="2" customWidth="1"/>
    <col min="10812" max="10813" width="1.625" style="2" customWidth="1"/>
    <col min="10814" max="10815" width="4.125" style="2" bestFit="1" customWidth="1"/>
    <col min="10816" max="10908" width="1.625" style="2" customWidth="1"/>
    <col min="10909" max="11008" width="9" style="2"/>
    <col min="11009" max="11009" width="1.625" style="2" customWidth="1"/>
    <col min="11010" max="11010" width="2.25" style="2" customWidth="1"/>
    <col min="11011" max="11011" width="3.125" style="2" customWidth="1"/>
    <col min="11012" max="11016" width="1.625" style="2" customWidth="1"/>
    <col min="11017" max="11017" width="2.5" style="2" customWidth="1"/>
    <col min="11018" max="11018" width="2.875" style="2" customWidth="1"/>
    <col min="11019" max="11030" width="1.625" style="2" customWidth="1"/>
    <col min="11031" max="11032" width="1.875" style="2" customWidth="1"/>
    <col min="11033" max="11033" width="2" style="2" customWidth="1"/>
    <col min="11034" max="11034" width="2.25" style="2" customWidth="1"/>
    <col min="11035" max="11035" width="1.875" style="2" customWidth="1"/>
    <col min="11036" max="11038" width="2.125" style="2" customWidth="1"/>
    <col min="11039" max="11046" width="1.625" style="2" customWidth="1"/>
    <col min="11047" max="11047" width="1.875" style="2" customWidth="1"/>
    <col min="11048" max="11048" width="1.625" style="2" customWidth="1"/>
    <col min="11049" max="11049" width="2.25" style="2" customWidth="1"/>
    <col min="11050" max="11050" width="1.625" style="2" customWidth="1"/>
    <col min="11051" max="11051" width="2.25" style="2" customWidth="1"/>
    <col min="11052" max="11052" width="1.625" style="2" customWidth="1"/>
    <col min="11053" max="11053" width="3.125" style="2" customWidth="1"/>
    <col min="11054" max="11054" width="2.625" style="2" customWidth="1"/>
    <col min="11055" max="11057" width="1.625" style="2" customWidth="1"/>
    <col min="11058" max="11058" width="4.5" style="2" customWidth="1"/>
    <col min="11059" max="11062" width="1.625" style="2" customWidth="1"/>
    <col min="11063" max="11066" width="2" style="2" customWidth="1"/>
    <col min="11067" max="11067" width="0.75" style="2" customWidth="1"/>
    <col min="11068" max="11069" width="1.625" style="2" customWidth="1"/>
    <col min="11070" max="11071" width="4.125" style="2" bestFit="1" customWidth="1"/>
    <col min="11072" max="11164" width="1.625" style="2" customWidth="1"/>
    <col min="11165" max="11264" width="9" style="2"/>
    <col min="11265" max="11265" width="1.625" style="2" customWidth="1"/>
    <col min="11266" max="11266" width="2.25" style="2" customWidth="1"/>
    <col min="11267" max="11267" width="3.125" style="2" customWidth="1"/>
    <col min="11268" max="11272" width="1.625" style="2" customWidth="1"/>
    <col min="11273" max="11273" width="2.5" style="2" customWidth="1"/>
    <col min="11274" max="11274" width="2.875" style="2" customWidth="1"/>
    <col min="11275" max="11286" width="1.625" style="2" customWidth="1"/>
    <col min="11287" max="11288" width="1.875" style="2" customWidth="1"/>
    <col min="11289" max="11289" width="2" style="2" customWidth="1"/>
    <col min="11290" max="11290" width="2.25" style="2" customWidth="1"/>
    <col min="11291" max="11291" width="1.875" style="2" customWidth="1"/>
    <col min="11292" max="11294" width="2.125" style="2" customWidth="1"/>
    <col min="11295" max="11302" width="1.625" style="2" customWidth="1"/>
    <col min="11303" max="11303" width="1.875" style="2" customWidth="1"/>
    <col min="11304" max="11304" width="1.625" style="2" customWidth="1"/>
    <col min="11305" max="11305" width="2.25" style="2" customWidth="1"/>
    <col min="11306" max="11306" width="1.625" style="2" customWidth="1"/>
    <col min="11307" max="11307" width="2.25" style="2" customWidth="1"/>
    <col min="11308" max="11308" width="1.625" style="2" customWidth="1"/>
    <col min="11309" max="11309" width="3.125" style="2" customWidth="1"/>
    <col min="11310" max="11310" width="2.625" style="2" customWidth="1"/>
    <col min="11311" max="11313" width="1.625" style="2" customWidth="1"/>
    <col min="11314" max="11314" width="4.5" style="2" customWidth="1"/>
    <col min="11315" max="11318" width="1.625" style="2" customWidth="1"/>
    <col min="11319" max="11322" width="2" style="2" customWidth="1"/>
    <col min="11323" max="11323" width="0.75" style="2" customWidth="1"/>
    <col min="11324" max="11325" width="1.625" style="2" customWidth="1"/>
    <col min="11326" max="11327" width="4.125" style="2" bestFit="1" customWidth="1"/>
    <col min="11328" max="11420" width="1.625" style="2" customWidth="1"/>
    <col min="11421" max="11520" width="9" style="2"/>
    <col min="11521" max="11521" width="1.625" style="2" customWidth="1"/>
    <col min="11522" max="11522" width="2.25" style="2" customWidth="1"/>
    <col min="11523" max="11523" width="3.125" style="2" customWidth="1"/>
    <col min="11524" max="11528" width="1.625" style="2" customWidth="1"/>
    <col min="11529" max="11529" width="2.5" style="2" customWidth="1"/>
    <col min="11530" max="11530" width="2.875" style="2" customWidth="1"/>
    <col min="11531" max="11542" width="1.625" style="2" customWidth="1"/>
    <col min="11543" max="11544" width="1.875" style="2" customWidth="1"/>
    <col min="11545" max="11545" width="2" style="2" customWidth="1"/>
    <col min="11546" max="11546" width="2.25" style="2" customWidth="1"/>
    <col min="11547" max="11547" width="1.875" style="2" customWidth="1"/>
    <col min="11548" max="11550" width="2.125" style="2" customWidth="1"/>
    <col min="11551" max="11558" width="1.625" style="2" customWidth="1"/>
    <col min="11559" max="11559" width="1.875" style="2" customWidth="1"/>
    <col min="11560" max="11560" width="1.625" style="2" customWidth="1"/>
    <col min="11561" max="11561" width="2.25" style="2" customWidth="1"/>
    <col min="11562" max="11562" width="1.625" style="2" customWidth="1"/>
    <col min="11563" max="11563" width="2.25" style="2" customWidth="1"/>
    <col min="11564" max="11564" width="1.625" style="2" customWidth="1"/>
    <col min="11565" max="11565" width="3.125" style="2" customWidth="1"/>
    <col min="11566" max="11566" width="2.625" style="2" customWidth="1"/>
    <col min="11567" max="11569" width="1.625" style="2" customWidth="1"/>
    <col min="11570" max="11570" width="4.5" style="2" customWidth="1"/>
    <col min="11571" max="11574" width="1.625" style="2" customWidth="1"/>
    <col min="11575" max="11578" width="2" style="2" customWidth="1"/>
    <col min="11579" max="11579" width="0.75" style="2" customWidth="1"/>
    <col min="11580" max="11581" width="1.625" style="2" customWidth="1"/>
    <col min="11582" max="11583" width="4.125" style="2" bestFit="1" customWidth="1"/>
    <col min="11584" max="11676" width="1.625" style="2" customWidth="1"/>
    <col min="11677" max="11776" width="9" style="2"/>
    <col min="11777" max="11777" width="1.625" style="2" customWidth="1"/>
    <col min="11778" max="11778" width="2.25" style="2" customWidth="1"/>
    <col min="11779" max="11779" width="3.125" style="2" customWidth="1"/>
    <col min="11780" max="11784" width="1.625" style="2" customWidth="1"/>
    <col min="11785" max="11785" width="2.5" style="2" customWidth="1"/>
    <col min="11786" max="11786" width="2.875" style="2" customWidth="1"/>
    <col min="11787" max="11798" width="1.625" style="2" customWidth="1"/>
    <col min="11799" max="11800" width="1.875" style="2" customWidth="1"/>
    <col min="11801" max="11801" width="2" style="2" customWidth="1"/>
    <col min="11802" max="11802" width="2.25" style="2" customWidth="1"/>
    <col min="11803" max="11803" width="1.875" style="2" customWidth="1"/>
    <col min="11804" max="11806" width="2.125" style="2" customWidth="1"/>
    <col min="11807" max="11814" width="1.625" style="2" customWidth="1"/>
    <col min="11815" max="11815" width="1.875" style="2" customWidth="1"/>
    <col min="11816" max="11816" width="1.625" style="2" customWidth="1"/>
    <col min="11817" max="11817" width="2.25" style="2" customWidth="1"/>
    <col min="11818" max="11818" width="1.625" style="2" customWidth="1"/>
    <col min="11819" max="11819" width="2.25" style="2" customWidth="1"/>
    <col min="11820" max="11820" width="1.625" style="2" customWidth="1"/>
    <col min="11821" max="11821" width="3.125" style="2" customWidth="1"/>
    <col min="11822" max="11822" width="2.625" style="2" customWidth="1"/>
    <col min="11823" max="11825" width="1.625" style="2" customWidth="1"/>
    <col min="11826" max="11826" width="4.5" style="2" customWidth="1"/>
    <col min="11827" max="11830" width="1.625" style="2" customWidth="1"/>
    <col min="11831" max="11834" width="2" style="2" customWidth="1"/>
    <col min="11835" max="11835" width="0.75" style="2" customWidth="1"/>
    <col min="11836" max="11837" width="1.625" style="2" customWidth="1"/>
    <col min="11838" max="11839" width="4.125" style="2" bestFit="1" customWidth="1"/>
    <col min="11840" max="11932" width="1.625" style="2" customWidth="1"/>
    <col min="11933" max="12032" width="9" style="2"/>
    <col min="12033" max="12033" width="1.625" style="2" customWidth="1"/>
    <col min="12034" max="12034" width="2.25" style="2" customWidth="1"/>
    <col min="12035" max="12035" width="3.125" style="2" customWidth="1"/>
    <col min="12036" max="12040" width="1.625" style="2" customWidth="1"/>
    <col min="12041" max="12041" width="2.5" style="2" customWidth="1"/>
    <col min="12042" max="12042" width="2.875" style="2" customWidth="1"/>
    <col min="12043" max="12054" width="1.625" style="2" customWidth="1"/>
    <col min="12055" max="12056" width="1.875" style="2" customWidth="1"/>
    <col min="12057" max="12057" width="2" style="2" customWidth="1"/>
    <col min="12058" max="12058" width="2.25" style="2" customWidth="1"/>
    <col min="12059" max="12059" width="1.875" style="2" customWidth="1"/>
    <col min="12060" max="12062" width="2.125" style="2" customWidth="1"/>
    <col min="12063" max="12070" width="1.625" style="2" customWidth="1"/>
    <col min="12071" max="12071" width="1.875" style="2" customWidth="1"/>
    <col min="12072" max="12072" width="1.625" style="2" customWidth="1"/>
    <col min="12073" max="12073" width="2.25" style="2" customWidth="1"/>
    <col min="12074" max="12074" width="1.625" style="2" customWidth="1"/>
    <col min="12075" max="12075" width="2.25" style="2" customWidth="1"/>
    <col min="12076" max="12076" width="1.625" style="2" customWidth="1"/>
    <col min="12077" max="12077" width="3.125" style="2" customWidth="1"/>
    <col min="12078" max="12078" width="2.625" style="2" customWidth="1"/>
    <col min="12079" max="12081" width="1.625" style="2" customWidth="1"/>
    <col min="12082" max="12082" width="4.5" style="2" customWidth="1"/>
    <col min="12083" max="12086" width="1.625" style="2" customWidth="1"/>
    <col min="12087" max="12090" width="2" style="2" customWidth="1"/>
    <col min="12091" max="12091" width="0.75" style="2" customWidth="1"/>
    <col min="12092" max="12093" width="1.625" style="2" customWidth="1"/>
    <col min="12094" max="12095" width="4.125" style="2" bestFit="1" customWidth="1"/>
    <col min="12096" max="12188" width="1.625" style="2" customWidth="1"/>
    <col min="12189" max="12288" width="9" style="2"/>
    <col min="12289" max="12289" width="1.625" style="2" customWidth="1"/>
    <col min="12290" max="12290" width="2.25" style="2" customWidth="1"/>
    <col min="12291" max="12291" width="3.125" style="2" customWidth="1"/>
    <col min="12292" max="12296" width="1.625" style="2" customWidth="1"/>
    <col min="12297" max="12297" width="2.5" style="2" customWidth="1"/>
    <col min="12298" max="12298" width="2.875" style="2" customWidth="1"/>
    <col min="12299" max="12310" width="1.625" style="2" customWidth="1"/>
    <col min="12311" max="12312" width="1.875" style="2" customWidth="1"/>
    <col min="12313" max="12313" width="2" style="2" customWidth="1"/>
    <col min="12314" max="12314" width="2.25" style="2" customWidth="1"/>
    <col min="12315" max="12315" width="1.875" style="2" customWidth="1"/>
    <col min="12316" max="12318" width="2.125" style="2" customWidth="1"/>
    <col min="12319" max="12326" width="1.625" style="2" customWidth="1"/>
    <col min="12327" max="12327" width="1.875" style="2" customWidth="1"/>
    <col min="12328" max="12328" width="1.625" style="2" customWidth="1"/>
    <col min="12329" max="12329" width="2.25" style="2" customWidth="1"/>
    <col min="12330" max="12330" width="1.625" style="2" customWidth="1"/>
    <col min="12331" max="12331" width="2.25" style="2" customWidth="1"/>
    <col min="12332" max="12332" width="1.625" style="2" customWidth="1"/>
    <col min="12333" max="12333" width="3.125" style="2" customWidth="1"/>
    <col min="12334" max="12334" width="2.625" style="2" customWidth="1"/>
    <col min="12335" max="12337" width="1.625" style="2" customWidth="1"/>
    <col min="12338" max="12338" width="4.5" style="2" customWidth="1"/>
    <col min="12339" max="12342" width="1.625" style="2" customWidth="1"/>
    <col min="12343" max="12346" width="2" style="2" customWidth="1"/>
    <col min="12347" max="12347" width="0.75" style="2" customWidth="1"/>
    <col min="12348" max="12349" width="1.625" style="2" customWidth="1"/>
    <col min="12350" max="12351" width="4.125" style="2" bestFit="1" customWidth="1"/>
    <col min="12352" max="12444" width="1.625" style="2" customWidth="1"/>
    <col min="12445" max="12544" width="9" style="2"/>
    <col min="12545" max="12545" width="1.625" style="2" customWidth="1"/>
    <col min="12546" max="12546" width="2.25" style="2" customWidth="1"/>
    <col min="12547" max="12547" width="3.125" style="2" customWidth="1"/>
    <col min="12548" max="12552" width="1.625" style="2" customWidth="1"/>
    <col min="12553" max="12553" width="2.5" style="2" customWidth="1"/>
    <col min="12554" max="12554" width="2.875" style="2" customWidth="1"/>
    <col min="12555" max="12566" width="1.625" style="2" customWidth="1"/>
    <col min="12567" max="12568" width="1.875" style="2" customWidth="1"/>
    <col min="12569" max="12569" width="2" style="2" customWidth="1"/>
    <col min="12570" max="12570" width="2.25" style="2" customWidth="1"/>
    <col min="12571" max="12571" width="1.875" style="2" customWidth="1"/>
    <col min="12572" max="12574" width="2.125" style="2" customWidth="1"/>
    <col min="12575" max="12582" width="1.625" style="2" customWidth="1"/>
    <col min="12583" max="12583" width="1.875" style="2" customWidth="1"/>
    <col min="12584" max="12584" width="1.625" style="2" customWidth="1"/>
    <col min="12585" max="12585" width="2.25" style="2" customWidth="1"/>
    <col min="12586" max="12586" width="1.625" style="2" customWidth="1"/>
    <col min="12587" max="12587" width="2.25" style="2" customWidth="1"/>
    <col min="12588" max="12588" width="1.625" style="2" customWidth="1"/>
    <col min="12589" max="12589" width="3.125" style="2" customWidth="1"/>
    <col min="12590" max="12590" width="2.625" style="2" customWidth="1"/>
    <col min="12591" max="12593" width="1.625" style="2" customWidth="1"/>
    <col min="12594" max="12594" width="4.5" style="2" customWidth="1"/>
    <col min="12595" max="12598" width="1.625" style="2" customWidth="1"/>
    <col min="12599" max="12602" width="2" style="2" customWidth="1"/>
    <col min="12603" max="12603" width="0.75" style="2" customWidth="1"/>
    <col min="12604" max="12605" width="1.625" style="2" customWidth="1"/>
    <col min="12606" max="12607" width="4.125" style="2" bestFit="1" customWidth="1"/>
    <col min="12608" max="12700" width="1.625" style="2" customWidth="1"/>
    <col min="12701" max="12800" width="9" style="2"/>
    <col min="12801" max="12801" width="1.625" style="2" customWidth="1"/>
    <col min="12802" max="12802" width="2.25" style="2" customWidth="1"/>
    <col min="12803" max="12803" width="3.125" style="2" customWidth="1"/>
    <col min="12804" max="12808" width="1.625" style="2" customWidth="1"/>
    <col min="12809" max="12809" width="2.5" style="2" customWidth="1"/>
    <col min="12810" max="12810" width="2.875" style="2" customWidth="1"/>
    <col min="12811" max="12822" width="1.625" style="2" customWidth="1"/>
    <col min="12823" max="12824" width="1.875" style="2" customWidth="1"/>
    <col min="12825" max="12825" width="2" style="2" customWidth="1"/>
    <col min="12826" max="12826" width="2.25" style="2" customWidth="1"/>
    <col min="12827" max="12827" width="1.875" style="2" customWidth="1"/>
    <col min="12828" max="12830" width="2.125" style="2" customWidth="1"/>
    <col min="12831" max="12838" width="1.625" style="2" customWidth="1"/>
    <col min="12839" max="12839" width="1.875" style="2" customWidth="1"/>
    <col min="12840" max="12840" width="1.625" style="2" customWidth="1"/>
    <col min="12841" max="12841" width="2.25" style="2" customWidth="1"/>
    <col min="12842" max="12842" width="1.625" style="2" customWidth="1"/>
    <col min="12843" max="12843" width="2.25" style="2" customWidth="1"/>
    <col min="12844" max="12844" width="1.625" style="2" customWidth="1"/>
    <col min="12845" max="12845" width="3.125" style="2" customWidth="1"/>
    <col min="12846" max="12846" width="2.625" style="2" customWidth="1"/>
    <col min="12847" max="12849" width="1.625" style="2" customWidth="1"/>
    <col min="12850" max="12850" width="4.5" style="2" customWidth="1"/>
    <col min="12851" max="12854" width="1.625" style="2" customWidth="1"/>
    <col min="12855" max="12858" width="2" style="2" customWidth="1"/>
    <col min="12859" max="12859" width="0.75" style="2" customWidth="1"/>
    <col min="12860" max="12861" width="1.625" style="2" customWidth="1"/>
    <col min="12862" max="12863" width="4.125" style="2" bestFit="1" customWidth="1"/>
    <col min="12864" max="12956" width="1.625" style="2" customWidth="1"/>
    <col min="12957" max="13056" width="9" style="2"/>
    <col min="13057" max="13057" width="1.625" style="2" customWidth="1"/>
    <col min="13058" max="13058" width="2.25" style="2" customWidth="1"/>
    <col min="13059" max="13059" width="3.125" style="2" customWidth="1"/>
    <col min="13060" max="13064" width="1.625" style="2" customWidth="1"/>
    <col min="13065" max="13065" width="2.5" style="2" customWidth="1"/>
    <col min="13066" max="13066" width="2.875" style="2" customWidth="1"/>
    <col min="13067" max="13078" width="1.625" style="2" customWidth="1"/>
    <col min="13079" max="13080" width="1.875" style="2" customWidth="1"/>
    <col min="13081" max="13081" width="2" style="2" customWidth="1"/>
    <col min="13082" max="13082" width="2.25" style="2" customWidth="1"/>
    <col min="13083" max="13083" width="1.875" style="2" customWidth="1"/>
    <col min="13084" max="13086" width="2.125" style="2" customWidth="1"/>
    <col min="13087" max="13094" width="1.625" style="2" customWidth="1"/>
    <col min="13095" max="13095" width="1.875" style="2" customWidth="1"/>
    <col min="13096" max="13096" width="1.625" style="2" customWidth="1"/>
    <col min="13097" max="13097" width="2.25" style="2" customWidth="1"/>
    <col min="13098" max="13098" width="1.625" style="2" customWidth="1"/>
    <col min="13099" max="13099" width="2.25" style="2" customWidth="1"/>
    <col min="13100" max="13100" width="1.625" style="2" customWidth="1"/>
    <col min="13101" max="13101" width="3.125" style="2" customWidth="1"/>
    <col min="13102" max="13102" width="2.625" style="2" customWidth="1"/>
    <col min="13103" max="13105" width="1.625" style="2" customWidth="1"/>
    <col min="13106" max="13106" width="4.5" style="2" customWidth="1"/>
    <col min="13107" max="13110" width="1.625" style="2" customWidth="1"/>
    <col min="13111" max="13114" width="2" style="2" customWidth="1"/>
    <col min="13115" max="13115" width="0.75" style="2" customWidth="1"/>
    <col min="13116" max="13117" width="1.625" style="2" customWidth="1"/>
    <col min="13118" max="13119" width="4.125" style="2" bestFit="1" customWidth="1"/>
    <col min="13120" max="13212" width="1.625" style="2" customWidth="1"/>
    <col min="13213" max="13312" width="9" style="2"/>
    <col min="13313" max="13313" width="1.625" style="2" customWidth="1"/>
    <col min="13314" max="13314" width="2.25" style="2" customWidth="1"/>
    <col min="13315" max="13315" width="3.125" style="2" customWidth="1"/>
    <col min="13316" max="13320" width="1.625" style="2" customWidth="1"/>
    <col min="13321" max="13321" width="2.5" style="2" customWidth="1"/>
    <col min="13322" max="13322" width="2.875" style="2" customWidth="1"/>
    <col min="13323" max="13334" width="1.625" style="2" customWidth="1"/>
    <col min="13335" max="13336" width="1.875" style="2" customWidth="1"/>
    <col min="13337" max="13337" width="2" style="2" customWidth="1"/>
    <col min="13338" max="13338" width="2.25" style="2" customWidth="1"/>
    <col min="13339" max="13339" width="1.875" style="2" customWidth="1"/>
    <col min="13340" max="13342" width="2.125" style="2" customWidth="1"/>
    <col min="13343" max="13350" width="1.625" style="2" customWidth="1"/>
    <col min="13351" max="13351" width="1.875" style="2" customWidth="1"/>
    <col min="13352" max="13352" width="1.625" style="2" customWidth="1"/>
    <col min="13353" max="13353" width="2.25" style="2" customWidth="1"/>
    <col min="13354" max="13354" width="1.625" style="2" customWidth="1"/>
    <col min="13355" max="13355" width="2.25" style="2" customWidth="1"/>
    <col min="13356" max="13356" width="1.625" style="2" customWidth="1"/>
    <col min="13357" max="13357" width="3.125" style="2" customWidth="1"/>
    <col min="13358" max="13358" width="2.625" style="2" customWidth="1"/>
    <col min="13359" max="13361" width="1.625" style="2" customWidth="1"/>
    <col min="13362" max="13362" width="4.5" style="2" customWidth="1"/>
    <col min="13363" max="13366" width="1.625" style="2" customWidth="1"/>
    <col min="13367" max="13370" width="2" style="2" customWidth="1"/>
    <col min="13371" max="13371" width="0.75" style="2" customWidth="1"/>
    <col min="13372" max="13373" width="1.625" style="2" customWidth="1"/>
    <col min="13374" max="13375" width="4.125" style="2" bestFit="1" customWidth="1"/>
    <col min="13376" max="13468" width="1.625" style="2" customWidth="1"/>
    <col min="13469" max="13568" width="9" style="2"/>
    <col min="13569" max="13569" width="1.625" style="2" customWidth="1"/>
    <col min="13570" max="13570" width="2.25" style="2" customWidth="1"/>
    <col min="13571" max="13571" width="3.125" style="2" customWidth="1"/>
    <col min="13572" max="13576" width="1.625" style="2" customWidth="1"/>
    <col min="13577" max="13577" width="2.5" style="2" customWidth="1"/>
    <col min="13578" max="13578" width="2.875" style="2" customWidth="1"/>
    <col min="13579" max="13590" width="1.625" style="2" customWidth="1"/>
    <col min="13591" max="13592" width="1.875" style="2" customWidth="1"/>
    <col min="13593" max="13593" width="2" style="2" customWidth="1"/>
    <col min="13594" max="13594" width="2.25" style="2" customWidth="1"/>
    <col min="13595" max="13595" width="1.875" style="2" customWidth="1"/>
    <col min="13596" max="13598" width="2.125" style="2" customWidth="1"/>
    <col min="13599" max="13606" width="1.625" style="2" customWidth="1"/>
    <col min="13607" max="13607" width="1.875" style="2" customWidth="1"/>
    <col min="13608" max="13608" width="1.625" style="2" customWidth="1"/>
    <col min="13609" max="13609" width="2.25" style="2" customWidth="1"/>
    <col min="13610" max="13610" width="1.625" style="2" customWidth="1"/>
    <col min="13611" max="13611" width="2.25" style="2" customWidth="1"/>
    <col min="13612" max="13612" width="1.625" style="2" customWidth="1"/>
    <col min="13613" max="13613" width="3.125" style="2" customWidth="1"/>
    <col min="13614" max="13614" width="2.625" style="2" customWidth="1"/>
    <col min="13615" max="13617" width="1.625" style="2" customWidth="1"/>
    <col min="13618" max="13618" width="4.5" style="2" customWidth="1"/>
    <col min="13619" max="13622" width="1.625" style="2" customWidth="1"/>
    <col min="13623" max="13626" width="2" style="2" customWidth="1"/>
    <col min="13627" max="13627" width="0.75" style="2" customWidth="1"/>
    <col min="13628" max="13629" width="1.625" style="2" customWidth="1"/>
    <col min="13630" max="13631" width="4.125" style="2" bestFit="1" customWidth="1"/>
    <col min="13632" max="13724" width="1.625" style="2" customWidth="1"/>
    <col min="13725" max="13824" width="9" style="2"/>
    <col min="13825" max="13825" width="1.625" style="2" customWidth="1"/>
    <col min="13826" max="13826" width="2.25" style="2" customWidth="1"/>
    <col min="13827" max="13827" width="3.125" style="2" customWidth="1"/>
    <col min="13828" max="13832" width="1.625" style="2" customWidth="1"/>
    <col min="13833" max="13833" width="2.5" style="2" customWidth="1"/>
    <col min="13834" max="13834" width="2.875" style="2" customWidth="1"/>
    <col min="13835" max="13846" width="1.625" style="2" customWidth="1"/>
    <col min="13847" max="13848" width="1.875" style="2" customWidth="1"/>
    <col min="13849" max="13849" width="2" style="2" customWidth="1"/>
    <col min="13850" max="13850" width="2.25" style="2" customWidth="1"/>
    <col min="13851" max="13851" width="1.875" style="2" customWidth="1"/>
    <col min="13852" max="13854" width="2.125" style="2" customWidth="1"/>
    <col min="13855" max="13862" width="1.625" style="2" customWidth="1"/>
    <col min="13863" max="13863" width="1.875" style="2" customWidth="1"/>
    <col min="13864" max="13864" width="1.625" style="2" customWidth="1"/>
    <col min="13865" max="13865" width="2.25" style="2" customWidth="1"/>
    <col min="13866" max="13866" width="1.625" style="2" customWidth="1"/>
    <col min="13867" max="13867" width="2.25" style="2" customWidth="1"/>
    <col min="13868" max="13868" width="1.625" style="2" customWidth="1"/>
    <col min="13869" max="13869" width="3.125" style="2" customWidth="1"/>
    <col min="13870" max="13870" width="2.625" style="2" customWidth="1"/>
    <col min="13871" max="13873" width="1.625" style="2" customWidth="1"/>
    <col min="13874" max="13874" width="4.5" style="2" customWidth="1"/>
    <col min="13875" max="13878" width="1.625" style="2" customWidth="1"/>
    <col min="13879" max="13882" width="2" style="2" customWidth="1"/>
    <col min="13883" max="13883" width="0.75" style="2" customWidth="1"/>
    <col min="13884" max="13885" width="1.625" style="2" customWidth="1"/>
    <col min="13886" max="13887" width="4.125" style="2" bestFit="1" customWidth="1"/>
    <col min="13888" max="13980" width="1.625" style="2" customWidth="1"/>
    <col min="13981" max="14080" width="9" style="2"/>
    <col min="14081" max="14081" width="1.625" style="2" customWidth="1"/>
    <col min="14082" max="14082" width="2.25" style="2" customWidth="1"/>
    <col min="14083" max="14083" width="3.125" style="2" customWidth="1"/>
    <col min="14084" max="14088" width="1.625" style="2" customWidth="1"/>
    <col min="14089" max="14089" width="2.5" style="2" customWidth="1"/>
    <col min="14090" max="14090" width="2.875" style="2" customWidth="1"/>
    <col min="14091" max="14102" width="1.625" style="2" customWidth="1"/>
    <col min="14103" max="14104" width="1.875" style="2" customWidth="1"/>
    <col min="14105" max="14105" width="2" style="2" customWidth="1"/>
    <col min="14106" max="14106" width="2.25" style="2" customWidth="1"/>
    <col min="14107" max="14107" width="1.875" style="2" customWidth="1"/>
    <col min="14108" max="14110" width="2.125" style="2" customWidth="1"/>
    <col min="14111" max="14118" width="1.625" style="2" customWidth="1"/>
    <col min="14119" max="14119" width="1.875" style="2" customWidth="1"/>
    <col min="14120" max="14120" width="1.625" style="2" customWidth="1"/>
    <col min="14121" max="14121" width="2.25" style="2" customWidth="1"/>
    <col min="14122" max="14122" width="1.625" style="2" customWidth="1"/>
    <col min="14123" max="14123" width="2.25" style="2" customWidth="1"/>
    <col min="14124" max="14124" width="1.625" style="2" customWidth="1"/>
    <col min="14125" max="14125" width="3.125" style="2" customWidth="1"/>
    <col min="14126" max="14126" width="2.625" style="2" customWidth="1"/>
    <col min="14127" max="14129" width="1.625" style="2" customWidth="1"/>
    <col min="14130" max="14130" width="4.5" style="2" customWidth="1"/>
    <col min="14131" max="14134" width="1.625" style="2" customWidth="1"/>
    <col min="14135" max="14138" width="2" style="2" customWidth="1"/>
    <col min="14139" max="14139" width="0.75" style="2" customWidth="1"/>
    <col min="14140" max="14141" width="1.625" style="2" customWidth="1"/>
    <col min="14142" max="14143" width="4.125" style="2" bestFit="1" customWidth="1"/>
    <col min="14144" max="14236" width="1.625" style="2" customWidth="1"/>
    <col min="14237" max="14336" width="9" style="2"/>
    <col min="14337" max="14337" width="1.625" style="2" customWidth="1"/>
    <col min="14338" max="14338" width="2.25" style="2" customWidth="1"/>
    <col min="14339" max="14339" width="3.125" style="2" customWidth="1"/>
    <col min="14340" max="14344" width="1.625" style="2" customWidth="1"/>
    <col min="14345" max="14345" width="2.5" style="2" customWidth="1"/>
    <col min="14346" max="14346" width="2.875" style="2" customWidth="1"/>
    <col min="14347" max="14358" width="1.625" style="2" customWidth="1"/>
    <col min="14359" max="14360" width="1.875" style="2" customWidth="1"/>
    <col min="14361" max="14361" width="2" style="2" customWidth="1"/>
    <col min="14362" max="14362" width="2.25" style="2" customWidth="1"/>
    <col min="14363" max="14363" width="1.875" style="2" customWidth="1"/>
    <col min="14364" max="14366" width="2.125" style="2" customWidth="1"/>
    <col min="14367" max="14374" width="1.625" style="2" customWidth="1"/>
    <col min="14375" max="14375" width="1.875" style="2" customWidth="1"/>
    <col min="14376" max="14376" width="1.625" style="2" customWidth="1"/>
    <col min="14377" max="14377" width="2.25" style="2" customWidth="1"/>
    <col min="14378" max="14378" width="1.625" style="2" customWidth="1"/>
    <col min="14379" max="14379" width="2.25" style="2" customWidth="1"/>
    <col min="14380" max="14380" width="1.625" style="2" customWidth="1"/>
    <col min="14381" max="14381" width="3.125" style="2" customWidth="1"/>
    <col min="14382" max="14382" width="2.625" style="2" customWidth="1"/>
    <col min="14383" max="14385" width="1.625" style="2" customWidth="1"/>
    <col min="14386" max="14386" width="4.5" style="2" customWidth="1"/>
    <col min="14387" max="14390" width="1.625" style="2" customWidth="1"/>
    <col min="14391" max="14394" width="2" style="2" customWidth="1"/>
    <col min="14395" max="14395" width="0.75" style="2" customWidth="1"/>
    <col min="14396" max="14397" width="1.625" style="2" customWidth="1"/>
    <col min="14398" max="14399" width="4.125" style="2" bestFit="1" customWidth="1"/>
    <col min="14400" max="14492" width="1.625" style="2" customWidth="1"/>
    <col min="14493" max="14592" width="9" style="2"/>
    <col min="14593" max="14593" width="1.625" style="2" customWidth="1"/>
    <col min="14594" max="14594" width="2.25" style="2" customWidth="1"/>
    <col min="14595" max="14595" width="3.125" style="2" customWidth="1"/>
    <col min="14596" max="14600" width="1.625" style="2" customWidth="1"/>
    <col min="14601" max="14601" width="2.5" style="2" customWidth="1"/>
    <col min="14602" max="14602" width="2.875" style="2" customWidth="1"/>
    <col min="14603" max="14614" width="1.625" style="2" customWidth="1"/>
    <col min="14615" max="14616" width="1.875" style="2" customWidth="1"/>
    <col min="14617" max="14617" width="2" style="2" customWidth="1"/>
    <col min="14618" max="14618" width="2.25" style="2" customWidth="1"/>
    <col min="14619" max="14619" width="1.875" style="2" customWidth="1"/>
    <col min="14620" max="14622" width="2.125" style="2" customWidth="1"/>
    <col min="14623" max="14630" width="1.625" style="2" customWidth="1"/>
    <col min="14631" max="14631" width="1.875" style="2" customWidth="1"/>
    <col min="14632" max="14632" width="1.625" style="2" customWidth="1"/>
    <col min="14633" max="14633" width="2.25" style="2" customWidth="1"/>
    <col min="14634" max="14634" width="1.625" style="2" customWidth="1"/>
    <col min="14635" max="14635" width="2.25" style="2" customWidth="1"/>
    <col min="14636" max="14636" width="1.625" style="2" customWidth="1"/>
    <col min="14637" max="14637" width="3.125" style="2" customWidth="1"/>
    <col min="14638" max="14638" width="2.625" style="2" customWidth="1"/>
    <col min="14639" max="14641" width="1.625" style="2" customWidth="1"/>
    <col min="14642" max="14642" width="4.5" style="2" customWidth="1"/>
    <col min="14643" max="14646" width="1.625" style="2" customWidth="1"/>
    <col min="14647" max="14650" width="2" style="2" customWidth="1"/>
    <col min="14651" max="14651" width="0.75" style="2" customWidth="1"/>
    <col min="14652" max="14653" width="1.625" style="2" customWidth="1"/>
    <col min="14654" max="14655" width="4.125" style="2" bestFit="1" customWidth="1"/>
    <col min="14656" max="14748" width="1.625" style="2" customWidth="1"/>
    <col min="14749" max="14848" width="9" style="2"/>
    <col min="14849" max="14849" width="1.625" style="2" customWidth="1"/>
    <col min="14850" max="14850" width="2.25" style="2" customWidth="1"/>
    <col min="14851" max="14851" width="3.125" style="2" customWidth="1"/>
    <col min="14852" max="14856" width="1.625" style="2" customWidth="1"/>
    <col min="14857" max="14857" width="2.5" style="2" customWidth="1"/>
    <col min="14858" max="14858" width="2.875" style="2" customWidth="1"/>
    <col min="14859" max="14870" width="1.625" style="2" customWidth="1"/>
    <col min="14871" max="14872" width="1.875" style="2" customWidth="1"/>
    <col min="14873" max="14873" width="2" style="2" customWidth="1"/>
    <col min="14874" max="14874" width="2.25" style="2" customWidth="1"/>
    <col min="14875" max="14875" width="1.875" style="2" customWidth="1"/>
    <col min="14876" max="14878" width="2.125" style="2" customWidth="1"/>
    <col min="14879" max="14886" width="1.625" style="2" customWidth="1"/>
    <col min="14887" max="14887" width="1.875" style="2" customWidth="1"/>
    <col min="14888" max="14888" width="1.625" style="2" customWidth="1"/>
    <col min="14889" max="14889" width="2.25" style="2" customWidth="1"/>
    <col min="14890" max="14890" width="1.625" style="2" customWidth="1"/>
    <col min="14891" max="14891" width="2.25" style="2" customWidth="1"/>
    <col min="14892" max="14892" width="1.625" style="2" customWidth="1"/>
    <col min="14893" max="14893" width="3.125" style="2" customWidth="1"/>
    <col min="14894" max="14894" width="2.625" style="2" customWidth="1"/>
    <col min="14895" max="14897" width="1.625" style="2" customWidth="1"/>
    <col min="14898" max="14898" width="4.5" style="2" customWidth="1"/>
    <col min="14899" max="14902" width="1.625" style="2" customWidth="1"/>
    <col min="14903" max="14906" width="2" style="2" customWidth="1"/>
    <col min="14907" max="14907" width="0.75" style="2" customWidth="1"/>
    <col min="14908" max="14909" width="1.625" style="2" customWidth="1"/>
    <col min="14910" max="14911" width="4.125" style="2" bestFit="1" customWidth="1"/>
    <col min="14912" max="15004" width="1.625" style="2" customWidth="1"/>
    <col min="15005" max="15104" width="9" style="2"/>
    <col min="15105" max="15105" width="1.625" style="2" customWidth="1"/>
    <col min="15106" max="15106" width="2.25" style="2" customWidth="1"/>
    <col min="15107" max="15107" width="3.125" style="2" customWidth="1"/>
    <col min="15108" max="15112" width="1.625" style="2" customWidth="1"/>
    <col min="15113" max="15113" width="2.5" style="2" customWidth="1"/>
    <col min="15114" max="15114" width="2.875" style="2" customWidth="1"/>
    <col min="15115" max="15126" width="1.625" style="2" customWidth="1"/>
    <col min="15127" max="15128" width="1.875" style="2" customWidth="1"/>
    <col min="15129" max="15129" width="2" style="2" customWidth="1"/>
    <col min="15130" max="15130" width="2.25" style="2" customWidth="1"/>
    <col min="15131" max="15131" width="1.875" style="2" customWidth="1"/>
    <col min="15132" max="15134" width="2.125" style="2" customWidth="1"/>
    <col min="15135" max="15142" width="1.625" style="2" customWidth="1"/>
    <col min="15143" max="15143" width="1.875" style="2" customWidth="1"/>
    <col min="15144" max="15144" width="1.625" style="2" customWidth="1"/>
    <col min="15145" max="15145" width="2.25" style="2" customWidth="1"/>
    <col min="15146" max="15146" width="1.625" style="2" customWidth="1"/>
    <col min="15147" max="15147" width="2.25" style="2" customWidth="1"/>
    <col min="15148" max="15148" width="1.625" style="2" customWidth="1"/>
    <col min="15149" max="15149" width="3.125" style="2" customWidth="1"/>
    <col min="15150" max="15150" width="2.625" style="2" customWidth="1"/>
    <col min="15151" max="15153" width="1.625" style="2" customWidth="1"/>
    <col min="15154" max="15154" width="4.5" style="2" customWidth="1"/>
    <col min="15155" max="15158" width="1.625" style="2" customWidth="1"/>
    <col min="15159" max="15162" width="2" style="2" customWidth="1"/>
    <col min="15163" max="15163" width="0.75" style="2" customWidth="1"/>
    <col min="15164" max="15165" width="1.625" style="2" customWidth="1"/>
    <col min="15166" max="15167" width="4.125" style="2" bestFit="1" customWidth="1"/>
    <col min="15168" max="15260" width="1.625" style="2" customWidth="1"/>
    <col min="15261" max="15360" width="9" style="2"/>
    <col min="15361" max="15361" width="1.625" style="2" customWidth="1"/>
    <col min="15362" max="15362" width="2.25" style="2" customWidth="1"/>
    <col min="15363" max="15363" width="3.125" style="2" customWidth="1"/>
    <col min="15364" max="15368" width="1.625" style="2" customWidth="1"/>
    <col min="15369" max="15369" width="2.5" style="2" customWidth="1"/>
    <col min="15370" max="15370" width="2.875" style="2" customWidth="1"/>
    <col min="15371" max="15382" width="1.625" style="2" customWidth="1"/>
    <col min="15383" max="15384" width="1.875" style="2" customWidth="1"/>
    <col min="15385" max="15385" width="2" style="2" customWidth="1"/>
    <col min="15386" max="15386" width="2.25" style="2" customWidth="1"/>
    <col min="15387" max="15387" width="1.875" style="2" customWidth="1"/>
    <col min="15388" max="15390" width="2.125" style="2" customWidth="1"/>
    <col min="15391" max="15398" width="1.625" style="2" customWidth="1"/>
    <col min="15399" max="15399" width="1.875" style="2" customWidth="1"/>
    <col min="15400" max="15400" width="1.625" style="2" customWidth="1"/>
    <col min="15401" max="15401" width="2.25" style="2" customWidth="1"/>
    <col min="15402" max="15402" width="1.625" style="2" customWidth="1"/>
    <col min="15403" max="15403" width="2.25" style="2" customWidth="1"/>
    <col min="15404" max="15404" width="1.625" style="2" customWidth="1"/>
    <col min="15405" max="15405" width="3.125" style="2" customWidth="1"/>
    <col min="15406" max="15406" width="2.625" style="2" customWidth="1"/>
    <col min="15407" max="15409" width="1.625" style="2" customWidth="1"/>
    <col min="15410" max="15410" width="4.5" style="2" customWidth="1"/>
    <col min="15411" max="15414" width="1.625" style="2" customWidth="1"/>
    <col min="15415" max="15418" width="2" style="2" customWidth="1"/>
    <col min="15419" max="15419" width="0.75" style="2" customWidth="1"/>
    <col min="15420" max="15421" width="1.625" style="2" customWidth="1"/>
    <col min="15422" max="15423" width="4.125" style="2" bestFit="1" customWidth="1"/>
    <col min="15424" max="15516" width="1.625" style="2" customWidth="1"/>
    <col min="15517" max="15616" width="9" style="2"/>
    <col min="15617" max="15617" width="1.625" style="2" customWidth="1"/>
    <col min="15618" max="15618" width="2.25" style="2" customWidth="1"/>
    <col min="15619" max="15619" width="3.125" style="2" customWidth="1"/>
    <col min="15620" max="15624" width="1.625" style="2" customWidth="1"/>
    <col min="15625" max="15625" width="2.5" style="2" customWidth="1"/>
    <col min="15626" max="15626" width="2.875" style="2" customWidth="1"/>
    <col min="15627" max="15638" width="1.625" style="2" customWidth="1"/>
    <col min="15639" max="15640" width="1.875" style="2" customWidth="1"/>
    <col min="15641" max="15641" width="2" style="2" customWidth="1"/>
    <col min="15642" max="15642" width="2.25" style="2" customWidth="1"/>
    <col min="15643" max="15643" width="1.875" style="2" customWidth="1"/>
    <col min="15644" max="15646" width="2.125" style="2" customWidth="1"/>
    <col min="15647" max="15654" width="1.625" style="2" customWidth="1"/>
    <col min="15655" max="15655" width="1.875" style="2" customWidth="1"/>
    <col min="15656" max="15656" width="1.625" style="2" customWidth="1"/>
    <col min="15657" max="15657" width="2.25" style="2" customWidth="1"/>
    <col min="15658" max="15658" width="1.625" style="2" customWidth="1"/>
    <col min="15659" max="15659" width="2.25" style="2" customWidth="1"/>
    <col min="15660" max="15660" width="1.625" style="2" customWidth="1"/>
    <col min="15661" max="15661" width="3.125" style="2" customWidth="1"/>
    <col min="15662" max="15662" width="2.625" style="2" customWidth="1"/>
    <col min="15663" max="15665" width="1.625" style="2" customWidth="1"/>
    <col min="15666" max="15666" width="4.5" style="2" customWidth="1"/>
    <col min="15667" max="15670" width="1.625" style="2" customWidth="1"/>
    <col min="15671" max="15674" width="2" style="2" customWidth="1"/>
    <col min="15675" max="15675" width="0.75" style="2" customWidth="1"/>
    <col min="15676" max="15677" width="1.625" style="2" customWidth="1"/>
    <col min="15678" max="15679" width="4.125" style="2" bestFit="1" customWidth="1"/>
    <col min="15680" max="15772" width="1.625" style="2" customWidth="1"/>
    <col min="15773" max="15872" width="9" style="2"/>
    <col min="15873" max="15873" width="1.625" style="2" customWidth="1"/>
    <col min="15874" max="15874" width="2.25" style="2" customWidth="1"/>
    <col min="15875" max="15875" width="3.125" style="2" customWidth="1"/>
    <col min="15876" max="15880" width="1.625" style="2" customWidth="1"/>
    <col min="15881" max="15881" width="2.5" style="2" customWidth="1"/>
    <col min="15882" max="15882" width="2.875" style="2" customWidth="1"/>
    <col min="15883" max="15894" width="1.625" style="2" customWidth="1"/>
    <col min="15895" max="15896" width="1.875" style="2" customWidth="1"/>
    <col min="15897" max="15897" width="2" style="2" customWidth="1"/>
    <col min="15898" max="15898" width="2.25" style="2" customWidth="1"/>
    <col min="15899" max="15899" width="1.875" style="2" customWidth="1"/>
    <col min="15900" max="15902" width="2.125" style="2" customWidth="1"/>
    <col min="15903" max="15910" width="1.625" style="2" customWidth="1"/>
    <col min="15911" max="15911" width="1.875" style="2" customWidth="1"/>
    <col min="15912" max="15912" width="1.625" style="2" customWidth="1"/>
    <col min="15913" max="15913" width="2.25" style="2" customWidth="1"/>
    <col min="15914" max="15914" width="1.625" style="2" customWidth="1"/>
    <col min="15915" max="15915" width="2.25" style="2" customWidth="1"/>
    <col min="15916" max="15916" width="1.625" style="2" customWidth="1"/>
    <col min="15917" max="15917" width="3.125" style="2" customWidth="1"/>
    <col min="15918" max="15918" width="2.625" style="2" customWidth="1"/>
    <col min="15919" max="15921" width="1.625" style="2" customWidth="1"/>
    <col min="15922" max="15922" width="4.5" style="2" customWidth="1"/>
    <col min="15923" max="15926" width="1.625" style="2" customWidth="1"/>
    <col min="15927" max="15930" width="2" style="2" customWidth="1"/>
    <col min="15931" max="15931" width="0.75" style="2" customWidth="1"/>
    <col min="15932" max="15933" width="1.625" style="2" customWidth="1"/>
    <col min="15934" max="15935" width="4.125" style="2" bestFit="1" customWidth="1"/>
    <col min="15936" max="16028" width="1.625" style="2" customWidth="1"/>
    <col min="16029" max="16128" width="9" style="2"/>
    <col min="16129" max="16129" width="1.625" style="2" customWidth="1"/>
    <col min="16130" max="16130" width="2.25" style="2" customWidth="1"/>
    <col min="16131" max="16131" width="3.125" style="2" customWidth="1"/>
    <col min="16132" max="16136" width="1.625" style="2" customWidth="1"/>
    <col min="16137" max="16137" width="2.5" style="2" customWidth="1"/>
    <col min="16138" max="16138" width="2.875" style="2" customWidth="1"/>
    <col min="16139" max="16150" width="1.625" style="2" customWidth="1"/>
    <col min="16151" max="16152" width="1.875" style="2" customWidth="1"/>
    <col min="16153" max="16153" width="2" style="2" customWidth="1"/>
    <col min="16154" max="16154" width="2.25" style="2" customWidth="1"/>
    <col min="16155" max="16155" width="1.875" style="2" customWidth="1"/>
    <col min="16156" max="16158" width="2.125" style="2" customWidth="1"/>
    <col min="16159" max="16166" width="1.625" style="2" customWidth="1"/>
    <col min="16167" max="16167" width="1.875" style="2" customWidth="1"/>
    <col min="16168" max="16168" width="1.625" style="2" customWidth="1"/>
    <col min="16169" max="16169" width="2.25" style="2" customWidth="1"/>
    <col min="16170" max="16170" width="1.625" style="2" customWidth="1"/>
    <col min="16171" max="16171" width="2.25" style="2" customWidth="1"/>
    <col min="16172" max="16172" width="1.625" style="2" customWidth="1"/>
    <col min="16173" max="16173" width="3.125" style="2" customWidth="1"/>
    <col min="16174" max="16174" width="2.625" style="2" customWidth="1"/>
    <col min="16175" max="16177" width="1.625" style="2" customWidth="1"/>
    <col min="16178" max="16178" width="4.5" style="2" customWidth="1"/>
    <col min="16179" max="16182" width="1.625" style="2" customWidth="1"/>
    <col min="16183" max="16186" width="2" style="2" customWidth="1"/>
    <col min="16187" max="16187" width="0.75" style="2" customWidth="1"/>
    <col min="16188" max="16189" width="1.625" style="2" customWidth="1"/>
    <col min="16190" max="16191" width="4.125" style="2" bestFit="1" customWidth="1"/>
    <col min="16192" max="16284" width="1.625" style="2" customWidth="1"/>
    <col min="16285" max="16384" width="9" style="2"/>
  </cols>
  <sheetData>
    <row r="1" spans="1:63" ht="16.5" customHeight="1">
      <c r="A1" s="1" t="s">
        <v>90</v>
      </c>
      <c r="Y1" s="1098" t="s">
        <v>0</v>
      </c>
      <c r="Z1" s="1099"/>
      <c r="AA1" s="1099"/>
      <c r="AB1" s="1099"/>
      <c r="AC1" s="1100"/>
      <c r="AD1" s="1101"/>
      <c r="AE1" s="1101"/>
      <c r="AF1" s="1101"/>
      <c r="AG1" s="1101"/>
      <c r="AH1" s="1101"/>
      <c r="AI1" s="1101"/>
      <c r="AJ1" s="1101"/>
      <c r="AK1" s="1101"/>
      <c r="AL1" s="1101"/>
      <c r="AM1" s="1101"/>
      <c r="AN1" s="1101"/>
      <c r="AO1" s="1101"/>
      <c r="AP1" s="1101"/>
      <c r="AQ1" s="1101"/>
      <c r="AR1" s="1102" t="s">
        <v>1</v>
      </c>
      <c r="AS1" s="1102"/>
      <c r="AT1" s="1102"/>
      <c r="AU1" s="1102"/>
      <c r="AV1" s="1102"/>
      <c r="AW1" s="1102"/>
      <c r="AX1" s="1103"/>
      <c r="AY1" s="1103"/>
      <c r="AZ1" s="1103"/>
      <c r="BA1" s="1103"/>
      <c r="BB1" s="1103"/>
      <c r="BC1" s="1103"/>
      <c r="BD1" s="1104"/>
      <c r="BE1" s="1105" t="s">
        <v>2</v>
      </c>
      <c r="BF1" s="342"/>
      <c r="BG1" s="342"/>
    </row>
    <row r="2" spans="1:63" ht="16.5" customHeight="1">
      <c r="Y2" s="207" t="s">
        <v>3</v>
      </c>
      <c r="Z2" s="208"/>
      <c r="AA2" s="208"/>
      <c r="AB2" s="208"/>
      <c r="AC2" s="209"/>
      <c r="AD2" s="1106"/>
      <c r="AE2" s="1106"/>
      <c r="AF2" s="1106"/>
      <c r="AG2" s="1106"/>
      <c r="AH2" s="1106"/>
      <c r="AI2" s="1106"/>
      <c r="AJ2" s="1106"/>
      <c r="AK2" s="1106"/>
      <c r="AL2" s="1106"/>
      <c r="AM2" s="1106"/>
      <c r="AN2" s="1106"/>
      <c r="AO2" s="1106"/>
      <c r="AP2" s="1106"/>
      <c r="AQ2" s="1106"/>
      <c r="AR2" s="1107" t="s">
        <v>4</v>
      </c>
      <c r="AS2" s="1107"/>
      <c r="AT2" s="1107"/>
      <c r="AU2" s="1107"/>
      <c r="AV2" s="1107"/>
      <c r="AW2" s="1107"/>
      <c r="AX2" s="1108"/>
      <c r="AY2" s="1108"/>
      <c r="AZ2" s="1108"/>
      <c r="BA2" s="1108"/>
      <c r="BB2" s="1108"/>
      <c r="BC2" s="1108"/>
      <c r="BD2" s="1108"/>
      <c r="BE2" s="1108"/>
      <c r="BF2" s="1108"/>
      <c r="BG2" s="1108"/>
    </row>
    <row r="3" spans="1:63" ht="16.5" customHeight="1">
      <c r="Y3" s="213"/>
      <c r="Z3" s="214"/>
      <c r="AA3" s="214"/>
      <c r="AB3" s="214"/>
      <c r="AC3" s="215"/>
      <c r="AD3" s="1106"/>
      <c r="AE3" s="1106"/>
      <c r="AF3" s="1106"/>
      <c r="AG3" s="1106"/>
      <c r="AH3" s="1106"/>
      <c r="AI3" s="1106"/>
      <c r="AJ3" s="1106"/>
      <c r="AK3" s="1106"/>
      <c r="AL3" s="1106"/>
      <c r="AM3" s="1106"/>
      <c r="AN3" s="1106"/>
      <c r="AO3" s="1106"/>
      <c r="AP3" s="1106"/>
      <c r="AQ3" s="1106"/>
      <c r="AR3" s="1109" t="s">
        <v>5</v>
      </c>
      <c r="AS3" s="1109"/>
      <c r="AT3" s="1109"/>
      <c r="AU3" s="1109"/>
      <c r="AV3" s="1109"/>
      <c r="AW3" s="1109"/>
      <c r="AX3" s="1084"/>
      <c r="AY3" s="1084"/>
      <c r="AZ3" s="1084"/>
      <c r="BA3" s="1084"/>
      <c r="BB3" s="1084"/>
      <c r="BC3" s="1084"/>
      <c r="BD3" s="1084"/>
      <c r="BE3" s="1084"/>
      <c r="BF3" s="1084"/>
      <c r="BG3" s="1084"/>
    </row>
    <row r="4" spans="1:63" ht="10.5" customHeight="1">
      <c r="F4" s="406">
        <v>2019</v>
      </c>
      <c r="G4" s="406"/>
      <c r="H4" s="406"/>
      <c r="I4" s="406"/>
      <c r="J4" s="406"/>
      <c r="K4" s="406"/>
      <c r="L4" s="406"/>
      <c r="M4" s="406"/>
      <c r="R4" s="1085"/>
      <c r="S4" s="1086"/>
      <c r="T4" s="1086"/>
      <c r="U4" s="1086"/>
      <c r="V4" s="1087"/>
      <c r="AG4" s="35"/>
      <c r="AH4" s="35"/>
      <c r="AI4" s="35"/>
      <c r="AJ4" s="35"/>
      <c r="AK4" s="35"/>
      <c r="AL4" s="35"/>
      <c r="AM4" s="35"/>
      <c r="AN4" s="35"/>
      <c r="AO4" s="35"/>
      <c r="AP4" s="35"/>
      <c r="AQ4" s="35"/>
      <c r="AR4" s="35"/>
      <c r="AS4" s="35"/>
      <c r="AT4" s="35"/>
      <c r="AU4" s="35"/>
      <c r="AV4" s="35"/>
      <c r="AW4" s="35"/>
      <c r="AX4" s="35"/>
    </row>
    <row r="5" spans="1:63" ht="10.5" customHeight="1">
      <c r="F5" s="406"/>
      <c r="G5" s="406"/>
      <c r="H5" s="406"/>
      <c r="I5" s="406"/>
      <c r="J5" s="406"/>
      <c r="K5" s="406"/>
      <c r="L5" s="406"/>
      <c r="M5" s="406"/>
      <c r="N5" s="1094" t="s">
        <v>7</v>
      </c>
      <c r="O5" s="1094"/>
      <c r="P5" s="1094"/>
      <c r="Q5" s="1095"/>
      <c r="R5" s="1088"/>
      <c r="S5" s="1089"/>
      <c r="T5" s="1089"/>
      <c r="U5" s="1089"/>
      <c r="V5" s="1090"/>
      <c r="W5" s="1096" t="s">
        <v>8</v>
      </c>
      <c r="X5" s="1097"/>
      <c r="Y5" s="1097"/>
      <c r="Z5" s="1097"/>
      <c r="AA5" s="1097"/>
      <c r="AB5" s="1097"/>
      <c r="AC5" s="1097"/>
      <c r="AD5" s="1097"/>
      <c r="AE5" s="1097"/>
      <c r="AF5" s="1097"/>
      <c r="AG5" s="1097"/>
      <c r="AH5" s="1097"/>
      <c r="AI5" s="1097"/>
      <c r="AJ5" s="1097"/>
      <c r="AK5" s="1097"/>
      <c r="AL5" s="1097"/>
      <c r="AM5" s="1097"/>
      <c r="AN5" s="1097"/>
      <c r="AO5" s="1097"/>
      <c r="AP5" s="1097"/>
      <c r="AQ5" s="1097"/>
      <c r="AR5" s="1097"/>
      <c r="AS5" s="1097"/>
      <c r="AT5" s="1097"/>
      <c r="AU5" s="3"/>
      <c r="AV5" s="3"/>
      <c r="AW5" s="3"/>
      <c r="AX5" s="3"/>
    </row>
    <row r="6" spans="1:63" ht="10.5" customHeight="1">
      <c r="F6" s="409"/>
      <c r="G6" s="409"/>
      <c r="H6" s="409"/>
      <c r="I6" s="409"/>
      <c r="J6" s="409"/>
      <c r="K6" s="409"/>
      <c r="L6" s="409"/>
      <c r="M6" s="409"/>
      <c r="N6" s="1094"/>
      <c r="O6" s="1094"/>
      <c r="P6" s="1094"/>
      <c r="Q6" s="1095"/>
      <c r="R6" s="1091"/>
      <c r="S6" s="1092"/>
      <c r="T6" s="1092"/>
      <c r="U6" s="1092"/>
      <c r="V6" s="1093"/>
      <c r="W6" s="1096"/>
      <c r="X6" s="1097"/>
      <c r="Y6" s="1097"/>
      <c r="Z6" s="1097"/>
      <c r="AA6" s="1097"/>
      <c r="AB6" s="1097"/>
      <c r="AC6" s="1097"/>
      <c r="AD6" s="1097"/>
      <c r="AE6" s="1097"/>
      <c r="AF6" s="1097"/>
      <c r="AG6" s="1097"/>
      <c r="AH6" s="1097"/>
      <c r="AI6" s="1097"/>
      <c r="AJ6" s="1097"/>
      <c r="AK6" s="1097"/>
      <c r="AL6" s="1097"/>
      <c r="AM6" s="1097"/>
      <c r="AN6" s="1097"/>
      <c r="AO6" s="1097"/>
      <c r="AP6" s="1097"/>
      <c r="AQ6" s="1097"/>
      <c r="AR6" s="1097"/>
      <c r="AS6" s="1097"/>
      <c r="AT6" s="1097"/>
      <c r="AU6" s="3"/>
      <c r="AV6" s="3"/>
      <c r="AW6" s="3"/>
      <c r="AX6" s="3"/>
    </row>
    <row r="7" spans="1:63" ht="4.5" customHeight="1">
      <c r="M7" s="4"/>
      <c r="N7" s="4"/>
      <c r="O7" s="4"/>
      <c r="P7" s="4"/>
      <c r="Q7" s="4"/>
      <c r="R7" s="5"/>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row>
    <row r="8" spans="1:63" ht="11.25" customHeight="1">
      <c r="A8" s="254" t="s">
        <v>9</v>
      </c>
      <c r="B8" s="254"/>
      <c r="C8" s="254"/>
      <c r="D8" s="254"/>
      <c r="E8" s="254"/>
      <c r="F8" s="254"/>
      <c r="G8" s="254"/>
      <c r="H8" s="254"/>
      <c r="I8" s="254"/>
      <c r="J8" s="254"/>
      <c r="K8" s="254"/>
      <c r="L8" s="254"/>
      <c r="M8" s="254"/>
      <c r="N8" s="254"/>
      <c r="O8" s="254"/>
      <c r="P8" s="254"/>
      <c r="Q8" s="254"/>
      <c r="R8" s="254"/>
      <c r="S8" s="254"/>
      <c r="T8" s="254"/>
      <c r="U8" s="254"/>
      <c r="V8" s="254"/>
      <c r="W8" s="254"/>
      <c r="X8" s="254"/>
      <c r="Y8" s="254"/>
      <c r="Z8" s="254"/>
      <c r="AA8" s="254"/>
      <c r="AB8" s="254"/>
      <c r="AC8" s="254"/>
      <c r="AD8" s="254"/>
      <c r="AE8" s="254"/>
      <c r="AF8" s="254"/>
      <c r="AG8" s="254"/>
      <c r="AH8" s="254"/>
      <c r="AI8" s="254"/>
      <c r="AJ8" s="254"/>
      <c r="AK8" s="254"/>
      <c r="AL8" s="254"/>
      <c r="AM8" s="254"/>
      <c r="AN8" s="254"/>
      <c r="AO8" s="254"/>
      <c r="AP8" s="254"/>
      <c r="AQ8" s="254"/>
      <c r="AR8" s="254"/>
      <c r="AS8" s="254"/>
      <c r="AT8" s="254"/>
      <c r="AU8" s="254"/>
      <c r="AV8" s="254"/>
      <c r="AW8" s="254"/>
      <c r="AX8" s="254"/>
      <c r="AY8" s="254"/>
      <c r="AZ8" s="254"/>
      <c r="BA8" s="254"/>
      <c r="BB8" s="254"/>
      <c r="BC8" s="254"/>
      <c r="BD8" s="254"/>
      <c r="BE8" s="254"/>
      <c r="BF8" s="254"/>
    </row>
    <row r="9" spans="1:63" ht="11.25" customHeight="1">
      <c r="A9" s="361" t="s">
        <v>10</v>
      </c>
      <c r="B9" s="361"/>
      <c r="C9" s="361"/>
      <c r="D9" s="361"/>
      <c r="E9" s="361"/>
      <c r="F9" s="361"/>
      <c r="G9" s="361"/>
      <c r="H9" s="361"/>
      <c r="I9" s="361"/>
      <c r="J9" s="361"/>
      <c r="K9" s="361"/>
      <c r="L9" s="361"/>
      <c r="M9" s="361"/>
      <c r="N9" s="361"/>
      <c r="O9" s="361"/>
      <c r="P9" s="361"/>
      <c r="Q9" s="361"/>
      <c r="R9" s="361"/>
      <c r="S9" s="361"/>
      <c r="T9" s="361"/>
      <c r="U9" s="361"/>
      <c r="V9" s="361"/>
      <c r="W9" s="361"/>
      <c r="X9" s="361"/>
      <c r="Y9" s="361"/>
      <c r="Z9" s="361"/>
      <c r="AA9" s="361"/>
      <c r="AB9" s="361"/>
      <c r="AC9" s="361"/>
      <c r="AD9" s="361"/>
      <c r="AE9" s="361"/>
      <c r="AF9" s="361"/>
      <c r="AG9" s="361"/>
      <c r="AH9" s="361"/>
      <c r="AI9" s="361"/>
      <c r="AJ9" s="361"/>
      <c r="AK9" s="361"/>
      <c r="AL9" s="361"/>
      <c r="AM9" s="361"/>
      <c r="AN9" s="361"/>
      <c r="AO9" s="361"/>
      <c r="AP9" s="361"/>
      <c r="AQ9" s="361"/>
      <c r="AR9" s="361"/>
      <c r="AS9" s="361"/>
      <c r="AT9" s="361"/>
      <c r="AU9" s="361"/>
      <c r="AV9" s="361"/>
      <c r="AW9" s="361"/>
      <c r="AX9" s="361"/>
      <c r="AY9" s="361"/>
      <c r="AZ9" s="361"/>
      <c r="BA9" s="361"/>
      <c r="BB9" s="361"/>
      <c r="BC9" s="361"/>
      <c r="BD9" s="361"/>
      <c r="BE9" s="361"/>
      <c r="BF9" s="361"/>
      <c r="BG9" s="361"/>
      <c r="BH9" s="112"/>
      <c r="BI9" s="112"/>
      <c r="BJ9" s="112"/>
      <c r="BK9" s="112"/>
    </row>
    <row r="10" spans="1:63" ht="11.25" customHeight="1">
      <c r="A10" s="361" t="s">
        <v>11</v>
      </c>
      <c r="B10" s="361"/>
      <c r="C10" s="361"/>
      <c r="D10" s="361"/>
      <c r="E10" s="361"/>
      <c r="F10" s="361"/>
      <c r="G10" s="361"/>
      <c r="H10" s="361"/>
      <c r="I10" s="361"/>
      <c r="J10" s="361"/>
      <c r="K10" s="361"/>
      <c r="L10" s="361"/>
      <c r="M10" s="361"/>
      <c r="N10" s="361"/>
      <c r="O10" s="361"/>
      <c r="P10" s="361"/>
      <c r="Q10" s="361"/>
      <c r="R10" s="361"/>
      <c r="S10" s="361"/>
      <c r="T10" s="361"/>
      <c r="U10" s="361"/>
      <c r="V10" s="361"/>
      <c r="W10" s="361"/>
      <c r="X10" s="361"/>
      <c r="Y10" s="361"/>
      <c r="Z10" s="361"/>
      <c r="AA10" s="361"/>
      <c r="AB10" s="361"/>
      <c r="AC10" s="361"/>
      <c r="AD10" s="361"/>
      <c r="AE10" s="361"/>
      <c r="AF10" s="361"/>
      <c r="AG10" s="361"/>
      <c r="AH10" s="361"/>
      <c r="AI10" s="361"/>
      <c r="AJ10" s="361"/>
      <c r="AK10" s="361"/>
      <c r="AL10" s="361"/>
      <c r="AM10" s="361"/>
      <c r="AN10" s="361"/>
      <c r="AO10" s="361"/>
      <c r="AP10" s="361"/>
      <c r="AQ10" s="361"/>
      <c r="AR10" s="361"/>
      <c r="AS10" s="361"/>
      <c r="AT10" s="361"/>
      <c r="AU10" s="361"/>
      <c r="AV10" s="361"/>
      <c r="AW10" s="361"/>
      <c r="AX10" s="361"/>
      <c r="AY10" s="361"/>
      <c r="AZ10" s="361"/>
      <c r="BA10" s="361"/>
      <c r="BB10" s="361"/>
      <c r="BC10" s="361"/>
      <c r="BD10" s="361"/>
      <c r="BE10" s="361"/>
      <c r="BF10" s="361"/>
      <c r="BG10" s="361"/>
      <c r="BH10" s="112"/>
      <c r="BI10" s="112"/>
      <c r="BJ10" s="112"/>
      <c r="BK10" s="112"/>
    </row>
    <row r="11" spans="1:63" ht="11.25" customHeight="1">
      <c r="A11" s="2" t="s">
        <v>37</v>
      </c>
    </row>
    <row r="12" spans="1:63" ht="11.25" customHeight="1">
      <c r="A12" s="2" t="s">
        <v>38</v>
      </c>
    </row>
    <row r="13" spans="1:63" ht="11.25" customHeight="1">
      <c r="A13" s="1077" t="s">
        <v>39</v>
      </c>
      <c r="B13" s="1077"/>
      <c r="C13" s="1077"/>
      <c r="D13" s="1077"/>
      <c r="E13" s="1077"/>
      <c r="F13" s="1077"/>
      <c r="G13" s="1077"/>
      <c r="H13" s="1077"/>
      <c r="I13" s="1077"/>
      <c r="J13" s="1077"/>
      <c r="K13" s="1077"/>
      <c r="L13" s="1077"/>
      <c r="M13" s="1077"/>
      <c r="N13" s="1077"/>
      <c r="O13" s="1077"/>
      <c r="P13" s="1077"/>
      <c r="Q13" s="1077"/>
      <c r="R13" s="1077"/>
      <c r="S13" s="1077"/>
      <c r="T13" s="1077"/>
      <c r="U13" s="1077"/>
      <c r="V13" s="1077"/>
      <c r="W13" s="1077"/>
      <c r="X13" s="1077"/>
      <c r="Y13" s="1077"/>
      <c r="Z13" s="1077"/>
      <c r="AA13" s="1077"/>
      <c r="AB13" s="1077"/>
      <c r="AC13" s="1077"/>
      <c r="AD13" s="1077"/>
      <c r="AE13" s="1077"/>
      <c r="AF13" s="1077"/>
      <c r="AG13" s="1077"/>
      <c r="AH13" s="1077"/>
      <c r="AI13" s="1077"/>
      <c r="AJ13" s="1077"/>
      <c r="AK13" s="1077"/>
      <c r="AL13" s="1077"/>
      <c r="AM13" s="1077"/>
      <c r="AN13" s="1077"/>
      <c r="AO13" s="1077"/>
      <c r="AP13" s="1077"/>
      <c r="AQ13" s="1077"/>
      <c r="AR13" s="1077"/>
      <c r="AS13" s="1077"/>
      <c r="AT13" s="1077"/>
      <c r="AU13" s="1077"/>
      <c r="AV13" s="1077"/>
      <c r="AW13" s="1077"/>
      <c r="AX13" s="1077"/>
      <c r="AY13" s="1077"/>
      <c r="AZ13" s="1077"/>
      <c r="BA13" s="1077"/>
      <c r="BB13" s="1077"/>
      <c r="BC13" s="1077"/>
      <c r="BD13" s="1077"/>
      <c r="BE13" s="1077"/>
      <c r="BF13" s="1077"/>
      <c r="BG13" s="1077"/>
      <c r="BH13" s="10"/>
      <c r="BI13" s="10"/>
      <c r="BJ13" s="10"/>
      <c r="BK13" s="10"/>
    </row>
    <row r="14" spans="1:63" ht="1.5" customHeight="1">
      <c r="A14" s="104"/>
      <c r="B14" s="104"/>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row>
    <row r="15" spans="1:63" ht="15" customHeight="1">
      <c r="A15" s="2" t="s">
        <v>91</v>
      </c>
    </row>
    <row r="16" spans="1:63" ht="15" customHeight="1">
      <c r="A16" s="1064" t="s">
        <v>92</v>
      </c>
      <c r="B16" s="1065"/>
      <c r="C16" s="1065"/>
      <c r="D16" s="1065"/>
      <c r="E16" s="1065"/>
      <c r="F16" s="1066"/>
      <c r="G16" s="1078">
        <f>AZ283</f>
        <v>0</v>
      </c>
      <c r="H16" s="1079"/>
      <c r="I16" s="1079"/>
      <c r="J16" s="1079"/>
      <c r="K16" s="422" t="s">
        <v>93</v>
      </c>
      <c r="L16" s="423"/>
      <c r="M16" s="106"/>
      <c r="N16" s="1064" t="s">
        <v>94</v>
      </c>
      <c r="O16" s="1065"/>
      <c r="P16" s="1065"/>
      <c r="Q16" s="1065"/>
      <c r="R16" s="1065"/>
      <c r="S16" s="1066"/>
      <c r="T16" s="1078">
        <f>AG206</f>
        <v>0</v>
      </c>
      <c r="U16" s="1079"/>
      <c r="V16" s="1079"/>
      <c r="W16" s="1079"/>
      <c r="X16" s="422"/>
      <c r="Y16" s="423"/>
      <c r="Z16" s="1064" t="s">
        <v>95</v>
      </c>
      <c r="AA16" s="1065"/>
      <c r="AB16" s="1065"/>
      <c r="AC16" s="1065"/>
      <c r="AD16" s="1065"/>
      <c r="AE16" s="1066"/>
      <c r="AF16" s="1057">
        <f>AW206</f>
        <v>0</v>
      </c>
      <c r="AG16" s="1058"/>
      <c r="AH16" s="1058"/>
      <c r="AI16" s="1058"/>
      <c r="AJ16" s="422" t="s">
        <v>96</v>
      </c>
      <c r="AK16" s="423"/>
      <c r="AL16" s="1064" t="s">
        <v>97</v>
      </c>
      <c r="AM16" s="1065"/>
      <c r="AN16" s="1065"/>
      <c r="AO16" s="1065"/>
      <c r="AP16" s="1065"/>
      <c r="AQ16" s="1066"/>
      <c r="AR16" s="421" t="s">
        <v>40</v>
      </c>
      <c r="AS16" s="422"/>
      <c r="AT16" s="422"/>
      <c r="AU16" s="422"/>
      <c r="AV16" s="422"/>
      <c r="AW16" s="422"/>
      <c r="AX16" s="422" t="s">
        <v>98</v>
      </c>
      <c r="AY16" s="423"/>
      <c r="AZ16" s="37" t="s">
        <v>99</v>
      </c>
      <c r="BA16" s="37"/>
    </row>
    <row r="17" spans="1:122" ht="15" customHeight="1">
      <c r="A17" s="1067"/>
      <c r="B17" s="1068"/>
      <c r="C17" s="1068"/>
      <c r="D17" s="1068"/>
      <c r="E17" s="1068"/>
      <c r="F17" s="1069"/>
      <c r="G17" s="1038"/>
      <c r="H17" s="1080"/>
      <c r="I17" s="1080"/>
      <c r="J17" s="1080"/>
      <c r="K17" s="425"/>
      <c r="L17" s="426"/>
      <c r="M17" s="106"/>
      <c r="N17" s="1067"/>
      <c r="O17" s="1083"/>
      <c r="P17" s="1083"/>
      <c r="Q17" s="1083"/>
      <c r="R17" s="1083"/>
      <c r="S17" s="1069"/>
      <c r="T17" s="1038"/>
      <c r="U17" s="1080"/>
      <c r="V17" s="1080"/>
      <c r="W17" s="1080"/>
      <c r="X17" s="1063"/>
      <c r="Y17" s="426"/>
      <c r="Z17" s="1067"/>
      <c r="AA17" s="1068"/>
      <c r="AB17" s="1068"/>
      <c r="AC17" s="1068"/>
      <c r="AD17" s="1068"/>
      <c r="AE17" s="1069"/>
      <c r="AF17" s="1059"/>
      <c r="AG17" s="1060"/>
      <c r="AH17" s="1060"/>
      <c r="AI17" s="1060"/>
      <c r="AJ17" s="1063"/>
      <c r="AK17" s="426"/>
      <c r="AL17" s="1067"/>
      <c r="AM17" s="1068"/>
      <c r="AN17" s="1068"/>
      <c r="AO17" s="1068"/>
      <c r="AP17" s="1068"/>
      <c r="AQ17" s="1069"/>
      <c r="AR17" s="1073">
        <f>ROUND(AF16/160,1)</f>
        <v>0</v>
      </c>
      <c r="AS17" s="1074"/>
      <c r="AT17" s="1074"/>
      <c r="AU17" s="1074"/>
      <c r="AV17" s="1074"/>
      <c r="AW17" s="1074"/>
      <c r="AX17" s="1063"/>
      <c r="AY17" s="426"/>
      <c r="AZ17" s="37"/>
      <c r="BA17" s="37" t="s">
        <v>52</v>
      </c>
    </row>
    <row r="18" spans="1:122" ht="15" customHeight="1">
      <c r="A18" s="1070"/>
      <c r="B18" s="1071"/>
      <c r="C18" s="1071"/>
      <c r="D18" s="1071"/>
      <c r="E18" s="1071"/>
      <c r="F18" s="1072"/>
      <c r="G18" s="1081"/>
      <c r="H18" s="1082"/>
      <c r="I18" s="1082"/>
      <c r="J18" s="1082"/>
      <c r="K18" s="428" t="s">
        <v>13</v>
      </c>
      <c r="L18" s="429"/>
      <c r="M18" s="106"/>
      <c r="N18" s="1070"/>
      <c r="O18" s="1071"/>
      <c r="P18" s="1071"/>
      <c r="Q18" s="1071"/>
      <c r="R18" s="1071"/>
      <c r="S18" s="1072"/>
      <c r="T18" s="1081"/>
      <c r="U18" s="1082"/>
      <c r="V18" s="1082"/>
      <c r="W18" s="1082"/>
      <c r="X18" s="428" t="s">
        <v>13</v>
      </c>
      <c r="Y18" s="429"/>
      <c r="Z18" s="1070"/>
      <c r="AA18" s="1071"/>
      <c r="AB18" s="1071"/>
      <c r="AC18" s="1071"/>
      <c r="AD18" s="1071"/>
      <c r="AE18" s="1072"/>
      <c r="AF18" s="1061"/>
      <c r="AG18" s="1062"/>
      <c r="AH18" s="1062"/>
      <c r="AI18" s="1062"/>
      <c r="AJ18" s="1053" t="s">
        <v>12</v>
      </c>
      <c r="AK18" s="1054"/>
      <c r="AL18" s="1070"/>
      <c r="AM18" s="1071"/>
      <c r="AN18" s="1071"/>
      <c r="AO18" s="1071"/>
      <c r="AP18" s="1071"/>
      <c r="AQ18" s="1072"/>
      <c r="AR18" s="1075"/>
      <c r="AS18" s="1076"/>
      <c r="AT18" s="1076"/>
      <c r="AU18" s="1076"/>
      <c r="AV18" s="1076"/>
      <c r="AW18" s="1076"/>
      <c r="AX18" s="428" t="s">
        <v>13</v>
      </c>
      <c r="AY18" s="429"/>
    </row>
    <row r="19" spans="1:122" ht="14.25" customHeight="1">
      <c r="A19" s="1055" t="s">
        <v>41</v>
      </c>
      <c r="B19" s="1055"/>
      <c r="C19" s="1055"/>
      <c r="D19" s="1055"/>
      <c r="E19" s="1055"/>
      <c r="F19" s="1055"/>
      <c r="G19" s="1055"/>
      <c r="H19" s="1055"/>
      <c r="I19" s="1055"/>
      <c r="J19" s="1055"/>
      <c r="K19" s="1055"/>
      <c r="L19" s="1055"/>
      <c r="M19" s="109"/>
      <c r="N19" s="1056" t="s">
        <v>14</v>
      </c>
      <c r="O19" s="1056"/>
      <c r="P19" s="1056"/>
      <c r="Q19" s="1056"/>
      <c r="R19" s="1056"/>
      <c r="S19" s="1056"/>
      <c r="T19" s="1056"/>
      <c r="U19" s="1056"/>
      <c r="V19" s="1056"/>
      <c r="W19" s="1056"/>
      <c r="X19" s="1056"/>
      <c r="Y19" s="1056"/>
      <c r="Z19" s="1056"/>
      <c r="AA19" s="1056"/>
      <c r="AB19" s="1056"/>
      <c r="AC19" s="1056"/>
      <c r="AD19" s="1056"/>
      <c r="AE19" s="1056"/>
      <c r="AF19" s="1056"/>
      <c r="AG19" s="1056"/>
      <c r="AH19" s="1056"/>
      <c r="AI19" s="1056"/>
      <c r="AJ19" s="1056"/>
      <c r="AK19" s="1056"/>
      <c r="AL19" s="1056"/>
      <c r="AM19" s="1056"/>
      <c r="AN19" s="1056"/>
      <c r="AO19" s="1056"/>
      <c r="AP19" s="1056"/>
      <c r="AQ19" s="1056"/>
      <c r="AR19" s="109"/>
      <c r="AS19" s="109"/>
      <c r="AT19" s="109"/>
      <c r="AU19" s="109"/>
      <c r="AV19" s="109"/>
      <c r="AW19" s="109"/>
      <c r="AX19" s="109"/>
      <c r="AY19" s="109"/>
    </row>
    <row r="20" spans="1:122" s="8" customFormat="1" ht="12" customHeight="1">
      <c r="A20" s="8" t="s">
        <v>100</v>
      </c>
      <c r="BH20" s="2"/>
      <c r="BL20" s="206"/>
      <c r="BM20" s="206"/>
      <c r="BN20" s="206"/>
      <c r="BO20" s="206"/>
      <c r="BP20" s="206"/>
      <c r="BQ20" s="206"/>
      <c r="BR20" s="206"/>
      <c r="BS20" s="206"/>
      <c r="BT20" s="206"/>
      <c r="BU20" s="206"/>
      <c r="BV20" s="206"/>
      <c r="BW20" s="206"/>
      <c r="BX20" s="206"/>
      <c r="BY20" s="206"/>
      <c r="BZ20" s="206"/>
      <c r="CA20" s="206"/>
      <c r="CB20" s="206"/>
      <c r="CC20" s="206"/>
      <c r="CD20" s="206"/>
      <c r="CE20" s="206"/>
      <c r="CF20" s="206"/>
      <c r="CG20" s="206"/>
      <c r="CH20" s="206"/>
      <c r="CI20" s="206"/>
      <c r="CJ20" s="206"/>
      <c r="CK20" s="206"/>
      <c r="CL20" s="206"/>
      <c r="CM20" s="206"/>
      <c r="CN20" s="206"/>
      <c r="CO20" s="206"/>
      <c r="CP20" s="206"/>
      <c r="CQ20" s="206"/>
      <c r="CR20" s="206"/>
      <c r="CS20" s="206"/>
      <c r="CT20" s="206"/>
      <c r="CU20" s="206"/>
      <c r="CV20" s="206"/>
      <c r="CW20" s="206"/>
      <c r="CX20" s="206"/>
      <c r="CY20" s="206"/>
      <c r="CZ20" s="206"/>
      <c r="DA20" s="206"/>
      <c r="DB20" s="206"/>
      <c r="DC20" s="206"/>
      <c r="DD20" s="206"/>
      <c r="DE20" s="206"/>
      <c r="DF20" s="206"/>
      <c r="DG20" s="206"/>
      <c r="DH20" s="206"/>
      <c r="DI20" s="206"/>
      <c r="DJ20" s="206"/>
      <c r="DK20" s="206"/>
      <c r="DL20" s="206"/>
      <c r="DM20" s="206"/>
      <c r="DN20" s="206"/>
      <c r="DO20" s="206"/>
      <c r="DP20" s="206"/>
      <c r="DQ20" s="206"/>
      <c r="DR20" s="206"/>
    </row>
    <row r="21" spans="1:122" s="8" customFormat="1" ht="13.5" customHeight="1" thickBot="1">
      <c r="A21" s="361" t="s">
        <v>101</v>
      </c>
      <c r="B21" s="361"/>
      <c r="C21" s="361"/>
      <c r="D21" s="361"/>
      <c r="E21" s="361"/>
      <c r="F21" s="361"/>
      <c r="G21" s="361"/>
      <c r="H21" s="361"/>
      <c r="I21" s="361"/>
      <c r="J21" s="361"/>
      <c r="K21" s="361"/>
      <c r="L21" s="361"/>
      <c r="M21" s="361"/>
      <c r="N21" s="361"/>
      <c r="O21" s="361"/>
      <c r="P21" s="361"/>
      <c r="Q21" s="361"/>
      <c r="R21" s="361"/>
      <c r="S21" s="361"/>
      <c r="T21" s="361"/>
      <c r="U21" s="361"/>
      <c r="V21" s="361"/>
      <c r="W21" s="361"/>
      <c r="X21" s="361"/>
      <c r="Y21" s="361"/>
      <c r="Z21" s="361"/>
      <c r="AA21" s="361"/>
      <c r="AB21" s="361"/>
      <c r="AC21" s="361"/>
      <c r="AD21" s="361"/>
      <c r="AE21" s="361"/>
      <c r="AF21" s="361"/>
      <c r="AG21" s="361"/>
      <c r="AH21" s="361"/>
      <c r="AI21" s="361"/>
      <c r="AJ21" s="361"/>
      <c r="AK21" s="361"/>
      <c r="AL21" s="361"/>
      <c r="AM21" s="361"/>
      <c r="AN21" s="361"/>
      <c r="AO21" s="361"/>
      <c r="AP21" s="361"/>
      <c r="AQ21" s="361"/>
      <c r="AR21" s="361"/>
      <c r="AS21" s="361"/>
      <c r="AT21" s="361"/>
      <c r="AU21" s="361"/>
      <c r="AV21" s="361"/>
      <c r="AW21" s="361"/>
      <c r="AX21" s="361"/>
      <c r="AY21" s="361"/>
      <c r="AZ21" s="361"/>
      <c r="BA21" s="361"/>
      <c r="BB21" s="361"/>
      <c r="BC21" s="361"/>
      <c r="BD21" s="361"/>
      <c r="BE21" s="361"/>
      <c r="BF21" s="361"/>
      <c r="BG21" s="361"/>
      <c r="BL21" s="206"/>
      <c r="BM21" s="206"/>
      <c r="BN21" s="206"/>
      <c r="BO21" s="206"/>
      <c r="BP21" s="206"/>
      <c r="BQ21" s="206"/>
      <c r="BR21" s="206"/>
      <c r="BS21" s="206"/>
      <c r="BT21" s="206"/>
      <c r="BU21" s="206"/>
      <c r="BV21" s="206"/>
      <c r="BW21" s="206"/>
      <c r="BX21" s="206"/>
      <c r="BY21" s="206"/>
      <c r="BZ21" s="206"/>
      <c r="CA21" s="206"/>
      <c r="CB21" s="206"/>
      <c r="CC21" s="206"/>
      <c r="CD21" s="206"/>
      <c r="CE21" s="206"/>
      <c r="CF21" s="206"/>
      <c r="CG21" s="206"/>
      <c r="CH21" s="206"/>
      <c r="CI21" s="206"/>
      <c r="CJ21" s="206"/>
      <c r="CK21" s="206"/>
      <c r="CL21" s="206"/>
      <c r="CM21" s="206"/>
      <c r="CN21" s="206"/>
      <c r="CO21" s="206"/>
      <c r="CP21" s="206"/>
      <c r="CQ21" s="206"/>
      <c r="CR21" s="206"/>
      <c r="CS21" s="206"/>
      <c r="CT21" s="206"/>
      <c r="CU21" s="206"/>
      <c r="CV21" s="206"/>
      <c r="CW21" s="206"/>
      <c r="CX21" s="206"/>
      <c r="CY21" s="206"/>
      <c r="CZ21" s="206"/>
      <c r="DA21" s="206"/>
      <c r="DB21" s="206"/>
      <c r="DC21" s="206"/>
      <c r="DD21" s="206"/>
      <c r="DE21" s="206"/>
      <c r="DF21" s="206"/>
      <c r="DG21" s="206"/>
      <c r="DH21" s="206"/>
      <c r="DI21" s="206"/>
      <c r="DJ21" s="206"/>
      <c r="DK21" s="206"/>
      <c r="DL21" s="206"/>
      <c r="DM21" s="206"/>
      <c r="DN21" s="206"/>
      <c r="DO21" s="206"/>
      <c r="DP21" s="206"/>
      <c r="DQ21" s="206"/>
      <c r="DR21" s="206"/>
    </row>
    <row r="22" spans="1:122" s="38" customFormat="1" ht="10.5" customHeight="1" thickTop="1">
      <c r="A22" s="1031" t="s">
        <v>313</v>
      </c>
      <c r="B22" s="1031"/>
      <c r="C22" s="1031"/>
      <c r="D22" s="1031"/>
      <c r="E22" s="1031"/>
      <c r="F22" s="1031"/>
      <c r="G22" s="1031"/>
      <c r="H22" s="1031"/>
      <c r="I22" s="1031"/>
      <c r="J22" s="1031"/>
      <c r="K22" s="1031"/>
      <c r="L22" s="1031"/>
      <c r="M22" s="1031"/>
      <c r="N22" s="1031"/>
      <c r="O22" s="1031"/>
      <c r="P22" s="1031"/>
      <c r="Q22" s="1031"/>
      <c r="R22" s="1031"/>
      <c r="S22" s="1031"/>
      <c r="T22" s="1031"/>
      <c r="U22" s="1031"/>
      <c r="V22" s="1031"/>
      <c r="W22" s="1031"/>
      <c r="X22" s="1031"/>
      <c r="Y22" s="1031"/>
      <c r="Z22" s="1031"/>
      <c r="AA22" s="1031"/>
      <c r="AB22" s="1031"/>
      <c r="AC22" s="1031"/>
      <c r="AD22" s="1031"/>
      <c r="AE22" s="1031"/>
      <c r="AF22" s="1031"/>
      <c r="AG22" s="1031"/>
      <c r="AH22" s="1031"/>
      <c r="AI22" s="1031"/>
      <c r="AJ22" s="1031"/>
      <c r="AK22" s="1031"/>
      <c r="AL22" s="1031"/>
      <c r="AM22" s="1031"/>
      <c r="AN22" s="1031"/>
      <c r="AO22" s="1031"/>
      <c r="AP22" s="1031"/>
      <c r="AQ22" s="1031"/>
      <c r="AS22" s="1032" t="s">
        <v>102</v>
      </c>
      <c r="AT22" s="1033"/>
      <c r="AU22" s="1033"/>
      <c r="AV22" s="1033"/>
      <c r="AW22" s="1033"/>
      <c r="AX22" s="1034"/>
      <c r="AY22" s="1036">
        <f>G16+AR17</f>
        <v>0</v>
      </c>
      <c r="AZ22" s="1037"/>
      <c r="BA22" s="1037"/>
      <c r="BB22" s="1037"/>
      <c r="BC22" s="1037"/>
      <c r="BD22" s="1037"/>
      <c r="BE22" s="1042" t="s">
        <v>103</v>
      </c>
      <c r="BF22" s="1042"/>
      <c r="BG22" s="1043"/>
      <c r="BX22" s="60"/>
    </row>
    <row r="23" spans="1:122" ht="10.5" customHeight="1">
      <c r="A23" s="1031"/>
      <c r="B23" s="1031"/>
      <c r="C23" s="1031"/>
      <c r="D23" s="1031"/>
      <c r="E23" s="1031"/>
      <c r="F23" s="1031"/>
      <c r="G23" s="1031"/>
      <c r="H23" s="1031"/>
      <c r="I23" s="1031"/>
      <c r="J23" s="1031"/>
      <c r="K23" s="1031"/>
      <c r="L23" s="1031"/>
      <c r="M23" s="1031"/>
      <c r="N23" s="1031"/>
      <c r="O23" s="1031"/>
      <c r="P23" s="1031"/>
      <c r="Q23" s="1031"/>
      <c r="R23" s="1031"/>
      <c r="S23" s="1031"/>
      <c r="T23" s="1031"/>
      <c r="U23" s="1031"/>
      <c r="V23" s="1031"/>
      <c r="W23" s="1031"/>
      <c r="X23" s="1031"/>
      <c r="Y23" s="1031"/>
      <c r="Z23" s="1031"/>
      <c r="AA23" s="1031"/>
      <c r="AB23" s="1031"/>
      <c r="AC23" s="1031"/>
      <c r="AD23" s="1031"/>
      <c r="AE23" s="1031"/>
      <c r="AF23" s="1031"/>
      <c r="AG23" s="1031"/>
      <c r="AH23" s="1031"/>
      <c r="AI23" s="1031"/>
      <c r="AJ23" s="1031"/>
      <c r="AK23" s="1031"/>
      <c r="AL23" s="1031"/>
      <c r="AM23" s="1031"/>
      <c r="AN23" s="1031"/>
      <c r="AO23" s="1031"/>
      <c r="AP23" s="1031"/>
      <c r="AQ23" s="1031"/>
      <c r="AR23" s="61"/>
      <c r="AS23" s="1035"/>
      <c r="AT23" s="347"/>
      <c r="AU23" s="347"/>
      <c r="AV23" s="347"/>
      <c r="AW23" s="347"/>
      <c r="AX23" s="348"/>
      <c r="AY23" s="1038"/>
      <c r="AZ23" s="1039"/>
      <c r="BA23" s="1039"/>
      <c r="BB23" s="1039"/>
      <c r="BC23" s="1039"/>
      <c r="BD23" s="1039"/>
      <c r="BE23" s="40"/>
      <c r="BF23" s="7"/>
      <c r="BG23" s="41"/>
    </row>
    <row r="24" spans="1:122" ht="15" customHeight="1">
      <c r="A24" s="1031"/>
      <c r="B24" s="1031"/>
      <c r="C24" s="1031"/>
      <c r="D24" s="1031"/>
      <c r="E24" s="1031"/>
      <c r="F24" s="1031"/>
      <c r="G24" s="1031"/>
      <c r="H24" s="1031"/>
      <c r="I24" s="1031"/>
      <c r="J24" s="1031"/>
      <c r="K24" s="1031"/>
      <c r="L24" s="1031"/>
      <c r="M24" s="1031"/>
      <c r="N24" s="1031"/>
      <c r="O24" s="1031"/>
      <c r="P24" s="1031"/>
      <c r="Q24" s="1031"/>
      <c r="R24" s="1031"/>
      <c r="S24" s="1031"/>
      <c r="T24" s="1031"/>
      <c r="U24" s="1031"/>
      <c r="V24" s="1031"/>
      <c r="W24" s="1031"/>
      <c r="X24" s="1031"/>
      <c r="Y24" s="1031"/>
      <c r="Z24" s="1031"/>
      <c r="AA24" s="1031"/>
      <c r="AB24" s="1031"/>
      <c r="AC24" s="1031"/>
      <c r="AD24" s="1031"/>
      <c r="AE24" s="1031"/>
      <c r="AF24" s="1031"/>
      <c r="AG24" s="1031"/>
      <c r="AH24" s="1031"/>
      <c r="AI24" s="1031"/>
      <c r="AJ24" s="1031"/>
      <c r="AK24" s="1031"/>
      <c r="AL24" s="1031"/>
      <c r="AM24" s="1031"/>
      <c r="AN24" s="1031"/>
      <c r="AO24" s="1031"/>
      <c r="AP24" s="1031"/>
      <c r="AQ24" s="1031"/>
      <c r="AR24" s="61"/>
      <c r="AS24" s="1044" t="s">
        <v>104</v>
      </c>
      <c r="AT24" s="393"/>
      <c r="AU24" s="393"/>
      <c r="AV24" s="393"/>
      <c r="AW24" s="393"/>
      <c r="AX24" s="394"/>
      <c r="AY24" s="1040"/>
      <c r="AZ24" s="1041"/>
      <c r="BA24" s="1041"/>
      <c r="BB24" s="1041"/>
      <c r="BC24" s="1041"/>
      <c r="BD24" s="1041"/>
      <c r="BE24" s="211" t="s">
        <v>13</v>
      </c>
      <c r="BF24" s="211"/>
      <c r="BG24" s="1045"/>
    </row>
    <row r="25" spans="1:122" ht="13.5" customHeight="1">
      <c r="A25" s="1031"/>
      <c r="B25" s="1031"/>
      <c r="C25" s="1031"/>
      <c r="D25" s="1031"/>
      <c r="E25" s="1031"/>
      <c r="F25" s="1031"/>
      <c r="G25" s="1031"/>
      <c r="H25" s="1031"/>
      <c r="I25" s="1031"/>
      <c r="J25" s="1031"/>
      <c r="K25" s="1031"/>
      <c r="L25" s="1031"/>
      <c r="M25" s="1031"/>
      <c r="N25" s="1031"/>
      <c r="O25" s="1031"/>
      <c r="P25" s="1031"/>
      <c r="Q25" s="1031"/>
      <c r="R25" s="1031"/>
      <c r="S25" s="1031"/>
      <c r="T25" s="1031"/>
      <c r="U25" s="1031"/>
      <c r="V25" s="1031"/>
      <c r="W25" s="1031"/>
      <c r="X25" s="1031"/>
      <c r="Y25" s="1031"/>
      <c r="Z25" s="1031"/>
      <c r="AA25" s="1031"/>
      <c r="AB25" s="1031"/>
      <c r="AC25" s="1031"/>
      <c r="AD25" s="1031"/>
      <c r="AE25" s="1031"/>
      <c r="AF25" s="1031"/>
      <c r="AG25" s="1031"/>
      <c r="AH25" s="1031"/>
      <c r="AI25" s="1031"/>
      <c r="AJ25" s="1031"/>
      <c r="AK25" s="1031"/>
      <c r="AL25" s="1031"/>
      <c r="AM25" s="1031"/>
      <c r="AN25" s="1031"/>
      <c r="AO25" s="1031"/>
      <c r="AP25" s="1031"/>
      <c r="AQ25" s="1031"/>
      <c r="AR25" s="61"/>
      <c r="AS25" s="1046" t="s">
        <v>105</v>
      </c>
      <c r="AT25" s="1047"/>
      <c r="AU25" s="1047"/>
      <c r="AV25" s="1047"/>
      <c r="AW25" s="1047"/>
      <c r="AX25" s="1048"/>
      <c r="AY25" s="1051">
        <f>G16+ROUNDDOWN(AF16/160,1)+AS293</f>
        <v>0</v>
      </c>
      <c r="AZ25" s="1051"/>
      <c r="BA25" s="1051"/>
      <c r="BB25" s="1051"/>
      <c r="BC25" s="1051"/>
      <c r="BD25" s="1051"/>
      <c r="BE25" s="1013" t="s">
        <v>106</v>
      </c>
      <c r="BF25" s="1014"/>
      <c r="BG25" s="1015"/>
    </row>
    <row r="26" spans="1:122" ht="12" customHeight="1" thickBot="1">
      <c r="A26" s="1018" t="s">
        <v>312</v>
      </c>
      <c r="B26" s="1018"/>
      <c r="C26" s="1018"/>
      <c r="D26" s="1018"/>
      <c r="E26" s="1018"/>
      <c r="F26" s="1018"/>
      <c r="G26" s="1018"/>
      <c r="H26" s="1018"/>
      <c r="I26" s="1018"/>
      <c r="J26" s="1018"/>
      <c r="K26" s="1018"/>
      <c r="L26" s="1018"/>
      <c r="M26" s="1018"/>
      <c r="N26" s="1018"/>
      <c r="O26" s="1018"/>
      <c r="P26" s="1018"/>
      <c r="Q26" s="1018"/>
      <c r="R26" s="1018"/>
      <c r="S26" s="1018"/>
      <c r="T26" s="1018"/>
      <c r="U26" s="1018"/>
      <c r="V26" s="1018"/>
      <c r="W26" s="1018"/>
      <c r="X26" s="1018"/>
      <c r="Y26" s="1018"/>
      <c r="Z26" s="1018"/>
      <c r="AA26" s="1018"/>
      <c r="AB26" s="1018"/>
      <c r="AC26" s="1018"/>
      <c r="AD26" s="1018"/>
      <c r="AE26" s="1018"/>
      <c r="AF26" s="1018"/>
      <c r="AG26" s="1018"/>
      <c r="AH26" s="1018"/>
      <c r="AI26" s="1018"/>
      <c r="AJ26" s="1018"/>
      <c r="AK26" s="1018"/>
      <c r="AL26" s="1018"/>
      <c r="AM26" s="1018"/>
      <c r="AN26" s="1018"/>
      <c r="AO26" s="1018"/>
      <c r="AP26" s="1018"/>
      <c r="AQ26" s="1018"/>
      <c r="AR26" s="61"/>
      <c r="AS26" s="1049"/>
      <c r="AT26" s="1016"/>
      <c r="AU26" s="1016"/>
      <c r="AV26" s="1016"/>
      <c r="AW26" s="1016"/>
      <c r="AX26" s="1050"/>
      <c r="AY26" s="1052"/>
      <c r="AZ26" s="1052"/>
      <c r="BA26" s="1052"/>
      <c r="BB26" s="1052"/>
      <c r="BC26" s="1052"/>
      <c r="BD26" s="1052"/>
      <c r="BE26" s="1016"/>
      <c r="BF26" s="1016"/>
      <c r="BG26" s="1017"/>
    </row>
    <row r="27" spans="1:122" ht="3" customHeight="1" thickTop="1">
      <c r="A27" s="62"/>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11"/>
      <c r="AS27" s="102"/>
      <c r="AT27" s="102"/>
      <c r="AU27" s="102"/>
      <c r="AV27" s="102"/>
      <c r="AW27" s="102"/>
      <c r="AX27" s="63"/>
      <c r="AY27" s="63"/>
      <c r="AZ27" s="63"/>
      <c r="BA27" s="63"/>
      <c r="BB27" s="63"/>
      <c r="BC27" s="63"/>
      <c r="BD27" s="63"/>
      <c r="BE27" s="109"/>
      <c r="BF27" s="109"/>
      <c r="BG27" s="109"/>
    </row>
    <row r="28" spans="1:122" ht="15" customHeight="1">
      <c r="A28" s="38" t="s">
        <v>107</v>
      </c>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122" ht="11.25" customHeight="1">
      <c r="B29" s="225" t="s">
        <v>15</v>
      </c>
      <c r="C29" s="331"/>
      <c r="D29" s="225" t="s">
        <v>108</v>
      </c>
      <c r="E29" s="330"/>
      <c r="F29" s="330"/>
      <c r="G29" s="330"/>
      <c r="H29" s="330"/>
      <c r="I29" s="331"/>
      <c r="J29" s="207" t="s">
        <v>109</v>
      </c>
      <c r="K29" s="330"/>
      <c r="L29" s="330"/>
      <c r="M29" s="330"/>
      <c r="N29" s="331"/>
      <c r="O29" s="207" t="s">
        <v>16</v>
      </c>
      <c r="P29" s="208"/>
      <c r="Q29" s="208"/>
      <c r="R29" s="208"/>
      <c r="S29" s="209"/>
      <c r="T29" s="1019">
        <f>R4</f>
        <v>0</v>
      </c>
      <c r="U29" s="1020"/>
      <c r="V29" s="1020"/>
      <c r="W29" s="1020"/>
      <c r="X29" s="1023" t="s">
        <v>110</v>
      </c>
      <c r="Y29" s="1024"/>
      <c r="Z29" s="1024"/>
      <c r="AA29" s="1024"/>
      <c r="AB29" s="1024"/>
      <c r="AC29" s="1024"/>
      <c r="AD29" s="1024"/>
      <c r="AE29" s="1024"/>
      <c r="AF29" s="1024"/>
      <c r="AG29" s="1024"/>
      <c r="AH29" s="1024"/>
      <c r="AI29" s="1024"/>
      <c r="AJ29" s="1024"/>
      <c r="AK29" s="1024"/>
      <c r="AL29" s="1025"/>
      <c r="AM29" s="208" t="s">
        <v>111</v>
      </c>
      <c r="AN29" s="208"/>
      <c r="AO29" s="208"/>
      <c r="AP29" s="208"/>
      <c r="AQ29" s="208"/>
      <c r="AR29" s="208"/>
      <c r="AS29" s="208"/>
      <c r="AT29" s="208"/>
      <c r="AU29" s="208"/>
      <c r="AV29" s="208"/>
      <c r="AW29" s="208"/>
      <c r="AX29" s="208"/>
      <c r="AY29" s="208"/>
      <c r="AZ29" s="208"/>
      <c r="BA29" s="208"/>
      <c r="BB29" s="209"/>
    </row>
    <row r="30" spans="1:122" ht="11.25" customHeight="1">
      <c r="B30" s="332"/>
      <c r="C30" s="334"/>
      <c r="D30" s="332"/>
      <c r="E30" s="333"/>
      <c r="F30" s="333"/>
      <c r="G30" s="333"/>
      <c r="H30" s="333"/>
      <c r="I30" s="334"/>
      <c r="J30" s="332"/>
      <c r="K30" s="333"/>
      <c r="L30" s="333"/>
      <c r="M30" s="333"/>
      <c r="N30" s="334"/>
      <c r="O30" s="210"/>
      <c r="P30" s="211"/>
      <c r="Q30" s="211"/>
      <c r="R30" s="211"/>
      <c r="S30" s="212"/>
      <c r="T30" s="1021"/>
      <c r="U30" s="1022"/>
      <c r="V30" s="1022"/>
      <c r="W30" s="1022"/>
      <c r="X30" s="1026"/>
      <c r="Y30" s="1026"/>
      <c r="Z30" s="1026"/>
      <c r="AA30" s="1026"/>
      <c r="AB30" s="1026"/>
      <c r="AC30" s="1026"/>
      <c r="AD30" s="1026"/>
      <c r="AE30" s="1026"/>
      <c r="AF30" s="1026"/>
      <c r="AG30" s="1026"/>
      <c r="AH30" s="1026"/>
      <c r="AI30" s="1026"/>
      <c r="AJ30" s="1026"/>
      <c r="AK30" s="1026"/>
      <c r="AL30" s="1027"/>
      <c r="AM30" s="211"/>
      <c r="AN30" s="211"/>
      <c r="AO30" s="211"/>
      <c r="AP30" s="211"/>
      <c r="AQ30" s="211"/>
      <c r="AR30" s="211"/>
      <c r="AS30" s="211"/>
      <c r="AT30" s="211"/>
      <c r="AU30" s="211"/>
      <c r="AV30" s="211"/>
      <c r="AW30" s="211"/>
      <c r="AX30" s="211"/>
      <c r="AY30" s="211"/>
      <c r="AZ30" s="211"/>
      <c r="BA30" s="211"/>
      <c r="BB30" s="212"/>
    </row>
    <row r="31" spans="1:122" ht="11.25" customHeight="1">
      <c r="B31" s="332"/>
      <c r="C31" s="334"/>
      <c r="D31" s="332"/>
      <c r="E31" s="333"/>
      <c r="F31" s="333"/>
      <c r="G31" s="333"/>
      <c r="H31" s="333"/>
      <c r="I31" s="334"/>
      <c r="J31" s="332"/>
      <c r="K31" s="333"/>
      <c r="L31" s="333"/>
      <c r="M31" s="333"/>
      <c r="N31" s="334"/>
      <c r="O31" s="1028" t="s">
        <v>112</v>
      </c>
      <c r="P31" s="1029"/>
      <c r="Q31" s="1029"/>
      <c r="R31" s="1029"/>
      <c r="S31" s="1030"/>
      <c r="T31" s="978" t="s">
        <v>17</v>
      </c>
      <c r="U31" s="979"/>
      <c r="V31" s="979"/>
      <c r="W31" s="979"/>
      <c r="X31" s="979"/>
      <c r="Y31" s="979"/>
      <c r="Z31" s="979"/>
      <c r="AA31" s="980"/>
      <c r="AB31" s="984" t="s">
        <v>113</v>
      </c>
      <c r="AC31" s="979"/>
      <c r="AD31" s="979"/>
      <c r="AE31" s="979"/>
      <c r="AF31" s="979"/>
      <c r="AG31" s="979"/>
      <c r="AH31" s="979"/>
      <c r="AI31" s="987" t="s">
        <v>114</v>
      </c>
      <c r="AJ31" s="988"/>
      <c r="AK31" s="988"/>
      <c r="AL31" s="989"/>
      <c r="AM31" s="996" t="s">
        <v>18</v>
      </c>
      <c r="AN31" s="997"/>
      <c r="AO31" s="997"/>
      <c r="AP31" s="998"/>
      <c r="AQ31" s="297" t="s">
        <v>43</v>
      </c>
      <c r="AR31" s="297"/>
      <c r="AS31" s="297"/>
      <c r="AT31" s="297"/>
      <c r="AU31" s="297"/>
      <c r="AV31" s="297"/>
      <c r="AW31" s="297"/>
      <c r="AX31" s="297"/>
      <c r="AY31" s="297"/>
      <c r="AZ31" s="297"/>
      <c r="BA31" s="297"/>
      <c r="BB31" s="298"/>
    </row>
    <row r="32" spans="1:122" ht="11.25" customHeight="1">
      <c r="B32" s="332"/>
      <c r="C32" s="334"/>
      <c r="D32" s="332"/>
      <c r="E32" s="333"/>
      <c r="F32" s="333"/>
      <c r="G32" s="333"/>
      <c r="H32" s="333"/>
      <c r="I32" s="334"/>
      <c r="J32" s="332"/>
      <c r="K32" s="333"/>
      <c r="L32" s="333"/>
      <c r="M32" s="333"/>
      <c r="N32" s="334"/>
      <c r="O32" s="1003"/>
      <c r="P32" s="1004"/>
      <c r="Q32" s="1004"/>
      <c r="R32" s="1004"/>
      <c r="S32" s="1007" t="s">
        <v>13</v>
      </c>
      <c r="T32" s="981"/>
      <c r="U32" s="982"/>
      <c r="V32" s="982"/>
      <c r="W32" s="982"/>
      <c r="X32" s="982"/>
      <c r="Y32" s="982"/>
      <c r="Z32" s="982"/>
      <c r="AA32" s="983"/>
      <c r="AB32" s="985"/>
      <c r="AC32" s="982"/>
      <c r="AD32" s="982"/>
      <c r="AE32" s="982"/>
      <c r="AF32" s="982"/>
      <c r="AG32" s="982"/>
      <c r="AH32" s="986"/>
      <c r="AI32" s="990"/>
      <c r="AJ32" s="991"/>
      <c r="AK32" s="991"/>
      <c r="AL32" s="992"/>
      <c r="AM32" s="412"/>
      <c r="AN32" s="211"/>
      <c r="AO32" s="211"/>
      <c r="AP32" s="999"/>
      <c r="AQ32" s="297"/>
      <c r="AR32" s="297"/>
      <c r="AS32" s="297"/>
      <c r="AT32" s="297"/>
      <c r="AU32" s="297"/>
      <c r="AV32" s="297"/>
      <c r="AW32" s="297"/>
      <c r="AX32" s="297"/>
      <c r="AY32" s="297"/>
      <c r="AZ32" s="297"/>
      <c r="BA32" s="297"/>
      <c r="BB32" s="298"/>
    </row>
    <row r="33" spans="2:54" ht="11.25" customHeight="1" thickBot="1">
      <c r="B33" s="809"/>
      <c r="C33" s="810"/>
      <c r="D33" s="809"/>
      <c r="E33" s="811"/>
      <c r="F33" s="811"/>
      <c r="G33" s="811"/>
      <c r="H33" s="811"/>
      <c r="I33" s="810"/>
      <c r="J33" s="809"/>
      <c r="K33" s="811"/>
      <c r="L33" s="811"/>
      <c r="M33" s="811"/>
      <c r="N33" s="810"/>
      <c r="O33" s="1005"/>
      <c r="P33" s="1006"/>
      <c r="Q33" s="1006"/>
      <c r="R33" s="1006"/>
      <c r="S33" s="1008"/>
      <c r="T33" s="1009" t="s">
        <v>44</v>
      </c>
      <c r="U33" s="1010"/>
      <c r="V33" s="1010"/>
      <c r="W33" s="1011"/>
      <c r="X33" s="1012" t="s">
        <v>45</v>
      </c>
      <c r="Y33" s="1010"/>
      <c r="Z33" s="1011"/>
      <c r="AA33" s="64"/>
      <c r="AB33" s="1009" t="s">
        <v>44</v>
      </c>
      <c r="AC33" s="1010"/>
      <c r="AD33" s="1010"/>
      <c r="AE33" s="971" t="s">
        <v>45</v>
      </c>
      <c r="AF33" s="972"/>
      <c r="AG33" s="972"/>
      <c r="AH33" s="65"/>
      <c r="AI33" s="993"/>
      <c r="AJ33" s="994"/>
      <c r="AK33" s="994"/>
      <c r="AL33" s="995"/>
      <c r="AM33" s="1000"/>
      <c r="AN33" s="1001"/>
      <c r="AO33" s="1001"/>
      <c r="AP33" s="1002"/>
      <c r="AQ33" s="802"/>
      <c r="AR33" s="802"/>
      <c r="AS33" s="802"/>
      <c r="AT33" s="802"/>
      <c r="AU33" s="802"/>
      <c r="AV33" s="802"/>
      <c r="AW33" s="802"/>
      <c r="AX33" s="802"/>
      <c r="AY33" s="802"/>
      <c r="AZ33" s="802"/>
      <c r="BA33" s="802"/>
      <c r="BB33" s="803"/>
    </row>
    <row r="34" spans="2:54" ht="11.25" customHeight="1" thickTop="1">
      <c r="B34" s="731" t="s">
        <v>115</v>
      </c>
      <c r="C34" s="844"/>
      <c r="D34" s="758" t="s">
        <v>46</v>
      </c>
      <c r="E34" s="804"/>
      <c r="F34" s="804"/>
      <c r="G34" s="804"/>
      <c r="H34" s="804"/>
      <c r="I34" s="805"/>
      <c r="J34" s="806" t="s">
        <v>116</v>
      </c>
      <c r="K34" s="788"/>
      <c r="L34" s="788"/>
      <c r="M34" s="788"/>
      <c r="N34" s="807"/>
      <c r="O34" s="891"/>
      <c r="P34" s="892"/>
      <c r="Q34" s="892"/>
      <c r="R34" s="892"/>
      <c r="S34" s="426" t="s">
        <v>13</v>
      </c>
      <c r="T34" s="973"/>
      <c r="U34" s="974"/>
      <c r="V34" s="974"/>
      <c r="W34" s="974"/>
      <c r="X34" s="975"/>
      <c r="Y34" s="974"/>
      <c r="Z34" s="976"/>
      <c r="AA34" s="964" t="s">
        <v>13</v>
      </c>
      <c r="AB34" s="977"/>
      <c r="AC34" s="962"/>
      <c r="AD34" s="963"/>
      <c r="AE34" s="961"/>
      <c r="AF34" s="962"/>
      <c r="AG34" s="963"/>
      <c r="AH34" s="964" t="s">
        <v>13</v>
      </c>
      <c r="AI34" s="965"/>
      <c r="AJ34" s="962"/>
      <c r="AK34" s="962"/>
      <c r="AL34" s="966" t="s">
        <v>13</v>
      </c>
      <c r="AM34" s="967">
        <f>T34+X34+AB34+AE34+AI34</f>
        <v>0</v>
      </c>
      <c r="AN34" s="968"/>
      <c r="AO34" s="968"/>
      <c r="AP34" s="969"/>
      <c r="AQ34" s="970" t="s">
        <v>47</v>
      </c>
      <c r="AR34" s="970"/>
      <c r="AS34" s="970"/>
      <c r="AT34" s="970"/>
      <c r="AU34" s="970"/>
      <c r="AV34" s="808">
        <f>ROUNDDOWN(AM34/3,1)</f>
        <v>0</v>
      </c>
      <c r="AW34" s="808"/>
      <c r="AX34" s="808"/>
      <c r="AY34" s="808"/>
      <c r="AZ34" s="425" t="s">
        <v>13</v>
      </c>
      <c r="BA34" s="425"/>
      <c r="BB34" s="334"/>
    </row>
    <row r="35" spans="2:54" ht="11.25" customHeight="1">
      <c r="B35" s="733"/>
      <c r="C35" s="735"/>
      <c r="D35" s="751"/>
      <c r="E35" s="752"/>
      <c r="F35" s="752"/>
      <c r="G35" s="752"/>
      <c r="H35" s="752"/>
      <c r="I35" s="753"/>
      <c r="J35" s="213"/>
      <c r="K35" s="214"/>
      <c r="L35" s="214"/>
      <c r="M35" s="214"/>
      <c r="N35" s="215"/>
      <c r="O35" s="891"/>
      <c r="P35" s="892"/>
      <c r="Q35" s="892"/>
      <c r="R35" s="892"/>
      <c r="S35" s="426"/>
      <c r="T35" s="233"/>
      <c r="U35" s="234"/>
      <c r="V35" s="234"/>
      <c r="W35" s="234"/>
      <c r="X35" s="959"/>
      <c r="Y35" s="234"/>
      <c r="Z35" s="960"/>
      <c r="AA35" s="851"/>
      <c r="AB35" s="258"/>
      <c r="AC35" s="259"/>
      <c r="AD35" s="898"/>
      <c r="AE35" s="897"/>
      <c r="AF35" s="259"/>
      <c r="AG35" s="898"/>
      <c r="AH35" s="851"/>
      <c r="AI35" s="915"/>
      <c r="AJ35" s="259"/>
      <c r="AK35" s="259"/>
      <c r="AL35" s="864"/>
      <c r="AM35" s="884"/>
      <c r="AN35" s="742"/>
      <c r="AO35" s="742"/>
      <c r="AP35" s="885"/>
      <c r="AQ35" s="683"/>
      <c r="AR35" s="683"/>
      <c r="AS35" s="683"/>
      <c r="AT35" s="683"/>
      <c r="AU35" s="683"/>
      <c r="AV35" s="729"/>
      <c r="AW35" s="729"/>
      <c r="AX35" s="729"/>
      <c r="AY35" s="729"/>
      <c r="AZ35" s="428"/>
      <c r="BA35" s="428"/>
      <c r="BB35" s="337"/>
    </row>
    <row r="36" spans="2:54" ht="11.25" customHeight="1">
      <c r="B36" s="733"/>
      <c r="C36" s="735"/>
      <c r="D36" s="723" t="s">
        <v>48</v>
      </c>
      <c r="E36" s="749"/>
      <c r="F36" s="749"/>
      <c r="G36" s="749"/>
      <c r="H36" s="749"/>
      <c r="I36" s="750"/>
      <c r="J36" s="207" t="s">
        <v>116</v>
      </c>
      <c r="K36" s="208"/>
      <c r="L36" s="208"/>
      <c r="M36" s="208"/>
      <c r="N36" s="209"/>
      <c r="O36" s="955"/>
      <c r="P36" s="956"/>
      <c r="Q36" s="956"/>
      <c r="R36" s="956"/>
      <c r="S36" s="525" t="s">
        <v>13</v>
      </c>
      <c r="T36" s="230"/>
      <c r="U36" s="231"/>
      <c r="V36" s="231"/>
      <c r="W36" s="231"/>
      <c r="X36" s="957"/>
      <c r="Y36" s="231"/>
      <c r="Z36" s="958"/>
      <c r="AA36" s="886" t="s">
        <v>13</v>
      </c>
      <c r="AB36" s="255"/>
      <c r="AC36" s="256"/>
      <c r="AD36" s="896"/>
      <c r="AE36" s="895"/>
      <c r="AF36" s="256"/>
      <c r="AG36" s="896"/>
      <c r="AH36" s="886" t="s">
        <v>13</v>
      </c>
      <c r="AI36" s="918"/>
      <c r="AJ36" s="256"/>
      <c r="AK36" s="256"/>
      <c r="AL36" s="859" t="s">
        <v>13</v>
      </c>
      <c r="AM36" s="738">
        <f>T36+X36+AB36+AE36+AI36+T38+X38+AB38+AE38+AI38</f>
        <v>0</v>
      </c>
      <c r="AN36" s="739"/>
      <c r="AO36" s="739"/>
      <c r="AP36" s="861"/>
      <c r="AQ36" s="411" t="s">
        <v>117</v>
      </c>
      <c r="AR36" s="208"/>
      <c r="AS36" s="208"/>
      <c r="AT36" s="208"/>
      <c r="AU36" s="208"/>
      <c r="AV36" s="923">
        <f>ROUNDDOWN(AM36/6,1)</f>
        <v>0</v>
      </c>
      <c r="AW36" s="923"/>
      <c r="AX36" s="923"/>
      <c r="AY36" s="923"/>
      <c r="AZ36" s="422" t="s">
        <v>13</v>
      </c>
      <c r="BA36" s="422"/>
      <c r="BB36" s="331"/>
    </row>
    <row r="37" spans="2:54" ht="11.25" customHeight="1">
      <c r="B37" s="733"/>
      <c r="C37" s="735"/>
      <c r="D37" s="751"/>
      <c r="E37" s="752"/>
      <c r="F37" s="752"/>
      <c r="G37" s="752"/>
      <c r="H37" s="752"/>
      <c r="I37" s="753"/>
      <c r="J37" s="213"/>
      <c r="K37" s="214"/>
      <c r="L37" s="214"/>
      <c r="M37" s="214"/>
      <c r="N37" s="215"/>
      <c r="O37" s="955"/>
      <c r="P37" s="956"/>
      <c r="Q37" s="956"/>
      <c r="R37" s="956"/>
      <c r="S37" s="525"/>
      <c r="T37" s="233"/>
      <c r="U37" s="234"/>
      <c r="V37" s="234"/>
      <c r="W37" s="234"/>
      <c r="X37" s="959"/>
      <c r="Y37" s="234"/>
      <c r="Z37" s="960"/>
      <c r="AA37" s="851"/>
      <c r="AB37" s="258"/>
      <c r="AC37" s="259"/>
      <c r="AD37" s="898"/>
      <c r="AE37" s="897"/>
      <c r="AF37" s="259"/>
      <c r="AG37" s="898"/>
      <c r="AH37" s="851"/>
      <c r="AI37" s="915"/>
      <c r="AJ37" s="259"/>
      <c r="AK37" s="259"/>
      <c r="AL37" s="864"/>
      <c r="AM37" s="754"/>
      <c r="AN37" s="755"/>
      <c r="AO37" s="755"/>
      <c r="AP37" s="917"/>
      <c r="AQ37" s="412"/>
      <c r="AR37" s="211"/>
      <c r="AS37" s="211"/>
      <c r="AT37" s="211"/>
      <c r="AU37" s="211"/>
      <c r="AV37" s="863"/>
      <c r="AW37" s="863"/>
      <c r="AX37" s="863"/>
      <c r="AY37" s="863"/>
      <c r="AZ37" s="425"/>
      <c r="BA37" s="425"/>
      <c r="BB37" s="334"/>
    </row>
    <row r="38" spans="2:54" ht="11.25" customHeight="1">
      <c r="B38" s="733"/>
      <c r="C38" s="735"/>
      <c r="D38" s="758" t="s">
        <v>49</v>
      </c>
      <c r="E38" s="804"/>
      <c r="F38" s="804"/>
      <c r="G38" s="804"/>
      <c r="H38" s="804"/>
      <c r="I38" s="805"/>
      <c r="J38" s="210" t="s">
        <v>116</v>
      </c>
      <c r="K38" s="211"/>
      <c r="L38" s="211"/>
      <c r="M38" s="211"/>
      <c r="N38" s="212"/>
      <c r="O38" s="893"/>
      <c r="P38" s="894"/>
      <c r="Q38" s="894"/>
      <c r="R38" s="894"/>
      <c r="S38" s="429" t="s">
        <v>13</v>
      </c>
      <c r="T38" s="947"/>
      <c r="U38" s="948"/>
      <c r="V38" s="948"/>
      <c r="W38" s="948"/>
      <c r="X38" s="951"/>
      <c r="Y38" s="948"/>
      <c r="Z38" s="952"/>
      <c r="AA38" s="936" t="s">
        <v>13</v>
      </c>
      <c r="AB38" s="381"/>
      <c r="AC38" s="382"/>
      <c r="AD38" s="937"/>
      <c r="AE38" s="938"/>
      <c r="AF38" s="382"/>
      <c r="AG38" s="937"/>
      <c r="AH38" s="936" t="s">
        <v>13</v>
      </c>
      <c r="AI38" s="914"/>
      <c r="AJ38" s="382"/>
      <c r="AK38" s="382"/>
      <c r="AL38" s="889" t="s">
        <v>13</v>
      </c>
      <c r="AM38" s="754"/>
      <c r="AN38" s="755"/>
      <c r="AO38" s="755"/>
      <c r="AP38" s="917"/>
      <c r="AQ38" s="412"/>
      <c r="AR38" s="211"/>
      <c r="AS38" s="211"/>
      <c r="AT38" s="211"/>
      <c r="AU38" s="211"/>
      <c r="AV38" s="863"/>
      <c r="AW38" s="863"/>
      <c r="AX38" s="863"/>
      <c r="AY38" s="863"/>
      <c r="AZ38" s="425"/>
      <c r="BA38" s="425"/>
      <c r="BB38" s="334"/>
    </row>
    <row r="39" spans="2:54" ht="11.25" customHeight="1" thickBot="1">
      <c r="B39" s="733"/>
      <c r="C39" s="735"/>
      <c r="D39" s="941"/>
      <c r="E39" s="942"/>
      <c r="F39" s="942"/>
      <c r="G39" s="942"/>
      <c r="H39" s="942"/>
      <c r="I39" s="943"/>
      <c r="J39" s="824"/>
      <c r="K39" s="715"/>
      <c r="L39" s="715"/>
      <c r="M39" s="715"/>
      <c r="N39" s="819"/>
      <c r="O39" s="944"/>
      <c r="P39" s="945"/>
      <c r="Q39" s="945"/>
      <c r="R39" s="945"/>
      <c r="S39" s="946"/>
      <c r="T39" s="949"/>
      <c r="U39" s="950"/>
      <c r="V39" s="950"/>
      <c r="W39" s="950"/>
      <c r="X39" s="953"/>
      <c r="Y39" s="950"/>
      <c r="Z39" s="954"/>
      <c r="AA39" s="913"/>
      <c r="AB39" s="686"/>
      <c r="AC39" s="687"/>
      <c r="AD39" s="906"/>
      <c r="AE39" s="905"/>
      <c r="AF39" s="687"/>
      <c r="AG39" s="906"/>
      <c r="AH39" s="913"/>
      <c r="AI39" s="922"/>
      <c r="AJ39" s="687"/>
      <c r="AK39" s="687"/>
      <c r="AL39" s="860"/>
      <c r="AM39" s="858"/>
      <c r="AN39" s="676"/>
      <c r="AO39" s="676"/>
      <c r="AP39" s="862"/>
      <c r="AQ39" s="939"/>
      <c r="AR39" s="715"/>
      <c r="AS39" s="715"/>
      <c r="AT39" s="715"/>
      <c r="AU39" s="715"/>
      <c r="AV39" s="924"/>
      <c r="AW39" s="924"/>
      <c r="AX39" s="924"/>
      <c r="AY39" s="924"/>
      <c r="AZ39" s="678"/>
      <c r="BA39" s="678"/>
      <c r="BB39" s="940"/>
    </row>
    <row r="40" spans="2:54" ht="11.25" customHeight="1">
      <c r="B40" s="733"/>
      <c r="C40" s="735"/>
      <c r="D40" s="933" t="s">
        <v>118</v>
      </c>
      <c r="E40" s="934"/>
      <c r="F40" s="934"/>
      <c r="G40" s="934"/>
      <c r="H40" s="934"/>
      <c r="I40" s="934"/>
      <c r="J40" s="934"/>
      <c r="K40" s="934"/>
      <c r="L40" s="934"/>
      <c r="M40" s="934"/>
      <c r="N40" s="934"/>
      <c r="O40" s="934"/>
      <c r="P40" s="934"/>
      <c r="Q40" s="934"/>
      <c r="R40" s="934"/>
      <c r="S40" s="934"/>
      <c r="T40" s="934"/>
      <c r="U40" s="934"/>
      <c r="V40" s="934"/>
      <c r="W40" s="934"/>
      <c r="X40" s="934"/>
      <c r="Y40" s="934"/>
      <c r="Z40" s="934"/>
      <c r="AA40" s="934"/>
      <c r="AB40" s="934"/>
      <c r="AC40" s="934"/>
      <c r="AD40" s="934"/>
      <c r="AE40" s="934"/>
      <c r="AF40" s="934"/>
      <c r="AG40" s="934"/>
      <c r="AH40" s="934"/>
      <c r="AI40" s="934"/>
      <c r="AJ40" s="934"/>
      <c r="AK40" s="934"/>
      <c r="AL40" s="934"/>
      <c r="AM40" s="934"/>
      <c r="AN40" s="934"/>
      <c r="AO40" s="934"/>
      <c r="AP40" s="934"/>
      <c r="AQ40" s="934"/>
      <c r="AR40" s="934"/>
      <c r="AS40" s="934"/>
      <c r="AT40" s="934"/>
      <c r="AU40" s="934"/>
      <c r="AV40" s="934"/>
      <c r="AW40" s="934"/>
      <c r="AX40" s="934"/>
      <c r="AY40" s="934"/>
      <c r="AZ40" s="934"/>
      <c r="BA40" s="934"/>
      <c r="BB40" s="935"/>
    </row>
    <row r="41" spans="2:54" ht="11.25" customHeight="1">
      <c r="B41" s="733"/>
      <c r="C41" s="735"/>
      <c r="D41" s="908" t="s">
        <v>119</v>
      </c>
      <c r="E41" s="759"/>
      <c r="F41" s="759"/>
      <c r="G41" s="759"/>
      <c r="H41" s="759"/>
      <c r="I41" s="760"/>
      <c r="J41" s="210" t="s">
        <v>120</v>
      </c>
      <c r="K41" s="211"/>
      <c r="L41" s="211"/>
      <c r="M41" s="211"/>
      <c r="N41" s="212"/>
      <c r="O41" s="910"/>
      <c r="P41" s="911"/>
      <c r="Q41" s="911"/>
      <c r="R41" s="911"/>
      <c r="S41" s="912"/>
      <c r="T41" s="255"/>
      <c r="U41" s="256"/>
      <c r="V41" s="256"/>
      <c r="W41" s="256"/>
      <c r="X41" s="256"/>
      <c r="Y41" s="256"/>
      <c r="Z41" s="256"/>
      <c r="AA41" s="876" t="s">
        <v>13</v>
      </c>
      <c r="AB41" s="255"/>
      <c r="AC41" s="256"/>
      <c r="AD41" s="256"/>
      <c r="AE41" s="256"/>
      <c r="AF41" s="256"/>
      <c r="AG41" s="256"/>
      <c r="AH41" s="852" t="s">
        <v>13</v>
      </c>
      <c r="AI41" s="918"/>
      <c r="AJ41" s="256"/>
      <c r="AK41" s="256"/>
      <c r="AL41" s="859" t="s">
        <v>13</v>
      </c>
      <c r="AM41" s="916">
        <f>T41+AB41+AI41</f>
        <v>0</v>
      </c>
      <c r="AN41" s="755"/>
      <c r="AO41" s="755"/>
      <c r="AP41" s="917"/>
      <c r="AQ41" s="211" t="s">
        <v>117</v>
      </c>
      <c r="AR41" s="211"/>
      <c r="AS41" s="211"/>
      <c r="AT41" s="211"/>
      <c r="AU41" s="211"/>
      <c r="AV41" s="890">
        <f>ROUNDDOWN(AM41/6,1)</f>
        <v>0</v>
      </c>
      <c r="AW41" s="890"/>
      <c r="AX41" s="890"/>
      <c r="AY41" s="890"/>
      <c r="AZ41" s="425" t="s">
        <v>13</v>
      </c>
      <c r="BA41" s="425"/>
      <c r="BB41" s="899"/>
    </row>
    <row r="42" spans="2:54" ht="11.25" customHeight="1">
      <c r="B42" s="733"/>
      <c r="C42" s="735"/>
      <c r="D42" s="908"/>
      <c r="E42" s="759"/>
      <c r="F42" s="759"/>
      <c r="G42" s="759"/>
      <c r="H42" s="759"/>
      <c r="I42" s="760"/>
      <c r="J42" s="210"/>
      <c r="K42" s="211"/>
      <c r="L42" s="211"/>
      <c r="M42" s="211"/>
      <c r="N42" s="212"/>
      <c r="O42" s="919"/>
      <c r="P42" s="920"/>
      <c r="Q42" s="920"/>
      <c r="R42" s="920"/>
      <c r="S42" s="921"/>
      <c r="T42" s="258"/>
      <c r="U42" s="259"/>
      <c r="V42" s="259"/>
      <c r="W42" s="259"/>
      <c r="X42" s="259"/>
      <c r="Y42" s="259"/>
      <c r="Z42" s="259"/>
      <c r="AA42" s="888"/>
      <c r="AB42" s="381"/>
      <c r="AC42" s="382"/>
      <c r="AD42" s="382"/>
      <c r="AE42" s="382"/>
      <c r="AF42" s="382"/>
      <c r="AG42" s="382"/>
      <c r="AH42" s="852"/>
      <c r="AI42" s="915"/>
      <c r="AJ42" s="259"/>
      <c r="AK42" s="259"/>
      <c r="AL42" s="864"/>
      <c r="AM42" s="884"/>
      <c r="AN42" s="742"/>
      <c r="AO42" s="742"/>
      <c r="AP42" s="885"/>
      <c r="AQ42" s="214"/>
      <c r="AR42" s="214"/>
      <c r="AS42" s="214"/>
      <c r="AT42" s="214"/>
      <c r="AU42" s="214"/>
      <c r="AV42" s="729"/>
      <c r="AW42" s="729"/>
      <c r="AX42" s="729"/>
      <c r="AY42" s="729"/>
      <c r="AZ42" s="428"/>
      <c r="BA42" s="428"/>
      <c r="BB42" s="932"/>
    </row>
    <row r="43" spans="2:54" ht="11.25" customHeight="1">
      <c r="B43" s="733"/>
      <c r="C43" s="735"/>
      <c r="D43" s="907" t="s">
        <v>19</v>
      </c>
      <c r="E43" s="724"/>
      <c r="F43" s="724"/>
      <c r="G43" s="724"/>
      <c r="H43" s="724"/>
      <c r="I43" s="725"/>
      <c r="J43" s="421" t="s">
        <v>120</v>
      </c>
      <c r="K43" s="422"/>
      <c r="L43" s="422"/>
      <c r="M43" s="422"/>
      <c r="N43" s="423"/>
      <c r="O43" s="929"/>
      <c r="P43" s="930"/>
      <c r="Q43" s="930"/>
      <c r="R43" s="930"/>
      <c r="S43" s="931"/>
      <c r="T43" s="255"/>
      <c r="U43" s="256"/>
      <c r="V43" s="256"/>
      <c r="W43" s="256"/>
      <c r="X43" s="256"/>
      <c r="Y43" s="256"/>
      <c r="Z43" s="256"/>
      <c r="AA43" s="876" t="s">
        <v>13</v>
      </c>
      <c r="AB43" s="255"/>
      <c r="AC43" s="256"/>
      <c r="AD43" s="256"/>
      <c r="AE43" s="256"/>
      <c r="AF43" s="256"/>
      <c r="AG43" s="896"/>
      <c r="AH43" s="852" t="s">
        <v>13</v>
      </c>
      <c r="AI43" s="918"/>
      <c r="AJ43" s="256"/>
      <c r="AK43" s="256"/>
      <c r="AL43" s="859" t="s">
        <v>13</v>
      </c>
      <c r="AM43" s="883">
        <f>T43+AB43+T45+X45+AB45+AE45+AI43+AI45</f>
        <v>0</v>
      </c>
      <c r="AN43" s="739"/>
      <c r="AO43" s="739"/>
      <c r="AP43" s="861"/>
      <c r="AQ43" s="208" t="s">
        <v>121</v>
      </c>
      <c r="AR43" s="208"/>
      <c r="AS43" s="208"/>
      <c r="AT43" s="208"/>
      <c r="AU43" s="208"/>
      <c r="AV43" s="923">
        <f>ROUNDDOWN(AM43/15,1)</f>
        <v>0</v>
      </c>
      <c r="AW43" s="923"/>
      <c r="AX43" s="923"/>
      <c r="AY43" s="923"/>
      <c r="AZ43" s="422" t="s">
        <v>13</v>
      </c>
      <c r="BA43" s="422"/>
      <c r="BB43" s="925"/>
    </row>
    <row r="44" spans="2:54" ht="11.25" customHeight="1">
      <c r="B44" s="733"/>
      <c r="C44" s="735"/>
      <c r="D44" s="908"/>
      <c r="E44" s="759"/>
      <c r="F44" s="759"/>
      <c r="G44" s="759"/>
      <c r="H44" s="759"/>
      <c r="I44" s="760"/>
      <c r="J44" s="424"/>
      <c r="K44" s="425"/>
      <c r="L44" s="425"/>
      <c r="M44" s="425"/>
      <c r="N44" s="426"/>
      <c r="O44" s="910"/>
      <c r="P44" s="911"/>
      <c r="Q44" s="911"/>
      <c r="R44" s="911"/>
      <c r="S44" s="912"/>
      <c r="T44" s="258"/>
      <c r="U44" s="259"/>
      <c r="V44" s="259"/>
      <c r="W44" s="259"/>
      <c r="X44" s="259"/>
      <c r="Y44" s="259"/>
      <c r="Z44" s="259"/>
      <c r="AA44" s="888"/>
      <c r="AB44" s="258"/>
      <c r="AC44" s="259"/>
      <c r="AD44" s="259"/>
      <c r="AE44" s="259"/>
      <c r="AF44" s="259"/>
      <c r="AG44" s="898"/>
      <c r="AH44" s="852"/>
      <c r="AI44" s="915"/>
      <c r="AJ44" s="259"/>
      <c r="AK44" s="259"/>
      <c r="AL44" s="864"/>
      <c r="AM44" s="916"/>
      <c r="AN44" s="755"/>
      <c r="AO44" s="755"/>
      <c r="AP44" s="917"/>
      <c r="AQ44" s="211"/>
      <c r="AR44" s="211"/>
      <c r="AS44" s="211"/>
      <c r="AT44" s="211"/>
      <c r="AU44" s="211"/>
      <c r="AV44" s="863"/>
      <c r="AW44" s="863"/>
      <c r="AX44" s="863"/>
      <c r="AY44" s="863"/>
      <c r="AZ44" s="425"/>
      <c r="BA44" s="425"/>
      <c r="BB44" s="899"/>
    </row>
    <row r="45" spans="2:54" ht="11.25" customHeight="1">
      <c r="B45" s="733"/>
      <c r="C45" s="735"/>
      <c r="D45" s="908"/>
      <c r="E45" s="759"/>
      <c r="F45" s="759"/>
      <c r="G45" s="759"/>
      <c r="H45" s="759"/>
      <c r="I45" s="760"/>
      <c r="J45" s="421" t="s">
        <v>122</v>
      </c>
      <c r="K45" s="422"/>
      <c r="L45" s="422"/>
      <c r="M45" s="422"/>
      <c r="N45" s="423"/>
      <c r="O45" s="901"/>
      <c r="P45" s="902"/>
      <c r="Q45" s="902"/>
      <c r="R45" s="902"/>
      <c r="S45" s="423" t="s">
        <v>13</v>
      </c>
      <c r="T45" s="255"/>
      <c r="U45" s="256"/>
      <c r="V45" s="256"/>
      <c r="W45" s="256"/>
      <c r="X45" s="895"/>
      <c r="Y45" s="256"/>
      <c r="Z45" s="256"/>
      <c r="AA45" s="876" t="s">
        <v>13</v>
      </c>
      <c r="AB45" s="255"/>
      <c r="AC45" s="256"/>
      <c r="AD45" s="896"/>
      <c r="AE45" s="895"/>
      <c r="AF45" s="256"/>
      <c r="AG45" s="896"/>
      <c r="AH45" s="886" t="s">
        <v>13</v>
      </c>
      <c r="AI45" s="914"/>
      <c r="AJ45" s="382"/>
      <c r="AK45" s="382"/>
      <c r="AL45" s="889" t="s">
        <v>13</v>
      </c>
      <c r="AM45" s="916"/>
      <c r="AN45" s="755"/>
      <c r="AO45" s="755"/>
      <c r="AP45" s="917"/>
      <c r="AQ45" s="211"/>
      <c r="AR45" s="211"/>
      <c r="AS45" s="211"/>
      <c r="AT45" s="211"/>
      <c r="AU45" s="211"/>
      <c r="AV45" s="863"/>
      <c r="AW45" s="863"/>
      <c r="AX45" s="863"/>
      <c r="AY45" s="863"/>
      <c r="AZ45" s="425"/>
      <c r="BA45" s="425"/>
      <c r="BB45" s="899"/>
    </row>
    <row r="46" spans="2:54" ht="11.25" customHeight="1" thickBot="1">
      <c r="B46" s="733"/>
      <c r="C46" s="735"/>
      <c r="D46" s="909"/>
      <c r="E46" s="727"/>
      <c r="F46" s="727"/>
      <c r="G46" s="727"/>
      <c r="H46" s="727"/>
      <c r="I46" s="728"/>
      <c r="J46" s="900"/>
      <c r="K46" s="678"/>
      <c r="L46" s="678"/>
      <c r="M46" s="678"/>
      <c r="N46" s="695"/>
      <c r="O46" s="903"/>
      <c r="P46" s="904"/>
      <c r="Q46" s="904"/>
      <c r="R46" s="904"/>
      <c r="S46" s="695"/>
      <c r="T46" s="686"/>
      <c r="U46" s="687"/>
      <c r="V46" s="687"/>
      <c r="W46" s="687"/>
      <c r="X46" s="905"/>
      <c r="Y46" s="687"/>
      <c r="Z46" s="687"/>
      <c r="AA46" s="877"/>
      <c r="AB46" s="686"/>
      <c r="AC46" s="687"/>
      <c r="AD46" s="906"/>
      <c r="AE46" s="905"/>
      <c r="AF46" s="687"/>
      <c r="AG46" s="906"/>
      <c r="AH46" s="913"/>
      <c r="AI46" s="922"/>
      <c r="AJ46" s="687"/>
      <c r="AK46" s="687"/>
      <c r="AL46" s="860"/>
      <c r="AM46" s="884"/>
      <c r="AN46" s="742"/>
      <c r="AO46" s="742"/>
      <c r="AP46" s="885"/>
      <c r="AQ46" s="214"/>
      <c r="AR46" s="214"/>
      <c r="AS46" s="214"/>
      <c r="AT46" s="214"/>
      <c r="AU46" s="214"/>
      <c r="AV46" s="890"/>
      <c r="AW46" s="890"/>
      <c r="AX46" s="890"/>
      <c r="AY46" s="890"/>
      <c r="AZ46" s="678"/>
      <c r="BA46" s="678"/>
      <c r="BB46" s="672"/>
    </row>
    <row r="47" spans="2:54" ht="11.25" customHeight="1">
      <c r="B47" s="733"/>
      <c r="C47" s="735"/>
      <c r="D47" s="933" t="s">
        <v>123</v>
      </c>
      <c r="E47" s="934"/>
      <c r="F47" s="934"/>
      <c r="G47" s="934"/>
      <c r="H47" s="934"/>
      <c r="I47" s="934"/>
      <c r="J47" s="934"/>
      <c r="K47" s="934"/>
      <c r="L47" s="934"/>
      <c r="M47" s="934"/>
      <c r="N47" s="934"/>
      <c r="O47" s="934"/>
      <c r="P47" s="934"/>
      <c r="Q47" s="934"/>
      <c r="R47" s="934"/>
      <c r="S47" s="934"/>
      <c r="T47" s="934"/>
      <c r="U47" s="934"/>
      <c r="V47" s="934"/>
      <c r="W47" s="934"/>
      <c r="X47" s="934"/>
      <c r="Y47" s="934"/>
      <c r="Z47" s="934"/>
      <c r="AA47" s="934"/>
      <c r="AB47" s="934"/>
      <c r="AC47" s="934"/>
      <c r="AD47" s="934"/>
      <c r="AE47" s="934"/>
      <c r="AF47" s="934"/>
      <c r="AG47" s="934"/>
      <c r="AH47" s="934"/>
      <c r="AI47" s="934"/>
      <c r="AJ47" s="934"/>
      <c r="AK47" s="934"/>
      <c r="AL47" s="934"/>
      <c r="AM47" s="934"/>
      <c r="AN47" s="934"/>
      <c r="AO47" s="934"/>
      <c r="AP47" s="934"/>
      <c r="AQ47" s="934"/>
      <c r="AR47" s="934"/>
      <c r="AS47" s="934"/>
      <c r="AT47" s="934"/>
      <c r="AU47" s="934"/>
      <c r="AV47" s="934"/>
      <c r="AW47" s="934"/>
      <c r="AX47" s="934"/>
      <c r="AY47" s="934"/>
      <c r="AZ47" s="934"/>
      <c r="BA47" s="934"/>
      <c r="BB47" s="935"/>
    </row>
    <row r="48" spans="2:54" ht="11.25" customHeight="1">
      <c r="B48" s="733"/>
      <c r="C48" s="735"/>
      <c r="D48" s="908" t="s">
        <v>119</v>
      </c>
      <c r="E48" s="759"/>
      <c r="F48" s="759"/>
      <c r="G48" s="759"/>
      <c r="H48" s="759"/>
      <c r="I48" s="760"/>
      <c r="J48" s="210" t="s">
        <v>120</v>
      </c>
      <c r="K48" s="211"/>
      <c r="L48" s="211"/>
      <c r="M48" s="211"/>
      <c r="N48" s="212"/>
      <c r="O48" s="929"/>
      <c r="P48" s="930"/>
      <c r="Q48" s="930"/>
      <c r="R48" s="930"/>
      <c r="S48" s="931"/>
      <c r="T48" s="255"/>
      <c r="U48" s="256"/>
      <c r="V48" s="256"/>
      <c r="W48" s="256"/>
      <c r="X48" s="256"/>
      <c r="Y48" s="256"/>
      <c r="Z48" s="256"/>
      <c r="AA48" s="876" t="s">
        <v>13</v>
      </c>
      <c r="AB48" s="255"/>
      <c r="AC48" s="256"/>
      <c r="AD48" s="256"/>
      <c r="AE48" s="256"/>
      <c r="AF48" s="256"/>
      <c r="AG48" s="256"/>
      <c r="AH48" s="852" t="s">
        <v>13</v>
      </c>
      <c r="AI48" s="918"/>
      <c r="AJ48" s="256"/>
      <c r="AK48" s="256"/>
      <c r="AL48" s="859" t="s">
        <v>13</v>
      </c>
      <c r="AM48" s="883">
        <f>T48+AB48+T50+AB50+T52+X52+AB52+AE52+AI48+AI50+AI52</f>
        <v>0</v>
      </c>
      <c r="AN48" s="739"/>
      <c r="AO48" s="739"/>
      <c r="AP48" s="861"/>
      <c r="AQ48" s="208" t="s">
        <v>121</v>
      </c>
      <c r="AR48" s="208"/>
      <c r="AS48" s="208"/>
      <c r="AT48" s="208"/>
      <c r="AU48" s="208"/>
      <c r="AV48" s="923">
        <f>ROUNDDOWN(AM48/15,1)</f>
        <v>0</v>
      </c>
      <c r="AW48" s="923"/>
      <c r="AX48" s="923"/>
      <c r="AY48" s="923"/>
      <c r="AZ48" s="422" t="s">
        <v>13</v>
      </c>
      <c r="BA48" s="422"/>
      <c r="BB48" s="925"/>
    </row>
    <row r="49" spans="2:54" ht="11.25" customHeight="1">
      <c r="B49" s="733"/>
      <c r="C49" s="735"/>
      <c r="D49" s="908"/>
      <c r="E49" s="759"/>
      <c r="F49" s="759"/>
      <c r="G49" s="759"/>
      <c r="H49" s="759"/>
      <c r="I49" s="760"/>
      <c r="J49" s="210"/>
      <c r="K49" s="211"/>
      <c r="L49" s="211"/>
      <c r="M49" s="211"/>
      <c r="N49" s="212"/>
      <c r="O49" s="919"/>
      <c r="P49" s="920"/>
      <c r="Q49" s="920"/>
      <c r="R49" s="920"/>
      <c r="S49" s="921"/>
      <c r="T49" s="258"/>
      <c r="U49" s="259"/>
      <c r="V49" s="259"/>
      <c r="W49" s="259"/>
      <c r="X49" s="259"/>
      <c r="Y49" s="259"/>
      <c r="Z49" s="259"/>
      <c r="AA49" s="888"/>
      <c r="AB49" s="381"/>
      <c r="AC49" s="382"/>
      <c r="AD49" s="382"/>
      <c r="AE49" s="382"/>
      <c r="AF49" s="382"/>
      <c r="AG49" s="382"/>
      <c r="AH49" s="852"/>
      <c r="AI49" s="915"/>
      <c r="AJ49" s="259"/>
      <c r="AK49" s="259"/>
      <c r="AL49" s="864"/>
      <c r="AM49" s="916"/>
      <c r="AN49" s="755"/>
      <c r="AO49" s="755"/>
      <c r="AP49" s="917"/>
      <c r="AQ49" s="211"/>
      <c r="AR49" s="211"/>
      <c r="AS49" s="211"/>
      <c r="AT49" s="211"/>
      <c r="AU49" s="211"/>
      <c r="AV49" s="863"/>
      <c r="AW49" s="863"/>
      <c r="AX49" s="863"/>
      <c r="AY49" s="863"/>
      <c r="AZ49" s="425"/>
      <c r="BA49" s="425"/>
      <c r="BB49" s="899"/>
    </row>
    <row r="50" spans="2:54" ht="11.25" customHeight="1">
      <c r="B50" s="733"/>
      <c r="C50" s="735"/>
      <c r="D50" s="907" t="s">
        <v>19</v>
      </c>
      <c r="E50" s="724"/>
      <c r="F50" s="724"/>
      <c r="G50" s="724"/>
      <c r="H50" s="724"/>
      <c r="I50" s="725"/>
      <c r="J50" s="421" t="s">
        <v>120</v>
      </c>
      <c r="K50" s="422"/>
      <c r="L50" s="422"/>
      <c r="M50" s="422"/>
      <c r="N50" s="423"/>
      <c r="O50" s="910"/>
      <c r="P50" s="911"/>
      <c r="Q50" s="911"/>
      <c r="R50" s="911"/>
      <c r="S50" s="912"/>
      <c r="T50" s="255"/>
      <c r="U50" s="256"/>
      <c r="V50" s="256"/>
      <c r="W50" s="256"/>
      <c r="X50" s="256"/>
      <c r="Y50" s="256"/>
      <c r="Z50" s="256"/>
      <c r="AA50" s="876" t="s">
        <v>13</v>
      </c>
      <c r="AB50" s="255"/>
      <c r="AC50" s="256"/>
      <c r="AD50" s="256"/>
      <c r="AE50" s="256"/>
      <c r="AF50" s="256"/>
      <c r="AG50" s="896"/>
      <c r="AH50" s="852" t="s">
        <v>13</v>
      </c>
      <c r="AI50" s="918"/>
      <c r="AJ50" s="256"/>
      <c r="AK50" s="256"/>
      <c r="AL50" s="859" t="s">
        <v>13</v>
      </c>
      <c r="AM50" s="916"/>
      <c r="AN50" s="755"/>
      <c r="AO50" s="755"/>
      <c r="AP50" s="917"/>
      <c r="AQ50" s="211"/>
      <c r="AR50" s="211"/>
      <c r="AS50" s="211"/>
      <c r="AT50" s="211"/>
      <c r="AU50" s="211"/>
      <c r="AV50" s="863"/>
      <c r="AW50" s="863"/>
      <c r="AX50" s="863"/>
      <c r="AY50" s="863"/>
      <c r="AZ50" s="425"/>
      <c r="BA50" s="425"/>
      <c r="BB50" s="899"/>
    </row>
    <row r="51" spans="2:54" ht="11.25" customHeight="1">
      <c r="B51" s="733"/>
      <c r="C51" s="735"/>
      <c r="D51" s="908"/>
      <c r="E51" s="759"/>
      <c r="F51" s="759"/>
      <c r="G51" s="759"/>
      <c r="H51" s="759"/>
      <c r="I51" s="760"/>
      <c r="J51" s="424"/>
      <c r="K51" s="425"/>
      <c r="L51" s="425"/>
      <c r="M51" s="425"/>
      <c r="N51" s="426"/>
      <c r="O51" s="910"/>
      <c r="P51" s="911"/>
      <c r="Q51" s="911"/>
      <c r="R51" s="911"/>
      <c r="S51" s="912"/>
      <c r="T51" s="258"/>
      <c r="U51" s="259"/>
      <c r="V51" s="259"/>
      <c r="W51" s="259"/>
      <c r="X51" s="259"/>
      <c r="Y51" s="259"/>
      <c r="Z51" s="259"/>
      <c r="AA51" s="888"/>
      <c r="AB51" s="258"/>
      <c r="AC51" s="259"/>
      <c r="AD51" s="259"/>
      <c r="AE51" s="259"/>
      <c r="AF51" s="259"/>
      <c r="AG51" s="898"/>
      <c r="AH51" s="852"/>
      <c r="AI51" s="915"/>
      <c r="AJ51" s="259"/>
      <c r="AK51" s="259"/>
      <c r="AL51" s="864"/>
      <c r="AM51" s="916"/>
      <c r="AN51" s="755"/>
      <c r="AO51" s="755"/>
      <c r="AP51" s="917"/>
      <c r="AQ51" s="211"/>
      <c r="AR51" s="211"/>
      <c r="AS51" s="211"/>
      <c r="AT51" s="211"/>
      <c r="AU51" s="211"/>
      <c r="AV51" s="863"/>
      <c r="AW51" s="863"/>
      <c r="AX51" s="863"/>
      <c r="AY51" s="863"/>
      <c r="AZ51" s="425"/>
      <c r="BA51" s="425"/>
      <c r="BB51" s="899"/>
    </row>
    <row r="52" spans="2:54" ht="11.25" customHeight="1">
      <c r="B52" s="733"/>
      <c r="C52" s="735"/>
      <c r="D52" s="908"/>
      <c r="E52" s="759"/>
      <c r="F52" s="759"/>
      <c r="G52" s="759"/>
      <c r="H52" s="759"/>
      <c r="I52" s="760"/>
      <c r="J52" s="421" t="s">
        <v>122</v>
      </c>
      <c r="K52" s="422"/>
      <c r="L52" s="422"/>
      <c r="M52" s="422"/>
      <c r="N52" s="423"/>
      <c r="O52" s="901"/>
      <c r="P52" s="902"/>
      <c r="Q52" s="902"/>
      <c r="R52" s="902"/>
      <c r="S52" s="423" t="s">
        <v>13</v>
      </c>
      <c r="T52" s="255"/>
      <c r="U52" s="256"/>
      <c r="V52" s="256"/>
      <c r="W52" s="256"/>
      <c r="X52" s="895"/>
      <c r="Y52" s="256"/>
      <c r="Z52" s="256"/>
      <c r="AA52" s="876" t="s">
        <v>13</v>
      </c>
      <c r="AB52" s="255"/>
      <c r="AC52" s="256"/>
      <c r="AD52" s="896"/>
      <c r="AE52" s="895"/>
      <c r="AF52" s="256"/>
      <c r="AG52" s="896"/>
      <c r="AH52" s="886" t="s">
        <v>13</v>
      </c>
      <c r="AI52" s="918"/>
      <c r="AJ52" s="256"/>
      <c r="AK52" s="256"/>
      <c r="AL52" s="859" t="s">
        <v>13</v>
      </c>
      <c r="AM52" s="916"/>
      <c r="AN52" s="755"/>
      <c r="AO52" s="755"/>
      <c r="AP52" s="917"/>
      <c r="AQ52" s="211"/>
      <c r="AR52" s="211"/>
      <c r="AS52" s="211"/>
      <c r="AT52" s="211"/>
      <c r="AU52" s="211"/>
      <c r="AV52" s="863"/>
      <c r="AW52" s="863"/>
      <c r="AX52" s="863"/>
      <c r="AY52" s="863"/>
      <c r="AZ52" s="425"/>
      <c r="BA52" s="425"/>
      <c r="BB52" s="899"/>
    </row>
    <row r="53" spans="2:54" ht="11.25" customHeight="1" thickBot="1">
      <c r="B53" s="733"/>
      <c r="C53" s="735"/>
      <c r="D53" s="909"/>
      <c r="E53" s="727"/>
      <c r="F53" s="727"/>
      <c r="G53" s="727"/>
      <c r="H53" s="727"/>
      <c r="I53" s="728"/>
      <c r="J53" s="900"/>
      <c r="K53" s="678"/>
      <c r="L53" s="678"/>
      <c r="M53" s="678"/>
      <c r="N53" s="695"/>
      <c r="O53" s="903"/>
      <c r="P53" s="904"/>
      <c r="Q53" s="904"/>
      <c r="R53" s="904"/>
      <c r="S53" s="695"/>
      <c r="T53" s="686"/>
      <c r="U53" s="687"/>
      <c r="V53" s="687"/>
      <c r="W53" s="687"/>
      <c r="X53" s="905"/>
      <c r="Y53" s="687"/>
      <c r="Z53" s="687"/>
      <c r="AA53" s="877"/>
      <c r="AB53" s="686"/>
      <c r="AC53" s="687"/>
      <c r="AD53" s="906"/>
      <c r="AE53" s="905"/>
      <c r="AF53" s="687"/>
      <c r="AG53" s="906"/>
      <c r="AH53" s="913"/>
      <c r="AI53" s="922"/>
      <c r="AJ53" s="687"/>
      <c r="AK53" s="687"/>
      <c r="AL53" s="860"/>
      <c r="AM53" s="884"/>
      <c r="AN53" s="742"/>
      <c r="AO53" s="742"/>
      <c r="AP53" s="885"/>
      <c r="AQ53" s="214"/>
      <c r="AR53" s="214"/>
      <c r="AS53" s="214"/>
      <c r="AT53" s="214"/>
      <c r="AU53" s="214"/>
      <c r="AV53" s="890"/>
      <c r="AW53" s="890"/>
      <c r="AX53" s="890"/>
      <c r="AY53" s="890"/>
      <c r="AZ53" s="678"/>
      <c r="BA53" s="678"/>
      <c r="BB53" s="672"/>
    </row>
    <row r="54" spans="2:54" ht="11.25" customHeight="1">
      <c r="B54" s="733"/>
      <c r="C54" s="735"/>
      <c r="D54" s="933" t="s">
        <v>124</v>
      </c>
      <c r="E54" s="934"/>
      <c r="F54" s="934"/>
      <c r="G54" s="934"/>
      <c r="H54" s="934"/>
      <c r="I54" s="934"/>
      <c r="J54" s="934"/>
      <c r="K54" s="934"/>
      <c r="L54" s="934"/>
      <c r="M54" s="934"/>
      <c r="N54" s="934"/>
      <c r="O54" s="934"/>
      <c r="P54" s="934"/>
      <c r="Q54" s="934"/>
      <c r="R54" s="934"/>
      <c r="S54" s="934"/>
      <c r="T54" s="934"/>
      <c r="U54" s="934"/>
      <c r="V54" s="934"/>
      <c r="W54" s="934"/>
      <c r="X54" s="934"/>
      <c r="Y54" s="934"/>
      <c r="Z54" s="934"/>
      <c r="AA54" s="934"/>
      <c r="AB54" s="934"/>
      <c r="AC54" s="934"/>
      <c r="AD54" s="934"/>
      <c r="AE54" s="934"/>
      <c r="AF54" s="934"/>
      <c r="AG54" s="934"/>
      <c r="AH54" s="934"/>
      <c r="AI54" s="934"/>
      <c r="AJ54" s="934"/>
      <c r="AK54" s="934"/>
      <c r="AL54" s="934"/>
      <c r="AM54" s="934"/>
      <c r="AN54" s="934"/>
      <c r="AO54" s="934"/>
      <c r="AP54" s="934"/>
      <c r="AQ54" s="934"/>
      <c r="AR54" s="934"/>
      <c r="AS54" s="934"/>
      <c r="AT54" s="934"/>
      <c r="AU54" s="934"/>
      <c r="AV54" s="934"/>
      <c r="AW54" s="934"/>
      <c r="AX54" s="934"/>
      <c r="AY54" s="934"/>
      <c r="AZ54" s="934"/>
      <c r="BA54" s="934"/>
      <c r="BB54" s="935"/>
    </row>
    <row r="55" spans="2:54" ht="11.25" customHeight="1">
      <c r="B55" s="733"/>
      <c r="C55" s="735"/>
      <c r="D55" s="908" t="s">
        <v>119</v>
      </c>
      <c r="E55" s="759"/>
      <c r="F55" s="759"/>
      <c r="G55" s="759"/>
      <c r="H55" s="759"/>
      <c r="I55" s="760"/>
      <c r="J55" s="210" t="s">
        <v>120</v>
      </c>
      <c r="K55" s="211"/>
      <c r="L55" s="211"/>
      <c r="M55" s="211"/>
      <c r="N55" s="212"/>
      <c r="O55" s="910"/>
      <c r="P55" s="911"/>
      <c r="Q55" s="911"/>
      <c r="R55" s="911"/>
      <c r="S55" s="912"/>
      <c r="T55" s="381"/>
      <c r="U55" s="382"/>
      <c r="V55" s="382"/>
      <c r="W55" s="382"/>
      <c r="X55" s="382"/>
      <c r="Y55" s="382"/>
      <c r="Z55" s="382"/>
      <c r="AA55" s="887" t="s">
        <v>13</v>
      </c>
      <c r="AB55" s="381"/>
      <c r="AC55" s="382"/>
      <c r="AD55" s="382"/>
      <c r="AE55" s="382"/>
      <c r="AF55" s="382"/>
      <c r="AG55" s="382"/>
      <c r="AH55" s="851" t="s">
        <v>13</v>
      </c>
      <c r="AI55" s="914"/>
      <c r="AJ55" s="382"/>
      <c r="AK55" s="382"/>
      <c r="AL55" s="889" t="s">
        <v>13</v>
      </c>
      <c r="AM55" s="916">
        <f>T55+AB55+AI55</f>
        <v>0</v>
      </c>
      <c r="AN55" s="755"/>
      <c r="AO55" s="755"/>
      <c r="AP55" s="917"/>
      <c r="AQ55" s="211" t="s">
        <v>117</v>
      </c>
      <c r="AR55" s="211"/>
      <c r="AS55" s="211"/>
      <c r="AT55" s="211"/>
      <c r="AU55" s="211"/>
      <c r="AV55" s="890">
        <f>ROUNDDOWN(AM55/6,1)</f>
        <v>0</v>
      </c>
      <c r="AW55" s="890"/>
      <c r="AX55" s="890"/>
      <c r="AY55" s="890"/>
      <c r="AZ55" s="425" t="s">
        <v>13</v>
      </c>
      <c r="BA55" s="425"/>
      <c r="BB55" s="899"/>
    </row>
    <row r="56" spans="2:54" ht="11.25" customHeight="1">
      <c r="B56" s="733"/>
      <c r="C56" s="735"/>
      <c r="D56" s="908"/>
      <c r="E56" s="759"/>
      <c r="F56" s="759"/>
      <c r="G56" s="759"/>
      <c r="H56" s="759"/>
      <c r="I56" s="760"/>
      <c r="J56" s="210"/>
      <c r="K56" s="211"/>
      <c r="L56" s="211"/>
      <c r="M56" s="211"/>
      <c r="N56" s="212"/>
      <c r="O56" s="919"/>
      <c r="P56" s="920"/>
      <c r="Q56" s="920"/>
      <c r="R56" s="920"/>
      <c r="S56" s="921"/>
      <c r="T56" s="258"/>
      <c r="U56" s="259"/>
      <c r="V56" s="259"/>
      <c r="W56" s="259"/>
      <c r="X56" s="259"/>
      <c r="Y56" s="259"/>
      <c r="Z56" s="259"/>
      <c r="AA56" s="888"/>
      <c r="AB56" s="381"/>
      <c r="AC56" s="382"/>
      <c r="AD56" s="382"/>
      <c r="AE56" s="382"/>
      <c r="AF56" s="382"/>
      <c r="AG56" s="382"/>
      <c r="AH56" s="852"/>
      <c r="AI56" s="915"/>
      <c r="AJ56" s="259"/>
      <c r="AK56" s="259"/>
      <c r="AL56" s="864"/>
      <c r="AM56" s="884"/>
      <c r="AN56" s="742"/>
      <c r="AO56" s="742"/>
      <c r="AP56" s="885"/>
      <c r="AQ56" s="214"/>
      <c r="AR56" s="214"/>
      <c r="AS56" s="214"/>
      <c r="AT56" s="214"/>
      <c r="AU56" s="214"/>
      <c r="AV56" s="729"/>
      <c r="AW56" s="729"/>
      <c r="AX56" s="729"/>
      <c r="AY56" s="729"/>
      <c r="AZ56" s="428"/>
      <c r="BA56" s="428"/>
      <c r="BB56" s="932"/>
    </row>
    <row r="57" spans="2:54" ht="11.25" customHeight="1">
      <c r="B57" s="733"/>
      <c r="C57" s="735"/>
      <c r="D57" s="907" t="s">
        <v>19</v>
      </c>
      <c r="E57" s="724"/>
      <c r="F57" s="724"/>
      <c r="G57" s="724"/>
      <c r="H57" s="724"/>
      <c r="I57" s="725"/>
      <c r="J57" s="421" t="s">
        <v>120</v>
      </c>
      <c r="K57" s="422"/>
      <c r="L57" s="422"/>
      <c r="M57" s="422"/>
      <c r="N57" s="423"/>
      <c r="O57" s="929"/>
      <c r="P57" s="930"/>
      <c r="Q57" s="930"/>
      <c r="R57" s="930"/>
      <c r="S57" s="931"/>
      <c r="T57" s="255"/>
      <c r="U57" s="256"/>
      <c r="V57" s="256"/>
      <c r="W57" s="256"/>
      <c r="X57" s="256"/>
      <c r="Y57" s="256"/>
      <c r="Z57" s="256"/>
      <c r="AA57" s="876" t="s">
        <v>13</v>
      </c>
      <c r="AB57" s="255"/>
      <c r="AC57" s="256"/>
      <c r="AD57" s="256"/>
      <c r="AE57" s="256"/>
      <c r="AF57" s="256"/>
      <c r="AG57" s="896"/>
      <c r="AH57" s="852" t="s">
        <v>13</v>
      </c>
      <c r="AI57" s="918"/>
      <c r="AJ57" s="256"/>
      <c r="AK57" s="256"/>
      <c r="AL57" s="859" t="s">
        <v>13</v>
      </c>
      <c r="AM57" s="738">
        <f>T57+AB57+T59+X59+AB59+AE59+AI57+AI59</f>
        <v>0</v>
      </c>
      <c r="AN57" s="739"/>
      <c r="AO57" s="739"/>
      <c r="AP57" s="861"/>
      <c r="AQ57" s="208" t="s">
        <v>125</v>
      </c>
      <c r="AR57" s="208"/>
      <c r="AS57" s="208"/>
      <c r="AT57" s="208"/>
      <c r="AU57" s="208"/>
      <c r="AV57" s="923">
        <f>ROUNDDOWN(AM57/20,1)</f>
        <v>0</v>
      </c>
      <c r="AW57" s="923"/>
      <c r="AX57" s="923"/>
      <c r="AY57" s="923"/>
      <c r="AZ57" s="422" t="s">
        <v>13</v>
      </c>
      <c r="BA57" s="422"/>
      <c r="BB57" s="925"/>
    </row>
    <row r="58" spans="2:54" ht="11.25" customHeight="1">
      <c r="B58" s="733"/>
      <c r="C58" s="735"/>
      <c r="D58" s="908"/>
      <c r="E58" s="759"/>
      <c r="F58" s="759"/>
      <c r="G58" s="759"/>
      <c r="H58" s="759"/>
      <c r="I58" s="760"/>
      <c r="J58" s="424"/>
      <c r="K58" s="425"/>
      <c r="L58" s="425"/>
      <c r="M58" s="425"/>
      <c r="N58" s="426"/>
      <c r="O58" s="910"/>
      <c r="P58" s="911"/>
      <c r="Q58" s="911"/>
      <c r="R58" s="911"/>
      <c r="S58" s="912"/>
      <c r="T58" s="258"/>
      <c r="U58" s="259"/>
      <c r="V58" s="259"/>
      <c r="W58" s="259"/>
      <c r="X58" s="259"/>
      <c r="Y58" s="259"/>
      <c r="Z58" s="259"/>
      <c r="AA58" s="888"/>
      <c r="AB58" s="258"/>
      <c r="AC58" s="259"/>
      <c r="AD58" s="259"/>
      <c r="AE58" s="259"/>
      <c r="AF58" s="259"/>
      <c r="AG58" s="898"/>
      <c r="AH58" s="852"/>
      <c r="AI58" s="915"/>
      <c r="AJ58" s="259"/>
      <c r="AK58" s="259"/>
      <c r="AL58" s="864"/>
      <c r="AM58" s="754"/>
      <c r="AN58" s="755"/>
      <c r="AO58" s="755"/>
      <c r="AP58" s="917"/>
      <c r="AQ58" s="211"/>
      <c r="AR58" s="211"/>
      <c r="AS58" s="211"/>
      <c r="AT58" s="211"/>
      <c r="AU58" s="211"/>
      <c r="AV58" s="863"/>
      <c r="AW58" s="863"/>
      <c r="AX58" s="863"/>
      <c r="AY58" s="863"/>
      <c r="AZ58" s="425"/>
      <c r="BA58" s="425"/>
      <c r="BB58" s="899"/>
    </row>
    <row r="59" spans="2:54" ht="11.25" customHeight="1">
      <c r="B59" s="733"/>
      <c r="C59" s="735"/>
      <c r="D59" s="908"/>
      <c r="E59" s="759"/>
      <c r="F59" s="759"/>
      <c r="G59" s="759"/>
      <c r="H59" s="759"/>
      <c r="I59" s="760"/>
      <c r="J59" s="421" t="s">
        <v>122</v>
      </c>
      <c r="K59" s="422"/>
      <c r="L59" s="422"/>
      <c r="M59" s="422"/>
      <c r="N59" s="423"/>
      <c r="O59" s="901"/>
      <c r="P59" s="902"/>
      <c r="Q59" s="902"/>
      <c r="R59" s="902"/>
      <c r="S59" s="423" t="s">
        <v>13</v>
      </c>
      <c r="T59" s="255"/>
      <c r="U59" s="256"/>
      <c r="V59" s="256"/>
      <c r="W59" s="256"/>
      <c r="X59" s="895"/>
      <c r="Y59" s="256"/>
      <c r="Z59" s="896"/>
      <c r="AA59" s="886" t="s">
        <v>13</v>
      </c>
      <c r="AB59" s="255"/>
      <c r="AC59" s="256"/>
      <c r="AD59" s="896"/>
      <c r="AE59" s="895"/>
      <c r="AF59" s="256"/>
      <c r="AG59" s="896"/>
      <c r="AH59" s="886" t="s">
        <v>13</v>
      </c>
      <c r="AI59" s="918"/>
      <c r="AJ59" s="256"/>
      <c r="AK59" s="256"/>
      <c r="AL59" s="859" t="s">
        <v>13</v>
      </c>
      <c r="AM59" s="754"/>
      <c r="AN59" s="755"/>
      <c r="AO59" s="755"/>
      <c r="AP59" s="917"/>
      <c r="AQ59" s="211"/>
      <c r="AR59" s="211"/>
      <c r="AS59" s="211"/>
      <c r="AT59" s="211"/>
      <c r="AU59" s="211"/>
      <c r="AV59" s="863"/>
      <c r="AW59" s="863"/>
      <c r="AX59" s="863"/>
      <c r="AY59" s="863"/>
      <c r="AZ59" s="425"/>
      <c r="BA59" s="425"/>
      <c r="BB59" s="899"/>
    </row>
    <row r="60" spans="2:54" ht="11.25" customHeight="1" thickBot="1">
      <c r="B60" s="733"/>
      <c r="C60" s="735"/>
      <c r="D60" s="909"/>
      <c r="E60" s="727"/>
      <c r="F60" s="727"/>
      <c r="G60" s="727"/>
      <c r="H60" s="727"/>
      <c r="I60" s="728"/>
      <c r="J60" s="900"/>
      <c r="K60" s="678"/>
      <c r="L60" s="678"/>
      <c r="M60" s="678"/>
      <c r="N60" s="695"/>
      <c r="O60" s="903"/>
      <c r="P60" s="904"/>
      <c r="Q60" s="904"/>
      <c r="R60" s="904"/>
      <c r="S60" s="695"/>
      <c r="T60" s="686"/>
      <c r="U60" s="687"/>
      <c r="V60" s="687"/>
      <c r="W60" s="687"/>
      <c r="X60" s="905"/>
      <c r="Y60" s="687"/>
      <c r="Z60" s="906"/>
      <c r="AA60" s="913"/>
      <c r="AB60" s="686"/>
      <c r="AC60" s="687"/>
      <c r="AD60" s="906"/>
      <c r="AE60" s="905"/>
      <c r="AF60" s="687"/>
      <c r="AG60" s="906"/>
      <c r="AH60" s="913"/>
      <c r="AI60" s="922"/>
      <c r="AJ60" s="687"/>
      <c r="AK60" s="687"/>
      <c r="AL60" s="860"/>
      <c r="AM60" s="858"/>
      <c r="AN60" s="676"/>
      <c r="AO60" s="676"/>
      <c r="AP60" s="862"/>
      <c r="AQ60" s="715"/>
      <c r="AR60" s="715"/>
      <c r="AS60" s="715"/>
      <c r="AT60" s="715"/>
      <c r="AU60" s="715"/>
      <c r="AV60" s="924"/>
      <c r="AW60" s="924"/>
      <c r="AX60" s="924"/>
      <c r="AY60" s="924"/>
      <c r="AZ60" s="678"/>
      <c r="BA60" s="678"/>
      <c r="BB60" s="672"/>
    </row>
    <row r="61" spans="2:54" ht="11.25" customHeight="1">
      <c r="B61" s="733"/>
      <c r="C61" s="735"/>
      <c r="D61" s="926" t="s">
        <v>126</v>
      </c>
      <c r="E61" s="927"/>
      <c r="F61" s="927"/>
      <c r="G61" s="927"/>
      <c r="H61" s="927"/>
      <c r="I61" s="927"/>
      <c r="J61" s="927"/>
      <c r="K61" s="927"/>
      <c r="L61" s="927"/>
      <c r="M61" s="927"/>
      <c r="N61" s="927"/>
      <c r="O61" s="927"/>
      <c r="P61" s="927"/>
      <c r="Q61" s="927"/>
      <c r="R61" s="927"/>
      <c r="S61" s="927"/>
      <c r="T61" s="927"/>
      <c r="U61" s="927"/>
      <c r="V61" s="927"/>
      <c r="W61" s="927"/>
      <c r="X61" s="927"/>
      <c r="Y61" s="927"/>
      <c r="Z61" s="927"/>
      <c r="AA61" s="927"/>
      <c r="AB61" s="927"/>
      <c r="AC61" s="927"/>
      <c r="AD61" s="927"/>
      <c r="AE61" s="927"/>
      <c r="AF61" s="927"/>
      <c r="AG61" s="927"/>
      <c r="AH61" s="927"/>
      <c r="AI61" s="927"/>
      <c r="AJ61" s="927"/>
      <c r="AK61" s="927"/>
      <c r="AL61" s="927"/>
      <c r="AM61" s="927"/>
      <c r="AN61" s="927"/>
      <c r="AO61" s="927"/>
      <c r="AP61" s="927"/>
      <c r="AQ61" s="927"/>
      <c r="AR61" s="927"/>
      <c r="AS61" s="927"/>
      <c r="AT61" s="927"/>
      <c r="AU61" s="927"/>
      <c r="AV61" s="927"/>
      <c r="AW61" s="927"/>
      <c r="AX61" s="927"/>
      <c r="AY61" s="927"/>
      <c r="AZ61" s="927"/>
      <c r="BA61" s="927"/>
      <c r="BB61" s="928"/>
    </row>
    <row r="62" spans="2:54" ht="11.25" customHeight="1">
      <c r="B62" s="733"/>
      <c r="C62" s="735"/>
      <c r="D62" s="908" t="s">
        <v>119</v>
      </c>
      <c r="E62" s="759"/>
      <c r="F62" s="759"/>
      <c r="G62" s="759"/>
      <c r="H62" s="759"/>
      <c r="I62" s="760"/>
      <c r="J62" s="210" t="s">
        <v>120</v>
      </c>
      <c r="K62" s="211"/>
      <c r="L62" s="211"/>
      <c r="M62" s="211"/>
      <c r="N62" s="212"/>
      <c r="O62" s="929"/>
      <c r="P62" s="930"/>
      <c r="Q62" s="930"/>
      <c r="R62" s="930"/>
      <c r="S62" s="931"/>
      <c r="T62" s="255"/>
      <c r="U62" s="256"/>
      <c r="V62" s="256"/>
      <c r="W62" s="256"/>
      <c r="X62" s="256"/>
      <c r="Y62" s="256"/>
      <c r="Z62" s="256"/>
      <c r="AA62" s="876" t="s">
        <v>13</v>
      </c>
      <c r="AB62" s="255"/>
      <c r="AC62" s="256"/>
      <c r="AD62" s="256"/>
      <c r="AE62" s="256"/>
      <c r="AF62" s="256"/>
      <c r="AG62" s="256"/>
      <c r="AH62" s="852" t="s">
        <v>13</v>
      </c>
      <c r="AI62" s="918"/>
      <c r="AJ62" s="256"/>
      <c r="AK62" s="256"/>
      <c r="AL62" s="859" t="s">
        <v>13</v>
      </c>
      <c r="AM62" s="738">
        <f>T62+AB62+T64+AB64+T66+X66+AB66+AE66+AI62+AI64+AI66</f>
        <v>0</v>
      </c>
      <c r="AN62" s="739"/>
      <c r="AO62" s="739"/>
      <c r="AP62" s="861"/>
      <c r="AQ62" s="208" t="s">
        <v>125</v>
      </c>
      <c r="AR62" s="208"/>
      <c r="AS62" s="208"/>
      <c r="AT62" s="208"/>
      <c r="AU62" s="208"/>
      <c r="AV62" s="923">
        <f>ROUNDDOWN(AM62/20,1)</f>
        <v>0</v>
      </c>
      <c r="AW62" s="923"/>
      <c r="AX62" s="923"/>
      <c r="AY62" s="923"/>
      <c r="AZ62" s="422" t="s">
        <v>13</v>
      </c>
      <c r="BA62" s="422"/>
      <c r="BB62" s="925"/>
    </row>
    <row r="63" spans="2:54" ht="11.25" customHeight="1">
      <c r="B63" s="733"/>
      <c r="C63" s="735"/>
      <c r="D63" s="908"/>
      <c r="E63" s="759"/>
      <c r="F63" s="759"/>
      <c r="G63" s="759"/>
      <c r="H63" s="759"/>
      <c r="I63" s="760"/>
      <c r="J63" s="210"/>
      <c r="K63" s="211"/>
      <c r="L63" s="211"/>
      <c r="M63" s="211"/>
      <c r="N63" s="212"/>
      <c r="O63" s="919"/>
      <c r="P63" s="920"/>
      <c r="Q63" s="920"/>
      <c r="R63" s="920"/>
      <c r="S63" s="921"/>
      <c r="T63" s="258"/>
      <c r="U63" s="259"/>
      <c r="V63" s="259"/>
      <c r="W63" s="259"/>
      <c r="X63" s="259"/>
      <c r="Y63" s="259"/>
      <c r="Z63" s="259"/>
      <c r="AA63" s="888"/>
      <c r="AB63" s="381"/>
      <c r="AC63" s="382"/>
      <c r="AD63" s="382"/>
      <c r="AE63" s="382"/>
      <c r="AF63" s="382"/>
      <c r="AG63" s="382"/>
      <c r="AH63" s="852"/>
      <c r="AI63" s="915"/>
      <c r="AJ63" s="259"/>
      <c r="AK63" s="259"/>
      <c r="AL63" s="864"/>
      <c r="AM63" s="754"/>
      <c r="AN63" s="755"/>
      <c r="AO63" s="755"/>
      <c r="AP63" s="917"/>
      <c r="AQ63" s="211"/>
      <c r="AR63" s="211"/>
      <c r="AS63" s="211"/>
      <c r="AT63" s="211"/>
      <c r="AU63" s="211"/>
      <c r="AV63" s="863"/>
      <c r="AW63" s="863"/>
      <c r="AX63" s="863"/>
      <c r="AY63" s="863"/>
      <c r="AZ63" s="425"/>
      <c r="BA63" s="425"/>
      <c r="BB63" s="899"/>
    </row>
    <row r="64" spans="2:54" ht="11.25" customHeight="1">
      <c r="B64" s="733"/>
      <c r="C64" s="735"/>
      <c r="D64" s="907" t="s">
        <v>19</v>
      </c>
      <c r="E64" s="724"/>
      <c r="F64" s="724"/>
      <c r="G64" s="724"/>
      <c r="H64" s="724"/>
      <c r="I64" s="725"/>
      <c r="J64" s="421" t="s">
        <v>120</v>
      </c>
      <c r="K64" s="422"/>
      <c r="L64" s="422"/>
      <c r="M64" s="422"/>
      <c r="N64" s="423"/>
      <c r="O64" s="910"/>
      <c r="P64" s="911"/>
      <c r="Q64" s="911"/>
      <c r="R64" s="911"/>
      <c r="S64" s="912"/>
      <c r="T64" s="255"/>
      <c r="U64" s="256"/>
      <c r="V64" s="256"/>
      <c r="W64" s="256"/>
      <c r="X64" s="256"/>
      <c r="Y64" s="256"/>
      <c r="Z64" s="256"/>
      <c r="AA64" s="876" t="s">
        <v>13</v>
      </c>
      <c r="AB64" s="255"/>
      <c r="AC64" s="256"/>
      <c r="AD64" s="256"/>
      <c r="AE64" s="256"/>
      <c r="AF64" s="256"/>
      <c r="AG64" s="896"/>
      <c r="AH64" s="852" t="s">
        <v>13</v>
      </c>
      <c r="AI64" s="918"/>
      <c r="AJ64" s="256"/>
      <c r="AK64" s="256"/>
      <c r="AL64" s="859" t="s">
        <v>13</v>
      </c>
      <c r="AM64" s="754"/>
      <c r="AN64" s="755"/>
      <c r="AO64" s="755"/>
      <c r="AP64" s="917"/>
      <c r="AQ64" s="211"/>
      <c r="AR64" s="211"/>
      <c r="AS64" s="211"/>
      <c r="AT64" s="211"/>
      <c r="AU64" s="211"/>
      <c r="AV64" s="863"/>
      <c r="AW64" s="863"/>
      <c r="AX64" s="863"/>
      <c r="AY64" s="863"/>
      <c r="AZ64" s="425"/>
      <c r="BA64" s="425"/>
      <c r="BB64" s="899"/>
    </row>
    <row r="65" spans="2:56" ht="11.25" customHeight="1">
      <c r="B65" s="733"/>
      <c r="C65" s="735"/>
      <c r="D65" s="908"/>
      <c r="E65" s="759"/>
      <c r="F65" s="759"/>
      <c r="G65" s="759"/>
      <c r="H65" s="759"/>
      <c r="I65" s="760"/>
      <c r="J65" s="424"/>
      <c r="K65" s="425"/>
      <c r="L65" s="425"/>
      <c r="M65" s="425"/>
      <c r="N65" s="426"/>
      <c r="O65" s="910"/>
      <c r="P65" s="911"/>
      <c r="Q65" s="911"/>
      <c r="R65" s="911"/>
      <c r="S65" s="912"/>
      <c r="T65" s="258"/>
      <c r="U65" s="259"/>
      <c r="V65" s="259"/>
      <c r="W65" s="259"/>
      <c r="X65" s="259"/>
      <c r="Y65" s="259"/>
      <c r="Z65" s="259"/>
      <c r="AA65" s="888"/>
      <c r="AB65" s="258"/>
      <c r="AC65" s="259"/>
      <c r="AD65" s="259"/>
      <c r="AE65" s="259"/>
      <c r="AF65" s="259"/>
      <c r="AG65" s="898"/>
      <c r="AH65" s="852"/>
      <c r="AI65" s="915"/>
      <c r="AJ65" s="259"/>
      <c r="AK65" s="259"/>
      <c r="AL65" s="864"/>
      <c r="AM65" s="754"/>
      <c r="AN65" s="755"/>
      <c r="AO65" s="755"/>
      <c r="AP65" s="917"/>
      <c r="AQ65" s="211"/>
      <c r="AR65" s="211"/>
      <c r="AS65" s="211"/>
      <c r="AT65" s="211"/>
      <c r="AU65" s="211"/>
      <c r="AV65" s="863"/>
      <c r="AW65" s="863"/>
      <c r="AX65" s="863"/>
      <c r="AY65" s="863"/>
      <c r="AZ65" s="425"/>
      <c r="BA65" s="425"/>
      <c r="BB65" s="899"/>
    </row>
    <row r="66" spans="2:56" ht="11.25" customHeight="1">
      <c r="B66" s="733"/>
      <c r="C66" s="735"/>
      <c r="D66" s="908"/>
      <c r="E66" s="759"/>
      <c r="F66" s="759"/>
      <c r="G66" s="759"/>
      <c r="H66" s="759"/>
      <c r="I66" s="760"/>
      <c r="J66" s="421" t="s">
        <v>122</v>
      </c>
      <c r="K66" s="422"/>
      <c r="L66" s="422"/>
      <c r="M66" s="422"/>
      <c r="N66" s="423"/>
      <c r="O66" s="901"/>
      <c r="P66" s="902"/>
      <c r="Q66" s="902"/>
      <c r="R66" s="902"/>
      <c r="S66" s="423" t="s">
        <v>13</v>
      </c>
      <c r="T66" s="255"/>
      <c r="U66" s="256"/>
      <c r="V66" s="256"/>
      <c r="W66" s="256"/>
      <c r="X66" s="895"/>
      <c r="Y66" s="256"/>
      <c r="Z66" s="896"/>
      <c r="AA66" s="886" t="s">
        <v>13</v>
      </c>
      <c r="AB66" s="255"/>
      <c r="AC66" s="256"/>
      <c r="AD66" s="896"/>
      <c r="AE66" s="895"/>
      <c r="AF66" s="256"/>
      <c r="AG66" s="896"/>
      <c r="AH66" s="886" t="s">
        <v>13</v>
      </c>
      <c r="AI66" s="918"/>
      <c r="AJ66" s="256"/>
      <c r="AK66" s="256"/>
      <c r="AL66" s="859" t="s">
        <v>13</v>
      </c>
      <c r="AM66" s="754"/>
      <c r="AN66" s="755"/>
      <c r="AO66" s="755"/>
      <c r="AP66" s="917"/>
      <c r="AQ66" s="211"/>
      <c r="AR66" s="211"/>
      <c r="AS66" s="211"/>
      <c r="AT66" s="211"/>
      <c r="AU66" s="211"/>
      <c r="AV66" s="863"/>
      <c r="AW66" s="863"/>
      <c r="AX66" s="863"/>
      <c r="AY66" s="863"/>
      <c r="AZ66" s="425"/>
      <c r="BA66" s="425"/>
      <c r="BB66" s="899"/>
    </row>
    <row r="67" spans="2:56" ht="11.25" customHeight="1" thickBot="1">
      <c r="B67" s="733"/>
      <c r="C67" s="735"/>
      <c r="D67" s="909"/>
      <c r="E67" s="727"/>
      <c r="F67" s="727"/>
      <c r="G67" s="727"/>
      <c r="H67" s="727"/>
      <c r="I67" s="728"/>
      <c r="J67" s="900"/>
      <c r="K67" s="678"/>
      <c r="L67" s="678"/>
      <c r="M67" s="678"/>
      <c r="N67" s="695"/>
      <c r="O67" s="903"/>
      <c r="P67" s="904"/>
      <c r="Q67" s="904"/>
      <c r="R67" s="904"/>
      <c r="S67" s="695"/>
      <c r="T67" s="686"/>
      <c r="U67" s="687"/>
      <c r="V67" s="687"/>
      <c r="W67" s="687"/>
      <c r="X67" s="905"/>
      <c r="Y67" s="687"/>
      <c r="Z67" s="906"/>
      <c r="AA67" s="913"/>
      <c r="AB67" s="686"/>
      <c r="AC67" s="687"/>
      <c r="AD67" s="906"/>
      <c r="AE67" s="905"/>
      <c r="AF67" s="687"/>
      <c r="AG67" s="906"/>
      <c r="AH67" s="913"/>
      <c r="AI67" s="922"/>
      <c r="AJ67" s="687"/>
      <c r="AK67" s="687"/>
      <c r="AL67" s="860"/>
      <c r="AM67" s="858"/>
      <c r="AN67" s="676"/>
      <c r="AO67" s="676"/>
      <c r="AP67" s="862"/>
      <c r="AQ67" s="715"/>
      <c r="AR67" s="715"/>
      <c r="AS67" s="715"/>
      <c r="AT67" s="715"/>
      <c r="AU67" s="715"/>
      <c r="AV67" s="924"/>
      <c r="AW67" s="924"/>
      <c r="AX67" s="924"/>
      <c r="AY67" s="924"/>
      <c r="AZ67" s="678"/>
      <c r="BA67" s="678"/>
      <c r="BB67" s="672"/>
    </row>
    <row r="68" spans="2:56" ht="11.25" customHeight="1">
      <c r="B68" s="733"/>
      <c r="C68" s="735"/>
      <c r="D68" s="758" t="s">
        <v>20</v>
      </c>
      <c r="E68" s="759"/>
      <c r="F68" s="759"/>
      <c r="G68" s="759"/>
      <c r="H68" s="759"/>
      <c r="I68" s="760"/>
      <c r="J68" s="424" t="s">
        <v>120</v>
      </c>
      <c r="K68" s="425"/>
      <c r="L68" s="425"/>
      <c r="M68" s="425"/>
      <c r="N68" s="426"/>
      <c r="O68" s="910"/>
      <c r="P68" s="911"/>
      <c r="Q68" s="911"/>
      <c r="R68" s="911"/>
      <c r="S68" s="912"/>
      <c r="T68" s="381"/>
      <c r="U68" s="382"/>
      <c r="V68" s="382"/>
      <c r="W68" s="382"/>
      <c r="X68" s="382"/>
      <c r="Y68" s="382"/>
      <c r="Z68" s="382"/>
      <c r="AA68" s="887" t="s">
        <v>13</v>
      </c>
      <c r="AB68" s="381"/>
      <c r="AC68" s="382"/>
      <c r="AD68" s="382"/>
      <c r="AE68" s="382"/>
      <c r="AF68" s="382"/>
      <c r="AG68" s="382"/>
      <c r="AH68" s="851" t="s">
        <v>13</v>
      </c>
      <c r="AI68" s="914"/>
      <c r="AJ68" s="382"/>
      <c r="AK68" s="382"/>
      <c r="AL68" s="889" t="s">
        <v>13</v>
      </c>
      <c r="AM68" s="916">
        <f>T68+AB68+T70+X70+AB70+AE70+AI68+AI70</f>
        <v>0</v>
      </c>
      <c r="AN68" s="755"/>
      <c r="AO68" s="755"/>
      <c r="AP68" s="917"/>
      <c r="AQ68" s="211" t="s">
        <v>127</v>
      </c>
      <c r="AR68" s="211"/>
      <c r="AS68" s="211"/>
      <c r="AT68" s="211"/>
      <c r="AU68" s="211"/>
      <c r="AV68" s="863">
        <f>ROUNDDOWN(AM68/30,1)</f>
        <v>0</v>
      </c>
      <c r="AW68" s="863"/>
      <c r="AX68" s="863"/>
      <c r="AY68" s="863"/>
      <c r="AZ68" s="425" t="s">
        <v>13</v>
      </c>
      <c r="BA68" s="425"/>
      <c r="BB68" s="334"/>
    </row>
    <row r="69" spans="2:56" ht="11.25" customHeight="1">
      <c r="B69" s="733"/>
      <c r="C69" s="735"/>
      <c r="D69" s="758"/>
      <c r="E69" s="759"/>
      <c r="F69" s="759"/>
      <c r="G69" s="759"/>
      <c r="H69" s="759"/>
      <c r="I69" s="760"/>
      <c r="J69" s="427"/>
      <c r="K69" s="428"/>
      <c r="L69" s="428"/>
      <c r="M69" s="428"/>
      <c r="N69" s="429"/>
      <c r="O69" s="919"/>
      <c r="P69" s="920"/>
      <c r="Q69" s="920"/>
      <c r="R69" s="920"/>
      <c r="S69" s="921"/>
      <c r="T69" s="258"/>
      <c r="U69" s="259"/>
      <c r="V69" s="259"/>
      <c r="W69" s="259"/>
      <c r="X69" s="259"/>
      <c r="Y69" s="259"/>
      <c r="Z69" s="259"/>
      <c r="AA69" s="888"/>
      <c r="AB69" s="381"/>
      <c r="AC69" s="382"/>
      <c r="AD69" s="382"/>
      <c r="AE69" s="382"/>
      <c r="AF69" s="382"/>
      <c r="AG69" s="382"/>
      <c r="AH69" s="852"/>
      <c r="AI69" s="915"/>
      <c r="AJ69" s="259"/>
      <c r="AK69" s="259"/>
      <c r="AL69" s="864"/>
      <c r="AM69" s="916"/>
      <c r="AN69" s="755"/>
      <c r="AO69" s="755"/>
      <c r="AP69" s="917"/>
      <c r="AQ69" s="211"/>
      <c r="AR69" s="211"/>
      <c r="AS69" s="211"/>
      <c r="AT69" s="211"/>
      <c r="AU69" s="211"/>
      <c r="AV69" s="863"/>
      <c r="AW69" s="863"/>
      <c r="AX69" s="863"/>
      <c r="AY69" s="863"/>
      <c r="AZ69" s="425"/>
      <c r="BA69" s="425"/>
      <c r="BB69" s="334"/>
    </row>
    <row r="70" spans="2:56" ht="11.25" customHeight="1">
      <c r="B70" s="733"/>
      <c r="C70" s="735"/>
      <c r="D70" s="758"/>
      <c r="E70" s="759"/>
      <c r="F70" s="759"/>
      <c r="G70" s="759"/>
      <c r="H70" s="759"/>
      <c r="I70" s="760"/>
      <c r="J70" s="424" t="s">
        <v>122</v>
      </c>
      <c r="K70" s="425"/>
      <c r="L70" s="425"/>
      <c r="M70" s="425"/>
      <c r="N70" s="426"/>
      <c r="O70" s="891"/>
      <c r="P70" s="892"/>
      <c r="Q70" s="892"/>
      <c r="R70" s="892"/>
      <c r="S70" s="426" t="s">
        <v>13</v>
      </c>
      <c r="T70" s="255"/>
      <c r="U70" s="256"/>
      <c r="V70" s="256"/>
      <c r="W70" s="256"/>
      <c r="X70" s="895"/>
      <c r="Y70" s="256"/>
      <c r="Z70" s="896"/>
      <c r="AA70" s="886" t="s">
        <v>13</v>
      </c>
      <c r="AB70" s="255"/>
      <c r="AC70" s="256"/>
      <c r="AD70" s="896"/>
      <c r="AE70" s="895"/>
      <c r="AF70" s="256"/>
      <c r="AG70" s="896"/>
      <c r="AH70" s="886" t="s">
        <v>13</v>
      </c>
      <c r="AI70" s="918"/>
      <c r="AJ70" s="256"/>
      <c r="AK70" s="256"/>
      <c r="AL70" s="859" t="s">
        <v>13</v>
      </c>
      <c r="AM70" s="916"/>
      <c r="AN70" s="755"/>
      <c r="AO70" s="755"/>
      <c r="AP70" s="917"/>
      <c r="AQ70" s="211"/>
      <c r="AR70" s="211"/>
      <c r="AS70" s="211"/>
      <c r="AT70" s="211"/>
      <c r="AU70" s="211"/>
      <c r="AV70" s="863"/>
      <c r="AW70" s="863"/>
      <c r="AX70" s="863"/>
      <c r="AY70" s="863"/>
      <c r="AZ70" s="425"/>
      <c r="BA70" s="425"/>
      <c r="BB70" s="334"/>
    </row>
    <row r="71" spans="2:56" ht="11.25" customHeight="1">
      <c r="B71" s="733"/>
      <c r="C71" s="735"/>
      <c r="D71" s="761"/>
      <c r="E71" s="762"/>
      <c r="F71" s="762"/>
      <c r="G71" s="762"/>
      <c r="H71" s="762"/>
      <c r="I71" s="763"/>
      <c r="J71" s="427"/>
      <c r="K71" s="428"/>
      <c r="L71" s="428"/>
      <c r="M71" s="428"/>
      <c r="N71" s="429"/>
      <c r="O71" s="893"/>
      <c r="P71" s="894"/>
      <c r="Q71" s="894"/>
      <c r="R71" s="894"/>
      <c r="S71" s="429"/>
      <c r="T71" s="258"/>
      <c r="U71" s="259"/>
      <c r="V71" s="259"/>
      <c r="W71" s="259"/>
      <c r="X71" s="897"/>
      <c r="Y71" s="259"/>
      <c r="Z71" s="898"/>
      <c r="AA71" s="851"/>
      <c r="AB71" s="258"/>
      <c r="AC71" s="259"/>
      <c r="AD71" s="898"/>
      <c r="AE71" s="897"/>
      <c r="AF71" s="259"/>
      <c r="AG71" s="898"/>
      <c r="AH71" s="851"/>
      <c r="AI71" s="915"/>
      <c r="AJ71" s="259"/>
      <c r="AK71" s="259"/>
      <c r="AL71" s="864"/>
      <c r="AM71" s="884"/>
      <c r="AN71" s="742"/>
      <c r="AO71" s="742"/>
      <c r="AP71" s="885"/>
      <c r="AQ71" s="214"/>
      <c r="AR71" s="214"/>
      <c r="AS71" s="214"/>
      <c r="AT71" s="214"/>
      <c r="AU71" s="214"/>
      <c r="AV71" s="890"/>
      <c r="AW71" s="890"/>
      <c r="AX71" s="890"/>
      <c r="AY71" s="890"/>
      <c r="AZ71" s="428"/>
      <c r="BA71" s="428"/>
      <c r="BB71" s="337"/>
    </row>
    <row r="72" spans="2:56" ht="11.25" customHeight="1">
      <c r="B72" s="733"/>
      <c r="C72" s="735"/>
      <c r="D72" s="207" t="s">
        <v>128</v>
      </c>
      <c r="E72" s="208"/>
      <c r="F72" s="208"/>
      <c r="G72" s="208"/>
      <c r="H72" s="208"/>
      <c r="I72" s="208"/>
      <c r="J72" s="208"/>
      <c r="K72" s="208"/>
      <c r="L72" s="208"/>
      <c r="M72" s="208"/>
      <c r="N72" s="209"/>
      <c r="O72" s="879">
        <f>O32</f>
        <v>0</v>
      </c>
      <c r="P72" s="880"/>
      <c r="Q72" s="880"/>
      <c r="R72" s="880"/>
      <c r="S72" s="423" t="s">
        <v>13</v>
      </c>
      <c r="T72" s="784">
        <f>T41+T43+T48+T50+T55+T57+T62+T64+T68</f>
        <v>0</v>
      </c>
      <c r="U72" s="755"/>
      <c r="V72" s="755"/>
      <c r="W72" s="755"/>
      <c r="X72" s="755"/>
      <c r="Y72" s="755"/>
      <c r="Z72" s="755"/>
      <c r="AA72" s="887" t="s">
        <v>13</v>
      </c>
      <c r="AB72" s="784">
        <f>AB41+AB43+AB48+AB50+AB55+AB57+AB62+AB64+AB68</f>
        <v>0</v>
      </c>
      <c r="AC72" s="755"/>
      <c r="AD72" s="755"/>
      <c r="AE72" s="755"/>
      <c r="AF72" s="755"/>
      <c r="AG72" s="755"/>
      <c r="AH72" s="851" t="s">
        <v>13</v>
      </c>
      <c r="AI72" s="754">
        <f>AI41+AI43+AI48+AI50+AI55+AI57+AI62+AI64+AI68</f>
        <v>0</v>
      </c>
      <c r="AJ72" s="755"/>
      <c r="AK72" s="755"/>
      <c r="AL72" s="889" t="s">
        <v>13</v>
      </c>
      <c r="AM72" s="865"/>
      <c r="AN72" s="866"/>
      <c r="AO72" s="866"/>
      <c r="AP72" s="866"/>
      <c r="AQ72" s="866"/>
      <c r="AR72" s="866"/>
      <c r="AS72" s="866"/>
      <c r="AT72" s="866"/>
      <c r="AU72" s="866"/>
      <c r="AV72" s="866"/>
      <c r="AW72" s="866"/>
      <c r="AX72" s="866"/>
      <c r="AY72" s="866"/>
      <c r="AZ72" s="866"/>
      <c r="BA72" s="866"/>
      <c r="BB72" s="867"/>
    </row>
    <row r="73" spans="2:56" ht="11.25" customHeight="1">
      <c r="B73" s="733"/>
      <c r="C73" s="735"/>
      <c r="D73" s="213"/>
      <c r="E73" s="214"/>
      <c r="F73" s="214"/>
      <c r="G73" s="214"/>
      <c r="H73" s="214"/>
      <c r="I73" s="214"/>
      <c r="J73" s="214"/>
      <c r="K73" s="214"/>
      <c r="L73" s="214"/>
      <c r="M73" s="214"/>
      <c r="N73" s="215"/>
      <c r="O73" s="881"/>
      <c r="P73" s="882"/>
      <c r="Q73" s="882"/>
      <c r="R73" s="882"/>
      <c r="S73" s="429"/>
      <c r="T73" s="785"/>
      <c r="U73" s="742"/>
      <c r="V73" s="742"/>
      <c r="W73" s="742"/>
      <c r="X73" s="742"/>
      <c r="Y73" s="742"/>
      <c r="Z73" s="742"/>
      <c r="AA73" s="888"/>
      <c r="AB73" s="784"/>
      <c r="AC73" s="755"/>
      <c r="AD73" s="755"/>
      <c r="AE73" s="755"/>
      <c r="AF73" s="755"/>
      <c r="AG73" s="755"/>
      <c r="AH73" s="852"/>
      <c r="AI73" s="741"/>
      <c r="AJ73" s="742"/>
      <c r="AK73" s="742"/>
      <c r="AL73" s="864"/>
      <c r="AM73" s="868"/>
      <c r="AN73" s="869"/>
      <c r="AO73" s="869"/>
      <c r="AP73" s="869"/>
      <c r="AQ73" s="869"/>
      <c r="AR73" s="869"/>
      <c r="AS73" s="869"/>
      <c r="AT73" s="869"/>
      <c r="AU73" s="869"/>
      <c r="AV73" s="869"/>
      <c r="AW73" s="869"/>
      <c r="AX73" s="869"/>
      <c r="AY73" s="869"/>
      <c r="AZ73" s="869"/>
      <c r="BA73" s="869"/>
      <c r="BB73" s="870"/>
    </row>
    <row r="74" spans="2:56" ht="11.25" customHeight="1">
      <c r="B74" s="733"/>
      <c r="C74" s="735"/>
      <c r="D74" s="207" t="s">
        <v>129</v>
      </c>
      <c r="E74" s="208"/>
      <c r="F74" s="208"/>
      <c r="G74" s="208"/>
      <c r="H74" s="208"/>
      <c r="I74" s="208"/>
      <c r="J74" s="208"/>
      <c r="K74" s="208"/>
      <c r="L74" s="208"/>
      <c r="M74" s="208"/>
      <c r="N74" s="209"/>
      <c r="O74" s="879">
        <f>O34+O36+O38+O45+O52+O59+O66+O70</f>
        <v>0</v>
      </c>
      <c r="P74" s="880"/>
      <c r="Q74" s="880"/>
      <c r="R74" s="880"/>
      <c r="S74" s="423" t="s">
        <v>13</v>
      </c>
      <c r="T74" s="783">
        <f>T34+T36+T38+T45+T52+T59+T66+T70</f>
        <v>0</v>
      </c>
      <c r="U74" s="739"/>
      <c r="V74" s="739"/>
      <c r="W74" s="739"/>
      <c r="X74" s="883">
        <f>X34+X36+X38+X45+X52+X59+X66+X70</f>
        <v>0</v>
      </c>
      <c r="Y74" s="739"/>
      <c r="Z74" s="861"/>
      <c r="AA74" s="886" t="s">
        <v>13</v>
      </c>
      <c r="AB74" s="783">
        <f>AB34+AB36+AB38+AB45+AB52+AB59+AB66+AB70</f>
        <v>0</v>
      </c>
      <c r="AC74" s="739"/>
      <c r="AD74" s="861"/>
      <c r="AE74" s="883">
        <f>AE34+AE36+AE38+AE45+AE52+AE59+AE66+AE70</f>
        <v>0</v>
      </c>
      <c r="AF74" s="739"/>
      <c r="AG74" s="861"/>
      <c r="AH74" s="886" t="s">
        <v>13</v>
      </c>
      <c r="AI74" s="738">
        <f>AI34+AI36+AI38+AI45+AI52+AI59+AI66+AI70</f>
        <v>0</v>
      </c>
      <c r="AJ74" s="739"/>
      <c r="AK74" s="739"/>
      <c r="AL74" s="859" t="s">
        <v>13</v>
      </c>
      <c r="AM74" s="865"/>
      <c r="AN74" s="866"/>
      <c r="AO74" s="866"/>
      <c r="AP74" s="866"/>
      <c r="AQ74" s="866"/>
      <c r="AR74" s="866"/>
      <c r="AS74" s="866"/>
      <c r="AT74" s="866"/>
      <c r="AU74" s="866"/>
      <c r="AV74" s="866"/>
      <c r="AW74" s="866"/>
      <c r="AX74" s="866"/>
      <c r="AY74" s="866"/>
      <c r="AZ74" s="866"/>
      <c r="BA74" s="866"/>
      <c r="BB74" s="867"/>
    </row>
    <row r="75" spans="2:56" ht="11.25" customHeight="1">
      <c r="B75" s="733"/>
      <c r="C75" s="735"/>
      <c r="D75" s="210"/>
      <c r="E75" s="211"/>
      <c r="F75" s="211"/>
      <c r="G75" s="211"/>
      <c r="H75" s="211"/>
      <c r="I75" s="211"/>
      <c r="J75" s="211"/>
      <c r="K75" s="211"/>
      <c r="L75" s="211"/>
      <c r="M75" s="211"/>
      <c r="N75" s="212"/>
      <c r="O75" s="881"/>
      <c r="P75" s="882"/>
      <c r="Q75" s="882"/>
      <c r="R75" s="882"/>
      <c r="S75" s="429"/>
      <c r="T75" s="785"/>
      <c r="U75" s="742"/>
      <c r="V75" s="742"/>
      <c r="W75" s="742"/>
      <c r="X75" s="884"/>
      <c r="Y75" s="742"/>
      <c r="Z75" s="885"/>
      <c r="AA75" s="851"/>
      <c r="AB75" s="785"/>
      <c r="AC75" s="742"/>
      <c r="AD75" s="885"/>
      <c r="AE75" s="884"/>
      <c r="AF75" s="742"/>
      <c r="AG75" s="885"/>
      <c r="AH75" s="851"/>
      <c r="AI75" s="741"/>
      <c r="AJ75" s="742"/>
      <c r="AK75" s="742"/>
      <c r="AL75" s="864"/>
      <c r="AM75" s="868"/>
      <c r="AN75" s="869"/>
      <c r="AO75" s="869"/>
      <c r="AP75" s="869"/>
      <c r="AQ75" s="869"/>
      <c r="AR75" s="869"/>
      <c r="AS75" s="869"/>
      <c r="AT75" s="869"/>
      <c r="AU75" s="869"/>
      <c r="AV75" s="869"/>
      <c r="AW75" s="869"/>
      <c r="AX75" s="869"/>
      <c r="AY75" s="869"/>
      <c r="AZ75" s="869"/>
      <c r="BA75" s="869"/>
      <c r="BB75" s="870"/>
    </row>
    <row r="76" spans="2:56" ht="11.25" customHeight="1">
      <c r="B76" s="733"/>
      <c r="C76" s="735"/>
      <c r="D76" s="723" t="s">
        <v>130</v>
      </c>
      <c r="E76" s="724"/>
      <c r="F76" s="724"/>
      <c r="G76" s="724"/>
      <c r="H76" s="724"/>
      <c r="I76" s="724"/>
      <c r="J76" s="724"/>
      <c r="K76" s="724"/>
      <c r="L76" s="724"/>
      <c r="M76" s="724"/>
      <c r="N76" s="725"/>
      <c r="O76" s="871">
        <f>O72+O74</f>
        <v>0</v>
      </c>
      <c r="P76" s="872"/>
      <c r="Q76" s="872"/>
      <c r="R76" s="872"/>
      <c r="S76" s="426" t="s">
        <v>13</v>
      </c>
      <c r="T76" s="783">
        <f>T72+T74+X74</f>
        <v>0</v>
      </c>
      <c r="U76" s="739"/>
      <c r="V76" s="739"/>
      <c r="W76" s="739"/>
      <c r="X76" s="739"/>
      <c r="Y76" s="739"/>
      <c r="Z76" s="739"/>
      <c r="AA76" s="876" t="s">
        <v>13</v>
      </c>
      <c r="AB76" s="783">
        <f>AB72+AB74+AE74</f>
        <v>0</v>
      </c>
      <c r="AC76" s="739"/>
      <c r="AD76" s="739"/>
      <c r="AE76" s="739"/>
      <c r="AF76" s="739"/>
      <c r="AG76" s="739"/>
      <c r="AH76" s="852" t="s">
        <v>13</v>
      </c>
      <c r="AI76" s="738">
        <f>AI72+AI74</f>
        <v>0</v>
      </c>
      <c r="AJ76" s="739"/>
      <c r="AK76" s="739"/>
      <c r="AL76" s="859" t="s">
        <v>13</v>
      </c>
      <c r="AM76" s="738">
        <f>T76+AB76+AI76</f>
        <v>0</v>
      </c>
      <c r="AN76" s="739"/>
      <c r="AO76" s="739"/>
      <c r="AP76" s="861"/>
      <c r="AQ76" s="211" t="s">
        <v>131</v>
      </c>
      <c r="AR76" s="211"/>
      <c r="AS76" s="211"/>
      <c r="AT76" s="211"/>
      <c r="AU76" s="211"/>
      <c r="AV76" s="863">
        <f>ROUND(AV34+AV36+AV41+AV43+AV48+AV55+AV57+AV62+AV68,0)</f>
        <v>0</v>
      </c>
      <c r="AW76" s="755"/>
      <c r="AX76" s="755"/>
      <c r="AY76" s="755"/>
      <c r="AZ76" s="425" t="s">
        <v>13</v>
      </c>
      <c r="BA76" s="425"/>
      <c r="BB76" s="426" t="s">
        <v>132</v>
      </c>
      <c r="BC76" s="66" t="s">
        <v>51</v>
      </c>
      <c r="BD76" s="67"/>
    </row>
    <row r="77" spans="2:56" ht="11.25" customHeight="1" thickBot="1">
      <c r="B77" s="733"/>
      <c r="C77" s="735"/>
      <c r="D77" s="726"/>
      <c r="E77" s="727"/>
      <c r="F77" s="727"/>
      <c r="G77" s="727"/>
      <c r="H77" s="727"/>
      <c r="I77" s="727"/>
      <c r="J77" s="727"/>
      <c r="K77" s="727"/>
      <c r="L77" s="727"/>
      <c r="M77" s="727"/>
      <c r="N77" s="728"/>
      <c r="O77" s="873"/>
      <c r="P77" s="874"/>
      <c r="Q77" s="874"/>
      <c r="R77" s="874"/>
      <c r="S77" s="695"/>
      <c r="T77" s="875"/>
      <c r="U77" s="676"/>
      <c r="V77" s="676"/>
      <c r="W77" s="676"/>
      <c r="X77" s="676"/>
      <c r="Y77" s="676"/>
      <c r="Z77" s="676"/>
      <c r="AA77" s="877"/>
      <c r="AB77" s="875"/>
      <c r="AC77" s="676"/>
      <c r="AD77" s="676"/>
      <c r="AE77" s="676"/>
      <c r="AF77" s="676"/>
      <c r="AG77" s="676"/>
      <c r="AH77" s="878"/>
      <c r="AI77" s="858"/>
      <c r="AJ77" s="676"/>
      <c r="AK77" s="676"/>
      <c r="AL77" s="860"/>
      <c r="AM77" s="858"/>
      <c r="AN77" s="676"/>
      <c r="AO77" s="676"/>
      <c r="AP77" s="862"/>
      <c r="AQ77" s="715"/>
      <c r="AR77" s="715"/>
      <c r="AS77" s="715"/>
      <c r="AT77" s="715"/>
      <c r="AU77" s="715"/>
      <c r="AV77" s="676"/>
      <c r="AW77" s="676"/>
      <c r="AX77" s="676"/>
      <c r="AY77" s="676"/>
      <c r="AZ77" s="678"/>
      <c r="BA77" s="678"/>
      <c r="BB77" s="695"/>
      <c r="BC77" s="66"/>
      <c r="BD77" s="67" t="s">
        <v>52</v>
      </c>
    </row>
    <row r="78" spans="2:56" ht="11.25" customHeight="1">
      <c r="B78" s="733"/>
      <c r="C78" s="735"/>
      <c r="D78" s="836"/>
      <c r="E78" s="853" t="s">
        <v>133</v>
      </c>
      <c r="F78" s="853"/>
      <c r="G78" s="853"/>
      <c r="H78" s="853"/>
      <c r="I78" s="853"/>
      <c r="J78" s="853"/>
      <c r="K78" s="853"/>
      <c r="L78" s="853"/>
      <c r="M78" s="853"/>
      <c r="N78" s="853"/>
      <c r="O78" s="853"/>
      <c r="P78" s="853"/>
      <c r="Q78" s="853"/>
      <c r="R78" s="853"/>
      <c r="S78" s="853"/>
      <c r="T78" s="853"/>
      <c r="U78" s="853"/>
      <c r="V78" s="853"/>
      <c r="W78" s="853"/>
      <c r="X78" s="853"/>
      <c r="Y78" s="853"/>
      <c r="Z78" s="853"/>
      <c r="AA78" s="853"/>
      <c r="AB78" s="853"/>
      <c r="AC78" s="853"/>
      <c r="AD78" s="853"/>
      <c r="AE78" s="853"/>
      <c r="AF78" s="853"/>
      <c r="AG78" s="853"/>
      <c r="AH78" s="853"/>
      <c r="AI78" s="853"/>
      <c r="AJ78" s="853"/>
      <c r="AK78" s="853"/>
      <c r="AL78" s="854"/>
      <c r="AM78" s="43"/>
      <c r="AN78" s="43"/>
      <c r="AO78" s="43"/>
      <c r="AP78" s="43"/>
      <c r="AQ78" s="43"/>
      <c r="AR78" s="43"/>
      <c r="AS78" s="43"/>
      <c r="AT78" s="43"/>
      <c r="AU78" s="43"/>
      <c r="AV78" s="857">
        <f>IF(AND(O74&gt;=1,O74&lt;=90),1,0)</f>
        <v>0</v>
      </c>
      <c r="AW78" s="857"/>
      <c r="AX78" s="857"/>
      <c r="AY78" s="857"/>
      <c r="AZ78" s="659" t="s">
        <v>13</v>
      </c>
      <c r="BA78" s="659"/>
      <c r="BB78" s="426" t="s">
        <v>134</v>
      </c>
    </row>
    <row r="79" spans="2:56" ht="11.25" customHeight="1">
      <c r="B79" s="733"/>
      <c r="C79" s="735"/>
      <c r="D79" s="213"/>
      <c r="E79" s="855"/>
      <c r="F79" s="855"/>
      <c r="G79" s="855"/>
      <c r="H79" s="855"/>
      <c r="I79" s="855"/>
      <c r="J79" s="855"/>
      <c r="K79" s="855"/>
      <c r="L79" s="855"/>
      <c r="M79" s="855"/>
      <c r="N79" s="855"/>
      <c r="O79" s="855"/>
      <c r="P79" s="855"/>
      <c r="Q79" s="855"/>
      <c r="R79" s="855"/>
      <c r="S79" s="855"/>
      <c r="T79" s="855"/>
      <c r="U79" s="855"/>
      <c r="V79" s="855"/>
      <c r="W79" s="855"/>
      <c r="X79" s="855"/>
      <c r="Y79" s="855"/>
      <c r="Z79" s="855"/>
      <c r="AA79" s="855"/>
      <c r="AB79" s="855"/>
      <c r="AC79" s="855"/>
      <c r="AD79" s="855"/>
      <c r="AE79" s="855"/>
      <c r="AF79" s="855"/>
      <c r="AG79" s="855"/>
      <c r="AH79" s="855"/>
      <c r="AI79" s="855"/>
      <c r="AJ79" s="855"/>
      <c r="AK79" s="855"/>
      <c r="AL79" s="856"/>
      <c r="AM79" s="68"/>
      <c r="AN79" s="68"/>
      <c r="AO79" s="68"/>
      <c r="AP79" s="68"/>
      <c r="AQ79" s="68"/>
      <c r="AR79" s="68"/>
      <c r="AS79" s="68"/>
      <c r="AT79" s="68"/>
      <c r="AU79" s="68"/>
      <c r="AV79" s="847"/>
      <c r="AW79" s="847"/>
      <c r="AX79" s="847"/>
      <c r="AY79" s="847"/>
      <c r="AZ79" s="428"/>
      <c r="BA79" s="428"/>
      <c r="BB79" s="429"/>
    </row>
    <row r="80" spans="2:56" ht="11.25" customHeight="1">
      <c r="B80" s="733"/>
      <c r="C80" s="735"/>
      <c r="D80" s="207"/>
      <c r="E80" s="688" t="s">
        <v>135</v>
      </c>
      <c r="F80" s="688"/>
      <c r="G80" s="688"/>
      <c r="H80" s="688"/>
      <c r="I80" s="688"/>
      <c r="J80" s="688"/>
      <c r="K80" s="688"/>
      <c r="L80" s="688"/>
      <c r="M80" s="688"/>
      <c r="N80" s="688"/>
      <c r="O80" s="688"/>
      <c r="P80" s="688"/>
      <c r="Q80" s="688"/>
      <c r="R80" s="688"/>
      <c r="S80" s="688"/>
      <c r="T80" s="688"/>
      <c r="U80" s="688"/>
      <c r="V80" s="688"/>
      <c r="W80" s="688"/>
      <c r="X80" s="688"/>
      <c r="Y80" s="688"/>
      <c r="Z80" s="688"/>
      <c r="AA80" s="688"/>
      <c r="AB80" s="688"/>
      <c r="AC80" s="688"/>
      <c r="AD80" s="688"/>
      <c r="AE80" s="688"/>
      <c r="AF80" s="688"/>
      <c r="AG80" s="688"/>
      <c r="AH80" s="688"/>
      <c r="AI80" s="688"/>
      <c r="AJ80" s="688"/>
      <c r="AK80" s="688"/>
      <c r="AL80" s="825"/>
      <c r="AM80" s="69"/>
      <c r="AN80" s="69"/>
      <c r="AO80" s="69"/>
      <c r="AP80" s="69"/>
      <c r="AQ80" s="69"/>
      <c r="AR80" s="69"/>
      <c r="AS80" s="69"/>
      <c r="AT80" s="69"/>
      <c r="AU80" s="69"/>
      <c r="AV80" s="847">
        <f>IF(AND((T74+AB74)&gt;=1),1,0)</f>
        <v>0</v>
      </c>
      <c r="AW80" s="847"/>
      <c r="AX80" s="847"/>
      <c r="AY80" s="847"/>
      <c r="AZ80" s="422" t="s">
        <v>13</v>
      </c>
      <c r="BA80" s="422"/>
      <c r="BB80" s="423" t="s">
        <v>136</v>
      </c>
    </row>
    <row r="81" spans="2:90" ht="11.25" customHeight="1">
      <c r="B81" s="733"/>
      <c r="C81" s="735"/>
      <c r="D81" s="213"/>
      <c r="E81" s="689"/>
      <c r="F81" s="689"/>
      <c r="G81" s="689"/>
      <c r="H81" s="689"/>
      <c r="I81" s="689"/>
      <c r="J81" s="689"/>
      <c r="K81" s="689"/>
      <c r="L81" s="689"/>
      <c r="M81" s="689"/>
      <c r="N81" s="689"/>
      <c r="O81" s="689"/>
      <c r="P81" s="689"/>
      <c r="Q81" s="689"/>
      <c r="R81" s="689"/>
      <c r="S81" s="689"/>
      <c r="T81" s="689"/>
      <c r="U81" s="689"/>
      <c r="V81" s="689"/>
      <c r="W81" s="689"/>
      <c r="X81" s="689"/>
      <c r="Y81" s="689"/>
      <c r="Z81" s="689"/>
      <c r="AA81" s="689"/>
      <c r="AB81" s="689"/>
      <c r="AC81" s="689"/>
      <c r="AD81" s="689"/>
      <c r="AE81" s="689"/>
      <c r="AF81" s="689"/>
      <c r="AG81" s="689"/>
      <c r="AH81" s="689"/>
      <c r="AI81" s="689"/>
      <c r="AJ81" s="689"/>
      <c r="AK81" s="689"/>
      <c r="AL81" s="846"/>
      <c r="AM81" s="68"/>
      <c r="AN81" s="68"/>
      <c r="AO81" s="68"/>
      <c r="AP81" s="68"/>
      <c r="AQ81" s="68"/>
      <c r="AR81" s="68"/>
      <c r="AS81" s="68"/>
      <c r="AT81" s="68"/>
      <c r="AU81" s="68"/>
      <c r="AV81" s="847"/>
      <c r="AW81" s="847"/>
      <c r="AX81" s="847"/>
      <c r="AY81" s="847"/>
      <c r="AZ81" s="428"/>
      <c r="BA81" s="428"/>
      <c r="BB81" s="429"/>
    </row>
    <row r="82" spans="2:90" ht="11.25" customHeight="1">
      <c r="B82" s="733"/>
      <c r="C82" s="735"/>
      <c r="D82" s="207"/>
      <c r="E82" s="688" t="s">
        <v>137</v>
      </c>
      <c r="F82" s="688"/>
      <c r="G82" s="688"/>
      <c r="H82" s="688"/>
      <c r="I82" s="688"/>
      <c r="J82" s="688"/>
      <c r="K82" s="688"/>
      <c r="L82" s="688"/>
      <c r="M82" s="688"/>
      <c r="N82" s="688"/>
      <c r="O82" s="688"/>
      <c r="P82" s="688"/>
      <c r="Q82" s="688"/>
      <c r="R82" s="688"/>
      <c r="S82" s="688"/>
      <c r="T82" s="688"/>
      <c r="U82" s="688"/>
      <c r="V82" s="688"/>
      <c r="W82" s="688"/>
      <c r="X82" s="688"/>
      <c r="Y82" s="688"/>
      <c r="Z82" s="688"/>
      <c r="AA82" s="688"/>
      <c r="AB82" s="688"/>
      <c r="AC82" s="688"/>
      <c r="AD82" s="688"/>
      <c r="AE82" s="688"/>
      <c r="AF82" s="688"/>
      <c r="AG82" s="688"/>
      <c r="AH82" s="688"/>
      <c r="AI82" s="688"/>
      <c r="AJ82" s="688"/>
      <c r="AK82" s="688"/>
      <c r="AL82" s="825"/>
      <c r="AM82" s="69"/>
      <c r="AN82" s="69"/>
      <c r="AO82" s="69"/>
      <c r="AP82" s="69"/>
      <c r="AQ82" s="69"/>
      <c r="AR82" s="69"/>
      <c r="AS82" s="69"/>
      <c r="AT82" s="69"/>
      <c r="AU82" s="69"/>
      <c r="AV82" s="847">
        <v>1</v>
      </c>
      <c r="AW82" s="847"/>
      <c r="AX82" s="847"/>
      <c r="AY82" s="847"/>
      <c r="AZ82" s="422" t="s">
        <v>13</v>
      </c>
      <c r="BA82" s="422"/>
      <c r="BB82" s="423" t="s">
        <v>138</v>
      </c>
    </row>
    <row r="83" spans="2:90" ht="11.25" customHeight="1">
      <c r="B83" s="733"/>
      <c r="C83" s="735"/>
      <c r="D83" s="213"/>
      <c r="E83" s="689"/>
      <c r="F83" s="689"/>
      <c r="G83" s="689"/>
      <c r="H83" s="689"/>
      <c r="I83" s="689"/>
      <c r="J83" s="689"/>
      <c r="K83" s="689"/>
      <c r="L83" s="689"/>
      <c r="M83" s="689"/>
      <c r="N83" s="689"/>
      <c r="O83" s="689"/>
      <c r="P83" s="689"/>
      <c r="Q83" s="689"/>
      <c r="R83" s="689"/>
      <c r="S83" s="689"/>
      <c r="T83" s="689"/>
      <c r="U83" s="689"/>
      <c r="V83" s="689"/>
      <c r="W83" s="689"/>
      <c r="X83" s="689"/>
      <c r="Y83" s="689"/>
      <c r="Z83" s="689"/>
      <c r="AA83" s="689"/>
      <c r="AB83" s="689"/>
      <c r="AC83" s="689"/>
      <c r="AD83" s="689"/>
      <c r="AE83" s="689"/>
      <c r="AF83" s="689"/>
      <c r="AG83" s="689"/>
      <c r="AH83" s="689"/>
      <c r="AI83" s="689"/>
      <c r="AJ83" s="689"/>
      <c r="AK83" s="689"/>
      <c r="AL83" s="846"/>
      <c r="AM83" s="68"/>
      <c r="AN83" s="68"/>
      <c r="AO83" s="68"/>
      <c r="AP83" s="68"/>
      <c r="AQ83" s="68"/>
      <c r="AR83" s="68"/>
      <c r="AS83" s="68"/>
      <c r="AT83" s="68"/>
      <c r="AU83" s="68"/>
      <c r="AV83" s="847"/>
      <c r="AW83" s="847"/>
      <c r="AX83" s="847"/>
      <c r="AY83" s="847"/>
      <c r="AZ83" s="428"/>
      <c r="BA83" s="428"/>
      <c r="BB83" s="429"/>
    </row>
    <row r="84" spans="2:90" ht="11.25" customHeight="1">
      <c r="B84" s="733"/>
      <c r="C84" s="735"/>
      <c r="D84" s="207"/>
      <c r="E84" s="688" t="s">
        <v>139</v>
      </c>
      <c r="F84" s="688"/>
      <c r="G84" s="688"/>
      <c r="H84" s="688"/>
      <c r="I84" s="688"/>
      <c r="J84" s="688"/>
      <c r="K84" s="688"/>
      <c r="L84" s="688"/>
      <c r="M84" s="688"/>
      <c r="N84" s="688"/>
      <c r="O84" s="688"/>
      <c r="P84" s="688"/>
      <c r="Q84" s="688"/>
      <c r="R84" s="688"/>
      <c r="S84" s="688"/>
      <c r="T84" s="688"/>
      <c r="U84" s="688"/>
      <c r="V84" s="688"/>
      <c r="W84" s="688"/>
      <c r="X84" s="688"/>
      <c r="Y84" s="688"/>
      <c r="Z84" s="688"/>
      <c r="AA84" s="688"/>
      <c r="AB84" s="688"/>
      <c r="AC84" s="688"/>
      <c r="AD84" s="688"/>
      <c r="AE84" s="688"/>
      <c r="AF84" s="688"/>
      <c r="AG84" s="688"/>
      <c r="AH84" s="688"/>
      <c r="AI84" s="688"/>
      <c r="AJ84" s="688"/>
      <c r="AK84" s="688"/>
      <c r="AL84" s="825"/>
      <c r="AM84" s="69"/>
      <c r="AN84" s="69"/>
      <c r="AO84" s="69"/>
      <c r="AP84" s="69"/>
      <c r="AQ84" s="69"/>
      <c r="AR84" s="69"/>
      <c r="AS84" s="69"/>
      <c r="AT84" s="69"/>
      <c r="AU84" s="69"/>
      <c r="AV84" s="847">
        <v>0.5</v>
      </c>
      <c r="AW84" s="847"/>
      <c r="AX84" s="847"/>
      <c r="AY84" s="847"/>
      <c r="AZ84" s="422" t="s">
        <v>13</v>
      </c>
      <c r="BA84" s="422"/>
      <c r="BB84" s="423" t="s">
        <v>140</v>
      </c>
    </row>
    <row r="85" spans="2:90" ht="11.25" customHeight="1">
      <c r="B85" s="733"/>
      <c r="C85" s="735"/>
      <c r="D85" s="213"/>
      <c r="E85" s="689"/>
      <c r="F85" s="689"/>
      <c r="G85" s="689"/>
      <c r="H85" s="689"/>
      <c r="I85" s="689"/>
      <c r="J85" s="689"/>
      <c r="K85" s="689"/>
      <c r="L85" s="689"/>
      <c r="M85" s="689"/>
      <c r="N85" s="689"/>
      <c r="O85" s="689"/>
      <c r="P85" s="689"/>
      <c r="Q85" s="689"/>
      <c r="R85" s="689"/>
      <c r="S85" s="689"/>
      <c r="T85" s="689"/>
      <c r="U85" s="689"/>
      <c r="V85" s="689"/>
      <c r="W85" s="689"/>
      <c r="X85" s="689"/>
      <c r="Y85" s="689"/>
      <c r="Z85" s="689"/>
      <c r="AA85" s="689"/>
      <c r="AB85" s="689"/>
      <c r="AC85" s="689"/>
      <c r="AD85" s="689"/>
      <c r="AE85" s="689"/>
      <c r="AF85" s="689"/>
      <c r="AG85" s="689"/>
      <c r="AH85" s="689"/>
      <c r="AI85" s="689"/>
      <c r="AJ85" s="689"/>
      <c r="AK85" s="689"/>
      <c r="AL85" s="846"/>
      <c r="AM85" s="68"/>
      <c r="AN85" s="68"/>
      <c r="AO85" s="68"/>
      <c r="AP85" s="68"/>
      <c r="AQ85" s="68"/>
      <c r="AR85" s="68"/>
      <c r="AS85" s="68"/>
      <c r="AT85" s="68"/>
      <c r="AU85" s="68"/>
      <c r="AV85" s="847"/>
      <c r="AW85" s="847"/>
      <c r="AX85" s="847"/>
      <c r="AY85" s="847"/>
      <c r="AZ85" s="428"/>
      <c r="BA85" s="428"/>
      <c r="BB85" s="429"/>
    </row>
    <row r="86" spans="2:90" ht="11.25" customHeight="1">
      <c r="B86" s="733"/>
      <c r="C86" s="735"/>
      <c r="D86" s="207" t="s">
        <v>141</v>
      </c>
      <c r="E86" s="208"/>
      <c r="F86" s="208"/>
      <c r="G86" s="208"/>
      <c r="H86" s="208"/>
      <c r="I86" s="208"/>
      <c r="J86" s="208"/>
      <c r="K86" s="208"/>
      <c r="L86" s="208"/>
      <c r="M86" s="208"/>
      <c r="N86" s="208"/>
      <c r="O86" s="208"/>
      <c r="P86" s="208"/>
      <c r="Q86" s="208"/>
      <c r="R86" s="208"/>
      <c r="S86" s="208"/>
      <c r="T86" s="208"/>
      <c r="U86" s="208"/>
      <c r="V86" s="208"/>
      <c r="W86" s="208"/>
      <c r="X86" s="208"/>
      <c r="Y86" s="208"/>
      <c r="Z86" s="208"/>
      <c r="AA86" s="208"/>
      <c r="AB86" s="208"/>
      <c r="AC86" s="208"/>
      <c r="AD86" s="208"/>
      <c r="AE86" s="208"/>
      <c r="AF86" s="208"/>
      <c r="AG86" s="208"/>
      <c r="AH86" s="208"/>
      <c r="AI86" s="208"/>
      <c r="AJ86" s="208"/>
      <c r="AK86" s="208"/>
      <c r="AL86" s="209"/>
      <c r="AM86" s="848"/>
      <c r="AN86" s="848"/>
      <c r="AO86" s="848"/>
      <c r="AP86" s="848"/>
      <c r="AQ86" s="848"/>
      <c r="AR86" s="848"/>
      <c r="AS86" s="848"/>
      <c r="AT86" s="848"/>
      <c r="AU86" s="848"/>
      <c r="AV86" s="729">
        <f>AV76+AV78+AV80+AV82+AV84</f>
        <v>1.5</v>
      </c>
      <c r="AW86" s="729"/>
      <c r="AX86" s="729"/>
      <c r="AY86" s="729"/>
      <c r="AZ86" s="425" t="s">
        <v>13</v>
      </c>
      <c r="BA86" s="425"/>
      <c r="BB86" s="426" t="s">
        <v>142</v>
      </c>
      <c r="BC86" s="66"/>
      <c r="BD86" s="67"/>
    </row>
    <row r="87" spans="2:90" ht="11.25" customHeight="1" thickBot="1">
      <c r="B87" s="736"/>
      <c r="C87" s="845"/>
      <c r="D87" s="824"/>
      <c r="E87" s="715"/>
      <c r="F87" s="715"/>
      <c r="G87" s="715"/>
      <c r="H87" s="715"/>
      <c r="I87" s="715"/>
      <c r="J87" s="715"/>
      <c r="K87" s="715"/>
      <c r="L87" s="715"/>
      <c r="M87" s="715"/>
      <c r="N87" s="715"/>
      <c r="O87" s="715"/>
      <c r="P87" s="715"/>
      <c r="Q87" s="715"/>
      <c r="R87" s="715"/>
      <c r="S87" s="715"/>
      <c r="T87" s="715"/>
      <c r="U87" s="715"/>
      <c r="V87" s="715"/>
      <c r="W87" s="715"/>
      <c r="X87" s="715"/>
      <c r="Y87" s="715"/>
      <c r="Z87" s="715"/>
      <c r="AA87" s="715"/>
      <c r="AB87" s="715"/>
      <c r="AC87" s="715"/>
      <c r="AD87" s="715"/>
      <c r="AE87" s="715"/>
      <c r="AF87" s="715"/>
      <c r="AG87" s="715"/>
      <c r="AH87" s="715"/>
      <c r="AI87" s="715"/>
      <c r="AJ87" s="715"/>
      <c r="AK87" s="715"/>
      <c r="AL87" s="819"/>
      <c r="AM87" s="849"/>
      <c r="AN87" s="849"/>
      <c r="AO87" s="849"/>
      <c r="AP87" s="849"/>
      <c r="AQ87" s="849"/>
      <c r="AR87" s="849"/>
      <c r="AS87" s="849"/>
      <c r="AT87" s="849"/>
      <c r="AU87" s="849"/>
      <c r="AV87" s="850"/>
      <c r="AW87" s="850"/>
      <c r="AX87" s="850"/>
      <c r="AY87" s="850"/>
      <c r="AZ87" s="678"/>
      <c r="BA87" s="678"/>
      <c r="BB87" s="695"/>
      <c r="BC87" s="831" t="s">
        <v>143</v>
      </c>
      <c r="BD87" s="821"/>
      <c r="BE87" s="821"/>
      <c r="BF87" s="821"/>
      <c r="BG87" s="821"/>
    </row>
    <row r="88" spans="2:90" ht="11.25" customHeight="1">
      <c r="B88" s="832" t="s">
        <v>144</v>
      </c>
      <c r="C88" s="833"/>
      <c r="D88" s="836"/>
      <c r="E88" s="837" t="s">
        <v>314</v>
      </c>
      <c r="F88" s="837"/>
      <c r="G88" s="837"/>
      <c r="H88" s="837"/>
      <c r="I88" s="837"/>
      <c r="J88" s="837"/>
      <c r="K88" s="837"/>
      <c r="L88" s="837"/>
      <c r="M88" s="837"/>
      <c r="N88" s="837"/>
      <c r="O88" s="837"/>
      <c r="P88" s="837"/>
      <c r="Q88" s="837"/>
      <c r="R88" s="837"/>
      <c r="S88" s="837"/>
      <c r="T88" s="837"/>
      <c r="U88" s="837"/>
      <c r="V88" s="837"/>
      <c r="W88" s="837"/>
      <c r="X88" s="837"/>
      <c r="Y88" s="837"/>
      <c r="Z88" s="837"/>
      <c r="AA88" s="837"/>
      <c r="AB88" s="837"/>
      <c r="AC88" s="837"/>
      <c r="AD88" s="837"/>
      <c r="AE88" s="837"/>
      <c r="AF88" s="837"/>
      <c r="AG88" s="837"/>
      <c r="AH88" s="837"/>
      <c r="AI88" s="837"/>
      <c r="AJ88" s="837"/>
      <c r="AK88" s="837"/>
      <c r="AL88" s="838"/>
      <c r="AM88" s="841"/>
      <c r="AN88" s="841"/>
      <c r="AO88" s="841"/>
      <c r="AP88" s="841"/>
      <c r="AQ88" s="841"/>
      <c r="AR88" s="841"/>
      <c r="AS88" s="841"/>
      <c r="AT88" s="841"/>
      <c r="AU88" s="841"/>
      <c r="AV88" s="841"/>
      <c r="AW88" s="841"/>
      <c r="AX88" s="841"/>
      <c r="AY88" s="841"/>
      <c r="AZ88" s="677" t="s">
        <v>13</v>
      </c>
      <c r="BA88" s="677"/>
      <c r="BB88" s="843" t="s">
        <v>145</v>
      </c>
      <c r="BJ88" s="342" t="s">
        <v>146</v>
      </c>
      <c r="BK88" s="342"/>
      <c r="BL88" s="342"/>
      <c r="BM88" s="342"/>
      <c r="BN88" s="342"/>
      <c r="BO88" s="342"/>
      <c r="BP88" s="823">
        <f>O45+O52+O59+O66+O70+O72</f>
        <v>0</v>
      </c>
      <c r="BQ88" s="823"/>
      <c r="BR88" s="823"/>
      <c r="BS88" s="823"/>
      <c r="BT88" s="823"/>
      <c r="BU88" s="823"/>
      <c r="BV88" s="70"/>
      <c r="BW88" s="70"/>
      <c r="BX88" s="70"/>
      <c r="BY88" s="5"/>
      <c r="BZ88" s="5"/>
      <c r="CA88" s="5"/>
      <c r="CB88" s="5"/>
      <c r="CC88" s="5"/>
      <c r="CD88" s="5"/>
      <c r="CE88" s="5"/>
      <c r="CF88" s="5"/>
      <c r="CG88" s="5"/>
      <c r="CH88" s="5"/>
      <c r="CI88" s="5"/>
      <c r="CJ88" s="5"/>
    </row>
    <row r="89" spans="2:90" ht="11.25" customHeight="1">
      <c r="B89" s="834"/>
      <c r="C89" s="835"/>
      <c r="D89" s="335"/>
      <c r="E89" s="839"/>
      <c r="F89" s="839"/>
      <c r="G89" s="839"/>
      <c r="H89" s="839"/>
      <c r="I89" s="839"/>
      <c r="J89" s="839"/>
      <c r="K89" s="839"/>
      <c r="L89" s="839"/>
      <c r="M89" s="839"/>
      <c r="N89" s="839"/>
      <c r="O89" s="839"/>
      <c r="P89" s="839"/>
      <c r="Q89" s="839"/>
      <c r="R89" s="839"/>
      <c r="S89" s="839"/>
      <c r="T89" s="839"/>
      <c r="U89" s="839"/>
      <c r="V89" s="839"/>
      <c r="W89" s="839"/>
      <c r="X89" s="839"/>
      <c r="Y89" s="839"/>
      <c r="Z89" s="839"/>
      <c r="AA89" s="839"/>
      <c r="AB89" s="839"/>
      <c r="AC89" s="839"/>
      <c r="AD89" s="839"/>
      <c r="AE89" s="839"/>
      <c r="AF89" s="839"/>
      <c r="AG89" s="839"/>
      <c r="AH89" s="839"/>
      <c r="AI89" s="839"/>
      <c r="AJ89" s="839"/>
      <c r="AK89" s="839"/>
      <c r="AL89" s="840"/>
      <c r="AM89" s="842"/>
      <c r="AN89" s="842"/>
      <c r="AO89" s="842"/>
      <c r="AP89" s="842"/>
      <c r="AQ89" s="842"/>
      <c r="AR89" s="842"/>
      <c r="AS89" s="842"/>
      <c r="AT89" s="842"/>
      <c r="AU89" s="842"/>
      <c r="AV89" s="842"/>
      <c r="AW89" s="842"/>
      <c r="AX89" s="842"/>
      <c r="AY89" s="842"/>
      <c r="AZ89" s="428"/>
      <c r="BA89" s="428"/>
      <c r="BB89" s="429"/>
      <c r="BJ89" s="342"/>
      <c r="BK89" s="342"/>
      <c r="BL89" s="342"/>
      <c r="BM89" s="342"/>
      <c r="BN89" s="342"/>
      <c r="BO89" s="342"/>
      <c r="BP89" s="823"/>
      <c r="BQ89" s="823"/>
      <c r="BR89" s="823"/>
      <c r="BS89" s="823"/>
      <c r="BT89" s="823"/>
      <c r="BU89" s="823"/>
      <c r="BV89" s="70"/>
      <c r="BW89" s="70"/>
      <c r="BX89" s="70"/>
      <c r="BY89" s="5"/>
      <c r="BZ89" s="5"/>
      <c r="CA89" s="5"/>
      <c r="CB89" s="5"/>
      <c r="CC89" s="5"/>
      <c r="CD89" s="5"/>
      <c r="CE89" s="5"/>
      <c r="CF89" s="5"/>
      <c r="CG89" s="5"/>
      <c r="CH89" s="5"/>
      <c r="CI89" s="5"/>
      <c r="CJ89" s="5"/>
    </row>
    <row r="90" spans="2:90" ht="11.25" customHeight="1">
      <c r="B90" s="834"/>
      <c r="C90" s="835"/>
      <c r="D90" s="207"/>
      <c r="E90" s="830" t="s">
        <v>147</v>
      </c>
      <c r="F90" s="830"/>
      <c r="G90" s="830"/>
      <c r="H90" s="830"/>
      <c r="I90" s="830"/>
      <c r="J90" s="830"/>
      <c r="K90" s="830"/>
      <c r="L90" s="830"/>
      <c r="M90" s="830"/>
      <c r="N90" s="830"/>
      <c r="O90" s="830"/>
      <c r="P90" s="830"/>
      <c r="Q90" s="830"/>
      <c r="R90" s="830"/>
      <c r="S90" s="830"/>
      <c r="T90" s="830"/>
      <c r="U90" s="45"/>
      <c r="V90" s="45"/>
      <c r="W90" s="682" t="s">
        <v>21</v>
      </c>
      <c r="X90" s="682"/>
      <c r="Y90" s="682"/>
      <c r="Z90" s="682"/>
      <c r="AA90" s="682"/>
      <c r="AB90" s="682"/>
      <c r="AC90" s="684" t="e">
        <f>LOOKUP(BP88,BJ92:BJ98,BK92:BK98)</f>
        <v>#N/A</v>
      </c>
      <c r="AD90" s="684"/>
      <c r="AE90" s="684"/>
      <c r="AF90" s="684"/>
      <c r="AG90" s="682" t="s">
        <v>13</v>
      </c>
      <c r="AH90" s="682"/>
      <c r="AI90" s="45"/>
      <c r="AJ90" s="45"/>
      <c r="AK90" s="45"/>
      <c r="AL90" s="46"/>
      <c r="AM90" s="828" t="e">
        <f>IF(BP90&gt;=AC90,AC90,IF(BP90&lt;3,ROUND(BP90,0),
IF(MOD(BP90,1)*10&lt;=2,ROUNDDOWN(BP90,0),
IF(MOD(BP90,1)*10&gt;=5,ROUNDUP(BP90,0),
ROUNDDOWN(BP90,0)+0.5))))</f>
        <v>#N/A</v>
      </c>
      <c r="AN90" s="828"/>
      <c r="AO90" s="828"/>
      <c r="AP90" s="828"/>
      <c r="AQ90" s="828"/>
      <c r="AR90" s="828"/>
      <c r="AS90" s="828"/>
      <c r="AT90" s="828"/>
      <c r="AU90" s="828"/>
      <c r="AV90" s="828"/>
      <c r="AW90" s="828"/>
      <c r="AX90" s="828"/>
      <c r="AY90" s="828"/>
      <c r="AZ90" s="422" t="s">
        <v>13</v>
      </c>
      <c r="BA90" s="422"/>
      <c r="BB90" s="423" t="s">
        <v>148</v>
      </c>
      <c r="BJ90" s="822" t="s">
        <v>149</v>
      </c>
      <c r="BK90" s="822"/>
      <c r="BL90" s="822"/>
      <c r="BM90" s="822"/>
      <c r="BN90" s="822"/>
      <c r="BO90" s="822"/>
      <c r="BP90" s="823">
        <f>IF(AY25-AV86-AM88&lt;0,0,AY25-AV86-AM88)</f>
        <v>0</v>
      </c>
      <c r="BQ90" s="823"/>
      <c r="BR90" s="823"/>
      <c r="BS90" s="823"/>
      <c r="BT90" s="823"/>
      <c r="BU90" s="823"/>
    </row>
    <row r="91" spans="2:90" ht="11.25" customHeight="1">
      <c r="B91" s="834"/>
      <c r="C91" s="835"/>
      <c r="D91" s="332"/>
      <c r="E91" s="689"/>
      <c r="F91" s="689"/>
      <c r="G91" s="689"/>
      <c r="H91" s="689"/>
      <c r="I91" s="689"/>
      <c r="J91" s="689"/>
      <c r="K91" s="689"/>
      <c r="L91" s="689"/>
      <c r="M91" s="689"/>
      <c r="N91" s="689"/>
      <c r="O91" s="689"/>
      <c r="P91" s="689"/>
      <c r="Q91" s="689"/>
      <c r="R91" s="689"/>
      <c r="S91" s="689"/>
      <c r="T91" s="689"/>
      <c r="U91" s="71"/>
      <c r="V91" s="71"/>
      <c r="W91" s="683"/>
      <c r="X91" s="683"/>
      <c r="Y91" s="683"/>
      <c r="Z91" s="683"/>
      <c r="AA91" s="683"/>
      <c r="AB91" s="683"/>
      <c r="AC91" s="685"/>
      <c r="AD91" s="685"/>
      <c r="AE91" s="685"/>
      <c r="AF91" s="685"/>
      <c r="AG91" s="683"/>
      <c r="AH91" s="683"/>
      <c r="AI91" s="71"/>
      <c r="AJ91" s="71"/>
      <c r="AK91" s="71"/>
      <c r="AL91" s="72"/>
      <c r="AM91" s="828"/>
      <c r="AN91" s="828"/>
      <c r="AO91" s="828"/>
      <c r="AP91" s="828"/>
      <c r="AQ91" s="828"/>
      <c r="AR91" s="828"/>
      <c r="AS91" s="828"/>
      <c r="AT91" s="828"/>
      <c r="AU91" s="828"/>
      <c r="AV91" s="828"/>
      <c r="AW91" s="828"/>
      <c r="AX91" s="828"/>
      <c r="AY91" s="828"/>
      <c r="AZ91" s="425"/>
      <c r="BA91" s="425"/>
      <c r="BB91" s="426"/>
      <c r="BJ91" s="822"/>
      <c r="BK91" s="822"/>
      <c r="BL91" s="822"/>
      <c r="BM91" s="822"/>
      <c r="BN91" s="822"/>
      <c r="BO91" s="822"/>
      <c r="BP91" s="823"/>
      <c r="BQ91" s="823"/>
      <c r="BR91" s="823"/>
      <c r="BS91" s="823"/>
      <c r="BT91" s="823"/>
      <c r="BU91" s="823"/>
      <c r="BV91" s="45"/>
      <c r="BW91" s="45"/>
      <c r="BX91" s="45"/>
      <c r="BY91" s="45"/>
      <c r="BZ91" s="45"/>
      <c r="CA91" s="45"/>
      <c r="CB91" s="45"/>
      <c r="CC91" s="45"/>
      <c r="CD91" s="45"/>
      <c r="CE91" s="45"/>
      <c r="CF91" s="45"/>
      <c r="CG91" s="45"/>
      <c r="CH91" s="45"/>
      <c r="CI91" s="45"/>
      <c r="CJ91" s="45"/>
      <c r="CK91" s="45"/>
      <c r="CL91" s="45"/>
    </row>
    <row r="92" spans="2:90" ht="11.25" customHeight="1">
      <c r="B92" s="834"/>
      <c r="C92" s="835"/>
      <c r="D92" s="207"/>
      <c r="E92" s="688" t="s">
        <v>150</v>
      </c>
      <c r="F92" s="688"/>
      <c r="G92" s="688"/>
      <c r="H92" s="688"/>
      <c r="I92" s="688"/>
      <c r="J92" s="688"/>
      <c r="K92" s="688"/>
      <c r="L92" s="688"/>
      <c r="M92" s="688"/>
      <c r="N92" s="688"/>
      <c r="O92" s="688"/>
      <c r="P92" s="688"/>
      <c r="Q92" s="688"/>
      <c r="R92" s="688"/>
      <c r="S92" s="688"/>
      <c r="T92" s="688"/>
      <c r="U92" s="688"/>
      <c r="V92" s="688"/>
      <c r="W92" s="688"/>
      <c r="X92" s="688"/>
      <c r="Y92" s="688"/>
      <c r="Z92" s="688"/>
      <c r="AA92" s="688"/>
      <c r="AB92" s="688"/>
      <c r="AC92" s="688"/>
      <c r="AD92" s="688"/>
      <c r="AE92" s="688"/>
      <c r="AF92" s="688"/>
      <c r="AG92" s="688"/>
      <c r="AH92" s="688"/>
      <c r="AI92" s="688"/>
      <c r="AJ92" s="688"/>
      <c r="AK92" s="688"/>
      <c r="AL92" s="825"/>
      <c r="AM92" s="828">
        <f>-(IF(AV86+AM88-AY22&lt;0,0,AV86+AM88-AY22))</f>
        <v>-1.5</v>
      </c>
      <c r="AN92" s="828"/>
      <c r="AO92" s="828"/>
      <c r="AP92" s="828"/>
      <c r="AQ92" s="828"/>
      <c r="AR92" s="828"/>
      <c r="AS92" s="828"/>
      <c r="AT92" s="828"/>
      <c r="AU92" s="828"/>
      <c r="AV92" s="828"/>
      <c r="AW92" s="828"/>
      <c r="AX92" s="828"/>
      <c r="AY92" s="828"/>
      <c r="AZ92" s="422" t="s">
        <v>13</v>
      </c>
      <c r="BA92" s="422"/>
      <c r="BB92" s="423" t="s">
        <v>151</v>
      </c>
      <c r="BJ92" s="14">
        <v>1</v>
      </c>
      <c r="BK92" s="14">
        <v>1</v>
      </c>
    </row>
    <row r="93" spans="2:90" ht="11.25" customHeight="1" thickBot="1">
      <c r="B93" s="834"/>
      <c r="C93" s="835"/>
      <c r="D93" s="824"/>
      <c r="E93" s="826"/>
      <c r="F93" s="826"/>
      <c r="G93" s="826"/>
      <c r="H93" s="826"/>
      <c r="I93" s="826"/>
      <c r="J93" s="826"/>
      <c r="K93" s="826"/>
      <c r="L93" s="826"/>
      <c r="M93" s="826"/>
      <c r="N93" s="826"/>
      <c r="O93" s="826"/>
      <c r="P93" s="826"/>
      <c r="Q93" s="826"/>
      <c r="R93" s="826"/>
      <c r="S93" s="826"/>
      <c r="T93" s="826"/>
      <c r="U93" s="826"/>
      <c r="V93" s="826"/>
      <c r="W93" s="826"/>
      <c r="X93" s="826"/>
      <c r="Y93" s="826"/>
      <c r="Z93" s="826"/>
      <c r="AA93" s="826"/>
      <c r="AB93" s="826"/>
      <c r="AC93" s="826"/>
      <c r="AD93" s="826"/>
      <c r="AE93" s="826"/>
      <c r="AF93" s="826"/>
      <c r="AG93" s="826"/>
      <c r="AH93" s="826"/>
      <c r="AI93" s="826"/>
      <c r="AJ93" s="826"/>
      <c r="AK93" s="826"/>
      <c r="AL93" s="827"/>
      <c r="AM93" s="829"/>
      <c r="AN93" s="829"/>
      <c r="AO93" s="829"/>
      <c r="AP93" s="829"/>
      <c r="AQ93" s="829"/>
      <c r="AR93" s="829"/>
      <c r="AS93" s="829"/>
      <c r="AT93" s="829"/>
      <c r="AU93" s="829"/>
      <c r="AV93" s="829"/>
      <c r="AW93" s="829"/>
      <c r="AX93" s="829"/>
      <c r="AY93" s="829"/>
      <c r="AZ93" s="428"/>
      <c r="BA93" s="428"/>
      <c r="BB93" s="429"/>
      <c r="BJ93" s="15">
        <v>46</v>
      </c>
      <c r="BK93" s="16">
        <v>2</v>
      </c>
      <c r="BM93" s="45"/>
      <c r="BN93" s="45"/>
      <c r="BO93" s="45"/>
      <c r="BP93" s="45"/>
      <c r="BQ93" s="45"/>
      <c r="BR93" s="45"/>
      <c r="BS93" s="45"/>
      <c r="BT93" s="45"/>
      <c r="BU93" s="45"/>
      <c r="BV93" s="45"/>
      <c r="BW93" s="45"/>
      <c r="BX93" s="45"/>
      <c r="BY93" s="45"/>
      <c r="BZ93" s="45"/>
      <c r="CA93" s="45"/>
      <c r="CB93" s="45"/>
      <c r="CC93" s="45"/>
      <c r="CD93" s="45"/>
      <c r="CE93" s="45"/>
      <c r="CF93" s="45"/>
      <c r="CG93" s="45"/>
      <c r="CH93" s="45"/>
      <c r="CI93" s="45"/>
      <c r="CJ93" s="45"/>
      <c r="CK93" s="45"/>
      <c r="CL93" s="45"/>
    </row>
    <row r="94" spans="2:90" ht="11.25" customHeight="1">
      <c r="B94" s="667" t="s">
        <v>152</v>
      </c>
      <c r="C94" s="816"/>
      <c r="D94" s="816"/>
      <c r="E94" s="816"/>
      <c r="F94" s="816"/>
      <c r="G94" s="816"/>
      <c r="H94" s="816"/>
      <c r="I94" s="816"/>
      <c r="J94" s="816"/>
      <c r="K94" s="816"/>
      <c r="L94" s="816"/>
      <c r="M94" s="816"/>
      <c r="N94" s="816"/>
      <c r="O94" s="816"/>
      <c r="P94" s="816"/>
      <c r="Q94" s="816"/>
      <c r="R94" s="816"/>
      <c r="S94" s="816"/>
      <c r="T94" s="816"/>
      <c r="U94" s="816"/>
      <c r="V94" s="816"/>
      <c r="W94" s="816"/>
      <c r="X94" s="816"/>
      <c r="Y94" s="816"/>
      <c r="Z94" s="816"/>
      <c r="AA94" s="816"/>
      <c r="AB94" s="816"/>
      <c r="AC94" s="816"/>
      <c r="AD94" s="816"/>
      <c r="AE94" s="816"/>
      <c r="AF94" s="816"/>
      <c r="AG94" s="816"/>
      <c r="AH94" s="816"/>
      <c r="AI94" s="816"/>
      <c r="AJ94" s="816"/>
      <c r="AK94" s="816"/>
      <c r="AL94" s="817"/>
      <c r="AM94" s="674" t="e">
        <f>AV86+AM88+AM90+AM92</f>
        <v>#N/A</v>
      </c>
      <c r="AN94" s="674"/>
      <c r="AO94" s="674"/>
      <c r="AP94" s="674"/>
      <c r="AQ94" s="674"/>
      <c r="AR94" s="674"/>
      <c r="AS94" s="674"/>
      <c r="AT94" s="674"/>
      <c r="AU94" s="674"/>
      <c r="AV94" s="674"/>
      <c r="AW94" s="674"/>
      <c r="AX94" s="674"/>
      <c r="AY94" s="674"/>
      <c r="AZ94" s="677" t="s">
        <v>13</v>
      </c>
      <c r="BA94" s="677"/>
      <c r="BB94" s="679" t="s">
        <v>153</v>
      </c>
      <c r="BJ94" s="15">
        <v>151</v>
      </c>
      <c r="BK94" s="16">
        <v>3</v>
      </c>
    </row>
    <row r="95" spans="2:90" ht="11.25" customHeight="1" thickBot="1">
      <c r="B95" s="818"/>
      <c r="C95" s="715"/>
      <c r="D95" s="715"/>
      <c r="E95" s="715"/>
      <c r="F95" s="715"/>
      <c r="G95" s="715"/>
      <c r="H95" s="715"/>
      <c r="I95" s="715"/>
      <c r="J95" s="715"/>
      <c r="K95" s="715"/>
      <c r="L95" s="715"/>
      <c r="M95" s="715"/>
      <c r="N95" s="715"/>
      <c r="O95" s="715"/>
      <c r="P95" s="715"/>
      <c r="Q95" s="715"/>
      <c r="R95" s="715"/>
      <c r="S95" s="715"/>
      <c r="T95" s="715"/>
      <c r="U95" s="715"/>
      <c r="V95" s="715"/>
      <c r="W95" s="715"/>
      <c r="X95" s="715"/>
      <c r="Y95" s="715"/>
      <c r="Z95" s="715"/>
      <c r="AA95" s="715"/>
      <c r="AB95" s="715"/>
      <c r="AC95" s="715"/>
      <c r="AD95" s="715"/>
      <c r="AE95" s="715"/>
      <c r="AF95" s="715"/>
      <c r="AG95" s="715"/>
      <c r="AH95" s="715"/>
      <c r="AI95" s="715"/>
      <c r="AJ95" s="715"/>
      <c r="AK95" s="715"/>
      <c r="AL95" s="819"/>
      <c r="AM95" s="676"/>
      <c r="AN95" s="676"/>
      <c r="AO95" s="676"/>
      <c r="AP95" s="676"/>
      <c r="AQ95" s="676"/>
      <c r="AR95" s="676"/>
      <c r="AS95" s="676"/>
      <c r="AT95" s="676"/>
      <c r="AU95" s="676"/>
      <c r="AV95" s="676"/>
      <c r="AW95" s="676"/>
      <c r="AX95" s="676"/>
      <c r="AY95" s="676"/>
      <c r="AZ95" s="678"/>
      <c r="BA95" s="678"/>
      <c r="BB95" s="680"/>
      <c r="BC95" s="820"/>
      <c r="BD95" s="821"/>
      <c r="BE95" s="821"/>
      <c r="BF95" s="821"/>
      <c r="BG95" s="821"/>
      <c r="BJ95" s="15">
        <v>241</v>
      </c>
      <c r="BK95" s="73">
        <v>3.5</v>
      </c>
    </row>
    <row r="96" spans="2:90" ht="12" customHeight="1">
      <c r="B96" s="109"/>
      <c r="C96" s="109"/>
      <c r="D96" s="109"/>
      <c r="E96" s="109"/>
      <c r="F96" s="109"/>
      <c r="G96" s="109"/>
      <c r="H96" s="109"/>
      <c r="I96" s="109"/>
      <c r="J96" s="109"/>
      <c r="K96" s="109"/>
      <c r="L96" s="109"/>
      <c r="M96" s="109"/>
      <c r="N96" s="109"/>
      <c r="O96" s="109"/>
      <c r="P96" s="109"/>
      <c r="Q96" s="109"/>
      <c r="R96" s="109"/>
      <c r="S96" s="109"/>
      <c r="T96" s="109"/>
      <c r="U96" s="109"/>
      <c r="V96" s="109"/>
      <c r="W96" s="109"/>
      <c r="X96" s="109"/>
      <c r="Y96" s="109"/>
      <c r="Z96" s="109"/>
      <c r="AA96" s="109"/>
      <c r="AB96" s="109"/>
      <c r="AC96" s="109"/>
      <c r="AD96" s="109"/>
      <c r="AE96" s="109"/>
      <c r="AF96" s="109"/>
      <c r="AG96" s="109"/>
      <c r="AH96" s="109"/>
      <c r="AI96" s="109"/>
      <c r="AJ96" s="109"/>
      <c r="AK96" s="109"/>
      <c r="AL96" s="109"/>
      <c r="AM96" s="666" t="s">
        <v>154</v>
      </c>
      <c r="AN96" s="666"/>
      <c r="AO96" s="666"/>
      <c r="AP96" s="666"/>
      <c r="AQ96" s="666"/>
      <c r="AR96" s="666"/>
      <c r="AS96" s="666"/>
      <c r="AT96" s="666"/>
      <c r="AU96" s="666"/>
      <c r="AV96" s="666"/>
      <c r="AW96" s="666"/>
      <c r="AX96" s="666"/>
      <c r="AY96" s="666"/>
      <c r="AZ96" s="666"/>
      <c r="BA96" s="666"/>
      <c r="BB96" s="666"/>
      <c r="BC96" s="666"/>
      <c r="BD96" s="666"/>
      <c r="BE96" s="666"/>
      <c r="BF96" s="666"/>
      <c r="BG96" s="116"/>
      <c r="BJ96" s="15">
        <v>271</v>
      </c>
      <c r="BK96" s="16">
        <v>5</v>
      </c>
    </row>
    <row r="97" spans="1:63" ht="12" customHeight="1">
      <c r="B97" s="109"/>
      <c r="C97" s="109"/>
      <c r="D97" s="109"/>
      <c r="E97" s="109"/>
      <c r="F97" s="109"/>
      <c r="G97" s="109"/>
      <c r="H97" s="109"/>
      <c r="I97" s="109"/>
      <c r="J97" s="109"/>
      <c r="K97" s="109"/>
      <c r="L97" s="109"/>
      <c r="M97" s="109"/>
      <c r="N97" s="109"/>
      <c r="O97" s="109"/>
      <c r="P97" s="109"/>
      <c r="Q97" s="109"/>
      <c r="R97" s="109"/>
      <c r="S97" s="109"/>
      <c r="T97" s="109"/>
      <c r="U97" s="109"/>
      <c r="V97" s="109"/>
      <c r="W97" s="109"/>
      <c r="X97" s="109"/>
      <c r="Y97" s="109"/>
      <c r="Z97" s="109"/>
      <c r="AA97" s="109"/>
      <c r="AB97" s="109"/>
      <c r="AC97" s="109"/>
      <c r="AD97" s="109"/>
      <c r="AE97" s="109"/>
      <c r="AF97" s="109"/>
      <c r="AG97" s="109"/>
      <c r="AH97" s="109"/>
      <c r="AI97" s="109"/>
      <c r="AJ97" s="109"/>
      <c r="AK97" s="109"/>
      <c r="AL97" s="109"/>
      <c r="AM97" s="113"/>
      <c r="AN97" s="113"/>
      <c r="AO97" s="113"/>
      <c r="AP97" s="113"/>
      <c r="AQ97" s="113"/>
      <c r="AR97" s="113"/>
      <c r="AS97" s="113"/>
      <c r="AT97" s="113"/>
      <c r="AU97" s="113"/>
      <c r="AV97" s="113"/>
      <c r="AW97" s="113"/>
      <c r="AX97" s="113"/>
      <c r="AY97" s="113"/>
      <c r="AZ97" s="113"/>
      <c r="BA97" s="113"/>
      <c r="BB97" s="113"/>
      <c r="BC97" s="113"/>
      <c r="BD97" s="113"/>
      <c r="BE97" s="113"/>
      <c r="BF97" s="113"/>
      <c r="BG97" s="116"/>
      <c r="BJ97" s="15">
        <v>301</v>
      </c>
      <c r="BK97" s="16">
        <v>6</v>
      </c>
    </row>
    <row r="98" spans="1:63" ht="15" customHeight="1">
      <c r="A98" s="2" t="s">
        <v>155</v>
      </c>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42"/>
      <c r="AH98" s="42"/>
      <c r="AI98" s="42"/>
      <c r="AJ98" s="42"/>
      <c r="AK98" s="42"/>
      <c r="AL98" s="42"/>
      <c r="AM98" s="42"/>
      <c r="AN98" s="42"/>
      <c r="AO98" s="42"/>
      <c r="AP98" s="42"/>
      <c r="AQ98" s="42"/>
      <c r="BJ98" s="15">
        <v>451</v>
      </c>
      <c r="BK98" s="16">
        <v>8</v>
      </c>
    </row>
    <row r="99" spans="1:63" ht="15" customHeight="1">
      <c r="B99" s="225" t="s">
        <v>15</v>
      </c>
      <c r="C99" s="331"/>
      <c r="D99" s="207" t="s">
        <v>42</v>
      </c>
      <c r="E99" s="330"/>
      <c r="F99" s="330"/>
      <c r="G99" s="330"/>
      <c r="H99" s="330"/>
      <c r="I99" s="331"/>
      <c r="J99" s="207" t="s">
        <v>109</v>
      </c>
      <c r="K99" s="330"/>
      <c r="L99" s="330"/>
      <c r="M99" s="330"/>
      <c r="N99" s="331"/>
      <c r="O99" s="225" t="s">
        <v>53</v>
      </c>
      <c r="P99" s="294"/>
      <c r="Q99" s="294"/>
      <c r="R99" s="812"/>
      <c r="S99" s="790" t="s">
        <v>156</v>
      </c>
      <c r="T99" s="791"/>
      <c r="U99" s="791"/>
      <c r="V99" s="791"/>
      <c r="W99" s="791"/>
      <c r="X99" s="791"/>
      <c r="Y99" s="791"/>
      <c r="Z99" s="791"/>
      <c r="AA99" s="791"/>
      <c r="AB99" s="792"/>
      <c r="AC99" s="225" t="s">
        <v>53</v>
      </c>
      <c r="AD99" s="294"/>
      <c r="AE99" s="294"/>
      <c r="AF99" s="812"/>
      <c r="AG99" s="790" t="s">
        <v>157</v>
      </c>
      <c r="AH99" s="791"/>
      <c r="AI99" s="791"/>
      <c r="AJ99" s="791"/>
      <c r="AK99" s="791"/>
      <c r="AL99" s="791"/>
      <c r="AM99" s="791"/>
      <c r="AN99" s="791"/>
      <c r="AO99" s="791"/>
      <c r="AP99" s="792"/>
      <c r="AQ99" s="795" t="s">
        <v>158</v>
      </c>
      <c r="AR99" s="791"/>
      <c r="AS99" s="791"/>
      <c r="AT99" s="791"/>
      <c r="AU99" s="791"/>
      <c r="AV99" s="791"/>
      <c r="AW99" s="791"/>
      <c r="AX99" s="792"/>
    </row>
    <row r="100" spans="1:63" ht="15" customHeight="1">
      <c r="B100" s="332"/>
      <c r="C100" s="334"/>
      <c r="D100" s="332"/>
      <c r="E100" s="333"/>
      <c r="F100" s="333"/>
      <c r="G100" s="333"/>
      <c r="H100" s="333"/>
      <c r="I100" s="334"/>
      <c r="J100" s="332"/>
      <c r="K100" s="333"/>
      <c r="L100" s="333"/>
      <c r="M100" s="333"/>
      <c r="N100" s="334"/>
      <c r="O100" s="296"/>
      <c r="P100" s="297"/>
      <c r="Q100" s="297"/>
      <c r="R100" s="813"/>
      <c r="S100" s="793"/>
      <c r="T100" s="682"/>
      <c r="U100" s="682"/>
      <c r="V100" s="682"/>
      <c r="W100" s="682"/>
      <c r="X100" s="682"/>
      <c r="Y100" s="682"/>
      <c r="Z100" s="682"/>
      <c r="AA100" s="682"/>
      <c r="AB100" s="794"/>
      <c r="AC100" s="296"/>
      <c r="AD100" s="297"/>
      <c r="AE100" s="297"/>
      <c r="AF100" s="813"/>
      <c r="AG100" s="793"/>
      <c r="AH100" s="682"/>
      <c r="AI100" s="682"/>
      <c r="AJ100" s="682"/>
      <c r="AK100" s="682"/>
      <c r="AL100" s="682"/>
      <c r="AM100" s="682"/>
      <c r="AN100" s="682"/>
      <c r="AO100" s="682"/>
      <c r="AP100" s="794"/>
      <c r="AQ100" s="796"/>
      <c r="AR100" s="682"/>
      <c r="AS100" s="682"/>
      <c r="AT100" s="682"/>
      <c r="AU100" s="682"/>
      <c r="AV100" s="682"/>
      <c r="AW100" s="682"/>
      <c r="AX100" s="794"/>
    </row>
    <row r="101" spans="1:63" ht="15" customHeight="1">
      <c r="B101" s="332"/>
      <c r="C101" s="334"/>
      <c r="D101" s="332"/>
      <c r="E101" s="333"/>
      <c r="F101" s="333"/>
      <c r="G101" s="333"/>
      <c r="H101" s="333"/>
      <c r="I101" s="334"/>
      <c r="J101" s="332"/>
      <c r="K101" s="333"/>
      <c r="L101" s="333"/>
      <c r="M101" s="333"/>
      <c r="N101" s="334"/>
      <c r="O101" s="296"/>
      <c r="P101" s="297"/>
      <c r="Q101" s="297"/>
      <c r="R101" s="813"/>
      <c r="S101" s="800" t="s">
        <v>43</v>
      </c>
      <c r="T101" s="297"/>
      <c r="U101" s="297"/>
      <c r="V101" s="297"/>
      <c r="W101" s="297"/>
      <c r="X101" s="297"/>
      <c r="Y101" s="297"/>
      <c r="Z101" s="297"/>
      <c r="AA101" s="297"/>
      <c r="AB101" s="298"/>
      <c r="AC101" s="296"/>
      <c r="AD101" s="297"/>
      <c r="AE101" s="297"/>
      <c r="AF101" s="813"/>
      <c r="AG101" s="800" t="s">
        <v>43</v>
      </c>
      <c r="AH101" s="297"/>
      <c r="AI101" s="297"/>
      <c r="AJ101" s="297"/>
      <c r="AK101" s="297"/>
      <c r="AL101" s="297"/>
      <c r="AM101" s="297"/>
      <c r="AN101" s="297"/>
      <c r="AO101" s="297"/>
      <c r="AP101" s="298"/>
      <c r="AQ101" s="796"/>
      <c r="AR101" s="682"/>
      <c r="AS101" s="682"/>
      <c r="AT101" s="682"/>
      <c r="AU101" s="682"/>
      <c r="AV101" s="682"/>
      <c r="AW101" s="682"/>
      <c r="AX101" s="794"/>
    </row>
    <row r="102" spans="1:63" ht="15" customHeight="1" thickBot="1">
      <c r="B102" s="809"/>
      <c r="C102" s="810"/>
      <c r="D102" s="809"/>
      <c r="E102" s="811"/>
      <c r="F102" s="811"/>
      <c r="G102" s="811"/>
      <c r="H102" s="811"/>
      <c r="I102" s="810"/>
      <c r="J102" s="809"/>
      <c r="K102" s="811"/>
      <c r="L102" s="811"/>
      <c r="M102" s="811"/>
      <c r="N102" s="810"/>
      <c r="O102" s="814"/>
      <c r="P102" s="802"/>
      <c r="Q102" s="802"/>
      <c r="R102" s="815"/>
      <c r="S102" s="801"/>
      <c r="T102" s="802"/>
      <c r="U102" s="802"/>
      <c r="V102" s="802"/>
      <c r="W102" s="802"/>
      <c r="X102" s="802"/>
      <c r="Y102" s="802"/>
      <c r="Z102" s="802"/>
      <c r="AA102" s="802"/>
      <c r="AB102" s="803"/>
      <c r="AC102" s="814"/>
      <c r="AD102" s="802"/>
      <c r="AE102" s="802"/>
      <c r="AF102" s="815"/>
      <c r="AG102" s="801"/>
      <c r="AH102" s="802"/>
      <c r="AI102" s="802"/>
      <c r="AJ102" s="802"/>
      <c r="AK102" s="802"/>
      <c r="AL102" s="802"/>
      <c r="AM102" s="802"/>
      <c r="AN102" s="802"/>
      <c r="AO102" s="802"/>
      <c r="AP102" s="803"/>
      <c r="AQ102" s="797"/>
      <c r="AR102" s="798"/>
      <c r="AS102" s="798"/>
      <c r="AT102" s="798"/>
      <c r="AU102" s="798"/>
      <c r="AV102" s="798"/>
      <c r="AW102" s="798"/>
      <c r="AX102" s="799"/>
    </row>
    <row r="103" spans="1:63" ht="15" customHeight="1" thickTop="1">
      <c r="B103" s="731" t="s">
        <v>159</v>
      </c>
      <c r="C103" s="732"/>
      <c r="D103" s="758" t="s">
        <v>46</v>
      </c>
      <c r="E103" s="804"/>
      <c r="F103" s="804"/>
      <c r="G103" s="804"/>
      <c r="H103" s="804"/>
      <c r="I103" s="805"/>
      <c r="J103" s="806" t="s">
        <v>116</v>
      </c>
      <c r="K103" s="788"/>
      <c r="L103" s="788"/>
      <c r="M103" s="788"/>
      <c r="N103" s="807"/>
      <c r="O103" s="754">
        <f>T34+X34+AB34+AE34+AI34</f>
        <v>0</v>
      </c>
      <c r="P103" s="755"/>
      <c r="Q103" s="755"/>
      <c r="R103" s="756"/>
      <c r="S103" s="787" t="s">
        <v>160</v>
      </c>
      <c r="T103" s="788"/>
      <c r="U103" s="788"/>
      <c r="V103" s="788"/>
      <c r="W103" s="788"/>
      <c r="X103" s="808">
        <f>ROUNDDOWN(O103/3,1)</f>
        <v>0</v>
      </c>
      <c r="Y103" s="808"/>
      <c r="Z103" s="808"/>
      <c r="AA103" s="786" t="s">
        <v>13</v>
      </c>
      <c r="AB103" s="334"/>
      <c r="AC103" s="754">
        <f>O103</f>
        <v>0</v>
      </c>
      <c r="AD103" s="755"/>
      <c r="AE103" s="755"/>
      <c r="AF103" s="756"/>
      <c r="AG103" s="787" t="s">
        <v>47</v>
      </c>
      <c r="AH103" s="788"/>
      <c r="AI103" s="788"/>
      <c r="AJ103" s="788"/>
      <c r="AK103" s="788"/>
      <c r="AL103" s="789">
        <f>ROUNDDOWN(AC103/3,1)</f>
        <v>0</v>
      </c>
      <c r="AM103" s="789"/>
      <c r="AN103" s="789"/>
      <c r="AO103" s="786" t="s">
        <v>13</v>
      </c>
      <c r="AP103" s="334"/>
      <c r="AQ103" s="774" t="s">
        <v>161</v>
      </c>
      <c r="AR103" s="775"/>
      <c r="AS103" s="775"/>
      <c r="AT103" s="775"/>
      <c r="AU103" s="775"/>
      <c r="AV103" s="775"/>
      <c r="AW103" s="775"/>
      <c r="AX103" s="776"/>
    </row>
    <row r="104" spans="1:63" ht="15" customHeight="1">
      <c r="B104" s="733"/>
      <c r="C104" s="734"/>
      <c r="D104" s="751"/>
      <c r="E104" s="752"/>
      <c r="F104" s="752"/>
      <c r="G104" s="752"/>
      <c r="H104" s="752"/>
      <c r="I104" s="753"/>
      <c r="J104" s="213"/>
      <c r="K104" s="214"/>
      <c r="L104" s="214"/>
      <c r="M104" s="214"/>
      <c r="N104" s="215"/>
      <c r="O104" s="741"/>
      <c r="P104" s="742"/>
      <c r="Q104" s="742"/>
      <c r="R104" s="743"/>
      <c r="S104" s="745"/>
      <c r="T104" s="214"/>
      <c r="U104" s="214"/>
      <c r="V104" s="214"/>
      <c r="W104" s="214"/>
      <c r="X104" s="729"/>
      <c r="Y104" s="729"/>
      <c r="Z104" s="729"/>
      <c r="AA104" s="524"/>
      <c r="AB104" s="337"/>
      <c r="AC104" s="741"/>
      <c r="AD104" s="742"/>
      <c r="AE104" s="742"/>
      <c r="AF104" s="743"/>
      <c r="AG104" s="745"/>
      <c r="AH104" s="214"/>
      <c r="AI104" s="214"/>
      <c r="AJ104" s="214"/>
      <c r="AK104" s="214"/>
      <c r="AL104" s="757"/>
      <c r="AM104" s="757"/>
      <c r="AN104" s="757"/>
      <c r="AO104" s="524"/>
      <c r="AP104" s="337"/>
      <c r="AQ104" s="777"/>
      <c r="AR104" s="778"/>
      <c r="AS104" s="778"/>
      <c r="AT104" s="778"/>
      <c r="AU104" s="778"/>
      <c r="AV104" s="778"/>
      <c r="AW104" s="778"/>
      <c r="AX104" s="779"/>
    </row>
    <row r="105" spans="1:63" ht="15" customHeight="1">
      <c r="B105" s="733"/>
      <c r="C105" s="734"/>
      <c r="D105" s="723" t="s">
        <v>48</v>
      </c>
      <c r="E105" s="749"/>
      <c r="F105" s="749"/>
      <c r="G105" s="749"/>
      <c r="H105" s="749"/>
      <c r="I105" s="750"/>
      <c r="J105" s="207" t="s">
        <v>116</v>
      </c>
      <c r="K105" s="208"/>
      <c r="L105" s="208"/>
      <c r="M105" s="208"/>
      <c r="N105" s="209"/>
      <c r="O105" s="738">
        <f>T36+X36+AB36+AE36+AI36</f>
        <v>0</v>
      </c>
      <c r="P105" s="739"/>
      <c r="Q105" s="739"/>
      <c r="R105" s="740"/>
      <c r="S105" s="713" t="s">
        <v>162</v>
      </c>
      <c r="T105" s="208"/>
      <c r="U105" s="208"/>
      <c r="V105" s="208"/>
      <c r="W105" s="208"/>
      <c r="X105" s="729">
        <f>ROUNDDOWN(O105/4,1)</f>
        <v>0</v>
      </c>
      <c r="Y105" s="729"/>
      <c r="Z105" s="729"/>
      <c r="AA105" s="524" t="s">
        <v>13</v>
      </c>
      <c r="AB105" s="331"/>
      <c r="AC105" s="783">
        <f>O105+O107</f>
        <v>0</v>
      </c>
      <c r="AD105" s="739"/>
      <c r="AE105" s="739"/>
      <c r="AF105" s="740"/>
      <c r="AG105" s="713" t="s">
        <v>163</v>
      </c>
      <c r="AH105" s="208"/>
      <c r="AI105" s="208"/>
      <c r="AJ105" s="208"/>
      <c r="AK105" s="208"/>
      <c r="AL105" s="746">
        <f>ROUNDDOWN(AC105/6,1)</f>
        <v>0</v>
      </c>
      <c r="AM105" s="746"/>
      <c r="AN105" s="746"/>
      <c r="AO105" s="422" t="s">
        <v>13</v>
      </c>
      <c r="AP105" s="331"/>
      <c r="AQ105" s="777"/>
      <c r="AR105" s="778"/>
      <c r="AS105" s="778"/>
      <c r="AT105" s="778"/>
      <c r="AU105" s="778"/>
      <c r="AV105" s="778"/>
      <c r="AW105" s="778"/>
      <c r="AX105" s="779"/>
    </row>
    <row r="106" spans="1:63" ht="15" customHeight="1">
      <c r="B106" s="733"/>
      <c r="C106" s="734"/>
      <c r="D106" s="751"/>
      <c r="E106" s="752"/>
      <c r="F106" s="752"/>
      <c r="G106" s="752"/>
      <c r="H106" s="752"/>
      <c r="I106" s="753"/>
      <c r="J106" s="213"/>
      <c r="K106" s="214"/>
      <c r="L106" s="214"/>
      <c r="M106" s="214"/>
      <c r="N106" s="215"/>
      <c r="O106" s="741"/>
      <c r="P106" s="742"/>
      <c r="Q106" s="742"/>
      <c r="R106" s="743"/>
      <c r="S106" s="745"/>
      <c r="T106" s="214"/>
      <c r="U106" s="214"/>
      <c r="V106" s="214"/>
      <c r="W106" s="214"/>
      <c r="X106" s="729"/>
      <c r="Y106" s="729"/>
      <c r="Z106" s="729"/>
      <c r="AA106" s="524"/>
      <c r="AB106" s="337"/>
      <c r="AC106" s="784"/>
      <c r="AD106" s="755"/>
      <c r="AE106" s="755"/>
      <c r="AF106" s="756"/>
      <c r="AG106" s="744"/>
      <c r="AH106" s="211"/>
      <c r="AI106" s="211"/>
      <c r="AJ106" s="211"/>
      <c r="AK106" s="211"/>
      <c r="AL106" s="747"/>
      <c r="AM106" s="747"/>
      <c r="AN106" s="747"/>
      <c r="AO106" s="425"/>
      <c r="AP106" s="334"/>
      <c r="AQ106" s="777"/>
      <c r="AR106" s="778"/>
      <c r="AS106" s="778"/>
      <c r="AT106" s="778"/>
      <c r="AU106" s="778"/>
      <c r="AV106" s="778"/>
      <c r="AW106" s="778"/>
      <c r="AX106" s="779"/>
    </row>
    <row r="107" spans="1:63" ht="15" customHeight="1">
      <c r="B107" s="733"/>
      <c r="C107" s="734"/>
      <c r="D107" s="723" t="s">
        <v>49</v>
      </c>
      <c r="E107" s="749"/>
      <c r="F107" s="749"/>
      <c r="G107" s="749"/>
      <c r="H107" s="749"/>
      <c r="I107" s="750"/>
      <c r="J107" s="207" t="s">
        <v>116</v>
      </c>
      <c r="K107" s="208"/>
      <c r="L107" s="208"/>
      <c r="M107" s="208"/>
      <c r="N107" s="209"/>
      <c r="O107" s="738">
        <f>T38+X38+AB38+AE38+AI38</f>
        <v>0</v>
      </c>
      <c r="P107" s="739"/>
      <c r="Q107" s="739"/>
      <c r="R107" s="740"/>
      <c r="S107" s="713" t="s">
        <v>164</v>
      </c>
      <c r="T107" s="208"/>
      <c r="U107" s="208"/>
      <c r="V107" s="208"/>
      <c r="W107" s="208"/>
      <c r="X107" s="729">
        <f>ROUNDDOWN(O107/5,1)</f>
        <v>0</v>
      </c>
      <c r="Y107" s="729"/>
      <c r="Z107" s="729"/>
      <c r="AA107" s="524" t="s">
        <v>13</v>
      </c>
      <c r="AB107" s="331"/>
      <c r="AC107" s="784"/>
      <c r="AD107" s="755"/>
      <c r="AE107" s="755"/>
      <c r="AF107" s="756"/>
      <c r="AG107" s="744"/>
      <c r="AH107" s="211"/>
      <c r="AI107" s="211"/>
      <c r="AJ107" s="211"/>
      <c r="AK107" s="211"/>
      <c r="AL107" s="747"/>
      <c r="AM107" s="747"/>
      <c r="AN107" s="747"/>
      <c r="AO107" s="425"/>
      <c r="AP107" s="334"/>
      <c r="AQ107" s="777"/>
      <c r="AR107" s="778"/>
      <c r="AS107" s="778"/>
      <c r="AT107" s="778"/>
      <c r="AU107" s="778"/>
      <c r="AV107" s="778"/>
      <c r="AW107" s="778"/>
      <c r="AX107" s="779"/>
    </row>
    <row r="108" spans="1:63" ht="15" customHeight="1" thickBot="1">
      <c r="B108" s="733"/>
      <c r="C108" s="734"/>
      <c r="D108" s="751"/>
      <c r="E108" s="752"/>
      <c r="F108" s="752"/>
      <c r="G108" s="752"/>
      <c r="H108" s="752"/>
      <c r="I108" s="753"/>
      <c r="J108" s="213"/>
      <c r="K108" s="214"/>
      <c r="L108" s="214"/>
      <c r="M108" s="214"/>
      <c r="N108" s="215"/>
      <c r="O108" s="741"/>
      <c r="P108" s="742"/>
      <c r="Q108" s="742"/>
      <c r="R108" s="743"/>
      <c r="S108" s="745"/>
      <c r="T108" s="214"/>
      <c r="U108" s="214"/>
      <c r="V108" s="214"/>
      <c r="W108" s="214"/>
      <c r="X108" s="729"/>
      <c r="Y108" s="729"/>
      <c r="Z108" s="729"/>
      <c r="AA108" s="524"/>
      <c r="AB108" s="337"/>
      <c r="AC108" s="785"/>
      <c r="AD108" s="742"/>
      <c r="AE108" s="742"/>
      <c r="AF108" s="743"/>
      <c r="AG108" s="745"/>
      <c r="AH108" s="211"/>
      <c r="AI108" s="211"/>
      <c r="AJ108" s="211"/>
      <c r="AK108" s="214"/>
      <c r="AL108" s="748"/>
      <c r="AM108" s="748"/>
      <c r="AN108" s="748"/>
      <c r="AO108" s="428"/>
      <c r="AP108" s="337"/>
      <c r="AQ108" s="777"/>
      <c r="AR108" s="778"/>
      <c r="AS108" s="778"/>
      <c r="AT108" s="778"/>
      <c r="AU108" s="778"/>
      <c r="AV108" s="778"/>
      <c r="AW108" s="778"/>
      <c r="AX108" s="779"/>
    </row>
    <row r="109" spans="1:63" ht="15" customHeight="1">
      <c r="B109" s="733"/>
      <c r="C109" s="735"/>
      <c r="D109" s="723" t="s">
        <v>19</v>
      </c>
      <c r="E109" s="724"/>
      <c r="F109" s="724"/>
      <c r="G109" s="724"/>
      <c r="H109" s="724"/>
      <c r="I109" s="725"/>
      <c r="J109" s="421" t="s">
        <v>122</v>
      </c>
      <c r="K109" s="422"/>
      <c r="L109" s="422"/>
      <c r="M109" s="422"/>
      <c r="N109" s="423"/>
      <c r="O109" s="738">
        <f>T45+X45+AB45+AE45+AI45+T52+X52+AB52+AE52+AI52+T59+X59+AB59+AE59+AI59+T66+X66+AB66+AE66+AI66</f>
        <v>0</v>
      </c>
      <c r="P109" s="739"/>
      <c r="Q109" s="739"/>
      <c r="R109" s="740"/>
      <c r="S109" s="713" t="s">
        <v>50</v>
      </c>
      <c r="T109" s="208"/>
      <c r="U109" s="208"/>
      <c r="V109" s="208"/>
      <c r="W109" s="208"/>
      <c r="X109" s="729">
        <f>ROUNDDOWN(O109/15,1)</f>
        <v>0</v>
      </c>
      <c r="Y109" s="729"/>
      <c r="Z109" s="729"/>
      <c r="AA109" s="524" t="s">
        <v>13</v>
      </c>
      <c r="AB109" s="331"/>
      <c r="AC109" s="738">
        <f>O109</f>
        <v>0</v>
      </c>
      <c r="AD109" s="739"/>
      <c r="AE109" s="739"/>
      <c r="AF109" s="740"/>
      <c r="AG109" s="764" t="s">
        <v>165</v>
      </c>
      <c r="AH109" s="766"/>
      <c r="AI109" s="767"/>
      <c r="AJ109" s="768"/>
      <c r="AK109" s="772" t="s">
        <v>166</v>
      </c>
      <c r="AL109" s="757" t="e">
        <f>ROUNDDOWN(AC109/AH109,1)</f>
        <v>#DIV/0!</v>
      </c>
      <c r="AM109" s="757"/>
      <c r="AN109" s="757"/>
      <c r="AO109" s="524" t="s">
        <v>13</v>
      </c>
      <c r="AP109" s="331"/>
      <c r="AQ109" s="777"/>
      <c r="AR109" s="778"/>
      <c r="AS109" s="778"/>
      <c r="AT109" s="778"/>
      <c r="AU109" s="778"/>
      <c r="AV109" s="778"/>
      <c r="AW109" s="778"/>
      <c r="AX109" s="779"/>
    </row>
    <row r="110" spans="1:63" ht="15" customHeight="1" thickBot="1">
      <c r="B110" s="733"/>
      <c r="C110" s="735"/>
      <c r="D110" s="761"/>
      <c r="E110" s="762"/>
      <c r="F110" s="762"/>
      <c r="G110" s="762"/>
      <c r="H110" s="762"/>
      <c r="I110" s="763"/>
      <c r="J110" s="427"/>
      <c r="K110" s="428"/>
      <c r="L110" s="428"/>
      <c r="M110" s="428"/>
      <c r="N110" s="429"/>
      <c r="O110" s="741"/>
      <c r="P110" s="742"/>
      <c r="Q110" s="742"/>
      <c r="R110" s="743"/>
      <c r="S110" s="745"/>
      <c r="T110" s="214"/>
      <c r="U110" s="214"/>
      <c r="V110" s="214"/>
      <c r="W110" s="214"/>
      <c r="X110" s="729"/>
      <c r="Y110" s="729"/>
      <c r="Z110" s="729"/>
      <c r="AA110" s="524"/>
      <c r="AB110" s="337"/>
      <c r="AC110" s="741"/>
      <c r="AD110" s="742"/>
      <c r="AE110" s="742"/>
      <c r="AF110" s="743"/>
      <c r="AG110" s="765"/>
      <c r="AH110" s="769"/>
      <c r="AI110" s="770"/>
      <c r="AJ110" s="771"/>
      <c r="AK110" s="773"/>
      <c r="AL110" s="757"/>
      <c r="AM110" s="757"/>
      <c r="AN110" s="757"/>
      <c r="AO110" s="524"/>
      <c r="AP110" s="337"/>
      <c r="AQ110" s="777"/>
      <c r="AR110" s="778"/>
      <c r="AS110" s="778"/>
      <c r="AT110" s="778"/>
      <c r="AU110" s="778"/>
      <c r="AV110" s="778"/>
      <c r="AW110" s="778"/>
      <c r="AX110" s="779"/>
    </row>
    <row r="111" spans="1:63" ht="15" customHeight="1">
      <c r="B111" s="733"/>
      <c r="C111" s="734"/>
      <c r="D111" s="758" t="s">
        <v>54</v>
      </c>
      <c r="E111" s="759"/>
      <c r="F111" s="759"/>
      <c r="G111" s="759"/>
      <c r="H111" s="759"/>
      <c r="I111" s="760"/>
      <c r="J111" s="424" t="s">
        <v>122</v>
      </c>
      <c r="K111" s="425"/>
      <c r="L111" s="425"/>
      <c r="M111" s="425"/>
      <c r="N111" s="426"/>
      <c r="O111" s="754">
        <f>T70+X70+AB70+AE70+AI70</f>
        <v>0</v>
      </c>
      <c r="P111" s="755"/>
      <c r="Q111" s="755"/>
      <c r="R111" s="756"/>
      <c r="S111" s="713" t="s">
        <v>55</v>
      </c>
      <c r="T111" s="208"/>
      <c r="U111" s="208"/>
      <c r="V111" s="208"/>
      <c r="W111" s="208"/>
      <c r="X111" s="729">
        <f>ROUNDDOWN(O111/24,1)</f>
        <v>0</v>
      </c>
      <c r="Y111" s="729"/>
      <c r="Z111" s="729"/>
      <c r="AA111" s="524" t="s">
        <v>13</v>
      </c>
      <c r="AB111" s="334"/>
      <c r="AC111" s="754">
        <f>O111</f>
        <v>0</v>
      </c>
      <c r="AD111" s="755"/>
      <c r="AE111" s="755"/>
      <c r="AF111" s="756"/>
      <c r="AG111" s="713" t="s">
        <v>127</v>
      </c>
      <c r="AH111" s="211"/>
      <c r="AI111" s="211"/>
      <c r="AJ111" s="211"/>
      <c r="AK111" s="208"/>
      <c r="AL111" s="757">
        <f>ROUNDDOWN(AC111/30,1)</f>
        <v>0</v>
      </c>
      <c r="AM111" s="757"/>
      <c r="AN111" s="757"/>
      <c r="AO111" s="524" t="s">
        <v>13</v>
      </c>
      <c r="AP111" s="334"/>
      <c r="AQ111" s="777"/>
      <c r="AR111" s="778"/>
      <c r="AS111" s="778"/>
      <c r="AT111" s="778"/>
      <c r="AU111" s="778"/>
      <c r="AV111" s="778"/>
      <c r="AW111" s="778"/>
      <c r="AX111" s="779"/>
    </row>
    <row r="112" spans="1:63" ht="15" customHeight="1">
      <c r="B112" s="733"/>
      <c r="C112" s="734"/>
      <c r="D112" s="761"/>
      <c r="E112" s="762"/>
      <c r="F112" s="762"/>
      <c r="G112" s="762"/>
      <c r="H112" s="762"/>
      <c r="I112" s="763"/>
      <c r="J112" s="427"/>
      <c r="K112" s="428"/>
      <c r="L112" s="428"/>
      <c r="M112" s="428"/>
      <c r="N112" s="429"/>
      <c r="O112" s="741"/>
      <c r="P112" s="742"/>
      <c r="Q112" s="742"/>
      <c r="R112" s="743"/>
      <c r="S112" s="745"/>
      <c r="T112" s="214"/>
      <c r="U112" s="214"/>
      <c r="V112" s="214"/>
      <c r="W112" s="214"/>
      <c r="X112" s="729"/>
      <c r="Y112" s="729"/>
      <c r="Z112" s="729"/>
      <c r="AA112" s="524"/>
      <c r="AB112" s="337"/>
      <c r="AC112" s="741"/>
      <c r="AD112" s="742"/>
      <c r="AE112" s="742"/>
      <c r="AF112" s="743"/>
      <c r="AG112" s="745"/>
      <c r="AH112" s="214"/>
      <c r="AI112" s="214"/>
      <c r="AJ112" s="214"/>
      <c r="AK112" s="214"/>
      <c r="AL112" s="757"/>
      <c r="AM112" s="757"/>
      <c r="AN112" s="757"/>
      <c r="AO112" s="524"/>
      <c r="AP112" s="337"/>
      <c r="AQ112" s="780"/>
      <c r="AR112" s="781"/>
      <c r="AS112" s="781"/>
      <c r="AT112" s="781"/>
      <c r="AU112" s="781"/>
      <c r="AV112" s="781"/>
      <c r="AW112" s="781"/>
      <c r="AX112" s="782"/>
    </row>
    <row r="113" spans="1:90" ht="15" customHeight="1">
      <c r="B113" s="733"/>
      <c r="C113" s="734"/>
      <c r="D113" s="723" t="s">
        <v>56</v>
      </c>
      <c r="E113" s="724"/>
      <c r="F113" s="724"/>
      <c r="G113" s="724"/>
      <c r="H113" s="724"/>
      <c r="I113" s="724"/>
      <c r="J113" s="724"/>
      <c r="K113" s="724"/>
      <c r="L113" s="724"/>
      <c r="M113" s="724"/>
      <c r="N113" s="725"/>
      <c r="O113" s="707"/>
      <c r="P113" s="708"/>
      <c r="Q113" s="708"/>
      <c r="R113" s="709"/>
      <c r="S113" s="713" t="s">
        <v>167</v>
      </c>
      <c r="T113" s="208"/>
      <c r="U113" s="208"/>
      <c r="V113" s="208"/>
      <c r="W113" s="208"/>
      <c r="X113" s="729">
        <f>ROUND(X103+X105+X107+X109+X111,0)</f>
        <v>0</v>
      </c>
      <c r="Y113" s="522"/>
      <c r="Z113" s="522"/>
      <c r="AA113" s="524" t="s">
        <v>13</v>
      </c>
      <c r="AB113" s="423" t="s">
        <v>57</v>
      </c>
      <c r="AC113" s="707"/>
      <c r="AD113" s="708"/>
      <c r="AE113" s="708"/>
      <c r="AF113" s="709"/>
      <c r="AG113" s="713" t="s">
        <v>131</v>
      </c>
      <c r="AH113" s="208"/>
      <c r="AI113" s="208"/>
      <c r="AJ113" s="208"/>
      <c r="AK113" s="208"/>
      <c r="AL113" s="716" t="e">
        <f>ROUND(AL103+AL105+AL109+AL111,0)</f>
        <v>#DIV/0!</v>
      </c>
      <c r="AM113" s="716"/>
      <c r="AN113" s="716"/>
      <c r="AO113" s="524" t="s">
        <v>13</v>
      </c>
      <c r="AP113" s="423" t="s">
        <v>168</v>
      </c>
      <c r="AQ113" s="719" t="e">
        <f>X113-AL113</f>
        <v>#DIV/0!</v>
      </c>
      <c r="AR113" s="720"/>
      <c r="AS113" s="720"/>
      <c r="AT113" s="720"/>
      <c r="AU113" s="720"/>
      <c r="AV113" s="69"/>
      <c r="AW113" s="422" t="s">
        <v>13</v>
      </c>
      <c r="AX113" s="423" t="s">
        <v>169</v>
      </c>
      <c r="AY113" s="37" t="s">
        <v>51</v>
      </c>
      <c r="AZ113" s="37"/>
    </row>
    <row r="114" spans="1:90" ht="15" customHeight="1" thickBot="1">
      <c r="B114" s="736"/>
      <c r="C114" s="737"/>
      <c r="D114" s="726"/>
      <c r="E114" s="727"/>
      <c r="F114" s="727"/>
      <c r="G114" s="727"/>
      <c r="H114" s="727"/>
      <c r="I114" s="727"/>
      <c r="J114" s="727"/>
      <c r="K114" s="727"/>
      <c r="L114" s="727"/>
      <c r="M114" s="727"/>
      <c r="N114" s="728"/>
      <c r="O114" s="710"/>
      <c r="P114" s="711"/>
      <c r="Q114" s="711"/>
      <c r="R114" s="712"/>
      <c r="S114" s="714"/>
      <c r="T114" s="715"/>
      <c r="U114" s="715"/>
      <c r="V114" s="715"/>
      <c r="W114" s="715"/>
      <c r="X114" s="730"/>
      <c r="Y114" s="730"/>
      <c r="Z114" s="730"/>
      <c r="AA114" s="718"/>
      <c r="AB114" s="695"/>
      <c r="AC114" s="710"/>
      <c r="AD114" s="711"/>
      <c r="AE114" s="711"/>
      <c r="AF114" s="712"/>
      <c r="AG114" s="714"/>
      <c r="AH114" s="715"/>
      <c r="AI114" s="715"/>
      <c r="AJ114" s="715"/>
      <c r="AK114" s="715"/>
      <c r="AL114" s="717"/>
      <c r="AM114" s="717"/>
      <c r="AN114" s="717"/>
      <c r="AO114" s="718"/>
      <c r="AP114" s="695"/>
      <c r="AQ114" s="721"/>
      <c r="AR114" s="722"/>
      <c r="AS114" s="722"/>
      <c r="AT114" s="722"/>
      <c r="AU114" s="722"/>
      <c r="AV114" s="12"/>
      <c r="AW114" s="678"/>
      <c r="AX114" s="695"/>
      <c r="AY114" s="37"/>
      <c r="AZ114" s="37" t="s">
        <v>52</v>
      </c>
    </row>
    <row r="115" spans="1:90" ht="15" customHeight="1">
      <c r="B115" s="696" t="s">
        <v>170</v>
      </c>
      <c r="C115" s="697"/>
      <c r="D115" s="207"/>
      <c r="E115" s="688" t="s">
        <v>171</v>
      </c>
      <c r="F115" s="700"/>
      <c r="G115" s="700"/>
      <c r="H115" s="700"/>
      <c r="I115" s="700"/>
      <c r="J115" s="700"/>
      <c r="K115" s="700"/>
      <c r="L115" s="700"/>
      <c r="M115" s="700"/>
      <c r="N115" s="700"/>
      <c r="O115" s="700"/>
      <c r="P115" s="700"/>
      <c r="Q115" s="700"/>
      <c r="R115" s="700"/>
      <c r="S115" s="700"/>
      <c r="T115" s="700"/>
      <c r="U115" s="700"/>
      <c r="V115" s="700"/>
      <c r="W115" s="700"/>
      <c r="X115" s="700"/>
      <c r="Y115" s="700"/>
      <c r="Z115" s="700"/>
      <c r="AA115" s="700"/>
      <c r="AB115" s="700"/>
      <c r="AC115" s="700"/>
      <c r="AD115" s="700"/>
      <c r="AE115" s="690"/>
      <c r="AF115" s="702"/>
      <c r="AG115" s="705"/>
      <c r="AH115" s="706"/>
      <c r="AI115" s="706"/>
      <c r="AJ115" s="706"/>
      <c r="AK115" s="706"/>
      <c r="AL115" s="706"/>
      <c r="AM115" s="706"/>
      <c r="AN115" s="706"/>
      <c r="AO115" s="706"/>
      <c r="AP115" s="706"/>
      <c r="AQ115" s="706"/>
      <c r="AR115" s="706"/>
      <c r="AS115" s="706"/>
      <c r="AT115" s="706"/>
      <c r="AU115" s="706"/>
      <c r="AV115" s="422" t="s">
        <v>13</v>
      </c>
      <c r="AW115" s="422"/>
      <c r="AX115" s="423" t="s">
        <v>172</v>
      </c>
      <c r="BM115" s="115"/>
      <c r="BN115" s="115"/>
      <c r="BO115" s="115"/>
      <c r="BP115" s="115"/>
      <c r="BQ115" s="115"/>
      <c r="BR115" s="115"/>
      <c r="BS115" s="115"/>
      <c r="BT115" s="115"/>
      <c r="BU115" s="115"/>
      <c r="BV115" s="115"/>
      <c r="BW115" s="115"/>
      <c r="BX115" s="115"/>
      <c r="BY115" s="115"/>
      <c r="BZ115" s="115"/>
      <c r="CA115" s="115"/>
      <c r="CB115" s="115"/>
      <c r="CC115" s="115"/>
      <c r="CD115" s="115"/>
      <c r="CE115" s="115"/>
      <c r="CF115" s="115"/>
      <c r="CG115" s="115"/>
      <c r="CH115" s="115"/>
      <c r="CI115" s="115"/>
      <c r="CJ115" s="115"/>
      <c r="CK115" s="115"/>
      <c r="CL115" s="115"/>
    </row>
    <row r="116" spans="1:90" ht="15" customHeight="1">
      <c r="B116" s="698"/>
      <c r="C116" s="699"/>
      <c r="D116" s="332"/>
      <c r="E116" s="701"/>
      <c r="F116" s="701"/>
      <c r="G116" s="701"/>
      <c r="H116" s="701"/>
      <c r="I116" s="701"/>
      <c r="J116" s="701"/>
      <c r="K116" s="701"/>
      <c r="L116" s="701"/>
      <c r="M116" s="701"/>
      <c r="N116" s="701"/>
      <c r="O116" s="701"/>
      <c r="P116" s="701"/>
      <c r="Q116" s="701"/>
      <c r="R116" s="701"/>
      <c r="S116" s="701"/>
      <c r="T116" s="701"/>
      <c r="U116" s="701"/>
      <c r="V116" s="701"/>
      <c r="W116" s="701"/>
      <c r="X116" s="701"/>
      <c r="Y116" s="701"/>
      <c r="Z116" s="701"/>
      <c r="AA116" s="701"/>
      <c r="AB116" s="701"/>
      <c r="AC116" s="701"/>
      <c r="AD116" s="701"/>
      <c r="AE116" s="703"/>
      <c r="AF116" s="704"/>
      <c r="AG116" s="258"/>
      <c r="AH116" s="259"/>
      <c r="AI116" s="259"/>
      <c r="AJ116" s="259"/>
      <c r="AK116" s="259"/>
      <c r="AL116" s="259"/>
      <c r="AM116" s="259"/>
      <c r="AN116" s="259"/>
      <c r="AO116" s="259"/>
      <c r="AP116" s="259"/>
      <c r="AQ116" s="259"/>
      <c r="AR116" s="259"/>
      <c r="AS116" s="259"/>
      <c r="AT116" s="259"/>
      <c r="AU116" s="259"/>
      <c r="AV116" s="425"/>
      <c r="AW116" s="425"/>
      <c r="AX116" s="426"/>
      <c r="BM116" s="115"/>
      <c r="BN116" s="115"/>
      <c r="BO116" s="115"/>
      <c r="BP116" s="115"/>
      <c r="BQ116" s="115"/>
      <c r="BR116" s="115"/>
      <c r="BS116" s="115"/>
      <c r="BT116" s="115"/>
      <c r="BU116" s="115"/>
      <c r="BV116" s="115"/>
      <c r="BW116" s="115"/>
      <c r="BX116" s="115"/>
      <c r="BY116" s="115"/>
      <c r="BZ116" s="115"/>
      <c r="CA116" s="115"/>
      <c r="CB116" s="115"/>
      <c r="CC116" s="115"/>
      <c r="CD116" s="115"/>
      <c r="CE116" s="115"/>
      <c r="CF116" s="115"/>
      <c r="CG116" s="115"/>
      <c r="CH116" s="115"/>
      <c r="CI116" s="115"/>
      <c r="CJ116" s="115"/>
      <c r="CK116" s="115"/>
      <c r="CL116" s="115"/>
    </row>
    <row r="117" spans="1:90" ht="15" customHeight="1">
      <c r="B117" s="698"/>
      <c r="C117" s="699"/>
      <c r="D117" s="207"/>
      <c r="E117" s="688" t="s">
        <v>173</v>
      </c>
      <c r="F117" s="688"/>
      <c r="G117" s="688"/>
      <c r="H117" s="688"/>
      <c r="I117" s="688"/>
      <c r="J117" s="688"/>
      <c r="K117" s="688"/>
      <c r="L117" s="688"/>
      <c r="M117" s="688"/>
      <c r="N117" s="688"/>
      <c r="O117" s="688"/>
      <c r="P117" s="688"/>
      <c r="Q117" s="688"/>
      <c r="R117" s="688"/>
      <c r="S117" s="688"/>
      <c r="T117" s="688"/>
      <c r="U117" s="688"/>
      <c r="V117" s="688"/>
      <c r="W117" s="688"/>
      <c r="X117" s="688"/>
      <c r="Y117" s="688"/>
      <c r="Z117" s="688"/>
      <c r="AA117" s="688"/>
      <c r="AB117" s="688"/>
      <c r="AC117" s="688"/>
      <c r="AD117" s="688"/>
      <c r="AE117" s="690"/>
      <c r="AF117" s="691"/>
      <c r="AG117" s="255"/>
      <c r="AH117" s="256"/>
      <c r="AI117" s="256"/>
      <c r="AJ117" s="256"/>
      <c r="AK117" s="256"/>
      <c r="AL117" s="256"/>
      <c r="AM117" s="256"/>
      <c r="AN117" s="256"/>
      <c r="AO117" s="256"/>
      <c r="AP117" s="256"/>
      <c r="AQ117" s="256"/>
      <c r="AR117" s="256"/>
      <c r="AS117" s="256"/>
      <c r="AT117" s="256"/>
      <c r="AU117" s="256"/>
      <c r="AV117" s="422" t="s">
        <v>13</v>
      </c>
      <c r="AW117" s="422"/>
      <c r="AX117" s="423" t="s">
        <v>174</v>
      </c>
    </row>
    <row r="118" spans="1:90" ht="15" customHeight="1">
      <c r="B118" s="698"/>
      <c r="C118" s="699"/>
      <c r="D118" s="213"/>
      <c r="E118" s="689"/>
      <c r="F118" s="689"/>
      <c r="G118" s="689"/>
      <c r="H118" s="689"/>
      <c r="I118" s="689"/>
      <c r="J118" s="689"/>
      <c r="K118" s="689"/>
      <c r="L118" s="689"/>
      <c r="M118" s="689"/>
      <c r="N118" s="689"/>
      <c r="O118" s="689"/>
      <c r="P118" s="689"/>
      <c r="Q118" s="689"/>
      <c r="R118" s="689"/>
      <c r="S118" s="689"/>
      <c r="T118" s="689"/>
      <c r="U118" s="689"/>
      <c r="V118" s="689"/>
      <c r="W118" s="689"/>
      <c r="X118" s="689"/>
      <c r="Y118" s="689"/>
      <c r="Z118" s="689"/>
      <c r="AA118" s="689"/>
      <c r="AB118" s="689"/>
      <c r="AC118" s="689"/>
      <c r="AD118" s="689"/>
      <c r="AE118" s="692"/>
      <c r="AF118" s="693"/>
      <c r="AG118" s="258"/>
      <c r="AH118" s="259"/>
      <c r="AI118" s="259"/>
      <c r="AJ118" s="259"/>
      <c r="AK118" s="259"/>
      <c r="AL118" s="259"/>
      <c r="AM118" s="259"/>
      <c r="AN118" s="259"/>
      <c r="AO118" s="259"/>
      <c r="AP118" s="259"/>
      <c r="AQ118" s="259"/>
      <c r="AR118" s="259"/>
      <c r="AS118" s="259"/>
      <c r="AT118" s="259"/>
      <c r="AU118" s="259"/>
      <c r="AV118" s="428"/>
      <c r="AW118" s="428"/>
      <c r="AX118" s="429"/>
      <c r="BM118" s="694"/>
      <c r="BN118" s="694"/>
      <c r="BO118" s="694"/>
      <c r="BP118" s="694"/>
      <c r="BQ118" s="694"/>
      <c r="BR118" s="694"/>
      <c r="BS118" s="694"/>
      <c r="BT118" s="694"/>
      <c r="BU118" s="694"/>
      <c r="BV118" s="694"/>
      <c r="BW118" s="694"/>
      <c r="BX118" s="694"/>
      <c r="BY118" s="694"/>
      <c r="BZ118" s="694"/>
      <c r="CA118" s="694"/>
      <c r="CB118" s="694"/>
      <c r="CC118" s="694"/>
      <c r="CD118" s="694"/>
      <c r="CE118" s="694"/>
      <c r="CF118" s="694"/>
      <c r="CG118" s="694"/>
      <c r="CH118" s="694"/>
      <c r="CI118" s="694"/>
      <c r="CJ118" s="694"/>
      <c r="CK118" s="694"/>
      <c r="CL118" s="694"/>
    </row>
    <row r="119" spans="1:90" ht="15" customHeight="1">
      <c r="B119" s="698"/>
      <c r="C119" s="699"/>
      <c r="D119" s="207"/>
      <c r="E119" s="274" t="s">
        <v>175</v>
      </c>
      <c r="F119" s="274"/>
      <c r="G119" s="274"/>
      <c r="H119" s="274"/>
      <c r="I119" s="274"/>
      <c r="J119" s="274"/>
      <c r="K119" s="274"/>
      <c r="L119" s="274"/>
      <c r="M119" s="274"/>
      <c r="N119" s="274"/>
      <c r="O119" s="274"/>
      <c r="P119" s="274"/>
      <c r="Q119" s="274"/>
      <c r="R119" s="274"/>
      <c r="S119" s="274"/>
      <c r="T119" s="274"/>
      <c r="U119" s="682" t="s">
        <v>21</v>
      </c>
      <c r="V119" s="682"/>
      <c r="W119" s="682"/>
      <c r="X119" s="682"/>
      <c r="Y119" s="682"/>
      <c r="Z119" s="682"/>
      <c r="AA119" s="684" t="e">
        <f>LOOKUP(O74,BJ119:BJ122,BK119:BK122)</f>
        <v>#N/A</v>
      </c>
      <c r="AB119" s="684"/>
      <c r="AC119" s="684"/>
      <c r="AD119" s="684"/>
      <c r="AE119" s="682" t="s">
        <v>13</v>
      </c>
      <c r="AF119" s="682"/>
      <c r="AG119" s="255"/>
      <c r="AH119" s="256"/>
      <c r="AI119" s="256"/>
      <c r="AJ119" s="256"/>
      <c r="AK119" s="256"/>
      <c r="AL119" s="256"/>
      <c r="AM119" s="256"/>
      <c r="AN119" s="256"/>
      <c r="AO119" s="256"/>
      <c r="AP119" s="256"/>
      <c r="AQ119" s="256"/>
      <c r="AR119" s="256"/>
      <c r="AS119" s="256"/>
      <c r="AT119" s="256"/>
      <c r="AU119" s="256"/>
      <c r="AV119" s="422" t="s">
        <v>13</v>
      </c>
      <c r="AW119" s="422"/>
      <c r="AX119" s="423" t="s">
        <v>176</v>
      </c>
      <c r="BJ119" s="14">
        <v>1</v>
      </c>
      <c r="BK119" s="14">
        <v>2</v>
      </c>
      <c r="BM119" s="115"/>
      <c r="BN119" s="115"/>
      <c r="BO119" s="115"/>
      <c r="BP119" s="115"/>
      <c r="BQ119" s="115"/>
      <c r="BR119" s="115"/>
      <c r="BS119" s="115"/>
      <c r="BT119" s="115"/>
      <c r="BU119" s="115"/>
      <c r="BV119" s="115"/>
      <c r="BW119" s="115"/>
      <c r="BX119" s="115"/>
      <c r="BY119" s="115"/>
      <c r="BZ119" s="115"/>
      <c r="CA119" s="115"/>
      <c r="CB119" s="115"/>
      <c r="CC119" s="115"/>
      <c r="CD119" s="115"/>
      <c r="CE119" s="115"/>
      <c r="CF119" s="115"/>
      <c r="CG119" s="115"/>
      <c r="CH119" s="115"/>
      <c r="CI119" s="115"/>
      <c r="CJ119" s="115"/>
      <c r="CK119" s="115"/>
      <c r="CL119" s="115"/>
    </row>
    <row r="120" spans="1:90" ht="15" customHeight="1" thickBot="1">
      <c r="B120" s="698"/>
      <c r="C120" s="699"/>
      <c r="D120" s="213"/>
      <c r="E120" s="681"/>
      <c r="F120" s="681"/>
      <c r="G120" s="681"/>
      <c r="H120" s="681"/>
      <c r="I120" s="681"/>
      <c r="J120" s="681"/>
      <c r="K120" s="681"/>
      <c r="L120" s="681"/>
      <c r="M120" s="681"/>
      <c r="N120" s="681"/>
      <c r="O120" s="681"/>
      <c r="P120" s="681"/>
      <c r="Q120" s="681"/>
      <c r="R120" s="681"/>
      <c r="S120" s="681"/>
      <c r="T120" s="681"/>
      <c r="U120" s="683"/>
      <c r="V120" s="683"/>
      <c r="W120" s="683"/>
      <c r="X120" s="683"/>
      <c r="Y120" s="683"/>
      <c r="Z120" s="683"/>
      <c r="AA120" s="685"/>
      <c r="AB120" s="685"/>
      <c r="AC120" s="685"/>
      <c r="AD120" s="685"/>
      <c r="AE120" s="683"/>
      <c r="AF120" s="683"/>
      <c r="AG120" s="686"/>
      <c r="AH120" s="687"/>
      <c r="AI120" s="687"/>
      <c r="AJ120" s="687"/>
      <c r="AK120" s="687"/>
      <c r="AL120" s="687"/>
      <c r="AM120" s="687"/>
      <c r="AN120" s="687"/>
      <c r="AO120" s="687"/>
      <c r="AP120" s="687"/>
      <c r="AQ120" s="687"/>
      <c r="AR120" s="687"/>
      <c r="AS120" s="687"/>
      <c r="AT120" s="687"/>
      <c r="AU120" s="687"/>
      <c r="AV120" s="428"/>
      <c r="AW120" s="428"/>
      <c r="AX120" s="429"/>
      <c r="BJ120" s="15">
        <v>31</v>
      </c>
      <c r="BK120" s="16">
        <v>3</v>
      </c>
      <c r="BM120" s="115"/>
      <c r="BN120" s="115"/>
      <c r="BO120" s="115"/>
      <c r="BP120" s="115"/>
      <c r="BQ120" s="115"/>
      <c r="BR120" s="115"/>
      <c r="BS120" s="115"/>
      <c r="BT120" s="115"/>
      <c r="BU120" s="115"/>
      <c r="BV120" s="115"/>
      <c r="BW120" s="115"/>
      <c r="BX120" s="115"/>
      <c r="BY120" s="115"/>
      <c r="BZ120" s="115"/>
      <c r="CA120" s="115"/>
      <c r="CB120" s="115"/>
      <c r="CC120" s="115"/>
      <c r="CD120" s="115"/>
      <c r="CE120" s="115"/>
      <c r="CF120" s="115"/>
      <c r="CG120" s="115"/>
      <c r="CH120" s="115"/>
      <c r="CI120" s="115"/>
      <c r="CJ120" s="115"/>
      <c r="CK120" s="115"/>
      <c r="CL120" s="115"/>
    </row>
    <row r="121" spans="1:90" ht="15" customHeight="1">
      <c r="B121" s="667" t="s">
        <v>177</v>
      </c>
      <c r="C121" s="668"/>
      <c r="D121" s="668"/>
      <c r="E121" s="668"/>
      <c r="F121" s="668"/>
      <c r="G121" s="668"/>
      <c r="H121" s="668"/>
      <c r="I121" s="668"/>
      <c r="J121" s="668"/>
      <c r="K121" s="668"/>
      <c r="L121" s="668"/>
      <c r="M121" s="668"/>
      <c r="N121" s="668"/>
      <c r="O121" s="668"/>
      <c r="P121" s="668"/>
      <c r="Q121" s="668"/>
      <c r="R121" s="668"/>
      <c r="S121" s="668"/>
      <c r="T121" s="668"/>
      <c r="U121" s="668"/>
      <c r="V121" s="668"/>
      <c r="W121" s="668"/>
      <c r="X121" s="668"/>
      <c r="Y121" s="668"/>
      <c r="Z121" s="668"/>
      <c r="AA121" s="668"/>
      <c r="AB121" s="668"/>
      <c r="AC121" s="668"/>
      <c r="AD121" s="668"/>
      <c r="AE121" s="668"/>
      <c r="AF121" s="669"/>
      <c r="AG121" s="673" t="e">
        <f>AM94+AQ113+AG115+AG117+AG119</f>
        <v>#N/A</v>
      </c>
      <c r="AH121" s="674"/>
      <c r="AI121" s="674"/>
      <c r="AJ121" s="674"/>
      <c r="AK121" s="674"/>
      <c r="AL121" s="674"/>
      <c r="AM121" s="674"/>
      <c r="AN121" s="674"/>
      <c r="AO121" s="674"/>
      <c r="AP121" s="674"/>
      <c r="AQ121" s="674"/>
      <c r="AR121" s="674"/>
      <c r="AS121" s="674"/>
      <c r="AT121" s="674"/>
      <c r="AU121" s="674"/>
      <c r="AV121" s="677" t="s">
        <v>13</v>
      </c>
      <c r="AW121" s="677"/>
      <c r="AX121" s="679" t="s">
        <v>178</v>
      </c>
      <c r="BJ121" s="15">
        <v>61</v>
      </c>
      <c r="BK121" s="16">
        <v>4</v>
      </c>
    </row>
    <row r="122" spans="1:90" ht="15" customHeight="1" thickBot="1">
      <c r="B122" s="670"/>
      <c r="C122" s="671"/>
      <c r="D122" s="671"/>
      <c r="E122" s="671"/>
      <c r="F122" s="671"/>
      <c r="G122" s="671"/>
      <c r="H122" s="671"/>
      <c r="I122" s="671"/>
      <c r="J122" s="671"/>
      <c r="K122" s="671"/>
      <c r="L122" s="671"/>
      <c r="M122" s="671"/>
      <c r="N122" s="671"/>
      <c r="O122" s="671"/>
      <c r="P122" s="671"/>
      <c r="Q122" s="671"/>
      <c r="R122" s="671"/>
      <c r="S122" s="671"/>
      <c r="T122" s="671"/>
      <c r="U122" s="671"/>
      <c r="V122" s="671"/>
      <c r="W122" s="671"/>
      <c r="X122" s="671"/>
      <c r="Y122" s="671"/>
      <c r="Z122" s="671"/>
      <c r="AA122" s="671"/>
      <c r="AB122" s="671"/>
      <c r="AC122" s="671"/>
      <c r="AD122" s="671"/>
      <c r="AE122" s="671"/>
      <c r="AF122" s="672"/>
      <c r="AG122" s="675"/>
      <c r="AH122" s="676"/>
      <c r="AI122" s="676"/>
      <c r="AJ122" s="676"/>
      <c r="AK122" s="676"/>
      <c r="AL122" s="676"/>
      <c r="AM122" s="676"/>
      <c r="AN122" s="676"/>
      <c r="AO122" s="676"/>
      <c r="AP122" s="676"/>
      <c r="AQ122" s="676"/>
      <c r="AR122" s="676"/>
      <c r="AS122" s="676"/>
      <c r="AT122" s="676"/>
      <c r="AU122" s="676"/>
      <c r="AV122" s="678"/>
      <c r="AW122" s="678"/>
      <c r="AX122" s="680"/>
      <c r="AY122" s="76"/>
      <c r="AZ122" s="13"/>
      <c r="BA122" s="13"/>
      <c r="BB122" s="13"/>
      <c r="BC122" s="13"/>
      <c r="BJ122" s="15">
        <v>91</v>
      </c>
      <c r="BK122" s="16">
        <v>5</v>
      </c>
    </row>
    <row r="123" spans="1:90" ht="15" customHeight="1">
      <c r="B123" s="109"/>
      <c r="C123" s="109"/>
      <c r="D123" s="109"/>
      <c r="E123" s="109"/>
      <c r="F123" s="109"/>
      <c r="G123" s="109"/>
      <c r="H123" s="109"/>
      <c r="I123" s="109"/>
      <c r="J123" s="109"/>
      <c r="K123" s="109"/>
      <c r="L123" s="109"/>
      <c r="M123" s="109"/>
      <c r="N123" s="109"/>
      <c r="O123" s="109"/>
      <c r="P123" s="109"/>
      <c r="Q123" s="109"/>
      <c r="R123" s="109"/>
      <c r="S123" s="109"/>
      <c r="T123" s="109"/>
      <c r="U123" s="109"/>
      <c r="V123" s="109"/>
      <c r="W123" s="109"/>
      <c r="X123" s="109"/>
      <c r="Y123" s="109"/>
      <c r="Z123" s="109"/>
      <c r="AA123" s="109"/>
      <c r="AB123" s="109"/>
      <c r="AC123" s="109"/>
      <c r="AD123" s="109"/>
      <c r="AE123" s="109"/>
      <c r="AF123" s="109"/>
      <c r="AG123" s="109"/>
      <c r="AH123" s="109"/>
      <c r="AI123" s="109"/>
      <c r="AJ123" s="109"/>
      <c r="AK123" s="109"/>
      <c r="AL123" s="109"/>
      <c r="AM123" s="666" t="s">
        <v>179</v>
      </c>
      <c r="AN123" s="666"/>
      <c r="AO123" s="666"/>
      <c r="AP123" s="666"/>
      <c r="AQ123" s="666"/>
      <c r="AR123" s="666"/>
      <c r="AS123" s="666"/>
      <c r="AT123" s="666"/>
      <c r="AU123" s="666"/>
      <c r="AV123" s="666"/>
      <c r="AW123" s="666"/>
      <c r="AX123" s="666"/>
      <c r="AY123" s="666"/>
      <c r="AZ123" s="666"/>
      <c r="BA123" s="666"/>
      <c r="BB123" s="666"/>
      <c r="BC123" s="666"/>
      <c r="BD123" s="666"/>
      <c r="BE123" s="666"/>
      <c r="BF123" s="666"/>
      <c r="BG123" s="116"/>
    </row>
    <row r="124" spans="1:90" ht="14.25" customHeight="1">
      <c r="A124" s="2" t="s">
        <v>22</v>
      </c>
    </row>
    <row r="125" spans="1:90" ht="14.25" customHeight="1">
      <c r="A125" s="2" t="s">
        <v>180</v>
      </c>
    </row>
    <row r="126" spans="1:90" ht="14.25" customHeight="1">
      <c r="B126" s="361" t="s">
        <v>181</v>
      </c>
      <c r="C126" s="361"/>
      <c r="D126" s="361"/>
      <c r="E126" s="361"/>
      <c r="F126" s="361"/>
      <c r="G126" s="361"/>
      <c r="H126" s="361"/>
      <c r="I126" s="361"/>
      <c r="J126" s="361"/>
      <c r="K126" s="361"/>
      <c r="L126" s="361"/>
      <c r="M126" s="361"/>
      <c r="N126" s="361"/>
      <c r="O126" s="361"/>
      <c r="P126" s="361"/>
      <c r="Q126" s="361"/>
      <c r="R126" s="361"/>
      <c r="S126" s="361"/>
      <c r="T126" s="361"/>
      <c r="U126" s="361"/>
      <c r="V126" s="361"/>
      <c r="W126" s="361"/>
      <c r="X126" s="361"/>
      <c r="Y126" s="361"/>
      <c r="Z126" s="361"/>
      <c r="AA126" s="361"/>
      <c r="AB126" s="361"/>
      <c r="AC126" s="361"/>
      <c r="AD126" s="361"/>
      <c r="AE126" s="361"/>
      <c r="AF126" s="361"/>
      <c r="AG126" s="361"/>
      <c r="AH126" s="361"/>
      <c r="AI126" s="361"/>
      <c r="AJ126" s="361"/>
      <c r="AK126" s="361"/>
      <c r="AL126" s="361"/>
      <c r="AM126" s="361"/>
      <c r="AN126" s="361"/>
      <c r="AO126" s="361"/>
      <c r="AP126" s="361"/>
      <c r="AQ126" s="361"/>
      <c r="AR126" s="361"/>
      <c r="AS126" s="361"/>
      <c r="AT126" s="361"/>
      <c r="AU126" s="361"/>
      <c r="AV126" s="361"/>
      <c r="AW126" s="361"/>
      <c r="AX126" s="361"/>
      <c r="AY126" s="361"/>
      <c r="AZ126" s="361"/>
      <c r="BA126" s="361"/>
      <c r="BB126" s="361"/>
      <c r="BC126" s="361"/>
      <c r="BD126" s="361"/>
      <c r="BE126" s="361"/>
      <c r="BF126" s="361"/>
      <c r="BG126" s="112"/>
      <c r="BH126" s="112"/>
      <c r="BI126" s="112"/>
      <c r="BJ126" s="112"/>
      <c r="BK126" s="112"/>
    </row>
    <row r="127" spans="1:90" ht="14.25" customHeight="1">
      <c r="B127" s="254" t="s">
        <v>58</v>
      </c>
      <c r="C127" s="254"/>
      <c r="D127" s="254"/>
      <c r="E127" s="254"/>
      <c r="F127" s="254"/>
      <c r="G127" s="254"/>
      <c r="H127" s="254"/>
      <c r="I127" s="254"/>
      <c r="J127" s="254"/>
      <c r="K127" s="254"/>
      <c r="L127" s="254"/>
      <c r="M127" s="254"/>
      <c r="N127" s="254"/>
      <c r="O127" s="254"/>
      <c r="P127" s="254"/>
      <c r="Q127" s="254"/>
      <c r="R127" s="254"/>
      <c r="S127" s="254"/>
      <c r="T127" s="254"/>
      <c r="U127" s="254"/>
      <c r="V127" s="254"/>
      <c r="W127" s="254"/>
      <c r="X127" s="254"/>
      <c r="Y127" s="254"/>
      <c r="Z127" s="254"/>
      <c r="AA127" s="254"/>
      <c r="AB127" s="254"/>
      <c r="AC127" s="254"/>
      <c r="AD127" s="254"/>
      <c r="AE127" s="254"/>
      <c r="AF127" s="254"/>
      <c r="AG127" s="254"/>
      <c r="AH127" s="254"/>
      <c r="AI127" s="254"/>
      <c r="AJ127" s="254"/>
      <c r="AK127" s="254"/>
      <c r="AL127" s="254"/>
      <c r="AM127" s="254"/>
      <c r="AN127" s="254"/>
      <c r="AO127" s="254"/>
      <c r="AP127" s="254"/>
      <c r="AQ127" s="254"/>
      <c r="AR127" s="254"/>
      <c r="AS127" s="254"/>
      <c r="AT127" s="254"/>
      <c r="AU127" s="254"/>
      <c r="AV127" s="254"/>
      <c r="AW127" s="254"/>
      <c r="AX127" s="254"/>
      <c r="AY127" s="254"/>
      <c r="AZ127" s="254"/>
      <c r="BA127" s="254"/>
      <c r="BB127" s="254"/>
      <c r="BC127" s="254"/>
      <c r="BD127" s="254"/>
      <c r="BE127" s="254"/>
    </row>
    <row r="128" spans="1:90" ht="14.25" customHeight="1">
      <c r="B128" s="662" t="s">
        <v>182</v>
      </c>
      <c r="C128" s="662"/>
      <c r="D128" s="662"/>
      <c r="E128" s="662"/>
      <c r="F128" s="662"/>
      <c r="G128" s="662"/>
      <c r="H128" s="662"/>
      <c r="I128" s="662"/>
      <c r="J128" s="662"/>
      <c r="K128" s="662"/>
      <c r="L128" s="662"/>
      <c r="M128" s="662"/>
      <c r="N128" s="662"/>
      <c r="O128" s="662"/>
      <c r="P128" s="662"/>
      <c r="Q128" s="662"/>
      <c r="R128" s="662"/>
      <c r="S128" s="662"/>
      <c r="T128" s="662"/>
      <c r="U128" s="662"/>
      <c r="V128" s="662"/>
      <c r="W128" s="662"/>
      <c r="X128" s="662"/>
      <c r="Y128" s="662"/>
      <c r="Z128" s="662"/>
      <c r="AA128" s="662"/>
      <c r="AB128" s="662"/>
      <c r="AC128" s="662"/>
      <c r="AD128" s="662"/>
      <c r="AE128" s="662"/>
      <c r="AF128" s="662"/>
      <c r="AG128" s="662"/>
      <c r="AH128" s="662"/>
      <c r="AI128" s="662"/>
      <c r="AJ128" s="662"/>
      <c r="AK128" s="662"/>
      <c r="AL128" s="662"/>
      <c r="AM128" s="662"/>
      <c r="AN128" s="662"/>
      <c r="AO128" s="662"/>
      <c r="AP128" s="662"/>
      <c r="AQ128" s="662"/>
      <c r="AR128" s="662"/>
      <c r="AS128" s="662"/>
      <c r="AT128" s="662"/>
      <c r="AU128" s="662"/>
      <c r="AV128" s="662"/>
      <c r="AW128" s="662"/>
      <c r="AX128" s="662"/>
      <c r="AY128" s="662"/>
      <c r="AZ128" s="662"/>
      <c r="BA128" s="662"/>
      <c r="BB128" s="662"/>
      <c r="BC128" s="662"/>
      <c r="BD128" s="662"/>
      <c r="BE128" s="662"/>
      <c r="BF128" s="662"/>
      <c r="BG128" s="18"/>
      <c r="BH128" s="18"/>
      <c r="BI128" s="18"/>
      <c r="BJ128" s="18"/>
      <c r="BK128" s="18"/>
    </row>
    <row r="129" spans="1:63" ht="14.25" customHeight="1">
      <c r="A129" s="18"/>
      <c r="B129" s="662"/>
      <c r="C129" s="662"/>
      <c r="D129" s="662"/>
      <c r="E129" s="662"/>
      <c r="F129" s="662"/>
      <c r="G129" s="662"/>
      <c r="H129" s="662"/>
      <c r="I129" s="662"/>
      <c r="J129" s="662"/>
      <c r="K129" s="662"/>
      <c r="L129" s="662"/>
      <c r="M129" s="662"/>
      <c r="N129" s="662"/>
      <c r="O129" s="662"/>
      <c r="P129" s="662"/>
      <c r="Q129" s="662"/>
      <c r="R129" s="662"/>
      <c r="S129" s="662"/>
      <c r="T129" s="662"/>
      <c r="U129" s="662"/>
      <c r="V129" s="662"/>
      <c r="W129" s="662"/>
      <c r="X129" s="662"/>
      <c r="Y129" s="662"/>
      <c r="Z129" s="662"/>
      <c r="AA129" s="662"/>
      <c r="AB129" s="662"/>
      <c r="AC129" s="662"/>
      <c r="AD129" s="662"/>
      <c r="AE129" s="662"/>
      <c r="AF129" s="662"/>
      <c r="AG129" s="662"/>
      <c r="AH129" s="662"/>
      <c r="AI129" s="662"/>
      <c r="AJ129" s="662"/>
      <c r="AK129" s="662"/>
      <c r="AL129" s="662"/>
      <c r="AM129" s="662"/>
      <c r="AN129" s="662"/>
      <c r="AO129" s="662"/>
      <c r="AP129" s="662"/>
      <c r="AQ129" s="662"/>
      <c r="AR129" s="662"/>
      <c r="AS129" s="662"/>
      <c r="AT129" s="662"/>
      <c r="AU129" s="662"/>
      <c r="AV129" s="662"/>
      <c r="AW129" s="662"/>
      <c r="AX129" s="662"/>
      <c r="AY129" s="662"/>
      <c r="AZ129" s="662"/>
      <c r="BA129" s="662"/>
      <c r="BB129" s="662"/>
      <c r="BC129" s="662"/>
      <c r="BD129" s="662"/>
      <c r="BE129" s="662"/>
      <c r="BF129" s="662"/>
      <c r="BG129" s="18"/>
      <c r="BH129" s="18"/>
      <c r="BI129" s="18"/>
      <c r="BJ129" s="18"/>
      <c r="BK129" s="18"/>
    </row>
    <row r="130" spans="1:63" s="23" customFormat="1" ht="14.25" customHeight="1">
      <c r="A130" s="2" t="s">
        <v>183</v>
      </c>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row>
    <row r="131" spans="1:63" ht="14.25" customHeight="1">
      <c r="B131" s="662" t="s">
        <v>184</v>
      </c>
      <c r="C131" s="662"/>
      <c r="D131" s="662"/>
      <c r="E131" s="662"/>
      <c r="F131" s="662"/>
      <c r="G131" s="662"/>
      <c r="H131" s="662"/>
      <c r="I131" s="662"/>
      <c r="J131" s="662"/>
      <c r="K131" s="662"/>
      <c r="L131" s="662"/>
      <c r="M131" s="662"/>
      <c r="N131" s="662"/>
      <c r="O131" s="662"/>
      <c r="P131" s="662"/>
      <c r="Q131" s="662"/>
      <c r="R131" s="662"/>
      <c r="S131" s="662"/>
      <c r="T131" s="662"/>
      <c r="U131" s="662"/>
      <c r="V131" s="662"/>
      <c r="W131" s="662"/>
      <c r="X131" s="662"/>
      <c r="Y131" s="662"/>
      <c r="Z131" s="662"/>
      <c r="AA131" s="662"/>
      <c r="AB131" s="662"/>
      <c r="AC131" s="662"/>
      <c r="AD131" s="662"/>
      <c r="AE131" s="662"/>
      <c r="AF131" s="662"/>
      <c r="AG131" s="662"/>
      <c r="AH131" s="662"/>
      <c r="AI131" s="662"/>
      <c r="AJ131" s="662"/>
      <c r="AK131" s="662"/>
      <c r="AL131" s="662"/>
      <c r="AM131" s="662"/>
      <c r="AN131" s="662"/>
      <c r="AO131" s="662"/>
      <c r="AP131" s="662"/>
      <c r="AQ131" s="662"/>
      <c r="AR131" s="662"/>
      <c r="AS131" s="662"/>
      <c r="AT131" s="662"/>
      <c r="AU131" s="662"/>
      <c r="AV131" s="662"/>
      <c r="AW131" s="662"/>
      <c r="AX131" s="662"/>
      <c r="AY131" s="662"/>
      <c r="AZ131" s="662"/>
      <c r="BA131" s="662"/>
      <c r="BB131" s="662"/>
      <c r="BC131" s="662"/>
      <c r="BD131" s="662"/>
      <c r="BE131" s="662"/>
      <c r="BF131" s="662"/>
      <c r="BG131" s="18"/>
      <c r="BH131" s="18"/>
      <c r="BI131" s="18"/>
      <c r="BJ131" s="18"/>
      <c r="BK131" s="18"/>
    </row>
    <row r="132" spans="1:63" ht="14.25" customHeight="1">
      <c r="B132" s="662"/>
      <c r="C132" s="662"/>
      <c r="D132" s="662"/>
      <c r="E132" s="662"/>
      <c r="F132" s="662"/>
      <c r="G132" s="662"/>
      <c r="H132" s="662"/>
      <c r="I132" s="662"/>
      <c r="J132" s="662"/>
      <c r="K132" s="662"/>
      <c r="L132" s="662"/>
      <c r="M132" s="662"/>
      <c r="N132" s="662"/>
      <c r="O132" s="662"/>
      <c r="P132" s="662"/>
      <c r="Q132" s="662"/>
      <c r="R132" s="662"/>
      <c r="S132" s="662"/>
      <c r="T132" s="662"/>
      <c r="U132" s="662"/>
      <c r="V132" s="662"/>
      <c r="W132" s="662"/>
      <c r="X132" s="662"/>
      <c r="Y132" s="662"/>
      <c r="Z132" s="662"/>
      <c r="AA132" s="662"/>
      <c r="AB132" s="662"/>
      <c r="AC132" s="662"/>
      <c r="AD132" s="662"/>
      <c r="AE132" s="662"/>
      <c r="AF132" s="662"/>
      <c r="AG132" s="662"/>
      <c r="AH132" s="662"/>
      <c r="AI132" s="662"/>
      <c r="AJ132" s="662"/>
      <c r="AK132" s="662"/>
      <c r="AL132" s="662"/>
      <c r="AM132" s="662"/>
      <c r="AN132" s="662"/>
      <c r="AO132" s="662"/>
      <c r="AP132" s="662"/>
      <c r="AQ132" s="662"/>
      <c r="AR132" s="662"/>
      <c r="AS132" s="662"/>
      <c r="AT132" s="662"/>
      <c r="AU132" s="662"/>
      <c r="AV132" s="662"/>
      <c r="AW132" s="662"/>
      <c r="AX132" s="662"/>
      <c r="AY132" s="662"/>
      <c r="AZ132" s="662"/>
      <c r="BA132" s="662"/>
      <c r="BB132" s="662"/>
      <c r="BC132" s="662"/>
      <c r="BD132" s="662"/>
      <c r="BE132" s="662"/>
      <c r="BF132" s="662"/>
      <c r="BG132" s="18"/>
      <c r="BH132" s="18"/>
      <c r="BI132" s="18"/>
      <c r="BJ132" s="18"/>
      <c r="BK132" s="18"/>
    </row>
    <row r="133" spans="1:63" ht="14.25" customHeight="1">
      <c r="B133" s="361" t="s">
        <v>185</v>
      </c>
      <c r="C133" s="361"/>
      <c r="D133" s="361"/>
      <c r="E133" s="361"/>
      <c r="F133" s="361"/>
      <c r="G133" s="361"/>
      <c r="H133" s="361"/>
      <c r="I133" s="361"/>
      <c r="J133" s="361"/>
      <c r="K133" s="361"/>
      <c r="L133" s="361"/>
      <c r="M133" s="361"/>
      <c r="N133" s="361"/>
      <c r="O133" s="361"/>
      <c r="P133" s="361"/>
      <c r="Q133" s="361"/>
      <c r="R133" s="361"/>
      <c r="S133" s="361"/>
      <c r="T133" s="361"/>
      <c r="U133" s="361"/>
      <c r="V133" s="361"/>
      <c r="W133" s="361"/>
      <c r="X133" s="361"/>
      <c r="Y133" s="361"/>
      <c r="Z133" s="361"/>
      <c r="AA133" s="361"/>
      <c r="AB133" s="361"/>
      <c r="AC133" s="361"/>
      <c r="AD133" s="361"/>
      <c r="AE133" s="361"/>
      <c r="AF133" s="361"/>
      <c r="AG133" s="361"/>
      <c r="AH133" s="361"/>
      <c r="AI133" s="361"/>
      <c r="AJ133" s="361"/>
      <c r="AK133" s="361"/>
      <c r="AL133" s="361"/>
      <c r="AM133" s="361"/>
      <c r="AN133" s="361"/>
      <c r="AO133" s="361"/>
      <c r="AP133" s="361"/>
      <c r="AQ133" s="361"/>
      <c r="AR133" s="361"/>
      <c r="AS133" s="361"/>
      <c r="AT133" s="361"/>
      <c r="AU133" s="361"/>
      <c r="AV133" s="361"/>
      <c r="AW133" s="361"/>
      <c r="AX133" s="361"/>
      <c r="AY133" s="361"/>
      <c r="AZ133" s="361"/>
      <c r="BA133" s="361"/>
      <c r="BB133" s="361"/>
      <c r="BC133" s="361"/>
      <c r="BD133" s="361"/>
      <c r="BE133" s="361"/>
      <c r="BF133" s="361"/>
      <c r="BG133" s="17"/>
      <c r="BH133" s="17"/>
    </row>
    <row r="134" spans="1:63" ht="14.25" customHeight="1">
      <c r="B134" s="662" t="s">
        <v>186</v>
      </c>
      <c r="C134" s="662"/>
      <c r="D134" s="662"/>
      <c r="E134" s="662"/>
      <c r="F134" s="662"/>
      <c r="G134" s="662"/>
      <c r="H134" s="662"/>
      <c r="I134" s="662"/>
      <c r="J134" s="662"/>
      <c r="K134" s="662"/>
      <c r="L134" s="662"/>
      <c r="M134" s="662"/>
      <c r="N134" s="662"/>
      <c r="O134" s="662"/>
      <c r="P134" s="662"/>
      <c r="Q134" s="662"/>
      <c r="R134" s="662"/>
      <c r="S134" s="662"/>
      <c r="T134" s="662"/>
      <c r="U134" s="662"/>
      <c r="V134" s="662"/>
      <c r="W134" s="662"/>
      <c r="X134" s="662"/>
      <c r="Y134" s="662"/>
      <c r="Z134" s="662"/>
      <c r="AA134" s="662"/>
      <c r="AB134" s="662"/>
      <c r="AC134" s="662"/>
      <c r="AD134" s="662"/>
      <c r="AE134" s="662"/>
      <c r="AF134" s="662"/>
      <c r="AG134" s="662"/>
      <c r="AH134" s="662"/>
      <c r="AI134" s="662"/>
      <c r="AJ134" s="662"/>
      <c r="AK134" s="662"/>
      <c r="AL134" s="662"/>
      <c r="AM134" s="662"/>
      <c r="AN134" s="662"/>
      <c r="AO134" s="662"/>
      <c r="AP134" s="662"/>
      <c r="AQ134" s="662"/>
      <c r="AR134" s="662"/>
      <c r="AS134" s="662"/>
      <c r="AT134" s="662"/>
      <c r="AU134" s="662"/>
      <c r="AV134" s="662"/>
      <c r="AW134" s="662"/>
      <c r="AX134" s="662"/>
      <c r="AY134" s="662"/>
      <c r="AZ134" s="662"/>
      <c r="BA134" s="662"/>
      <c r="BB134" s="662"/>
      <c r="BC134" s="662"/>
      <c r="BD134" s="662"/>
      <c r="BE134" s="662"/>
      <c r="BF134" s="662"/>
      <c r="BG134" s="18"/>
      <c r="BH134" s="18"/>
    </row>
    <row r="135" spans="1:63" ht="14.25" customHeight="1">
      <c r="B135" s="662"/>
      <c r="C135" s="662"/>
      <c r="D135" s="662"/>
      <c r="E135" s="662"/>
      <c r="F135" s="662"/>
      <c r="G135" s="662"/>
      <c r="H135" s="662"/>
      <c r="I135" s="662"/>
      <c r="J135" s="662"/>
      <c r="K135" s="662"/>
      <c r="L135" s="662"/>
      <c r="M135" s="662"/>
      <c r="N135" s="662"/>
      <c r="O135" s="662"/>
      <c r="P135" s="662"/>
      <c r="Q135" s="662"/>
      <c r="R135" s="662"/>
      <c r="S135" s="662"/>
      <c r="T135" s="662"/>
      <c r="U135" s="662"/>
      <c r="V135" s="662"/>
      <c r="W135" s="662"/>
      <c r="X135" s="662"/>
      <c r="Y135" s="662"/>
      <c r="Z135" s="662"/>
      <c r="AA135" s="662"/>
      <c r="AB135" s="662"/>
      <c r="AC135" s="662"/>
      <c r="AD135" s="662"/>
      <c r="AE135" s="662"/>
      <c r="AF135" s="662"/>
      <c r="AG135" s="662"/>
      <c r="AH135" s="662"/>
      <c r="AI135" s="662"/>
      <c r="AJ135" s="662"/>
      <c r="AK135" s="662"/>
      <c r="AL135" s="662"/>
      <c r="AM135" s="662"/>
      <c r="AN135" s="662"/>
      <c r="AO135" s="662"/>
      <c r="AP135" s="662"/>
      <c r="AQ135" s="662"/>
      <c r="AR135" s="662"/>
      <c r="AS135" s="662"/>
      <c r="AT135" s="662"/>
      <c r="AU135" s="662"/>
      <c r="AV135" s="662"/>
      <c r="AW135" s="662"/>
      <c r="AX135" s="662"/>
      <c r="AY135" s="662"/>
      <c r="AZ135" s="662"/>
      <c r="BA135" s="662"/>
      <c r="BB135" s="662"/>
      <c r="BC135" s="662"/>
      <c r="BD135" s="662"/>
      <c r="BE135" s="662"/>
      <c r="BF135" s="662"/>
      <c r="BG135" s="18"/>
      <c r="BH135" s="18"/>
    </row>
    <row r="136" spans="1:63" ht="14.25" customHeight="1">
      <c r="B136" s="662" t="s">
        <v>187</v>
      </c>
      <c r="C136" s="662"/>
      <c r="D136" s="662"/>
      <c r="E136" s="662"/>
      <c r="F136" s="662"/>
      <c r="G136" s="662"/>
      <c r="H136" s="662"/>
      <c r="I136" s="662"/>
      <c r="J136" s="662"/>
      <c r="K136" s="662"/>
      <c r="L136" s="662"/>
      <c r="M136" s="662"/>
      <c r="N136" s="662"/>
      <c r="O136" s="662"/>
      <c r="P136" s="662"/>
      <c r="Q136" s="662"/>
      <c r="R136" s="662"/>
      <c r="S136" s="662"/>
      <c r="T136" s="662"/>
      <c r="U136" s="662"/>
      <c r="V136" s="662"/>
      <c r="W136" s="662"/>
      <c r="X136" s="662"/>
      <c r="Y136" s="662"/>
      <c r="Z136" s="662"/>
      <c r="AA136" s="662"/>
      <c r="AB136" s="662"/>
      <c r="AC136" s="662"/>
      <c r="AD136" s="662"/>
      <c r="AE136" s="662"/>
      <c r="AF136" s="662"/>
      <c r="AG136" s="662"/>
      <c r="AH136" s="662"/>
      <c r="AI136" s="662"/>
      <c r="AJ136" s="662"/>
      <c r="AK136" s="662"/>
      <c r="AL136" s="662"/>
      <c r="AM136" s="662"/>
      <c r="AN136" s="662"/>
      <c r="AO136" s="662"/>
      <c r="AP136" s="662"/>
      <c r="AQ136" s="662"/>
      <c r="AR136" s="662"/>
      <c r="AS136" s="662"/>
      <c r="AT136" s="662"/>
      <c r="AU136" s="662"/>
      <c r="AV136" s="662"/>
      <c r="AW136" s="662"/>
      <c r="AX136" s="662"/>
      <c r="AY136" s="662"/>
      <c r="AZ136" s="662"/>
      <c r="BA136" s="662"/>
      <c r="BB136" s="662"/>
      <c r="BC136" s="662"/>
      <c r="BD136" s="18"/>
      <c r="BE136" s="18"/>
      <c r="BF136" s="18"/>
      <c r="BG136" s="18"/>
      <c r="BH136" s="18"/>
      <c r="BI136" s="18"/>
    </row>
    <row r="137" spans="1:63" ht="14.25" customHeight="1">
      <c r="B137" s="662"/>
      <c r="C137" s="662"/>
      <c r="D137" s="662"/>
      <c r="E137" s="662"/>
      <c r="F137" s="662"/>
      <c r="G137" s="662"/>
      <c r="H137" s="662"/>
      <c r="I137" s="662"/>
      <c r="J137" s="662"/>
      <c r="K137" s="662"/>
      <c r="L137" s="662"/>
      <c r="M137" s="662"/>
      <c r="N137" s="662"/>
      <c r="O137" s="662"/>
      <c r="P137" s="662"/>
      <c r="Q137" s="662"/>
      <c r="R137" s="662"/>
      <c r="S137" s="662"/>
      <c r="T137" s="662"/>
      <c r="U137" s="662"/>
      <c r="V137" s="662"/>
      <c r="W137" s="662"/>
      <c r="X137" s="662"/>
      <c r="Y137" s="662"/>
      <c r="Z137" s="662"/>
      <c r="AA137" s="662"/>
      <c r="AB137" s="662"/>
      <c r="AC137" s="662"/>
      <c r="AD137" s="662"/>
      <c r="AE137" s="662"/>
      <c r="AF137" s="662"/>
      <c r="AG137" s="662"/>
      <c r="AH137" s="662"/>
      <c r="AI137" s="662"/>
      <c r="AJ137" s="662"/>
      <c r="AK137" s="662"/>
      <c r="AL137" s="662"/>
      <c r="AM137" s="662"/>
      <c r="AN137" s="662"/>
      <c r="AO137" s="662"/>
      <c r="AP137" s="662"/>
      <c r="AQ137" s="662"/>
      <c r="AR137" s="662"/>
      <c r="AS137" s="662"/>
      <c r="AT137" s="662"/>
      <c r="AU137" s="662"/>
      <c r="AV137" s="662"/>
      <c r="AW137" s="662"/>
      <c r="AX137" s="662"/>
      <c r="AY137" s="662"/>
      <c r="AZ137" s="662"/>
      <c r="BA137" s="662"/>
      <c r="BB137" s="662"/>
      <c r="BC137" s="662"/>
      <c r="BD137" s="18"/>
      <c r="BE137" s="18"/>
      <c r="BF137" s="18"/>
      <c r="BG137" s="18"/>
      <c r="BH137" s="18"/>
      <c r="BI137" s="18"/>
    </row>
    <row r="138" spans="1:63" ht="14.25" customHeight="1">
      <c r="A138" s="2" t="s">
        <v>188</v>
      </c>
    </row>
    <row r="139" spans="1:63" ht="14.25" customHeight="1">
      <c r="B139" s="663" t="s">
        <v>189</v>
      </c>
      <c r="C139" s="663"/>
      <c r="D139" s="663"/>
      <c r="E139" s="663"/>
      <c r="F139" s="663"/>
      <c r="G139" s="663"/>
      <c r="H139" s="663"/>
      <c r="I139" s="663"/>
      <c r="J139" s="663"/>
      <c r="K139" s="663"/>
      <c r="L139" s="663"/>
      <c r="M139" s="663"/>
      <c r="N139" s="663"/>
      <c r="O139" s="663"/>
      <c r="P139" s="663"/>
      <c r="Q139" s="663"/>
      <c r="R139" s="663"/>
      <c r="S139" s="663"/>
      <c r="T139" s="663"/>
      <c r="U139" s="663"/>
      <c r="V139" s="663"/>
      <c r="W139" s="663"/>
      <c r="X139" s="663"/>
      <c r="Y139" s="663"/>
      <c r="Z139" s="663"/>
      <c r="AA139" s="663"/>
      <c r="AB139" s="663"/>
      <c r="AC139" s="663"/>
      <c r="AD139" s="663"/>
      <c r="AE139" s="663"/>
      <c r="AF139" s="663"/>
      <c r="AG139" s="663"/>
      <c r="AH139" s="663"/>
      <c r="AI139" s="663"/>
      <c r="AJ139" s="663"/>
      <c r="AK139" s="663"/>
      <c r="AL139" s="663"/>
      <c r="AM139" s="663"/>
      <c r="AN139" s="663"/>
      <c r="AO139" s="663"/>
      <c r="AP139" s="663"/>
      <c r="AQ139" s="663"/>
      <c r="AR139" s="663"/>
      <c r="AS139" s="663"/>
      <c r="AT139" s="663"/>
      <c r="AU139" s="663"/>
      <c r="AV139" s="663"/>
      <c r="AW139" s="663"/>
      <c r="AX139" s="663"/>
      <c r="AY139" s="663"/>
      <c r="AZ139" s="663"/>
      <c r="BA139" s="663"/>
      <c r="BB139" s="663"/>
      <c r="BC139" s="663"/>
      <c r="BD139" s="663"/>
      <c r="BE139" s="663"/>
      <c r="BF139" s="663"/>
      <c r="BG139" s="663"/>
      <c r="BH139" s="17"/>
      <c r="BI139" s="17"/>
    </row>
    <row r="140" spans="1:63" ht="14.25" customHeight="1">
      <c r="B140" s="663"/>
      <c r="C140" s="663"/>
      <c r="D140" s="663"/>
      <c r="E140" s="663"/>
      <c r="F140" s="663"/>
      <c r="G140" s="663"/>
      <c r="H140" s="663"/>
      <c r="I140" s="663"/>
      <c r="J140" s="663"/>
      <c r="K140" s="663"/>
      <c r="L140" s="663"/>
      <c r="M140" s="663"/>
      <c r="N140" s="663"/>
      <c r="O140" s="663"/>
      <c r="P140" s="663"/>
      <c r="Q140" s="663"/>
      <c r="R140" s="663"/>
      <c r="S140" s="663"/>
      <c r="T140" s="663"/>
      <c r="U140" s="663"/>
      <c r="V140" s="663"/>
      <c r="W140" s="663"/>
      <c r="X140" s="663"/>
      <c r="Y140" s="663"/>
      <c r="Z140" s="663"/>
      <c r="AA140" s="663"/>
      <c r="AB140" s="663"/>
      <c r="AC140" s="663"/>
      <c r="AD140" s="663"/>
      <c r="AE140" s="663"/>
      <c r="AF140" s="663"/>
      <c r="AG140" s="663"/>
      <c r="AH140" s="663"/>
      <c r="AI140" s="663"/>
      <c r="AJ140" s="663"/>
      <c r="AK140" s="663"/>
      <c r="AL140" s="663"/>
      <c r="AM140" s="663"/>
      <c r="AN140" s="663"/>
      <c r="AO140" s="663"/>
      <c r="AP140" s="663"/>
      <c r="AQ140" s="663"/>
      <c r="AR140" s="663"/>
      <c r="AS140" s="663"/>
      <c r="AT140" s="663"/>
      <c r="AU140" s="663"/>
      <c r="AV140" s="663"/>
      <c r="AW140" s="663"/>
      <c r="AX140" s="663"/>
      <c r="AY140" s="663"/>
      <c r="AZ140" s="663"/>
      <c r="BA140" s="663"/>
      <c r="BB140" s="663"/>
      <c r="BC140" s="663"/>
      <c r="BD140" s="663"/>
      <c r="BE140" s="663"/>
      <c r="BF140" s="663"/>
      <c r="BG140" s="663"/>
      <c r="BH140" s="18"/>
      <c r="BI140" s="18"/>
    </row>
    <row r="141" spans="1:63" ht="14.25" customHeight="1">
      <c r="B141" s="662" t="s">
        <v>190</v>
      </c>
      <c r="C141" s="662"/>
      <c r="D141" s="662"/>
      <c r="E141" s="662"/>
      <c r="F141" s="662"/>
      <c r="G141" s="662"/>
      <c r="H141" s="662"/>
      <c r="I141" s="662"/>
      <c r="J141" s="662"/>
      <c r="K141" s="662"/>
      <c r="L141" s="662"/>
      <c r="M141" s="662"/>
      <c r="N141" s="662"/>
      <c r="O141" s="662"/>
      <c r="P141" s="662"/>
      <c r="Q141" s="662"/>
      <c r="R141" s="662"/>
      <c r="S141" s="662"/>
      <c r="T141" s="662"/>
      <c r="U141" s="662"/>
      <c r="V141" s="662"/>
      <c r="W141" s="662"/>
      <c r="X141" s="662"/>
      <c r="Y141" s="662"/>
      <c r="Z141" s="662"/>
      <c r="AA141" s="662"/>
      <c r="AB141" s="662"/>
      <c r="AC141" s="662"/>
      <c r="AD141" s="662"/>
      <c r="AE141" s="662"/>
      <c r="AF141" s="662"/>
      <c r="AG141" s="662"/>
      <c r="AH141" s="662"/>
      <c r="AI141" s="662"/>
      <c r="AJ141" s="662"/>
      <c r="AK141" s="662"/>
      <c r="AL141" s="662"/>
      <c r="AM141" s="662"/>
      <c r="AN141" s="662"/>
      <c r="AO141" s="662"/>
      <c r="AP141" s="662"/>
      <c r="AQ141" s="662"/>
      <c r="AR141" s="662"/>
      <c r="AS141" s="662"/>
      <c r="AT141" s="662"/>
      <c r="AU141" s="662"/>
      <c r="AV141" s="662"/>
      <c r="AW141" s="662"/>
      <c r="AX141" s="662"/>
      <c r="AY141" s="662"/>
      <c r="AZ141" s="662"/>
      <c r="BA141" s="662"/>
      <c r="BB141" s="662"/>
      <c r="BC141" s="662"/>
      <c r="BD141" s="662"/>
      <c r="BE141" s="662"/>
      <c r="BF141" s="662"/>
      <c r="BG141" s="662"/>
      <c r="BH141" s="18"/>
      <c r="BI141" s="18"/>
    </row>
    <row r="142" spans="1:63" ht="14.25" customHeight="1">
      <c r="B142" s="662"/>
      <c r="C142" s="662"/>
      <c r="D142" s="662"/>
      <c r="E142" s="662"/>
      <c r="F142" s="662"/>
      <c r="G142" s="662"/>
      <c r="H142" s="662"/>
      <c r="I142" s="662"/>
      <c r="J142" s="662"/>
      <c r="K142" s="662"/>
      <c r="L142" s="662"/>
      <c r="M142" s="662"/>
      <c r="N142" s="662"/>
      <c r="O142" s="662"/>
      <c r="P142" s="662"/>
      <c r="Q142" s="662"/>
      <c r="R142" s="662"/>
      <c r="S142" s="662"/>
      <c r="T142" s="662"/>
      <c r="U142" s="662"/>
      <c r="V142" s="662"/>
      <c r="W142" s="662"/>
      <c r="X142" s="662"/>
      <c r="Y142" s="662"/>
      <c r="Z142" s="662"/>
      <c r="AA142" s="662"/>
      <c r="AB142" s="662"/>
      <c r="AC142" s="662"/>
      <c r="AD142" s="662"/>
      <c r="AE142" s="662"/>
      <c r="AF142" s="662"/>
      <c r="AG142" s="662"/>
      <c r="AH142" s="662"/>
      <c r="AI142" s="662"/>
      <c r="AJ142" s="662"/>
      <c r="AK142" s="662"/>
      <c r="AL142" s="662"/>
      <c r="AM142" s="662"/>
      <c r="AN142" s="662"/>
      <c r="AO142" s="662"/>
      <c r="AP142" s="662"/>
      <c r="AQ142" s="662"/>
      <c r="AR142" s="662"/>
      <c r="AS142" s="662"/>
      <c r="AT142" s="662"/>
      <c r="AU142" s="662"/>
      <c r="AV142" s="662"/>
      <c r="AW142" s="662"/>
      <c r="AX142" s="662"/>
      <c r="AY142" s="662"/>
      <c r="AZ142" s="662"/>
      <c r="BA142" s="662"/>
      <c r="BB142" s="662"/>
      <c r="BC142" s="662"/>
      <c r="BD142" s="662"/>
      <c r="BE142" s="662"/>
      <c r="BF142" s="662"/>
      <c r="BG142" s="662"/>
      <c r="BH142" s="18"/>
      <c r="BI142" s="18"/>
    </row>
    <row r="143" spans="1:63" ht="14.25" customHeight="1">
      <c r="B143" s="664" t="s">
        <v>191</v>
      </c>
      <c r="C143" s="664"/>
      <c r="D143" s="664"/>
      <c r="E143" s="664"/>
      <c r="F143" s="664"/>
      <c r="G143" s="664"/>
      <c r="H143" s="664"/>
      <c r="I143" s="664"/>
      <c r="J143" s="664"/>
      <c r="K143" s="664"/>
      <c r="L143" s="664"/>
      <c r="M143" s="664"/>
      <c r="N143" s="664"/>
      <c r="O143" s="664"/>
      <c r="P143" s="664"/>
      <c r="Q143" s="664"/>
      <c r="R143" s="664"/>
      <c r="S143" s="664"/>
      <c r="T143" s="664"/>
      <c r="U143" s="664"/>
      <c r="V143" s="664"/>
      <c r="W143" s="664"/>
      <c r="X143" s="664"/>
      <c r="Y143" s="664"/>
      <c r="Z143" s="664"/>
      <c r="AA143" s="664"/>
      <c r="AB143" s="664"/>
      <c r="AC143" s="664"/>
      <c r="AD143" s="664"/>
      <c r="AE143" s="664"/>
      <c r="AF143" s="664"/>
      <c r="AG143" s="664"/>
      <c r="AH143" s="664"/>
      <c r="AI143" s="664"/>
      <c r="AJ143" s="664"/>
      <c r="AK143" s="664"/>
      <c r="AL143" s="664"/>
      <c r="AM143" s="664"/>
      <c r="AN143" s="664"/>
      <c r="AO143" s="664"/>
      <c r="AP143" s="664"/>
      <c r="AQ143" s="664"/>
      <c r="AR143" s="664"/>
      <c r="AS143" s="664"/>
      <c r="AT143" s="664"/>
      <c r="AU143" s="664"/>
      <c r="AV143" s="664"/>
      <c r="AW143" s="664"/>
      <c r="AX143" s="664"/>
      <c r="AY143" s="664"/>
      <c r="AZ143" s="664"/>
      <c r="BA143" s="664"/>
      <c r="BB143" s="664"/>
      <c r="BC143" s="664"/>
      <c r="BD143" s="664"/>
      <c r="BE143" s="664"/>
      <c r="BF143" s="664"/>
      <c r="BG143" s="664"/>
      <c r="BH143" s="10"/>
      <c r="BI143" s="10"/>
      <c r="BJ143" s="10"/>
    </row>
    <row r="144" spans="1:63" ht="14.25" customHeight="1">
      <c r="B144" s="362" t="s">
        <v>192</v>
      </c>
      <c r="C144" s="665"/>
      <c r="D144" s="665"/>
      <c r="E144" s="665"/>
      <c r="F144" s="665"/>
      <c r="G144" s="665"/>
      <c r="H144" s="665"/>
      <c r="I144" s="665"/>
      <c r="J144" s="665"/>
      <c r="K144" s="665"/>
      <c r="L144" s="665"/>
      <c r="M144" s="665"/>
      <c r="N144" s="665"/>
      <c r="O144" s="665"/>
      <c r="P144" s="665"/>
      <c r="Q144" s="665"/>
      <c r="R144" s="665"/>
      <c r="S144" s="665"/>
      <c r="T144" s="665"/>
      <c r="U144" s="665"/>
      <c r="V144" s="665"/>
      <c r="W144" s="665"/>
      <c r="X144" s="665"/>
      <c r="Y144" s="665"/>
      <c r="Z144" s="665"/>
      <c r="AA144" s="665"/>
      <c r="AB144" s="665"/>
      <c r="AC144" s="665"/>
      <c r="AD144" s="665"/>
      <c r="AE144" s="665"/>
      <c r="AF144" s="665"/>
      <c r="AG144" s="665"/>
      <c r="AH144" s="665"/>
      <c r="AI144" s="665"/>
      <c r="AJ144" s="665"/>
      <c r="AK144" s="665"/>
      <c r="AL144" s="665"/>
      <c r="AM144" s="665"/>
      <c r="AN144" s="665"/>
      <c r="AO144" s="665"/>
      <c r="AP144" s="665"/>
      <c r="AQ144" s="665"/>
      <c r="AR144" s="665"/>
      <c r="AS144" s="665"/>
      <c r="AT144" s="665"/>
      <c r="AU144" s="665"/>
      <c r="AV144" s="665"/>
      <c r="AW144" s="665"/>
      <c r="AX144" s="665"/>
      <c r="AY144" s="665"/>
      <c r="AZ144" s="665"/>
      <c r="BA144" s="665"/>
      <c r="BB144" s="665"/>
      <c r="BC144" s="665"/>
      <c r="BD144" s="665"/>
      <c r="BE144" s="665"/>
      <c r="BF144" s="665"/>
      <c r="BG144" s="665"/>
      <c r="BH144" s="10"/>
      <c r="BI144" s="10"/>
      <c r="BJ144" s="10"/>
    </row>
    <row r="145" spans="1:59" ht="13.5" customHeight="1"/>
    <row r="146" spans="1:59" ht="15" customHeight="1">
      <c r="A146" s="2" t="s">
        <v>60</v>
      </c>
    </row>
    <row r="147" spans="1:59" ht="15" customHeight="1">
      <c r="B147" s="4" t="s">
        <v>193</v>
      </c>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row>
    <row r="148" spans="1:59" ht="15" customHeight="1">
      <c r="B148" s="4"/>
      <c r="C148" s="20"/>
      <c r="D148" s="225" t="s">
        <v>23</v>
      </c>
      <c r="E148" s="650"/>
      <c r="F148" s="650"/>
      <c r="G148" s="650"/>
      <c r="H148" s="650"/>
      <c r="I148" s="650"/>
      <c r="J148" s="651"/>
      <c r="K148" s="658" t="s">
        <v>24</v>
      </c>
      <c r="L148" s="650"/>
      <c r="M148" s="650"/>
      <c r="N148" s="650"/>
      <c r="O148" s="650"/>
      <c r="P148" s="650"/>
      <c r="Q148" s="650"/>
      <c r="R148" s="650"/>
      <c r="S148" s="650"/>
      <c r="T148" s="650"/>
      <c r="U148" s="650"/>
      <c r="V148" s="650"/>
      <c r="W148" s="650"/>
      <c r="X148" s="650"/>
      <c r="Y148" s="650"/>
      <c r="Z148" s="651"/>
      <c r="AA148" s="216" t="s">
        <v>194</v>
      </c>
      <c r="AB148" s="217"/>
      <c r="AC148" s="217"/>
      <c r="AD148" s="217"/>
      <c r="AE148" s="217"/>
      <c r="AF148" s="218"/>
      <c r="AG148" s="320" t="s">
        <v>195</v>
      </c>
      <c r="AH148" s="422"/>
      <c r="AI148" s="422"/>
      <c r="AJ148" s="422"/>
      <c r="AK148" s="422"/>
      <c r="AL148" s="422"/>
      <c r="AM148" s="423"/>
      <c r="AN148" s="660" t="s">
        <v>196</v>
      </c>
      <c r="AO148" s="660"/>
      <c r="AP148" s="660"/>
      <c r="AQ148" s="660"/>
      <c r="AR148" s="660"/>
      <c r="AS148" s="660"/>
      <c r="AT148" s="660"/>
      <c r="AU148" s="661" t="s">
        <v>197</v>
      </c>
      <c r="AV148" s="661"/>
      <c r="AW148" s="661"/>
      <c r="AX148" s="661"/>
      <c r="AY148" s="661"/>
      <c r="AZ148" s="661"/>
      <c r="BA148" s="228"/>
      <c r="BB148" s="229"/>
      <c r="BC148" s="229"/>
      <c r="BD148" s="229"/>
      <c r="BE148" s="229"/>
      <c r="BF148" s="229"/>
    </row>
    <row r="149" spans="1:59" ht="15" customHeight="1">
      <c r="B149" s="4"/>
      <c r="C149" s="20"/>
      <c r="D149" s="652"/>
      <c r="E149" s="653"/>
      <c r="F149" s="653"/>
      <c r="G149" s="653"/>
      <c r="H149" s="653"/>
      <c r="I149" s="653"/>
      <c r="J149" s="654"/>
      <c r="K149" s="652"/>
      <c r="L149" s="653"/>
      <c r="M149" s="653"/>
      <c r="N149" s="653"/>
      <c r="O149" s="653"/>
      <c r="P149" s="653"/>
      <c r="Q149" s="653"/>
      <c r="R149" s="653"/>
      <c r="S149" s="653"/>
      <c r="T149" s="653"/>
      <c r="U149" s="653"/>
      <c r="V149" s="653"/>
      <c r="W149" s="653"/>
      <c r="X149" s="653"/>
      <c r="Y149" s="653"/>
      <c r="Z149" s="654"/>
      <c r="AA149" s="219"/>
      <c r="AB149" s="220"/>
      <c r="AC149" s="220"/>
      <c r="AD149" s="220"/>
      <c r="AE149" s="220"/>
      <c r="AF149" s="221"/>
      <c r="AG149" s="424"/>
      <c r="AH149" s="659"/>
      <c r="AI149" s="659"/>
      <c r="AJ149" s="659"/>
      <c r="AK149" s="659"/>
      <c r="AL149" s="659"/>
      <c r="AM149" s="426"/>
      <c r="AN149" s="660"/>
      <c r="AO149" s="660"/>
      <c r="AP149" s="660"/>
      <c r="AQ149" s="660"/>
      <c r="AR149" s="660"/>
      <c r="AS149" s="660"/>
      <c r="AT149" s="660"/>
      <c r="AU149" s="661"/>
      <c r="AV149" s="661"/>
      <c r="AW149" s="661"/>
      <c r="AX149" s="661"/>
      <c r="AY149" s="661"/>
      <c r="AZ149" s="661"/>
      <c r="BA149" s="228"/>
      <c r="BB149" s="229"/>
      <c r="BC149" s="229"/>
      <c r="BD149" s="229"/>
      <c r="BE149" s="229"/>
      <c r="BF149" s="229"/>
    </row>
    <row r="150" spans="1:59" ht="6" customHeight="1">
      <c r="B150" s="4"/>
      <c r="C150" s="20"/>
      <c r="D150" s="655"/>
      <c r="E150" s="656"/>
      <c r="F150" s="656"/>
      <c r="G150" s="656"/>
      <c r="H150" s="656"/>
      <c r="I150" s="656"/>
      <c r="J150" s="657"/>
      <c r="K150" s="655"/>
      <c r="L150" s="656"/>
      <c r="M150" s="656"/>
      <c r="N150" s="656"/>
      <c r="O150" s="656"/>
      <c r="P150" s="656"/>
      <c r="Q150" s="656"/>
      <c r="R150" s="656"/>
      <c r="S150" s="656"/>
      <c r="T150" s="656"/>
      <c r="U150" s="656"/>
      <c r="V150" s="656"/>
      <c r="W150" s="656"/>
      <c r="X150" s="656"/>
      <c r="Y150" s="656"/>
      <c r="Z150" s="657"/>
      <c r="AA150" s="222"/>
      <c r="AB150" s="223"/>
      <c r="AC150" s="223"/>
      <c r="AD150" s="223"/>
      <c r="AE150" s="223"/>
      <c r="AF150" s="224"/>
      <c r="AG150" s="427"/>
      <c r="AH150" s="428"/>
      <c r="AI150" s="428"/>
      <c r="AJ150" s="428"/>
      <c r="AK150" s="428"/>
      <c r="AL150" s="428"/>
      <c r="AM150" s="429"/>
      <c r="AN150" s="660"/>
      <c r="AO150" s="660"/>
      <c r="AP150" s="660"/>
      <c r="AQ150" s="660"/>
      <c r="AR150" s="660"/>
      <c r="AS150" s="660"/>
      <c r="AT150" s="660"/>
      <c r="AU150" s="661"/>
      <c r="AV150" s="661"/>
      <c r="AW150" s="661"/>
      <c r="AX150" s="661"/>
      <c r="AY150" s="661"/>
      <c r="AZ150" s="661"/>
      <c r="BA150" s="228"/>
      <c r="BB150" s="229"/>
      <c r="BC150" s="229"/>
      <c r="BD150" s="229"/>
      <c r="BE150" s="229"/>
      <c r="BF150" s="229"/>
    </row>
    <row r="151" spans="1:59" ht="12" customHeight="1">
      <c r="B151" s="4"/>
      <c r="C151" s="20"/>
      <c r="D151" s="613"/>
      <c r="E151" s="614"/>
      <c r="F151" s="614"/>
      <c r="G151" s="614"/>
      <c r="H151" s="614"/>
      <c r="I151" s="614"/>
      <c r="J151" s="619"/>
      <c r="K151" s="622"/>
      <c r="L151" s="623"/>
      <c r="M151" s="623"/>
      <c r="N151" s="623"/>
      <c r="O151" s="623"/>
      <c r="P151" s="623"/>
      <c r="Q151" s="623"/>
      <c r="R151" s="623"/>
      <c r="S151" s="623"/>
      <c r="T151" s="623"/>
      <c r="U151" s="623"/>
      <c r="V151" s="623"/>
      <c r="W151" s="623"/>
      <c r="X151" s="623"/>
      <c r="Y151" s="623"/>
      <c r="Z151" s="624"/>
      <c r="AA151" s="628"/>
      <c r="AB151" s="629"/>
      <c r="AC151" s="629"/>
      <c r="AD151" s="629"/>
      <c r="AE151" s="629"/>
      <c r="AF151" s="630"/>
      <c r="AG151" s="637"/>
      <c r="AH151" s="638"/>
      <c r="AI151" s="638"/>
      <c r="AJ151" s="638"/>
      <c r="AK151" s="638"/>
      <c r="AL151" s="638"/>
      <c r="AM151" s="639"/>
      <c r="AN151" s="646"/>
      <c r="AO151" s="646"/>
      <c r="AP151" s="646"/>
      <c r="AQ151" s="646"/>
      <c r="AR151" s="646"/>
      <c r="AS151" s="646"/>
      <c r="AT151" s="646"/>
      <c r="AU151" s="197">
        <f>AG151*AN151</f>
        <v>0</v>
      </c>
      <c r="AV151" s="198"/>
      <c r="AW151" s="198"/>
      <c r="AX151" s="198"/>
      <c r="AY151" s="198"/>
      <c r="AZ151" s="199"/>
      <c r="BA151" s="228"/>
      <c r="BB151" s="229"/>
      <c r="BC151" s="229"/>
      <c r="BD151" s="229"/>
      <c r="BE151" s="229"/>
      <c r="BF151" s="229"/>
    </row>
    <row r="152" spans="1:59" ht="12" customHeight="1">
      <c r="B152" s="4"/>
      <c r="C152" s="20"/>
      <c r="D152" s="615"/>
      <c r="E152" s="616"/>
      <c r="F152" s="616"/>
      <c r="G152" s="616"/>
      <c r="H152" s="616"/>
      <c r="I152" s="616"/>
      <c r="J152" s="620"/>
      <c r="K152" s="625"/>
      <c r="L152" s="626"/>
      <c r="M152" s="626"/>
      <c r="N152" s="626"/>
      <c r="O152" s="626"/>
      <c r="P152" s="626"/>
      <c r="Q152" s="626"/>
      <c r="R152" s="626"/>
      <c r="S152" s="626"/>
      <c r="T152" s="626"/>
      <c r="U152" s="626"/>
      <c r="V152" s="626"/>
      <c r="W152" s="626"/>
      <c r="X152" s="626"/>
      <c r="Y152" s="626"/>
      <c r="Z152" s="627"/>
      <c r="AA152" s="631"/>
      <c r="AB152" s="632"/>
      <c r="AC152" s="632"/>
      <c r="AD152" s="632"/>
      <c r="AE152" s="632"/>
      <c r="AF152" s="633"/>
      <c r="AG152" s="640"/>
      <c r="AH152" s="641"/>
      <c r="AI152" s="641"/>
      <c r="AJ152" s="641"/>
      <c r="AK152" s="641"/>
      <c r="AL152" s="641"/>
      <c r="AM152" s="642"/>
      <c r="AN152" s="646"/>
      <c r="AO152" s="646"/>
      <c r="AP152" s="646"/>
      <c r="AQ152" s="646"/>
      <c r="AR152" s="646"/>
      <c r="AS152" s="646"/>
      <c r="AT152" s="646"/>
      <c r="AU152" s="200"/>
      <c r="AV152" s="201"/>
      <c r="AW152" s="201"/>
      <c r="AX152" s="201"/>
      <c r="AY152" s="201"/>
      <c r="AZ152" s="202"/>
      <c r="BA152" s="228"/>
      <c r="BB152" s="229"/>
      <c r="BC152" s="229"/>
      <c r="BD152" s="229"/>
      <c r="BE152" s="229"/>
      <c r="BF152" s="229"/>
    </row>
    <row r="153" spans="1:59" ht="12" customHeight="1">
      <c r="B153" s="4"/>
      <c r="C153" s="20"/>
      <c r="D153" s="617"/>
      <c r="E153" s="618"/>
      <c r="F153" s="618"/>
      <c r="G153" s="618"/>
      <c r="H153" s="618"/>
      <c r="I153" s="618"/>
      <c r="J153" s="621"/>
      <c r="K153" s="647" t="s">
        <v>200</v>
      </c>
      <c r="L153" s="648"/>
      <c r="M153" s="648"/>
      <c r="N153" s="648"/>
      <c r="O153" s="648"/>
      <c r="P153" s="648"/>
      <c r="Q153" s="648"/>
      <c r="R153" s="648"/>
      <c r="S153" s="648"/>
      <c r="T153" s="648"/>
      <c r="U153" s="648"/>
      <c r="V153" s="648"/>
      <c r="W153" s="648"/>
      <c r="X153" s="648"/>
      <c r="Y153" s="648"/>
      <c r="Z153" s="649"/>
      <c r="AA153" s="634"/>
      <c r="AB153" s="635"/>
      <c r="AC153" s="635"/>
      <c r="AD153" s="635"/>
      <c r="AE153" s="635"/>
      <c r="AF153" s="636"/>
      <c r="AG153" s="643"/>
      <c r="AH153" s="644"/>
      <c r="AI153" s="644"/>
      <c r="AJ153" s="644"/>
      <c r="AK153" s="644"/>
      <c r="AL153" s="644"/>
      <c r="AM153" s="645"/>
      <c r="AN153" s="646"/>
      <c r="AO153" s="646"/>
      <c r="AP153" s="646"/>
      <c r="AQ153" s="646"/>
      <c r="AR153" s="646"/>
      <c r="AS153" s="646"/>
      <c r="AT153" s="646"/>
      <c r="AU153" s="203"/>
      <c r="AV153" s="204"/>
      <c r="AW153" s="204"/>
      <c r="AX153" s="204"/>
      <c r="AY153" s="204"/>
      <c r="AZ153" s="205"/>
      <c r="BA153" s="228"/>
      <c r="BB153" s="229"/>
      <c r="BC153" s="229"/>
      <c r="BD153" s="229"/>
      <c r="BE153" s="229"/>
      <c r="BF153" s="229"/>
    </row>
    <row r="154" spans="1:59" ht="12" customHeight="1">
      <c r="B154" s="4"/>
      <c r="C154" s="4"/>
      <c r="D154" s="107"/>
      <c r="E154" s="107"/>
      <c r="F154" s="107"/>
      <c r="G154" s="107"/>
      <c r="H154" s="107"/>
      <c r="I154" s="107"/>
      <c r="J154" s="107"/>
      <c r="K154" s="77"/>
      <c r="L154" s="77"/>
      <c r="M154" s="77"/>
      <c r="N154" s="77"/>
      <c r="O154" s="77"/>
      <c r="P154" s="77"/>
      <c r="Q154" s="77"/>
      <c r="R154" s="77"/>
      <c r="S154" s="77"/>
      <c r="T154" s="77"/>
      <c r="U154" s="77"/>
      <c r="V154" s="77"/>
      <c r="W154" s="77"/>
      <c r="X154" s="77"/>
      <c r="Y154" s="77"/>
      <c r="Z154" s="77"/>
      <c r="AA154" s="99"/>
      <c r="AB154" s="99"/>
      <c r="AC154" s="99"/>
      <c r="AD154" s="99"/>
      <c r="AE154" s="99"/>
      <c r="AF154" s="99"/>
      <c r="AG154" s="110"/>
      <c r="AH154" s="110"/>
      <c r="AI154" s="110"/>
      <c r="AJ154" s="110"/>
      <c r="AK154" s="110"/>
      <c r="AL154" s="110"/>
      <c r="AM154" s="110"/>
      <c r="AN154" s="52"/>
      <c r="AO154" s="52"/>
      <c r="AP154" s="52"/>
      <c r="AQ154" s="52"/>
      <c r="AR154" s="52"/>
      <c r="AS154" s="52"/>
      <c r="AT154" s="79"/>
      <c r="AU154" s="105"/>
      <c r="AV154" s="105"/>
      <c r="AW154" s="105"/>
      <c r="AX154" s="105"/>
      <c r="AY154" s="105"/>
      <c r="AZ154" s="105"/>
      <c r="BA154" s="97"/>
      <c r="BB154" s="81"/>
      <c r="BC154" s="81"/>
      <c r="BD154" s="81"/>
      <c r="BE154" s="81"/>
      <c r="BF154" s="81"/>
    </row>
    <row r="155" spans="1:59" ht="12" customHeight="1">
      <c r="B155" s="4"/>
      <c r="C155" s="4"/>
      <c r="D155" s="107"/>
      <c r="E155" s="107"/>
      <c r="F155" s="107"/>
      <c r="G155" s="107"/>
      <c r="H155" s="107"/>
      <c r="I155" s="107"/>
      <c r="J155" s="107"/>
      <c r="K155" s="77"/>
      <c r="L155" s="77"/>
      <c r="M155" s="77"/>
      <c r="N155" s="77"/>
      <c r="O155" s="77"/>
      <c r="P155" s="77"/>
      <c r="Q155" s="77"/>
      <c r="R155" s="77"/>
      <c r="S155" s="77"/>
      <c r="T155" s="77"/>
      <c r="U155" s="77"/>
      <c r="V155" s="77"/>
      <c r="W155" s="77"/>
      <c r="X155" s="77"/>
      <c r="Y155" s="77"/>
      <c r="Z155" s="77"/>
      <c r="AA155" s="99"/>
      <c r="AB155" s="99"/>
      <c r="AC155" s="99"/>
      <c r="AD155" s="99"/>
      <c r="AE155" s="99"/>
      <c r="AF155" s="99"/>
      <c r="AG155" s="110"/>
      <c r="AH155" s="110"/>
      <c r="AI155" s="110"/>
      <c r="AJ155" s="110"/>
      <c r="AK155" s="110"/>
      <c r="AL155" s="110"/>
      <c r="AM155" s="110"/>
      <c r="AN155" s="52"/>
      <c r="AO155" s="52"/>
      <c r="AP155" s="52"/>
      <c r="AQ155" s="52"/>
      <c r="AR155" s="52"/>
      <c r="AS155" s="52"/>
      <c r="AT155" s="79"/>
      <c r="AU155" s="105"/>
      <c r="AV155" s="105"/>
      <c r="AW155" s="105"/>
      <c r="AX155" s="105"/>
      <c r="AY155" s="105"/>
      <c r="AZ155" s="105"/>
      <c r="BA155" s="97"/>
      <c r="BB155" s="81"/>
      <c r="BC155" s="81"/>
      <c r="BD155" s="81"/>
      <c r="BE155" s="81"/>
      <c r="BF155" s="81"/>
    </row>
    <row r="156" spans="1:59" s="23" customFormat="1" ht="16.5" customHeight="1">
      <c r="A156" s="2"/>
      <c r="B156" s="2" t="s">
        <v>201</v>
      </c>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row>
    <row r="157" spans="1:59" s="23" customFormat="1" ht="27" customHeight="1">
      <c r="A157" s="2"/>
      <c r="B157" s="2"/>
      <c r="C157" s="526" t="s">
        <v>202</v>
      </c>
      <c r="D157" s="526"/>
      <c r="E157" s="526"/>
      <c r="F157" s="526"/>
      <c r="G157" s="526"/>
      <c r="H157" s="526"/>
      <c r="I157" s="526"/>
      <c r="J157" s="526"/>
      <c r="K157" s="526"/>
      <c r="L157" s="526"/>
      <c r="M157" s="526"/>
      <c r="N157" s="526"/>
      <c r="O157" s="526"/>
      <c r="P157" s="526"/>
      <c r="Q157" s="526"/>
      <c r="R157" s="526"/>
      <c r="S157" s="526"/>
      <c r="T157" s="526"/>
      <c r="U157" s="526"/>
      <c r="V157" s="526"/>
      <c r="W157" s="526"/>
      <c r="X157" s="526"/>
      <c r="Y157" s="526"/>
      <c r="Z157" s="526"/>
      <c r="AA157" s="526"/>
      <c r="AB157" s="526"/>
      <c r="AC157" s="526"/>
      <c r="AD157" s="526"/>
      <c r="AE157" s="526"/>
      <c r="AF157" s="526"/>
      <c r="AG157" s="526"/>
      <c r="AH157" s="526"/>
      <c r="AI157" s="526"/>
      <c r="AJ157" s="526"/>
      <c r="AK157" s="526"/>
      <c r="AL157" s="526"/>
      <c r="AM157" s="526"/>
      <c r="AN157" s="526"/>
      <c r="AO157" s="526"/>
      <c r="AP157" s="526"/>
      <c r="AQ157" s="526"/>
      <c r="AR157" s="526"/>
      <c r="AS157" s="526"/>
      <c r="AT157" s="526"/>
      <c r="AU157" s="526"/>
      <c r="AV157" s="526"/>
      <c r="AW157" s="526"/>
      <c r="AX157" s="526"/>
      <c r="AY157" s="526"/>
      <c r="AZ157" s="526"/>
      <c r="BA157" s="526"/>
      <c r="BB157" s="526"/>
      <c r="BC157" s="526"/>
      <c r="BD157" s="526"/>
      <c r="BE157" s="526"/>
      <c r="BF157" s="526"/>
      <c r="BG157" s="2"/>
    </row>
    <row r="158" spans="1:59" ht="15.75" customHeight="1">
      <c r="B158" s="4"/>
      <c r="C158" s="20"/>
      <c r="D158" s="225" t="s">
        <v>23</v>
      </c>
      <c r="E158" s="294"/>
      <c r="F158" s="294"/>
      <c r="G158" s="294"/>
      <c r="H158" s="294"/>
      <c r="I158" s="294"/>
      <c r="J158" s="294"/>
      <c r="K158" s="295"/>
      <c r="L158" s="207" t="s">
        <v>24</v>
      </c>
      <c r="M158" s="208"/>
      <c r="N158" s="208"/>
      <c r="O158" s="208"/>
      <c r="P158" s="208"/>
      <c r="Q158" s="208"/>
      <c r="R158" s="208"/>
      <c r="S158" s="208"/>
      <c r="T158" s="208"/>
      <c r="U158" s="208"/>
      <c r="V158" s="208"/>
      <c r="W158" s="208"/>
      <c r="X158" s="208"/>
      <c r="Y158" s="208"/>
      <c r="Z158" s="209"/>
      <c r="AA158" s="320" t="s">
        <v>27</v>
      </c>
      <c r="AB158" s="344"/>
      <c r="AC158" s="344"/>
      <c r="AD158" s="344"/>
      <c r="AE158" s="344"/>
      <c r="AF158" s="345"/>
      <c r="AG158" s="320" t="s">
        <v>28</v>
      </c>
      <c r="AH158" s="344"/>
      <c r="AI158" s="344"/>
      <c r="AJ158" s="344"/>
      <c r="AK158" s="344"/>
      <c r="AL158" s="345"/>
      <c r="AM158" s="605" t="s">
        <v>29</v>
      </c>
      <c r="AN158" s="605"/>
      <c r="AO158" s="605"/>
      <c r="AP158" s="605"/>
      <c r="AQ158" s="605"/>
      <c r="AR158" s="513" t="s">
        <v>30</v>
      </c>
      <c r="AS158" s="513"/>
      <c r="AT158" s="513"/>
      <c r="AU158" s="513"/>
      <c r="AV158" s="513"/>
      <c r="AW158" s="606" t="s">
        <v>203</v>
      </c>
      <c r="AX158" s="607"/>
      <c r="AY158" s="607"/>
      <c r="AZ158" s="607"/>
      <c r="BA158" s="607"/>
      <c r="BB158" s="607"/>
      <c r="BC158" s="607"/>
      <c r="BD158" s="607"/>
      <c r="BE158" s="608"/>
    </row>
    <row r="159" spans="1:59" ht="15.75" customHeight="1">
      <c r="B159" s="4"/>
      <c r="C159" s="20"/>
      <c r="D159" s="296"/>
      <c r="E159" s="297"/>
      <c r="F159" s="297"/>
      <c r="G159" s="297"/>
      <c r="H159" s="297"/>
      <c r="I159" s="297"/>
      <c r="J159" s="297"/>
      <c r="K159" s="298"/>
      <c r="L159" s="602"/>
      <c r="M159" s="603"/>
      <c r="N159" s="603"/>
      <c r="O159" s="603"/>
      <c r="P159" s="603"/>
      <c r="Q159" s="603"/>
      <c r="R159" s="603"/>
      <c r="S159" s="603"/>
      <c r="T159" s="603"/>
      <c r="U159" s="603"/>
      <c r="V159" s="603"/>
      <c r="W159" s="603"/>
      <c r="X159" s="603"/>
      <c r="Y159" s="603"/>
      <c r="Z159" s="604"/>
      <c r="AA159" s="346"/>
      <c r="AB159" s="347"/>
      <c r="AC159" s="347"/>
      <c r="AD159" s="347"/>
      <c r="AE159" s="347"/>
      <c r="AF159" s="348"/>
      <c r="AG159" s="346"/>
      <c r="AH159" s="347"/>
      <c r="AI159" s="347"/>
      <c r="AJ159" s="347"/>
      <c r="AK159" s="347"/>
      <c r="AL159" s="348"/>
      <c r="AM159" s="605"/>
      <c r="AN159" s="605"/>
      <c r="AO159" s="605"/>
      <c r="AP159" s="605"/>
      <c r="AQ159" s="605"/>
      <c r="AR159" s="513"/>
      <c r="AS159" s="513"/>
      <c r="AT159" s="513"/>
      <c r="AU159" s="513"/>
      <c r="AV159" s="513"/>
      <c r="AW159" s="609"/>
      <c r="AX159" s="610"/>
      <c r="AY159" s="610"/>
      <c r="AZ159" s="610"/>
      <c r="BA159" s="610"/>
      <c r="BB159" s="610"/>
      <c r="BC159" s="610"/>
      <c r="BD159" s="610"/>
      <c r="BE159" s="611"/>
    </row>
    <row r="160" spans="1:59" ht="15.75" customHeight="1">
      <c r="B160" s="4"/>
      <c r="C160" s="20"/>
      <c r="D160" s="299"/>
      <c r="E160" s="300"/>
      <c r="F160" s="300"/>
      <c r="G160" s="300"/>
      <c r="H160" s="300"/>
      <c r="I160" s="300"/>
      <c r="J160" s="300"/>
      <c r="K160" s="301"/>
      <c r="L160" s="514" t="s">
        <v>204</v>
      </c>
      <c r="M160" s="515"/>
      <c r="N160" s="515"/>
      <c r="O160" s="515"/>
      <c r="P160" s="515"/>
      <c r="Q160" s="515"/>
      <c r="R160" s="515"/>
      <c r="S160" s="515"/>
      <c r="T160" s="515"/>
      <c r="U160" s="515"/>
      <c r="V160" s="515"/>
      <c r="W160" s="515"/>
      <c r="X160" s="515"/>
      <c r="Y160" s="515"/>
      <c r="Z160" s="516"/>
      <c r="AA160" s="349"/>
      <c r="AB160" s="350"/>
      <c r="AC160" s="350"/>
      <c r="AD160" s="350"/>
      <c r="AE160" s="350"/>
      <c r="AF160" s="351"/>
      <c r="AG160" s="349"/>
      <c r="AH160" s="350"/>
      <c r="AI160" s="350"/>
      <c r="AJ160" s="350"/>
      <c r="AK160" s="350"/>
      <c r="AL160" s="351"/>
      <c r="AM160" s="605"/>
      <c r="AN160" s="605"/>
      <c r="AO160" s="605"/>
      <c r="AP160" s="605"/>
      <c r="AQ160" s="605"/>
      <c r="AR160" s="513"/>
      <c r="AS160" s="513"/>
      <c r="AT160" s="513"/>
      <c r="AU160" s="513"/>
      <c r="AV160" s="513"/>
      <c r="AW160" s="612" t="s">
        <v>31</v>
      </c>
      <c r="AX160" s="600"/>
      <c r="AY160" s="600" t="s">
        <v>205</v>
      </c>
      <c r="AZ160" s="600"/>
      <c r="BA160" s="600"/>
      <c r="BB160" s="600"/>
      <c r="BC160" s="600"/>
      <c r="BD160" s="600"/>
      <c r="BE160" s="601"/>
    </row>
    <row r="161" spans="2:57" ht="15.75" customHeight="1">
      <c r="B161" s="4"/>
      <c r="C161" s="20"/>
      <c r="D161" s="53"/>
      <c r="E161" s="54"/>
      <c r="F161" s="54"/>
      <c r="G161" s="54"/>
      <c r="H161" s="54"/>
      <c r="I161" s="54"/>
      <c r="J161" s="54"/>
      <c r="K161" s="82"/>
      <c r="L161" s="591"/>
      <c r="M161" s="592"/>
      <c r="N161" s="592"/>
      <c r="O161" s="592"/>
      <c r="P161" s="592"/>
      <c r="Q161" s="592"/>
      <c r="R161" s="592"/>
      <c r="S161" s="592"/>
      <c r="T161" s="592"/>
      <c r="U161" s="592"/>
      <c r="V161" s="592"/>
      <c r="W161" s="592"/>
      <c r="X161" s="592"/>
      <c r="Y161" s="592"/>
      <c r="Z161" s="593"/>
      <c r="AA161" s="261"/>
      <c r="AB161" s="262"/>
      <c r="AC161" s="262"/>
      <c r="AD161" s="262"/>
      <c r="AE161" s="262"/>
      <c r="AF161" s="263"/>
      <c r="AG161" s="455"/>
      <c r="AH161" s="456"/>
      <c r="AI161" s="456"/>
      <c r="AJ161" s="456"/>
      <c r="AK161" s="456"/>
      <c r="AL161" s="457"/>
      <c r="AM161" s="464"/>
      <c r="AN161" s="465"/>
      <c r="AO161" s="465"/>
      <c r="AP161" s="465"/>
      <c r="AQ161" s="466"/>
      <c r="AR161" s="590">
        <f>AG161*AM161</f>
        <v>0</v>
      </c>
      <c r="AS161" s="590"/>
      <c r="AT161" s="590"/>
      <c r="AU161" s="590"/>
      <c r="AV161" s="590"/>
      <c r="AW161" s="402"/>
      <c r="AX161" s="404"/>
      <c r="AY161" s="483"/>
      <c r="AZ161" s="483"/>
      <c r="BA161" s="483"/>
      <c r="BB161" s="483"/>
      <c r="BC161" s="483"/>
      <c r="BD161" s="483"/>
      <c r="BE161" s="484"/>
    </row>
    <row r="162" spans="2:57" ht="15.75" customHeight="1">
      <c r="B162" s="4"/>
      <c r="C162" s="20"/>
      <c r="D162" s="55"/>
      <c r="E162" s="56"/>
      <c r="F162" s="56"/>
      <c r="G162" s="56"/>
      <c r="H162" s="56"/>
      <c r="I162" s="56"/>
      <c r="J162" s="56"/>
      <c r="K162" s="83"/>
      <c r="L162" s="594"/>
      <c r="M162" s="595"/>
      <c r="N162" s="595"/>
      <c r="O162" s="595"/>
      <c r="P162" s="595"/>
      <c r="Q162" s="595"/>
      <c r="R162" s="595"/>
      <c r="S162" s="595"/>
      <c r="T162" s="595"/>
      <c r="U162" s="595"/>
      <c r="V162" s="595"/>
      <c r="W162" s="595"/>
      <c r="X162" s="595"/>
      <c r="Y162" s="595"/>
      <c r="Z162" s="596"/>
      <c r="AA162" s="597"/>
      <c r="AB162" s="598"/>
      <c r="AC162" s="598"/>
      <c r="AD162" s="598"/>
      <c r="AE162" s="598"/>
      <c r="AF162" s="599"/>
      <c r="AG162" s="458"/>
      <c r="AH162" s="459"/>
      <c r="AI162" s="459"/>
      <c r="AJ162" s="459"/>
      <c r="AK162" s="459"/>
      <c r="AL162" s="460"/>
      <c r="AM162" s="467"/>
      <c r="AN162" s="468"/>
      <c r="AO162" s="468"/>
      <c r="AP162" s="468"/>
      <c r="AQ162" s="469"/>
      <c r="AR162" s="590"/>
      <c r="AS162" s="590"/>
      <c r="AT162" s="590"/>
      <c r="AU162" s="590"/>
      <c r="AV162" s="590"/>
      <c r="AW162" s="405"/>
      <c r="AX162" s="407"/>
      <c r="AY162" s="486"/>
      <c r="AZ162" s="486"/>
      <c r="BA162" s="486"/>
      <c r="BB162" s="486"/>
      <c r="BC162" s="486"/>
      <c r="BD162" s="486"/>
      <c r="BE162" s="487"/>
    </row>
    <row r="163" spans="2:57" ht="15.75" customHeight="1">
      <c r="B163" s="4"/>
      <c r="C163" s="20"/>
      <c r="D163" s="57" t="s">
        <v>208</v>
      </c>
      <c r="E163" s="162" t="s">
        <v>209</v>
      </c>
      <c r="F163" s="162"/>
      <c r="G163" s="162"/>
      <c r="H163" s="162"/>
      <c r="I163" s="162"/>
      <c r="J163" s="162"/>
      <c r="K163" s="163"/>
      <c r="L163" s="580"/>
      <c r="M163" s="581"/>
      <c r="N163" s="581"/>
      <c r="O163" s="581"/>
      <c r="P163" s="581"/>
      <c r="Q163" s="581"/>
      <c r="R163" s="581"/>
      <c r="S163" s="581"/>
      <c r="T163" s="581"/>
      <c r="U163" s="581"/>
      <c r="V163" s="581"/>
      <c r="W163" s="581"/>
      <c r="X163" s="581"/>
      <c r="Y163" s="581"/>
      <c r="Z163" s="582"/>
      <c r="AA163" s="264"/>
      <c r="AB163" s="265"/>
      <c r="AC163" s="265"/>
      <c r="AD163" s="265"/>
      <c r="AE163" s="265"/>
      <c r="AF163" s="266"/>
      <c r="AG163" s="461"/>
      <c r="AH163" s="462"/>
      <c r="AI163" s="462"/>
      <c r="AJ163" s="462"/>
      <c r="AK163" s="462"/>
      <c r="AL163" s="463"/>
      <c r="AM163" s="470"/>
      <c r="AN163" s="471"/>
      <c r="AO163" s="471"/>
      <c r="AP163" s="471"/>
      <c r="AQ163" s="472"/>
      <c r="AR163" s="590"/>
      <c r="AS163" s="590"/>
      <c r="AT163" s="590"/>
      <c r="AU163" s="590"/>
      <c r="AV163" s="590"/>
      <c r="AW163" s="408"/>
      <c r="AX163" s="410"/>
      <c r="AY163" s="578"/>
      <c r="AZ163" s="578"/>
      <c r="BA163" s="578"/>
      <c r="BB163" s="578"/>
      <c r="BC163" s="578"/>
      <c r="BD163" s="578"/>
      <c r="BE163" s="579"/>
    </row>
    <row r="164" spans="2:57" ht="15.75" customHeight="1">
      <c r="B164" s="4"/>
      <c r="C164" s="20"/>
      <c r="D164" s="53"/>
      <c r="E164" s="54"/>
      <c r="F164" s="54"/>
      <c r="G164" s="54"/>
      <c r="H164" s="54"/>
      <c r="I164" s="54"/>
      <c r="J164" s="54"/>
      <c r="K164" s="82"/>
      <c r="L164" s="591"/>
      <c r="M164" s="592"/>
      <c r="N164" s="592"/>
      <c r="O164" s="592"/>
      <c r="P164" s="592"/>
      <c r="Q164" s="592"/>
      <c r="R164" s="592"/>
      <c r="S164" s="592"/>
      <c r="T164" s="592"/>
      <c r="U164" s="592"/>
      <c r="V164" s="592"/>
      <c r="W164" s="592"/>
      <c r="X164" s="592"/>
      <c r="Y164" s="592"/>
      <c r="Z164" s="593"/>
      <c r="AA164" s="261"/>
      <c r="AB164" s="262"/>
      <c r="AC164" s="262"/>
      <c r="AD164" s="262"/>
      <c r="AE164" s="262"/>
      <c r="AF164" s="263"/>
      <c r="AG164" s="455"/>
      <c r="AH164" s="456"/>
      <c r="AI164" s="456"/>
      <c r="AJ164" s="456"/>
      <c r="AK164" s="456"/>
      <c r="AL164" s="457"/>
      <c r="AM164" s="464"/>
      <c r="AN164" s="465"/>
      <c r="AO164" s="465"/>
      <c r="AP164" s="465"/>
      <c r="AQ164" s="466"/>
      <c r="AR164" s="590">
        <f>AG164*AM164</f>
        <v>0</v>
      </c>
      <c r="AS164" s="590"/>
      <c r="AT164" s="590"/>
      <c r="AU164" s="590"/>
      <c r="AV164" s="590"/>
      <c r="AW164" s="402"/>
      <c r="AX164" s="404"/>
      <c r="AY164" s="483"/>
      <c r="AZ164" s="483"/>
      <c r="BA164" s="483"/>
      <c r="BB164" s="483"/>
      <c r="BC164" s="483"/>
      <c r="BD164" s="483"/>
      <c r="BE164" s="484"/>
    </row>
    <row r="165" spans="2:57" ht="15.75" customHeight="1">
      <c r="B165" s="4"/>
      <c r="C165" s="20"/>
      <c r="D165" s="55"/>
      <c r="E165" s="56"/>
      <c r="F165" s="56"/>
      <c r="G165" s="56"/>
      <c r="H165" s="56"/>
      <c r="I165" s="56"/>
      <c r="J165" s="56"/>
      <c r="K165" s="83"/>
      <c r="L165" s="594"/>
      <c r="M165" s="595"/>
      <c r="N165" s="595"/>
      <c r="O165" s="595"/>
      <c r="P165" s="595"/>
      <c r="Q165" s="595"/>
      <c r="R165" s="595"/>
      <c r="S165" s="595"/>
      <c r="T165" s="595"/>
      <c r="U165" s="595"/>
      <c r="V165" s="595"/>
      <c r="W165" s="595"/>
      <c r="X165" s="595"/>
      <c r="Y165" s="595"/>
      <c r="Z165" s="596"/>
      <c r="AA165" s="597"/>
      <c r="AB165" s="598"/>
      <c r="AC165" s="598"/>
      <c r="AD165" s="598"/>
      <c r="AE165" s="598"/>
      <c r="AF165" s="599"/>
      <c r="AG165" s="458"/>
      <c r="AH165" s="459"/>
      <c r="AI165" s="459"/>
      <c r="AJ165" s="459"/>
      <c r="AK165" s="459"/>
      <c r="AL165" s="460"/>
      <c r="AM165" s="467"/>
      <c r="AN165" s="468"/>
      <c r="AO165" s="468"/>
      <c r="AP165" s="468"/>
      <c r="AQ165" s="469"/>
      <c r="AR165" s="590"/>
      <c r="AS165" s="590"/>
      <c r="AT165" s="590"/>
      <c r="AU165" s="590"/>
      <c r="AV165" s="590"/>
      <c r="AW165" s="405"/>
      <c r="AX165" s="407"/>
      <c r="AY165" s="486"/>
      <c r="AZ165" s="486"/>
      <c r="BA165" s="486"/>
      <c r="BB165" s="486"/>
      <c r="BC165" s="486"/>
      <c r="BD165" s="486"/>
      <c r="BE165" s="487"/>
    </row>
    <row r="166" spans="2:57" ht="15.75" customHeight="1">
      <c r="B166" s="4"/>
      <c r="C166" s="20"/>
      <c r="D166" s="57" t="s">
        <v>208</v>
      </c>
      <c r="E166" s="162" t="s">
        <v>209</v>
      </c>
      <c r="F166" s="162"/>
      <c r="G166" s="162"/>
      <c r="H166" s="162"/>
      <c r="I166" s="162"/>
      <c r="J166" s="162"/>
      <c r="K166" s="163"/>
      <c r="L166" s="580"/>
      <c r="M166" s="581"/>
      <c r="N166" s="581"/>
      <c r="O166" s="581"/>
      <c r="P166" s="581"/>
      <c r="Q166" s="581"/>
      <c r="R166" s="581"/>
      <c r="S166" s="581"/>
      <c r="T166" s="581"/>
      <c r="U166" s="581"/>
      <c r="V166" s="581"/>
      <c r="W166" s="581"/>
      <c r="X166" s="581"/>
      <c r="Y166" s="581"/>
      <c r="Z166" s="582"/>
      <c r="AA166" s="264"/>
      <c r="AB166" s="265"/>
      <c r="AC166" s="265"/>
      <c r="AD166" s="265"/>
      <c r="AE166" s="265"/>
      <c r="AF166" s="266"/>
      <c r="AG166" s="461"/>
      <c r="AH166" s="462"/>
      <c r="AI166" s="462"/>
      <c r="AJ166" s="462"/>
      <c r="AK166" s="462"/>
      <c r="AL166" s="463"/>
      <c r="AM166" s="470"/>
      <c r="AN166" s="471"/>
      <c r="AO166" s="471"/>
      <c r="AP166" s="471"/>
      <c r="AQ166" s="472"/>
      <c r="AR166" s="590"/>
      <c r="AS166" s="590"/>
      <c r="AT166" s="590"/>
      <c r="AU166" s="590"/>
      <c r="AV166" s="590"/>
      <c r="AW166" s="408"/>
      <c r="AX166" s="410"/>
      <c r="AY166" s="578"/>
      <c r="AZ166" s="578"/>
      <c r="BA166" s="578"/>
      <c r="BB166" s="578"/>
      <c r="BC166" s="578"/>
      <c r="BD166" s="578"/>
      <c r="BE166" s="579"/>
    </row>
    <row r="167" spans="2:57" ht="15.75" customHeight="1">
      <c r="B167" s="4"/>
      <c r="C167" s="20"/>
      <c r="D167" s="53"/>
      <c r="E167" s="54"/>
      <c r="F167" s="54"/>
      <c r="G167" s="54"/>
      <c r="H167" s="54"/>
      <c r="I167" s="54"/>
      <c r="J167" s="54"/>
      <c r="K167" s="82"/>
      <c r="L167" s="591"/>
      <c r="M167" s="592"/>
      <c r="N167" s="592"/>
      <c r="O167" s="592"/>
      <c r="P167" s="592"/>
      <c r="Q167" s="592"/>
      <c r="R167" s="592"/>
      <c r="S167" s="592"/>
      <c r="T167" s="592"/>
      <c r="U167" s="592"/>
      <c r="V167" s="592"/>
      <c r="W167" s="592"/>
      <c r="X167" s="592"/>
      <c r="Y167" s="592"/>
      <c r="Z167" s="593"/>
      <c r="AA167" s="261"/>
      <c r="AB167" s="262"/>
      <c r="AC167" s="262"/>
      <c r="AD167" s="262"/>
      <c r="AE167" s="262"/>
      <c r="AF167" s="263"/>
      <c r="AG167" s="455"/>
      <c r="AH167" s="456"/>
      <c r="AI167" s="456"/>
      <c r="AJ167" s="456"/>
      <c r="AK167" s="456"/>
      <c r="AL167" s="457"/>
      <c r="AM167" s="464"/>
      <c r="AN167" s="465"/>
      <c r="AO167" s="465"/>
      <c r="AP167" s="465"/>
      <c r="AQ167" s="466"/>
      <c r="AR167" s="590">
        <f>AG167*AM167</f>
        <v>0</v>
      </c>
      <c r="AS167" s="590"/>
      <c r="AT167" s="590"/>
      <c r="AU167" s="590"/>
      <c r="AV167" s="590"/>
      <c r="AW167" s="402"/>
      <c r="AX167" s="404"/>
      <c r="AY167" s="483"/>
      <c r="AZ167" s="483"/>
      <c r="BA167" s="483"/>
      <c r="BB167" s="483"/>
      <c r="BC167" s="483"/>
      <c r="BD167" s="483"/>
      <c r="BE167" s="484"/>
    </row>
    <row r="168" spans="2:57" ht="15.75" customHeight="1">
      <c r="B168" s="4"/>
      <c r="C168" s="20"/>
      <c r="D168" s="55"/>
      <c r="E168" s="56"/>
      <c r="F168" s="56"/>
      <c r="G168" s="56"/>
      <c r="H168" s="56"/>
      <c r="I168" s="56"/>
      <c r="J168" s="56"/>
      <c r="K168" s="83"/>
      <c r="L168" s="594"/>
      <c r="M168" s="595"/>
      <c r="N168" s="595"/>
      <c r="O168" s="595"/>
      <c r="P168" s="595"/>
      <c r="Q168" s="595"/>
      <c r="R168" s="595"/>
      <c r="S168" s="595"/>
      <c r="T168" s="595"/>
      <c r="U168" s="595"/>
      <c r="V168" s="595"/>
      <c r="W168" s="595"/>
      <c r="X168" s="595"/>
      <c r="Y168" s="595"/>
      <c r="Z168" s="596"/>
      <c r="AA168" s="597"/>
      <c r="AB168" s="598"/>
      <c r="AC168" s="598"/>
      <c r="AD168" s="598"/>
      <c r="AE168" s="598"/>
      <c r="AF168" s="599"/>
      <c r="AG168" s="458"/>
      <c r="AH168" s="459"/>
      <c r="AI168" s="459"/>
      <c r="AJ168" s="459"/>
      <c r="AK168" s="459"/>
      <c r="AL168" s="460"/>
      <c r="AM168" s="467"/>
      <c r="AN168" s="468"/>
      <c r="AO168" s="468"/>
      <c r="AP168" s="468"/>
      <c r="AQ168" s="469"/>
      <c r="AR168" s="590"/>
      <c r="AS168" s="590"/>
      <c r="AT168" s="590"/>
      <c r="AU168" s="590"/>
      <c r="AV168" s="590"/>
      <c r="AW168" s="405"/>
      <c r="AX168" s="407"/>
      <c r="AY168" s="486"/>
      <c r="AZ168" s="486"/>
      <c r="BA168" s="486"/>
      <c r="BB168" s="486"/>
      <c r="BC168" s="486"/>
      <c r="BD168" s="486"/>
      <c r="BE168" s="487"/>
    </row>
    <row r="169" spans="2:57" ht="15.75" customHeight="1">
      <c r="B169" s="4"/>
      <c r="C169" s="20"/>
      <c r="D169" s="57" t="s">
        <v>208</v>
      </c>
      <c r="E169" s="162" t="s">
        <v>209</v>
      </c>
      <c r="F169" s="162"/>
      <c r="G169" s="162"/>
      <c r="H169" s="162"/>
      <c r="I169" s="162"/>
      <c r="J169" s="162"/>
      <c r="K169" s="163"/>
      <c r="L169" s="580"/>
      <c r="M169" s="581"/>
      <c r="N169" s="581"/>
      <c r="O169" s="581"/>
      <c r="P169" s="581"/>
      <c r="Q169" s="581"/>
      <c r="R169" s="581"/>
      <c r="S169" s="581"/>
      <c r="T169" s="581"/>
      <c r="U169" s="581"/>
      <c r="V169" s="581"/>
      <c r="W169" s="581"/>
      <c r="X169" s="581"/>
      <c r="Y169" s="581"/>
      <c r="Z169" s="582"/>
      <c r="AA169" s="264"/>
      <c r="AB169" s="265"/>
      <c r="AC169" s="265"/>
      <c r="AD169" s="265"/>
      <c r="AE169" s="265"/>
      <c r="AF169" s="266"/>
      <c r="AG169" s="461"/>
      <c r="AH169" s="462"/>
      <c r="AI169" s="462"/>
      <c r="AJ169" s="462"/>
      <c r="AK169" s="462"/>
      <c r="AL169" s="463"/>
      <c r="AM169" s="470"/>
      <c r="AN169" s="471"/>
      <c r="AO169" s="471"/>
      <c r="AP169" s="471"/>
      <c r="AQ169" s="472"/>
      <c r="AR169" s="590"/>
      <c r="AS169" s="590"/>
      <c r="AT169" s="590"/>
      <c r="AU169" s="590"/>
      <c r="AV169" s="590"/>
      <c r="AW169" s="408"/>
      <c r="AX169" s="410"/>
      <c r="AY169" s="578"/>
      <c r="AZ169" s="578"/>
      <c r="BA169" s="578"/>
      <c r="BB169" s="578"/>
      <c r="BC169" s="578"/>
      <c r="BD169" s="578"/>
      <c r="BE169" s="579"/>
    </row>
    <row r="170" spans="2:57" ht="15.75" customHeight="1">
      <c r="B170" s="4"/>
      <c r="C170" s="20"/>
      <c r="D170" s="53"/>
      <c r="E170" s="54"/>
      <c r="F170" s="54"/>
      <c r="G170" s="54"/>
      <c r="H170" s="54"/>
      <c r="I170" s="54"/>
      <c r="J170" s="54"/>
      <c r="K170" s="82"/>
      <c r="L170" s="591"/>
      <c r="M170" s="592"/>
      <c r="N170" s="592"/>
      <c r="O170" s="592"/>
      <c r="P170" s="592"/>
      <c r="Q170" s="592"/>
      <c r="R170" s="592"/>
      <c r="S170" s="592"/>
      <c r="T170" s="592"/>
      <c r="U170" s="592"/>
      <c r="V170" s="592"/>
      <c r="W170" s="592"/>
      <c r="X170" s="592"/>
      <c r="Y170" s="592"/>
      <c r="Z170" s="593"/>
      <c r="AA170" s="261"/>
      <c r="AB170" s="262"/>
      <c r="AC170" s="262"/>
      <c r="AD170" s="262"/>
      <c r="AE170" s="262"/>
      <c r="AF170" s="263"/>
      <c r="AG170" s="455"/>
      <c r="AH170" s="456"/>
      <c r="AI170" s="456"/>
      <c r="AJ170" s="456"/>
      <c r="AK170" s="456"/>
      <c r="AL170" s="457"/>
      <c r="AM170" s="464"/>
      <c r="AN170" s="465"/>
      <c r="AO170" s="465"/>
      <c r="AP170" s="465"/>
      <c r="AQ170" s="466"/>
      <c r="AR170" s="590">
        <f>AG170*AM170</f>
        <v>0</v>
      </c>
      <c r="AS170" s="590"/>
      <c r="AT170" s="590"/>
      <c r="AU170" s="590"/>
      <c r="AV170" s="590"/>
      <c r="AW170" s="402"/>
      <c r="AX170" s="404"/>
      <c r="AY170" s="483"/>
      <c r="AZ170" s="483"/>
      <c r="BA170" s="483"/>
      <c r="BB170" s="483"/>
      <c r="BC170" s="483"/>
      <c r="BD170" s="483"/>
      <c r="BE170" s="484"/>
    </row>
    <row r="171" spans="2:57" ht="15.75" customHeight="1">
      <c r="B171" s="4"/>
      <c r="C171" s="20"/>
      <c r="D171" s="55"/>
      <c r="E171" s="56"/>
      <c r="F171" s="56"/>
      <c r="G171" s="56"/>
      <c r="H171" s="56"/>
      <c r="I171" s="56"/>
      <c r="J171" s="56"/>
      <c r="K171" s="83"/>
      <c r="L171" s="594"/>
      <c r="M171" s="595"/>
      <c r="N171" s="595"/>
      <c r="O171" s="595"/>
      <c r="P171" s="595"/>
      <c r="Q171" s="595"/>
      <c r="R171" s="595"/>
      <c r="S171" s="595"/>
      <c r="T171" s="595"/>
      <c r="U171" s="595"/>
      <c r="V171" s="595"/>
      <c r="W171" s="595"/>
      <c r="X171" s="595"/>
      <c r="Y171" s="595"/>
      <c r="Z171" s="596"/>
      <c r="AA171" s="597"/>
      <c r="AB171" s="598"/>
      <c r="AC171" s="598"/>
      <c r="AD171" s="598"/>
      <c r="AE171" s="598"/>
      <c r="AF171" s="599"/>
      <c r="AG171" s="458"/>
      <c r="AH171" s="459"/>
      <c r="AI171" s="459"/>
      <c r="AJ171" s="459"/>
      <c r="AK171" s="459"/>
      <c r="AL171" s="460"/>
      <c r="AM171" s="467"/>
      <c r="AN171" s="468"/>
      <c r="AO171" s="468"/>
      <c r="AP171" s="468"/>
      <c r="AQ171" s="469"/>
      <c r="AR171" s="590"/>
      <c r="AS171" s="590"/>
      <c r="AT171" s="590"/>
      <c r="AU171" s="590"/>
      <c r="AV171" s="590"/>
      <c r="AW171" s="405"/>
      <c r="AX171" s="407"/>
      <c r="AY171" s="486"/>
      <c r="AZ171" s="486"/>
      <c r="BA171" s="486"/>
      <c r="BB171" s="486"/>
      <c r="BC171" s="486"/>
      <c r="BD171" s="486"/>
      <c r="BE171" s="487"/>
    </row>
    <row r="172" spans="2:57" ht="15.75" customHeight="1">
      <c r="B172" s="4"/>
      <c r="C172" s="20"/>
      <c r="D172" s="57" t="s">
        <v>208</v>
      </c>
      <c r="E172" s="162" t="s">
        <v>209</v>
      </c>
      <c r="F172" s="162"/>
      <c r="G172" s="162"/>
      <c r="H172" s="162"/>
      <c r="I172" s="162"/>
      <c r="J172" s="162"/>
      <c r="K172" s="163"/>
      <c r="L172" s="580"/>
      <c r="M172" s="581"/>
      <c r="N172" s="581"/>
      <c r="O172" s="581"/>
      <c r="P172" s="581"/>
      <c r="Q172" s="581"/>
      <c r="R172" s="581"/>
      <c r="S172" s="581"/>
      <c r="T172" s="581"/>
      <c r="U172" s="581"/>
      <c r="V172" s="581"/>
      <c r="W172" s="581"/>
      <c r="X172" s="581"/>
      <c r="Y172" s="581"/>
      <c r="Z172" s="582"/>
      <c r="AA172" s="264"/>
      <c r="AB172" s="265"/>
      <c r="AC172" s="265"/>
      <c r="AD172" s="265"/>
      <c r="AE172" s="265"/>
      <c r="AF172" s="266"/>
      <c r="AG172" s="461"/>
      <c r="AH172" s="462"/>
      <c r="AI172" s="462"/>
      <c r="AJ172" s="462"/>
      <c r="AK172" s="462"/>
      <c r="AL172" s="463"/>
      <c r="AM172" s="470"/>
      <c r="AN172" s="471"/>
      <c r="AO172" s="471"/>
      <c r="AP172" s="471"/>
      <c r="AQ172" s="472"/>
      <c r="AR172" s="590"/>
      <c r="AS172" s="590"/>
      <c r="AT172" s="590"/>
      <c r="AU172" s="590"/>
      <c r="AV172" s="590"/>
      <c r="AW172" s="408"/>
      <c r="AX172" s="410"/>
      <c r="AY172" s="578"/>
      <c r="AZ172" s="578"/>
      <c r="BA172" s="578"/>
      <c r="BB172" s="578"/>
      <c r="BC172" s="578"/>
      <c r="BD172" s="578"/>
      <c r="BE172" s="579"/>
    </row>
    <row r="173" spans="2:57" ht="15.75" customHeight="1">
      <c r="B173" s="4"/>
      <c r="C173" s="20"/>
      <c r="D173" s="53"/>
      <c r="E173" s="54"/>
      <c r="F173" s="54"/>
      <c r="G173" s="54"/>
      <c r="H173" s="54"/>
      <c r="I173" s="54"/>
      <c r="J173" s="54"/>
      <c r="K173" s="82"/>
      <c r="L173" s="591"/>
      <c r="M173" s="592"/>
      <c r="N173" s="592"/>
      <c r="O173" s="592"/>
      <c r="P173" s="592"/>
      <c r="Q173" s="592"/>
      <c r="R173" s="592"/>
      <c r="S173" s="592"/>
      <c r="T173" s="592"/>
      <c r="U173" s="592"/>
      <c r="V173" s="592"/>
      <c r="W173" s="592"/>
      <c r="X173" s="592"/>
      <c r="Y173" s="592"/>
      <c r="Z173" s="593"/>
      <c r="AA173" s="261"/>
      <c r="AB173" s="262"/>
      <c r="AC173" s="262"/>
      <c r="AD173" s="262"/>
      <c r="AE173" s="262"/>
      <c r="AF173" s="263"/>
      <c r="AG173" s="455"/>
      <c r="AH173" s="456"/>
      <c r="AI173" s="456"/>
      <c r="AJ173" s="456"/>
      <c r="AK173" s="456"/>
      <c r="AL173" s="457"/>
      <c r="AM173" s="464"/>
      <c r="AN173" s="465"/>
      <c r="AO173" s="465"/>
      <c r="AP173" s="465"/>
      <c r="AQ173" s="466"/>
      <c r="AR173" s="590">
        <f>AG173*AM173</f>
        <v>0</v>
      </c>
      <c r="AS173" s="590"/>
      <c r="AT173" s="590"/>
      <c r="AU173" s="590"/>
      <c r="AV173" s="590"/>
      <c r="AW173" s="402"/>
      <c r="AX173" s="404"/>
      <c r="AY173" s="483"/>
      <c r="AZ173" s="483"/>
      <c r="BA173" s="483"/>
      <c r="BB173" s="483"/>
      <c r="BC173" s="483"/>
      <c r="BD173" s="483"/>
      <c r="BE173" s="484"/>
    </row>
    <row r="174" spans="2:57" ht="15.75" customHeight="1">
      <c r="B174" s="4"/>
      <c r="C174" s="20"/>
      <c r="D174" s="55"/>
      <c r="E174" s="56"/>
      <c r="F174" s="56"/>
      <c r="G174" s="56"/>
      <c r="H174" s="56"/>
      <c r="I174" s="56"/>
      <c r="J174" s="56"/>
      <c r="K174" s="83"/>
      <c r="L174" s="594"/>
      <c r="M174" s="595"/>
      <c r="N174" s="595"/>
      <c r="O174" s="595"/>
      <c r="P174" s="595"/>
      <c r="Q174" s="595"/>
      <c r="R174" s="595"/>
      <c r="S174" s="595"/>
      <c r="T174" s="595"/>
      <c r="U174" s="595"/>
      <c r="V174" s="595"/>
      <c r="W174" s="595"/>
      <c r="X174" s="595"/>
      <c r="Y174" s="595"/>
      <c r="Z174" s="596"/>
      <c r="AA174" s="597"/>
      <c r="AB174" s="598"/>
      <c r="AC174" s="598"/>
      <c r="AD174" s="598"/>
      <c r="AE174" s="598"/>
      <c r="AF174" s="599"/>
      <c r="AG174" s="458"/>
      <c r="AH174" s="459"/>
      <c r="AI174" s="459"/>
      <c r="AJ174" s="459"/>
      <c r="AK174" s="459"/>
      <c r="AL174" s="460"/>
      <c r="AM174" s="467"/>
      <c r="AN174" s="468"/>
      <c r="AO174" s="468"/>
      <c r="AP174" s="468"/>
      <c r="AQ174" s="469"/>
      <c r="AR174" s="590"/>
      <c r="AS174" s="590"/>
      <c r="AT174" s="590"/>
      <c r="AU174" s="590"/>
      <c r="AV174" s="590"/>
      <c r="AW174" s="405"/>
      <c r="AX174" s="407"/>
      <c r="AY174" s="486"/>
      <c r="AZ174" s="486"/>
      <c r="BA174" s="486"/>
      <c r="BB174" s="486"/>
      <c r="BC174" s="486"/>
      <c r="BD174" s="486"/>
      <c r="BE174" s="487"/>
    </row>
    <row r="175" spans="2:57" ht="15.75" customHeight="1">
      <c r="B175" s="4"/>
      <c r="C175" s="20"/>
      <c r="D175" s="57" t="s">
        <v>208</v>
      </c>
      <c r="E175" s="162" t="s">
        <v>209</v>
      </c>
      <c r="F175" s="162"/>
      <c r="G175" s="162"/>
      <c r="H175" s="162"/>
      <c r="I175" s="162"/>
      <c r="J175" s="162"/>
      <c r="K175" s="163"/>
      <c r="L175" s="580"/>
      <c r="M175" s="581"/>
      <c r="N175" s="581"/>
      <c r="O175" s="581"/>
      <c r="P175" s="581"/>
      <c r="Q175" s="581"/>
      <c r="R175" s="581"/>
      <c r="S175" s="581"/>
      <c r="T175" s="581"/>
      <c r="U175" s="581"/>
      <c r="V175" s="581"/>
      <c r="W175" s="581"/>
      <c r="X175" s="581"/>
      <c r="Y175" s="581"/>
      <c r="Z175" s="582"/>
      <c r="AA175" s="264"/>
      <c r="AB175" s="265"/>
      <c r="AC175" s="265"/>
      <c r="AD175" s="265"/>
      <c r="AE175" s="265"/>
      <c r="AF175" s="266"/>
      <c r="AG175" s="461"/>
      <c r="AH175" s="462"/>
      <c r="AI175" s="462"/>
      <c r="AJ175" s="462"/>
      <c r="AK175" s="462"/>
      <c r="AL175" s="463"/>
      <c r="AM175" s="470"/>
      <c r="AN175" s="471"/>
      <c r="AO175" s="471"/>
      <c r="AP175" s="471"/>
      <c r="AQ175" s="472"/>
      <c r="AR175" s="590"/>
      <c r="AS175" s="590"/>
      <c r="AT175" s="590"/>
      <c r="AU175" s="590"/>
      <c r="AV175" s="590"/>
      <c r="AW175" s="408"/>
      <c r="AX175" s="410"/>
      <c r="AY175" s="578"/>
      <c r="AZ175" s="578"/>
      <c r="BA175" s="578"/>
      <c r="BB175" s="578"/>
      <c r="BC175" s="578"/>
      <c r="BD175" s="578"/>
      <c r="BE175" s="579"/>
    </row>
    <row r="176" spans="2:57" ht="15.75" customHeight="1">
      <c r="B176" s="4"/>
      <c r="C176" s="20"/>
      <c r="D176" s="53"/>
      <c r="E176" s="54"/>
      <c r="F176" s="54"/>
      <c r="G176" s="54"/>
      <c r="H176" s="54"/>
      <c r="I176" s="54"/>
      <c r="J176" s="54"/>
      <c r="K176" s="82"/>
      <c r="L176" s="591"/>
      <c r="M176" s="592"/>
      <c r="N176" s="592"/>
      <c r="O176" s="592"/>
      <c r="P176" s="592"/>
      <c r="Q176" s="592"/>
      <c r="R176" s="592"/>
      <c r="S176" s="592"/>
      <c r="T176" s="592"/>
      <c r="U176" s="592"/>
      <c r="V176" s="592"/>
      <c r="W176" s="592"/>
      <c r="X176" s="592"/>
      <c r="Y176" s="592"/>
      <c r="Z176" s="593"/>
      <c r="AA176" s="261"/>
      <c r="AB176" s="262"/>
      <c r="AC176" s="262"/>
      <c r="AD176" s="262"/>
      <c r="AE176" s="262"/>
      <c r="AF176" s="263"/>
      <c r="AG176" s="455"/>
      <c r="AH176" s="456"/>
      <c r="AI176" s="456"/>
      <c r="AJ176" s="456"/>
      <c r="AK176" s="456"/>
      <c r="AL176" s="457"/>
      <c r="AM176" s="464"/>
      <c r="AN176" s="465"/>
      <c r="AO176" s="465"/>
      <c r="AP176" s="465"/>
      <c r="AQ176" s="466"/>
      <c r="AR176" s="590">
        <f>AG176*AM176</f>
        <v>0</v>
      </c>
      <c r="AS176" s="590"/>
      <c r="AT176" s="590"/>
      <c r="AU176" s="590"/>
      <c r="AV176" s="590"/>
      <c r="AW176" s="402"/>
      <c r="AX176" s="404"/>
      <c r="AY176" s="483"/>
      <c r="AZ176" s="483"/>
      <c r="BA176" s="483"/>
      <c r="BB176" s="483"/>
      <c r="BC176" s="483"/>
      <c r="BD176" s="483"/>
      <c r="BE176" s="484"/>
    </row>
    <row r="177" spans="2:57" ht="15.75" customHeight="1">
      <c r="B177" s="4"/>
      <c r="C177" s="20"/>
      <c r="D177" s="55"/>
      <c r="E177" s="56"/>
      <c r="F177" s="56"/>
      <c r="G177" s="56"/>
      <c r="H177" s="56"/>
      <c r="I177" s="56"/>
      <c r="J177" s="56"/>
      <c r="K177" s="83"/>
      <c r="L177" s="594"/>
      <c r="M177" s="595"/>
      <c r="N177" s="595"/>
      <c r="O177" s="595"/>
      <c r="P177" s="595"/>
      <c r="Q177" s="595"/>
      <c r="R177" s="595"/>
      <c r="S177" s="595"/>
      <c r="T177" s="595"/>
      <c r="U177" s="595"/>
      <c r="V177" s="595"/>
      <c r="W177" s="595"/>
      <c r="X177" s="595"/>
      <c r="Y177" s="595"/>
      <c r="Z177" s="596"/>
      <c r="AA177" s="597"/>
      <c r="AB177" s="598"/>
      <c r="AC177" s="598"/>
      <c r="AD177" s="598"/>
      <c r="AE177" s="598"/>
      <c r="AF177" s="599"/>
      <c r="AG177" s="458"/>
      <c r="AH177" s="459"/>
      <c r="AI177" s="459"/>
      <c r="AJ177" s="459"/>
      <c r="AK177" s="459"/>
      <c r="AL177" s="460"/>
      <c r="AM177" s="467"/>
      <c r="AN177" s="468"/>
      <c r="AO177" s="468"/>
      <c r="AP177" s="468"/>
      <c r="AQ177" s="469"/>
      <c r="AR177" s="590"/>
      <c r="AS177" s="590"/>
      <c r="AT177" s="590"/>
      <c r="AU177" s="590"/>
      <c r="AV177" s="590"/>
      <c r="AW177" s="405"/>
      <c r="AX177" s="407"/>
      <c r="AY177" s="486"/>
      <c r="AZ177" s="486"/>
      <c r="BA177" s="486"/>
      <c r="BB177" s="486"/>
      <c r="BC177" s="486"/>
      <c r="BD177" s="486"/>
      <c r="BE177" s="487"/>
    </row>
    <row r="178" spans="2:57" ht="15.75" customHeight="1">
      <c r="B178" s="4"/>
      <c r="C178" s="20"/>
      <c r="D178" s="57" t="s">
        <v>208</v>
      </c>
      <c r="E178" s="162" t="s">
        <v>209</v>
      </c>
      <c r="F178" s="162"/>
      <c r="G178" s="162"/>
      <c r="H178" s="162"/>
      <c r="I178" s="162"/>
      <c r="J178" s="162"/>
      <c r="K178" s="163"/>
      <c r="L178" s="580"/>
      <c r="M178" s="581"/>
      <c r="N178" s="581"/>
      <c r="O178" s="581"/>
      <c r="P178" s="581"/>
      <c r="Q178" s="581"/>
      <c r="R178" s="581"/>
      <c r="S178" s="581"/>
      <c r="T178" s="581"/>
      <c r="U178" s="581"/>
      <c r="V178" s="581"/>
      <c r="W178" s="581"/>
      <c r="X178" s="581"/>
      <c r="Y178" s="581"/>
      <c r="Z178" s="582"/>
      <c r="AA178" s="264"/>
      <c r="AB178" s="265"/>
      <c r="AC178" s="265"/>
      <c r="AD178" s="265"/>
      <c r="AE178" s="265"/>
      <c r="AF178" s="266"/>
      <c r="AG178" s="461"/>
      <c r="AH178" s="462"/>
      <c r="AI178" s="462"/>
      <c r="AJ178" s="462"/>
      <c r="AK178" s="462"/>
      <c r="AL178" s="463"/>
      <c r="AM178" s="470"/>
      <c r="AN178" s="471"/>
      <c r="AO178" s="471"/>
      <c r="AP178" s="471"/>
      <c r="AQ178" s="472"/>
      <c r="AR178" s="590"/>
      <c r="AS178" s="590"/>
      <c r="AT178" s="590"/>
      <c r="AU178" s="590"/>
      <c r="AV178" s="590"/>
      <c r="AW178" s="408"/>
      <c r="AX178" s="410"/>
      <c r="AY178" s="578"/>
      <c r="AZ178" s="578"/>
      <c r="BA178" s="578"/>
      <c r="BB178" s="578"/>
      <c r="BC178" s="578"/>
      <c r="BD178" s="578"/>
      <c r="BE178" s="579"/>
    </row>
    <row r="179" spans="2:57" ht="15.75" customHeight="1">
      <c r="B179" s="4"/>
      <c r="C179" s="20"/>
      <c r="D179" s="53"/>
      <c r="E179" s="54"/>
      <c r="F179" s="54"/>
      <c r="G179" s="54"/>
      <c r="H179" s="54"/>
      <c r="I179" s="54"/>
      <c r="J179" s="54"/>
      <c r="K179" s="82"/>
      <c r="L179" s="591"/>
      <c r="M179" s="592"/>
      <c r="N179" s="592"/>
      <c r="O179" s="592"/>
      <c r="P179" s="592"/>
      <c r="Q179" s="592"/>
      <c r="R179" s="592"/>
      <c r="S179" s="592"/>
      <c r="T179" s="592"/>
      <c r="U179" s="592"/>
      <c r="V179" s="592"/>
      <c r="W179" s="592"/>
      <c r="X179" s="592"/>
      <c r="Y179" s="592"/>
      <c r="Z179" s="593"/>
      <c r="AA179" s="261"/>
      <c r="AB179" s="262"/>
      <c r="AC179" s="262"/>
      <c r="AD179" s="262"/>
      <c r="AE179" s="262"/>
      <c r="AF179" s="263"/>
      <c r="AG179" s="455"/>
      <c r="AH179" s="456"/>
      <c r="AI179" s="456"/>
      <c r="AJ179" s="456"/>
      <c r="AK179" s="456"/>
      <c r="AL179" s="457"/>
      <c r="AM179" s="464"/>
      <c r="AN179" s="465"/>
      <c r="AO179" s="465"/>
      <c r="AP179" s="465"/>
      <c r="AQ179" s="466"/>
      <c r="AR179" s="590">
        <f>AG179*AM179</f>
        <v>0</v>
      </c>
      <c r="AS179" s="590"/>
      <c r="AT179" s="590"/>
      <c r="AU179" s="590"/>
      <c r="AV179" s="590"/>
      <c r="AW179" s="402"/>
      <c r="AX179" s="404"/>
      <c r="AY179" s="483"/>
      <c r="AZ179" s="483"/>
      <c r="BA179" s="483"/>
      <c r="BB179" s="483"/>
      <c r="BC179" s="483"/>
      <c r="BD179" s="483"/>
      <c r="BE179" s="484"/>
    </row>
    <row r="180" spans="2:57" ht="15.75" customHeight="1">
      <c r="B180" s="4"/>
      <c r="C180" s="20"/>
      <c r="D180" s="55"/>
      <c r="E180" s="56"/>
      <c r="F180" s="56"/>
      <c r="G180" s="56"/>
      <c r="H180" s="56"/>
      <c r="I180" s="56"/>
      <c r="J180" s="56"/>
      <c r="K180" s="83"/>
      <c r="L180" s="594"/>
      <c r="M180" s="595"/>
      <c r="N180" s="595"/>
      <c r="O180" s="595"/>
      <c r="P180" s="595"/>
      <c r="Q180" s="595"/>
      <c r="R180" s="595"/>
      <c r="S180" s="595"/>
      <c r="T180" s="595"/>
      <c r="U180" s="595"/>
      <c r="V180" s="595"/>
      <c r="W180" s="595"/>
      <c r="X180" s="595"/>
      <c r="Y180" s="595"/>
      <c r="Z180" s="596"/>
      <c r="AA180" s="597"/>
      <c r="AB180" s="598"/>
      <c r="AC180" s="598"/>
      <c r="AD180" s="598"/>
      <c r="AE180" s="598"/>
      <c r="AF180" s="599"/>
      <c r="AG180" s="458"/>
      <c r="AH180" s="459"/>
      <c r="AI180" s="459"/>
      <c r="AJ180" s="459"/>
      <c r="AK180" s="459"/>
      <c r="AL180" s="460"/>
      <c r="AM180" s="467"/>
      <c r="AN180" s="468"/>
      <c r="AO180" s="468"/>
      <c r="AP180" s="468"/>
      <c r="AQ180" s="469"/>
      <c r="AR180" s="590"/>
      <c r="AS180" s="590"/>
      <c r="AT180" s="590"/>
      <c r="AU180" s="590"/>
      <c r="AV180" s="590"/>
      <c r="AW180" s="405"/>
      <c r="AX180" s="407"/>
      <c r="AY180" s="486"/>
      <c r="AZ180" s="486"/>
      <c r="BA180" s="486"/>
      <c r="BB180" s="486"/>
      <c r="BC180" s="486"/>
      <c r="BD180" s="486"/>
      <c r="BE180" s="487"/>
    </row>
    <row r="181" spans="2:57" ht="15.75" customHeight="1">
      <c r="B181" s="4"/>
      <c r="C181" s="20"/>
      <c r="D181" s="57" t="s">
        <v>208</v>
      </c>
      <c r="E181" s="162" t="s">
        <v>209</v>
      </c>
      <c r="F181" s="162"/>
      <c r="G181" s="162"/>
      <c r="H181" s="162"/>
      <c r="I181" s="162"/>
      <c r="J181" s="162"/>
      <c r="K181" s="163"/>
      <c r="L181" s="580"/>
      <c r="M181" s="581"/>
      <c r="N181" s="581"/>
      <c r="O181" s="581"/>
      <c r="P181" s="581"/>
      <c r="Q181" s="581"/>
      <c r="R181" s="581"/>
      <c r="S181" s="581"/>
      <c r="T181" s="581"/>
      <c r="U181" s="581"/>
      <c r="V181" s="581"/>
      <c r="W181" s="581"/>
      <c r="X181" s="581"/>
      <c r="Y181" s="581"/>
      <c r="Z181" s="582"/>
      <c r="AA181" s="264"/>
      <c r="AB181" s="265"/>
      <c r="AC181" s="265"/>
      <c r="AD181" s="265"/>
      <c r="AE181" s="265"/>
      <c r="AF181" s="266"/>
      <c r="AG181" s="461"/>
      <c r="AH181" s="462"/>
      <c r="AI181" s="462"/>
      <c r="AJ181" s="462"/>
      <c r="AK181" s="462"/>
      <c r="AL181" s="463"/>
      <c r="AM181" s="470"/>
      <c r="AN181" s="471"/>
      <c r="AO181" s="471"/>
      <c r="AP181" s="471"/>
      <c r="AQ181" s="472"/>
      <c r="AR181" s="590"/>
      <c r="AS181" s="590"/>
      <c r="AT181" s="590"/>
      <c r="AU181" s="590"/>
      <c r="AV181" s="590"/>
      <c r="AW181" s="408"/>
      <c r="AX181" s="410"/>
      <c r="AY181" s="578"/>
      <c r="AZ181" s="578"/>
      <c r="BA181" s="578"/>
      <c r="BB181" s="578"/>
      <c r="BC181" s="578"/>
      <c r="BD181" s="578"/>
      <c r="BE181" s="579"/>
    </row>
    <row r="182" spans="2:57" ht="15.75" customHeight="1">
      <c r="B182" s="4"/>
      <c r="C182" s="20"/>
      <c r="D182" s="53"/>
      <c r="E182" s="54"/>
      <c r="F182" s="54"/>
      <c r="G182" s="54"/>
      <c r="H182" s="54"/>
      <c r="I182" s="54"/>
      <c r="J182" s="54"/>
      <c r="K182" s="82"/>
      <c r="L182" s="591"/>
      <c r="M182" s="592"/>
      <c r="N182" s="592"/>
      <c r="O182" s="592"/>
      <c r="P182" s="592"/>
      <c r="Q182" s="592"/>
      <c r="R182" s="592"/>
      <c r="S182" s="592"/>
      <c r="T182" s="592"/>
      <c r="U182" s="592"/>
      <c r="V182" s="592"/>
      <c r="W182" s="592"/>
      <c r="X182" s="592"/>
      <c r="Y182" s="592"/>
      <c r="Z182" s="593"/>
      <c r="AA182" s="261"/>
      <c r="AB182" s="262"/>
      <c r="AC182" s="262"/>
      <c r="AD182" s="262"/>
      <c r="AE182" s="262"/>
      <c r="AF182" s="263"/>
      <c r="AG182" s="455"/>
      <c r="AH182" s="456"/>
      <c r="AI182" s="456"/>
      <c r="AJ182" s="456"/>
      <c r="AK182" s="456"/>
      <c r="AL182" s="457"/>
      <c r="AM182" s="464"/>
      <c r="AN182" s="465"/>
      <c r="AO182" s="465"/>
      <c r="AP182" s="465"/>
      <c r="AQ182" s="466"/>
      <c r="AR182" s="590">
        <f>AG182*AM182</f>
        <v>0</v>
      </c>
      <c r="AS182" s="590"/>
      <c r="AT182" s="590"/>
      <c r="AU182" s="590"/>
      <c r="AV182" s="590"/>
      <c r="AW182" s="402"/>
      <c r="AX182" s="404"/>
      <c r="AY182" s="483"/>
      <c r="AZ182" s="483"/>
      <c r="BA182" s="483"/>
      <c r="BB182" s="483"/>
      <c r="BC182" s="483"/>
      <c r="BD182" s="483"/>
      <c r="BE182" s="484"/>
    </row>
    <row r="183" spans="2:57" ht="15.75" customHeight="1">
      <c r="B183" s="4"/>
      <c r="C183" s="20"/>
      <c r="D183" s="55"/>
      <c r="E183" s="56"/>
      <c r="F183" s="56"/>
      <c r="G183" s="56"/>
      <c r="H183" s="56"/>
      <c r="I183" s="56"/>
      <c r="J183" s="56"/>
      <c r="K183" s="83"/>
      <c r="L183" s="594"/>
      <c r="M183" s="595"/>
      <c r="N183" s="595"/>
      <c r="O183" s="595"/>
      <c r="P183" s="595"/>
      <c r="Q183" s="595"/>
      <c r="R183" s="595"/>
      <c r="S183" s="595"/>
      <c r="T183" s="595"/>
      <c r="U183" s="595"/>
      <c r="V183" s="595"/>
      <c r="W183" s="595"/>
      <c r="X183" s="595"/>
      <c r="Y183" s="595"/>
      <c r="Z183" s="596"/>
      <c r="AA183" s="597"/>
      <c r="AB183" s="598"/>
      <c r="AC183" s="598"/>
      <c r="AD183" s="598"/>
      <c r="AE183" s="598"/>
      <c r="AF183" s="599"/>
      <c r="AG183" s="458"/>
      <c r="AH183" s="459"/>
      <c r="AI183" s="459"/>
      <c r="AJ183" s="459"/>
      <c r="AK183" s="459"/>
      <c r="AL183" s="460"/>
      <c r="AM183" s="467"/>
      <c r="AN183" s="468"/>
      <c r="AO183" s="468"/>
      <c r="AP183" s="468"/>
      <c r="AQ183" s="469"/>
      <c r="AR183" s="590"/>
      <c r="AS183" s="590"/>
      <c r="AT183" s="590"/>
      <c r="AU183" s="590"/>
      <c r="AV183" s="590"/>
      <c r="AW183" s="405"/>
      <c r="AX183" s="407"/>
      <c r="AY183" s="486"/>
      <c r="AZ183" s="486"/>
      <c r="BA183" s="486"/>
      <c r="BB183" s="486"/>
      <c r="BC183" s="486"/>
      <c r="BD183" s="486"/>
      <c r="BE183" s="487"/>
    </row>
    <row r="184" spans="2:57" ht="15.75" customHeight="1">
      <c r="B184" s="4"/>
      <c r="C184" s="20"/>
      <c r="D184" s="57" t="s">
        <v>208</v>
      </c>
      <c r="E184" s="162" t="s">
        <v>209</v>
      </c>
      <c r="F184" s="162"/>
      <c r="G184" s="162"/>
      <c r="H184" s="162"/>
      <c r="I184" s="162"/>
      <c r="J184" s="162"/>
      <c r="K184" s="163"/>
      <c r="L184" s="580"/>
      <c r="M184" s="581"/>
      <c r="N184" s="581"/>
      <c r="O184" s="581"/>
      <c r="P184" s="581"/>
      <c r="Q184" s="581"/>
      <c r="R184" s="581"/>
      <c r="S184" s="581"/>
      <c r="T184" s="581"/>
      <c r="U184" s="581"/>
      <c r="V184" s="581"/>
      <c r="W184" s="581"/>
      <c r="X184" s="581"/>
      <c r="Y184" s="581"/>
      <c r="Z184" s="582"/>
      <c r="AA184" s="264"/>
      <c r="AB184" s="265"/>
      <c r="AC184" s="265"/>
      <c r="AD184" s="265"/>
      <c r="AE184" s="265"/>
      <c r="AF184" s="266"/>
      <c r="AG184" s="461"/>
      <c r="AH184" s="462"/>
      <c r="AI184" s="462"/>
      <c r="AJ184" s="462"/>
      <c r="AK184" s="462"/>
      <c r="AL184" s="463"/>
      <c r="AM184" s="470"/>
      <c r="AN184" s="471"/>
      <c r="AO184" s="471"/>
      <c r="AP184" s="471"/>
      <c r="AQ184" s="472"/>
      <c r="AR184" s="590"/>
      <c r="AS184" s="590"/>
      <c r="AT184" s="590"/>
      <c r="AU184" s="590"/>
      <c r="AV184" s="590"/>
      <c r="AW184" s="408"/>
      <c r="AX184" s="410"/>
      <c r="AY184" s="578"/>
      <c r="AZ184" s="578"/>
      <c r="BA184" s="578"/>
      <c r="BB184" s="578"/>
      <c r="BC184" s="578"/>
      <c r="BD184" s="578"/>
      <c r="BE184" s="579"/>
    </row>
    <row r="185" spans="2:57" ht="15.75" customHeight="1">
      <c r="B185" s="4"/>
      <c r="C185" s="20"/>
      <c r="D185" s="53"/>
      <c r="E185" s="54"/>
      <c r="F185" s="54"/>
      <c r="G185" s="54"/>
      <c r="H185" s="54"/>
      <c r="I185" s="54"/>
      <c r="J185" s="54"/>
      <c r="K185" s="82"/>
      <c r="L185" s="591"/>
      <c r="M185" s="592"/>
      <c r="N185" s="592"/>
      <c r="O185" s="592"/>
      <c r="P185" s="592"/>
      <c r="Q185" s="592"/>
      <c r="R185" s="592"/>
      <c r="S185" s="592"/>
      <c r="T185" s="592"/>
      <c r="U185" s="592"/>
      <c r="V185" s="592"/>
      <c r="W185" s="592"/>
      <c r="X185" s="592"/>
      <c r="Y185" s="592"/>
      <c r="Z185" s="593"/>
      <c r="AA185" s="261"/>
      <c r="AB185" s="262"/>
      <c r="AC185" s="262"/>
      <c r="AD185" s="262"/>
      <c r="AE185" s="262"/>
      <c r="AF185" s="263"/>
      <c r="AG185" s="455"/>
      <c r="AH185" s="456"/>
      <c r="AI185" s="456"/>
      <c r="AJ185" s="456"/>
      <c r="AK185" s="456"/>
      <c r="AL185" s="457"/>
      <c r="AM185" s="464"/>
      <c r="AN185" s="465"/>
      <c r="AO185" s="465"/>
      <c r="AP185" s="465"/>
      <c r="AQ185" s="466"/>
      <c r="AR185" s="590">
        <f>AG185*AM185</f>
        <v>0</v>
      </c>
      <c r="AS185" s="590"/>
      <c r="AT185" s="590"/>
      <c r="AU185" s="590"/>
      <c r="AV185" s="590"/>
      <c r="AW185" s="402"/>
      <c r="AX185" s="404"/>
      <c r="AY185" s="483"/>
      <c r="AZ185" s="483"/>
      <c r="BA185" s="483"/>
      <c r="BB185" s="483"/>
      <c r="BC185" s="483"/>
      <c r="BD185" s="483"/>
      <c r="BE185" s="484"/>
    </row>
    <row r="186" spans="2:57" ht="15.75" customHeight="1">
      <c r="B186" s="4"/>
      <c r="C186" s="20"/>
      <c r="D186" s="55"/>
      <c r="E186" s="56"/>
      <c r="F186" s="56"/>
      <c r="G186" s="56"/>
      <c r="H186" s="56"/>
      <c r="I186" s="56"/>
      <c r="J186" s="56"/>
      <c r="K186" s="83"/>
      <c r="L186" s="594"/>
      <c r="M186" s="595"/>
      <c r="N186" s="595"/>
      <c r="O186" s="595"/>
      <c r="P186" s="595"/>
      <c r="Q186" s="595"/>
      <c r="R186" s="595"/>
      <c r="S186" s="595"/>
      <c r="T186" s="595"/>
      <c r="U186" s="595"/>
      <c r="V186" s="595"/>
      <c r="W186" s="595"/>
      <c r="X186" s="595"/>
      <c r="Y186" s="595"/>
      <c r="Z186" s="596"/>
      <c r="AA186" s="597"/>
      <c r="AB186" s="598"/>
      <c r="AC186" s="598"/>
      <c r="AD186" s="598"/>
      <c r="AE186" s="598"/>
      <c r="AF186" s="599"/>
      <c r="AG186" s="458"/>
      <c r="AH186" s="459"/>
      <c r="AI186" s="459"/>
      <c r="AJ186" s="459"/>
      <c r="AK186" s="459"/>
      <c r="AL186" s="460"/>
      <c r="AM186" s="467"/>
      <c r="AN186" s="468"/>
      <c r="AO186" s="468"/>
      <c r="AP186" s="468"/>
      <c r="AQ186" s="469"/>
      <c r="AR186" s="590"/>
      <c r="AS186" s="590"/>
      <c r="AT186" s="590"/>
      <c r="AU186" s="590"/>
      <c r="AV186" s="590"/>
      <c r="AW186" s="405"/>
      <c r="AX186" s="407"/>
      <c r="AY186" s="486"/>
      <c r="AZ186" s="486"/>
      <c r="BA186" s="486"/>
      <c r="BB186" s="486"/>
      <c r="BC186" s="486"/>
      <c r="BD186" s="486"/>
      <c r="BE186" s="487"/>
    </row>
    <row r="187" spans="2:57" ht="15.75" customHeight="1">
      <c r="B187" s="4"/>
      <c r="C187" s="20"/>
      <c r="D187" s="57" t="s">
        <v>208</v>
      </c>
      <c r="E187" s="162" t="s">
        <v>209</v>
      </c>
      <c r="F187" s="162"/>
      <c r="G187" s="162"/>
      <c r="H187" s="162"/>
      <c r="I187" s="162"/>
      <c r="J187" s="162"/>
      <c r="K187" s="163"/>
      <c r="L187" s="580"/>
      <c r="M187" s="581"/>
      <c r="N187" s="581"/>
      <c r="O187" s="581"/>
      <c r="P187" s="581"/>
      <c r="Q187" s="581"/>
      <c r="R187" s="581"/>
      <c r="S187" s="581"/>
      <c r="T187" s="581"/>
      <c r="U187" s="581"/>
      <c r="V187" s="581"/>
      <c r="W187" s="581"/>
      <c r="X187" s="581"/>
      <c r="Y187" s="581"/>
      <c r="Z187" s="582"/>
      <c r="AA187" s="264"/>
      <c r="AB187" s="265"/>
      <c r="AC187" s="265"/>
      <c r="AD187" s="265"/>
      <c r="AE187" s="265"/>
      <c r="AF187" s="266"/>
      <c r="AG187" s="461"/>
      <c r="AH187" s="462"/>
      <c r="AI187" s="462"/>
      <c r="AJ187" s="462"/>
      <c r="AK187" s="462"/>
      <c r="AL187" s="463"/>
      <c r="AM187" s="470"/>
      <c r="AN187" s="471"/>
      <c r="AO187" s="471"/>
      <c r="AP187" s="471"/>
      <c r="AQ187" s="472"/>
      <c r="AR187" s="590"/>
      <c r="AS187" s="590"/>
      <c r="AT187" s="590"/>
      <c r="AU187" s="590"/>
      <c r="AV187" s="590"/>
      <c r="AW187" s="408"/>
      <c r="AX187" s="410"/>
      <c r="AY187" s="578"/>
      <c r="AZ187" s="578"/>
      <c r="BA187" s="578"/>
      <c r="BB187" s="578"/>
      <c r="BC187" s="578"/>
      <c r="BD187" s="578"/>
      <c r="BE187" s="579"/>
    </row>
    <row r="188" spans="2:57" ht="15.75" customHeight="1">
      <c r="B188" s="4"/>
      <c r="C188" s="20"/>
      <c r="D188" s="53"/>
      <c r="E188" s="54"/>
      <c r="F188" s="54"/>
      <c r="G188" s="54"/>
      <c r="H188" s="54"/>
      <c r="I188" s="54"/>
      <c r="J188" s="54"/>
      <c r="K188" s="82"/>
      <c r="L188" s="591"/>
      <c r="M188" s="592"/>
      <c r="N188" s="592"/>
      <c r="O188" s="592"/>
      <c r="P188" s="592"/>
      <c r="Q188" s="592"/>
      <c r="R188" s="592"/>
      <c r="S188" s="592"/>
      <c r="T188" s="592"/>
      <c r="U188" s="592"/>
      <c r="V188" s="592"/>
      <c r="W188" s="592"/>
      <c r="X188" s="592"/>
      <c r="Y188" s="592"/>
      <c r="Z188" s="593"/>
      <c r="AA188" s="261"/>
      <c r="AB188" s="262"/>
      <c r="AC188" s="262"/>
      <c r="AD188" s="262"/>
      <c r="AE188" s="262"/>
      <c r="AF188" s="263"/>
      <c r="AG188" s="455"/>
      <c r="AH188" s="456"/>
      <c r="AI188" s="456"/>
      <c r="AJ188" s="456"/>
      <c r="AK188" s="456"/>
      <c r="AL188" s="457"/>
      <c r="AM188" s="464"/>
      <c r="AN188" s="465"/>
      <c r="AO188" s="465"/>
      <c r="AP188" s="465"/>
      <c r="AQ188" s="466"/>
      <c r="AR188" s="590">
        <f>AG188*AM188</f>
        <v>0</v>
      </c>
      <c r="AS188" s="590"/>
      <c r="AT188" s="590"/>
      <c r="AU188" s="590"/>
      <c r="AV188" s="590"/>
      <c r="AW188" s="402"/>
      <c r="AX188" s="404"/>
      <c r="AY188" s="483"/>
      <c r="AZ188" s="483"/>
      <c r="BA188" s="483"/>
      <c r="BB188" s="483"/>
      <c r="BC188" s="483"/>
      <c r="BD188" s="483"/>
      <c r="BE188" s="484"/>
    </row>
    <row r="189" spans="2:57" ht="15.75" customHeight="1">
      <c r="B189" s="4"/>
      <c r="C189" s="20"/>
      <c r="D189" s="55"/>
      <c r="E189" s="56"/>
      <c r="F189" s="56"/>
      <c r="G189" s="56"/>
      <c r="H189" s="56"/>
      <c r="I189" s="56"/>
      <c r="J189" s="56"/>
      <c r="K189" s="83"/>
      <c r="L189" s="594"/>
      <c r="M189" s="595"/>
      <c r="N189" s="595"/>
      <c r="O189" s="595"/>
      <c r="P189" s="595"/>
      <c r="Q189" s="595"/>
      <c r="R189" s="595"/>
      <c r="S189" s="595"/>
      <c r="T189" s="595"/>
      <c r="U189" s="595"/>
      <c r="V189" s="595"/>
      <c r="W189" s="595"/>
      <c r="X189" s="595"/>
      <c r="Y189" s="595"/>
      <c r="Z189" s="596"/>
      <c r="AA189" s="597"/>
      <c r="AB189" s="598"/>
      <c r="AC189" s="598"/>
      <c r="AD189" s="598"/>
      <c r="AE189" s="598"/>
      <c r="AF189" s="599"/>
      <c r="AG189" s="458"/>
      <c r="AH189" s="459"/>
      <c r="AI189" s="459"/>
      <c r="AJ189" s="459"/>
      <c r="AK189" s="459"/>
      <c r="AL189" s="460"/>
      <c r="AM189" s="467"/>
      <c r="AN189" s="468"/>
      <c r="AO189" s="468"/>
      <c r="AP189" s="468"/>
      <c r="AQ189" s="469"/>
      <c r="AR189" s="590"/>
      <c r="AS189" s="590"/>
      <c r="AT189" s="590"/>
      <c r="AU189" s="590"/>
      <c r="AV189" s="590"/>
      <c r="AW189" s="405"/>
      <c r="AX189" s="407"/>
      <c r="AY189" s="486"/>
      <c r="AZ189" s="486"/>
      <c r="BA189" s="486"/>
      <c r="BB189" s="486"/>
      <c r="BC189" s="486"/>
      <c r="BD189" s="486"/>
      <c r="BE189" s="487"/>
    </row>
    <row r="190" spans="2:57" ht="15.75" customHeight="1">
      <c r="B190" s="4"/>
      <c r="C190" s="20"/>
      <c r="D190" s="57" t="s">
        <v>216</v>
      </c>
      <c r="E190" s="162" t="s">
        <v>217</v>
      </c>
      <c r="F190" s="162"/>
      <c r="G190" s="162"/>
      <c r="H190" s="162"/>
      <c r="I190" s="162"/>
      <c r="J190" s="162"/>
      <c r="K190" s="163"/>
      <c r="L190" s="580"/>
      <c r="M190" s="581"/>
      <c r="N190" s="581"/>
      <c r="O190" s="581"/>
      <c r="P190" s="581"/>
      <c r="Q190" s="581"/>
      <c r="R190" s="581"/>
      <c r="S190" s="581"/>
      <c r="T190" s="581"/>
      <c r="U190" s="581"/>
      <c r="V190" s="581"/>
      <c r="W190" s="581"/>
      <c r="X190" s="581"/>
      <c r="Y190" s="581"/>
      <c r="Z190" s="582"/>
      <c r="AA190" s="264"/>
      <c r="AB190" s="265"/>
      <c r="AC190" s="265"/>
      <c r="AD190" s="265"/>
      <c r="AE190" s="265"/>
      <c r="AF190" s="266"/>
      <c r="AG190" s="461"/>
      <c r="AH190" s="462"/>
      <c r="AI190" s="462"/>
      <c r="AJ190" s="462"/>
      <c r="AK190" s="462"/>
      <c r="AL190" s="463"/>
      <c r="AM190" s="470"/>
      <c r="AN190" s="471"/>
      <c r="AO190" s="471"/>
      <c r="AP190" s="471"/>
      <c r="AQ190" s="472"/>
      <c r="AR190" s="590"/>
      <c r="AS190" s="590"/>
      <c r="AT190" s="590"/>
      <c r="AU190" s="590"/>
      <c r="AV190" s="590"/>
      <c r="AW190" s="408"/>
      <c r="AX190" s="410"/>
      <c r="AY190" s="578"/>
      <c r="AZ190" s="578"/>
      <c r="BA190" s="578"/>
      <c r="BB190" s="578"/>
      <c r="BC190" s="578"/>
      <c r="BD190" s="578"/>
      <c r="BE190" s="579"/>
    </row>
    <row r="191" spans="2:57" ht="15.75" customHeight="1">
      <c r="B191" s="4"/>
      <c r="C191" s="20"/>
      <c r="D191" s="53"/>
      <c r="E191" s="54"/>
      <c r="F191" s="54"/>
      <c r="G191" s="54"/>
      <c r="H191" s="54"/>
      <c r="I191" s="54"/>
      <c r="J191" s="54"/>
      <c r="K191" s="82"/>
      <c r="L191" s="591"/>
      <c r="M191" s="592"/>
      <c r="N191" s="592"/>
      <c r="O191" s="592"/>
      <c r="P191" s="592"/>
      <c r="Q191" s="592"/>
      <c r="R191" s="592"/>
      <c r="S191" s="592"/>
      <c r="T191" s="592"/>
      <c r="U191" s="592"/>
      <c r="V191" s="592"/>
      <c r="W191" s="592"/>
      <c r="X191" s="592"/>
      <c r="Y191" s="592"/>
      <c r="Z191" s="593"/>
      <c r="AA191" s="261"/>
      <c r="AB191" s="262"/>
      <c r="AC191" s="262"/>
      <c r="AD191" s="262"/>
      <c r="AE191" s="262"/>
      <c r="AF191" s="263"/>
      <c r="AG191" s="455"/>
      <c r="AH191" s="456"/>
      <c r="AI191" s="456"/>
      <c r="AJ191" s="456"/>
      <c r="AK191" s="456"/>
      <c r="AL191" s="457"/>
      <c r="AM191" s="464"/>
      <c r="AN191" s="465"/>
      <c r="AO191" s="465"/>
      <c r="AP191" s="465"/>
      <c r="AQ191" s="466"/>
      <c r="AR191" s="590">
        <f>AG191*AM191</f>
        <v>0</v>
      </c>
      <c r="AS191" s="590"/>
      <c r="AT191" s="590"/>
      <c r="AU191" s="590"/>
      <c r="AV191" s="590"/>
      <c r="AW191" s="402"/>
      <c r="AX191" s="404"/>
      <c r="AY191" s="483"/>
      <c r="AZ191" s="483"/>
      <c r="BA191" s="483"/>
      <c r="BB191" s="483"/>
      <c r="BC191" s="483"/>
      <c r="BD191" s="483"/>
      <c r="BE191" s="484"/>
    </row>
    <row r="192" spans="2:57" ht="15.75" customHeight="1">
      <c r="B192" s="4"/>
      <c r="C192" s="20"/>
      <c r="D192" s="55"/>
      <c r="E192" s="56"/>
      <c r="F192" s="56"/>
      <c r="G192" s="56"/>
      <c r="H192" s="56"/>
      <c r="I192" s="56"/>
      <c r="J192" s="56"/>
      <c r="K192" s="83"/>
      <c r="L192" s="594"/>
      <c r="M192" s="595"/>
      <c r="N192" s="595"/>
      <c r="O192" s="595"/>
      <c r="P192" s="595"/>
      <c r="Q192" s="595"/>
      <c r="R192" s="595"/>
      <c r="S192" s="595"/>
      <c r="T192" s="595"/>
      <c r="U192" s="595"/>
      <c r="V192" s="595"/>
      <c r="W192" s="595"/>
      <c r="X192" s="595"/>
      <c r="Y192" s="595"/>
      <c r="Z192" s="596"/>
      <c r="AA192" s="597"/>
      <c r="AB192" s="598"/>
      <c r="AC192" s="598"/>
      <c r="AD192" s="598"/>
      <c r="AE192" s="598"/>
      <c r="AF192" s="599"/>
      <c r="AG192" s="458"/>
      <c r="AH192" s="459"/>
      <c r="AI192" s="459"/>
      <c r="AJ192" s="459"/>
      <c r="AK192" s="459"/>
      <c r="AL192" s="460"/>
      <c r="AM192" s="467"/>
      <c r="AN192" s="468"/>
      <c r="AO192" s="468"/>
      <c r="AP192" s="468"/>
      <c r="AQ192" s="469"/>
      <c r="AR192" s="590"/>
      <c r="AS192" s="590"/>
      <c r="AT192" s="590"/>
      <c r="AU192" s="590"/>
      <c r="AV192" s="590"/>
      <c r="AW192" s="405"/>
      <c r="AX192" s="407"/>
      <c r="AY192" s="486"/>
      <c r="AZ192" s="486"/>
      <c r="BA192" s="486"/>
      <c r="BB192" s="486"/>
      <c r="BC192" s="486"/>
      <c r="BD192" s="486"/>
      <c r="BE192" s="487"/>
    </row>
    <row r="193" spans="2:57" ht="15.75" customHeight="1">
      <c r="B193" s="4"/>
      <c r="C193" s="20"/>
      <c r="D193" s="57" t="s">
        <v>208</v>
      </c>
      <c r="E193" s="162" t="s">
        <v>209</v>
      </c>
      <c r="F193" s="162"/>
      <c r="G193" s="162"/>
      <c r="H193" s="162"/>
      <c r="I193" s="162"/>
      <c r="J193" s="162"/>
      <c r="K193" s="163"/>
      <c r="L193" s="580"/>
      <c r="M193" s="581"/>
      <c r="N193" s="581"/>
      <c r="O193" s="581"/>
      <c r="P193" s="581"/>
      <c r="Q193" s="581"/>
      <c r="R193" s="581"/>
      <c r="S193" s="581"/>
      <c r="T193" s="581"/>
      <c r="U193" s="581"/>
      <c r="V193" s="581"/>
      <c r="W193" s="581"/>
      <c r="X193" s="581"/>
      <c r="Y193" s="581"/>
      <c r="Z193" s="582"/>
      <c r="AA193" s="264"/>
      <c r="AB193" s="265"/>
      <c r="AC193" s="265"/>
      <c r="AD193" s="265"/>
      <c r="AE193" s="265"/>
      <c r="AF193" s="266"/>
      <c r="AG193" s="461"/>
      <c r="AH193" s="462"/>
      <c r="AI193" s="462"/>
      <c r="AJ193" s="462"/>
      <c r="AK193" s="462"/>
      <c r="AL193" s="463"/>
      <c r="AM193" s="470"/>
      <c r="AN193" s="471"/>
      <c r="AO193" s="471"/>
      <c r="AP193" s="471"/>
      <c r="AQ193" s="472"/>
      <c r="AR193" s="590"/>
      <c r="AS193" s="590"/>
      <c r="AT193" s="590"/>
      <c r="AU193" s="590"/>
      <c r="AV193" s="590"/>
      <c r="AW193" s="408"/>
      <c r="AX193" s="410"/>
      <c r="AY193" s="578"/>
      <c r="AZ193" s="578"/>
      <c r="BA193" s="578"/>
      <c r="BB193" s="578"/>
      <c r="BC193" s="578"/>
      <c r="BD193" s="578"/>
      <c r="BE193" s="579"/>
    </row>
    <row r="194" spans="2:57" ht="15.75" customHeight="1">
      <c r="B194" s="4"/>
      <c r="C194" s="20"/>
      <c r="D194" s="53"/>
      <c r="E194" s="54"/>
      <c r="F194" s="54"/>
      <c r="G194" s="54"/>
      <c r="H194" s="54"/>
      <c r="I194" s="54"/>
      <c r="J194" s="54"/>
      <c r="K194" s="82"/>
      <c r="L194" s="591"/>
      <c r="M194" s="592"/>
      <c r="N194" s="592"/>
      <c r="O194" s="592"/>
      <c r="P194" s="592"/>
      <c r="Q194" s="592"/>
      <c r="R194" s="592"/>
      <c r="S194" s="592"/>
      <c r="T194" s="592"/>
      <c r="U194" s="592"/>
      <c r="V194" s="592"/>
      <c r="W194" s="592"/>
      <c r="X194" s="592"/>
      <c r="Y194" s="592"/>
      <c r="Z194" s="593"/>
      <c r="AA194" s="261"/>
      <c r="AB194" s="262"/>
      <c r="AC194" s="262"/>
      <c r="AD194" s="262"/>
      <c r="AE194" s="262"/>
      <c r="AF194" s="263"/>
      <c r="AG194" s="455"/>
      <c r="AH194" s="456"/>
      <c r="AI194" s="456"/>
      <c r="AJ194" s="456"/>
      <c r="AK194" s="456"/>
      <c r="AL194" s="457"/>
      <c r="AM194" s="464"/>
      <c r="AN194" s="465"/>
      <c r="AO194" s="465"/>
      <c r="AP194" s="465"/>
      <c r="AQ194" s="466"/>
      <c r="AR194" s="590">
        <f>AG194*AM194</f>
        <v>0</v>
      </c>
      <c r="AS194" s="590"/>
      <c r="AT194" s="590"/>
      <c r="AU194" s="590"/>
      <c r="AV194" s="590"/>
      <c r="AW194" s="402"/>
      <c r="AX194" s="404"/>
      <c r="AY194" s="483"/>
      <c r="AZ194" s="483"/>
      <c r="BA194" s="483"/>
      <c r="BB194" s="483"/>
      <c r="BC194" s="483"/>
      <c r="BD194" s="483"/>
      <c r="BE194" s="484"/>
    </row>
    <row r="195" spans="2:57" ht="15.75" customHeight="1">
      <c r="B195" s="4"/>
      <c r="C195" s="20"/>
      <c r="D195" s="55"/>
      <c r="E195" s="56"/>
      <c r="F195" s="56"/>
      <c r="G195" s="56"/>
      <c r="H195" s="56"/>
      <c r="I195" s="56"/>
      <c r="J195" s="56"/>
      <c r="K195" s="83"/>
      <c r="L195" s="594"/>
      <c r="M195" s="595"/>
      <c r="N195" s="595"/>
      <c r="O195" s="595"/>
      <c r="P195" s="595"/>
      <c r="Q195" s="595"/>
      <c r="R195" s="595"/>
      <c r="S195" s="595"/>
      <c r="T195" s="595"/>
      <c r="U195" s="595"/>
      <c r="V195" s="595"/>
      <c r="W195" s="595"/>
      <c r="X195" s="595"/>
      <c r="Y195" s="595"/>
      <c r="Z195" s="596"/>
      <c r="AA195" s="597"/>
      <c r="AB195" s="598"/>
      <c r="AC195" s="598"/>
      <c r="AD195" s="598"/>
      <c r="AE195" s="598"/>
      <c r="AF195" s="599"/>
      <c r="AG195" s="458"/>
      <c r="AH195" s="459"/>
      <c r="AI195" s="459"/>
      <c r="AJ195" s="459"/>
      <c r="AK195" s="459"/>
      <c r="AL195" s="460"/>
      <c r="AM195" s="467"/>
      <c r="AN195" s="468"/>
      <c r="AO195" s="468"/>
      <c r="AP195" s="468"/>
      <c r="AQ195" s="469"/>
      <c r="AR195" s="590"/>
      <c r="AS195" s="590"/>
      <c r="AT195" s="590"/>
      <c r="AU195" s="590"/>
      <c r="AV195" s="590"/>
      <c r="AW195" s="405"/>
      <c r="AX195" s="407"/>
      <c r="AY195" s="486"/>
      <c r="AZ195" s="486"/>
      <c r="BA195" s="486"/>
      <c r="BB195" s="486"/>
      <c r="BC195" s="486"/>
      <c r="BD195" s="486"/>
      <c r="BE195" s="487"/>
    </row>
    <row r="196" spans="2:57" ht="15.75" customHeight="1">
      <c r="B196" s="4"/>
      <c r="C196" s="20"/>
      <c r="D196" s="57" t="s">
        <v>208</v>
      </c>
      <c r="E196" s="162" t="s">
        <v>209</v>
      </c>
      <c r="F196" s="162"/>
      <c r="G196" s="162"/>
      <c r="H196" s="162"/>
      <c r="I196" s="162"/>
      <c r="J196" s="162"/>
      <c r="K196" s="163"/>
      <c r="L196" s="580"/>
      <c r="M196" s="581"/>
      <c r="N196" s="581"/>
      <c r="O196" s="581"/>
      <c r="P196" s="581"/>
      <c r="Q196" s="581"/>
      <c r="R196" s="581"/>
      <c r="S196" s="581"/>
      <c r="T196" s="581"/>
      <c r="U196" s="581"/>
      <c r="V196" s="581"/>
      <c r="W196" s="581"/>
      <c r="X196" s="581"/>
      <c r="Y196" s="581"/>
      <c r="Z196" s="582"/>
      <c r="AA196" s="264"/>
      <c r="AB196" s="265"/>
      <c r="AC196" s="265"/>
      <c r="AD196" s="265"/>
      <c r="AE196" s="265"/>
      <c r="AF196" s="266"/>
      <c r="AG196" s="461"/>
      <c r="AH196" s="462"/>
      <c r="AI196" s="462"/>
      <c r="AJ196" s="462"/>
      <c r="AK196" s="462"/>
      <c r="AL196" s="463"/>
      <c r="AM196" s="470"/>
      <c r="AN196" s="471"/>
      <c r="AO196" s="471"/>
      <c r="AP196" s="471"/>
      <c r="AQ196" s="472"/>
      <c r="AR196" s="590"/>
      <c r="AS196" s="590"/>
      <c r="AT196" s="590"/>
      <c r="AU196" s="590"/>
      <c r="AV196" s="590"/>
      <c r="AW196" s="408"/>
      <c r="AX196" s="410"/>
      <c r="AY196" s="578"/>
      <c r="AZ196" s="578"/>
      <c r="BA196" s="578"/>
      <c r="BB196" s="578"/>
      <c r="BC196" s="578"/>
      <c r="BD196" s="578"/>
      <c r="BE196" s="579"/>
    </row>
    <row r="197" spans="2:57" ht="15.75" customHeight="1">
      <c r="B197" s="4"/>
      <c r="C197" s="20"/>
      <c r="D197" s="53"/>
      <c r="E197" s="54"/>
      <c r="F197" s="54"/>
      <c r="G197" s="54"/>
      <c r="H197" s="54"/>
      <c r="I197" s="54"/>
      <c r="J197" s="54"/>
      <c r="K197" s="82"/>
      <c r="L197" s="591"/>
      <c r="M197" s="592"/>
      <c r="N197" s="592"/>
      <c r="O197" s="592"/>
      <c r="P197" s="592"/>
      <c r="Q197" s="592"/>
      <c r="R197" s="592"/>
      <c r="S197" s="592"/>
      <c r="T197" s="592"/>
      <c r="U197" s="592"/>
      <c r="V197" s="592"/>
      <c r="W197" s="592"/>
      <c r="X197" s="592"/>
      <c r="Y197" s="592"/>
      <c r="Z197" s="593"/>
      <c r="AA197" s="261"/>
      <c r="AB197" s="262"/>
      <c r="AC197" s="262"/>
      <c r="AD197" s="262"/>
      <c r="AE197" s="262"/>
      <c r="AF197" s="263"/>
      <c r="AG197" s="455"/>
      <c r="AH197" s="456"/>
      <c r="AI197" s="456"/>
      <c r="AJ197" s="456"/>
      <c r="AK197" s="456"/>
      <c r="AL197" s="457"/>
      <c r="AM197" s="464"/>
      <c r="AN197" s="465"/>
      <c r="AO197" s="465"/>
      <c r="AP197" s="465"/>
      <c r="AQ197" s="466"/>
      <c r="AR197" s="590">
        <f>AG197*AM197</f>
        <v>0</v>
      </c>
      <c r="AS197" s="590"/>
      <c r="AT197" s="590"/>
      <c r="AU197" s="590"/>
      <c r="AV197" s="590"/>
      <c r="AW197" s="402"/>
      <c r="AX197" s="404"/>
      <c r="AY197" s="483"/>
      <c r="AZ197" s="483"/>
      <c r="BA197" s="483"/>
      <c r="BB197" s="483"/>
      <c r="BC197" s="483"/>
      <c r="BD197" s="483"/>
      <c r="BE197" s="484"/>
    </row>
    <row r="198" spans="2:57" ht="15.75" customHeight="1">
      <c r="B198" s="4"/>
      <c r="C198" s="20"/>
      <c r="D198" s="55"/>
      <c r="E198" s="56"/>
      <c r="F198" s="56"/>
      <c r="G198" s="56"/>
      <c r="H198" s="56"/>
      <c r="I198" s="56"/>
      <c r="J198" s="56"/>
      <c r="K198" s="83"/>
      <c r="L198" s="594"/>
      <c r="M198" s="595"/>
      <c r="N198" s="595"/>
      <c r="O198" s="595"/>
      <c r="P198" s="595"/>
      <c r="Q198" s="595"/>
      <c r="R198" s="595"/>
      <c r="S198" s="595"/>
      <c r="T198" s="595"/>
      <c r="U198" s="595"/>
      <c r="V198" s="595"/>
      <c r="W198" s="595"/>
      <c r="X198" s="595"/>
      <c r="Y198" s="595"/>
      <c r="Z198" s="596"/>
      <c r="AA198" s="597"/>
      <c r="AB198" s="598"/>
      <c r="AC198" s="598"/>
      <c r="AD198" s="598"/>
      <c r="AE198" s="598"/>
      <c r="AF198" s="599"/>
      <c r="AG198" s="458"/>
      <c r="AH198" s="459"/>
      <c r="AI198" s="459"/>
      <c r="AJ198" s="459"/>
      <c r="AK198" s="459"/>
      <c r="AL198" s="460"/>
      <c r="AM198" s="467"/>
      <c r="AN198" s="468"/>
      <c r="AO198" s="468"/>
      <c r="AP198" s="468"/>
      <c r="AQ198" s="469"/>
      <c r="AR198" s="590"/>
      <c r="AS198" s="590"/>
      <c r="AT198" s="590"/>
      <c r="AU198" s="590"/>
      <c r="AV198" s="590"/>
      <c r="AW198" s="405"/>
      <c r="AX198" s="407"/>
      <c r="AY198" s="486"/>
      <c r="AZ198" s="486"/>
      <c r="BA198" s="486"/>
      <c r="BB198" s="486"/>
      <c r="BC198" s="486"/>
      <c r="BD198" s="486"/>
      <c r="BE198" s="487"/>
    </row>
    <row r="199" spans="2:57" ht="15.75" customHeight="1">
      <c r="B199" s="4"/>
      <c r="C199" s="20"/>
      <c r="D199" s="57" t="s">
        <v>218</v>
      </c>
      <c r="E199" s="162" t="s">
        <v>209</v>
      </c>
      <c r="F199" s="162"/>
      <c r="G199" s="162"/>
      <c r="H199" s="162"/>
      <c r="I199" s="162"/>
      <c r="J199" s="162"/>
      <c r="K199" s="163"/>
      <c r="L199" s="580"/>
      <c r="M199" s="581"/>
      <c r="N199" s="581"/>
      <c r="O199" s="581"/>
      <c r="P199" s="581"/>
      <c r="Q199" s="581"/>
      <c r="R199" s="581"/>
      <c r="S199" s="581"/>
      <c r="T199" s="581"/>
      <c r="U199" s="581"/>
      <c r="V199" s="581"/>
      <c r="W199" s="581"/>
      <c r="X199" s="581"/>
      <c r="Y199" s="581"/>
      <c r="Z199" s="582"/>
      <c r="AA199" s="264"/>
      <c r="AB199" s="265"/>
      <c r="AC199" s="265"/>
      <c r="AD199" s="265"/>
      <c r="AE199" s="265"/>
      <c r="AF199" s="266"/>
      <c r="AG199" s="461"/>
      <c r="AH199" s="462"/>
      <c r="AI199" s="462"/>
      <c r="AJ199" s="462"/>
      <c r="AK199" s="462"/>
      <c r="AL199" s="463"/>
      <c r="AM199" s="470"/>
      <c r="AN199" s="471"/>
      <c r="AO199" s="471"/>
      <c r="AP199" s="471"/>
      <c r="AQ199" s="472"/>
      <c r="AR199" s="590"/>
      <c r="AS199" s="590"/>
      <c r="AT199" s="590"/>
      <c r="AU199" s="590"/>
      <c r="AV199" s="590"/>
      <c r="AW199" s="408"/>
      <c r="AX199" s="410"/>
      <c r="AY199" s="578"/>
      <c r="AZ199" s="578"/>
      <c r="BA199" s="578"/>
      <c r="BB199" s="578"/>
      <c r="BC199" s="578"/>
      <c r="BD199" s="578"/>
      <c r="BE199" s="579"/>
    </row>
    <row r="200" spans="2:57" ht="15.75" customHeight="1">
      <c r="B200" s="4"/>
      <c r="C200" s="20"/>
      <c r="D200" s="53"/>
      <c r="E200" s="54"/>
      <c r="F200" s="54"/>
      <c r="G200" s="54"/>
      <c r="H200" s="54"/>
      <c r="I200" s="54"/>
      <c r="J200" s="54"/>
      <c r="K200" s="82"/>
      <c r="L200" s="591"/>
      <c r="M200" s="592"/>
      <c r="N200" s="592"/>
      <c r="O200" s="592"/>
      <c r="P200" s="592"/>
      <c r="Q200" s="592"/>
      <c r="R200" s="592"/>
      <c r="S200" s="592"/>
      <c r="T200" s="592"/>
      <c r="U200" s="592"/>
      <c r="V200" s="592"/>
      <c r="W200" s="592"/>
      <c r="X200" s="592"/>
      <c r="Y200" s="592"/>
      <c r="Z200" s="593"/>
      <c r="AA200" s="261"/>
      <c r="AB200" s="262"/>
      <c r="AC200" s="262"/>
      <c r="AD200" s="262"/>
      <c r="AE200" s="262"/>
      <c r="AF200" s="263"/>
      <c r="AG200" s="455"/>
      <c r="AH200" s="456"/>
      <c r="AI200" s="456"/>
      <c r="AJ200" s="456"/>
      <c r="AK200" s="456"/>
      <c r="AL200" s="457"/>
      <c r="AM200" s="464"/>
      <c r="AN200" s="465"/>
      <c r="AO200" s="465"/>
      <c r="AP200" s="465"/>
      <c r="AQ200" s="466"/>
      <c r="AR200" s="590">
        <f>AG200*AM200</f>
        <v>0</v>
      </c>
      <c r="AS200" s="590"/>
      <c r="AT200" s="590"/>
      <c r="AU200" s="590"/>
      <c r="AV200" s="590"/>
      <c r="AW200" s="402"/>
      <c r="AX200" s="404"/>
      <c r="AY200" s="483"/>
      <c r="AZ200" s="483"/>
      <c r="BA200" s="483"/>
      <c r="BB200" s="483"/>
      <c r="BC200" s="483"/>
      <c r="BD200" s="483"/>
      <c r="BE200" s="484"/>
    </row>
    <row r="201" spans="2:57" ht="15.75" customHeight="1">
      <c r="B201" s="4"/>
      <c r="C201" s="20"/>
      <c r="D201" s="55"/>
      <c r="E201" s="56"/>
      <c r="F201" s="56"/>
      <c r="G201" s="56"/>
      <c r="H201" s="56"/>
      <c r="I201" s="56"/>
      <c r="J201" s="56"/>
      <c r="K201" s="83"/>
      <c r="L201" s="594"/>
      <c r="M201" s="595"/>
      <c r="N201" s="595"/>
      <c r="O201" s="595"/>
      <c r="P201" s="595"/>
      <c r="Q201" s="595"/>
      <c r="R201" s="595"/>
      <c r="S201" s="595"/>
      <c r="T201" s="595"/>
      <c r="U201" s="595"/>
      <c r="V201" s="595"/>
      <c r="W201" s="595"/>
      <c r="X201" s="595"/>
      <c r="Y201" s="595"/>
      <c r="Z201" s="596"/>
      <c r="AA201" s="597"/>
      <c r="AB201" s="598"/>
      <c r="AC201" s="598"/>
      <c r="AD201" s="598"/>
      <c r="AE201" s="598"/>
      <c r="AF201" s="599"/>
      <c r="AG201" s="458"/>
      <c r="AH201" s="459"/>
      <c r="AI201" s="459"/>
      <c r="AJ201" s="459"/>
      <c r="AK201" s="459"/>
      <c r="AL201" s="460"/>
      <c r="AM201" s="467"/>
      <c r="AN201" s="468"/>
      <c r="AO201" s="468"/>
      <c r="AP201" s="468"/>
      <c r="AQ201" s="469"/>
      <c r="AR201" s="590"/>
      <c r="AS201" s="590"/>
      <c r="AT201" s="590"/>
      <c r="AU201" s="590"/>
      <c r="AV201" s="590"/>
      <c r="AW201" s="405"/>
      <c r="AX201" s="407"/>
      <c r="AY201" s="486"/>
      <c r="AZ201" s="486"/>
      <c r="BA201" s="486"/>
      <c r="BB201" s="486"/>
      <c r="BC201" s="486"/>
      <c r="BD201" s="486"/>
      <c r="BE201" s="487"/>
    </row>
    <row r="202" spans="2:57" ht="15.75" customHeight="1">
      <c r="B202" s="4"/>
      <c r="C202" s="20"/>
      <c r="D202" s="57" t="s">
        <v>208</v>
      </c>
      <c r="E202" s="162" t="s">
        <v>217</v>
      </c>
      <c r="F202" s="162"/>
      <c r="G202" s="162"/>
      <c r="H202" s="162"/>
      <c r="I202" s="162"/>
      <c r="J202" s="162"/>
      <c r="K202" s="163"/>
      <c r="L202" s="580"/>
      <c r="M202" s="581"/>
      <c r="N202" s="581"/>
      <c r="O202" s="581"/>
      <c r="P202" s="581"/>
      <c r="Q202" s="581"/>
      <c r="R202" s="581"/>
      <c r="S202" s="581"/>
      <c r="T202" s="581"/>
      <c r="U202" s="581"/>
      <c r="V202" s="581"/>
      <c r="W202" s="581"/>
      <c r="X202" s="581"/>
      <c r="Y202" s="581"/>
      <c r="Z202" s="582"/>
      <c r="AA202" s="264"/>
      <c r="AB202" s="265"/>
      <c r="AC202" s="265"/>
      <c r="AD202" s="265"/>
      <c r="AE202" s="265"/>
      <c r="AF202" s="266"/>
      <c r="AG202" s="461"/>
      <c r="AH202" s="462"/>
      <c r="AI202" s="462"/>
      <c r="AJ202" s="462"/>
      <c r="AK202" s="462"/>
      <c r="AL202" s="463"/>
      <c r="AM202" s="470"/>
      <c r="AN202" s="471"/>
      <c r="AO202" s="471"/>
      <c r="AP202" s="471"/>
      <c r="AQ202" s="472"/>
      <c r="AR202" s="590"/>
      <c r="AS202" s="590"/>
      <c r="AT202" s="590"/>
      <c r="AU202" s="590"/>
      <c r="AV202" s="590"/>
      <c r="AW202" s="408"/>
      <c r="AX202" s="410"/>
      <c r="AY202" s="578"/>
      <c r="AZ202" s="578"/>
      <c r="BA202" s="578"/>
      <c r="BB202" s="578"/>
      <c r="BC202" s="578"/>
      <c r="BD202" s="578"/>
      <c r="BE202" s="579"/>
    </row>
    <row r="203" spans="2:57" ht="15.75" customHeight="1">
      <c r="B203" s="4"/>
      <c r="C203" s="20"/>
      <c r="D203" s="53"/>
      <c r="E203" s="54"/>
      <c r="F203" s="54"/>
      <c r="G203" s="54"/>
      <c r="H203" s="54"/>
      <c r="I203" s="54"/>
      <c r="J203" s="54"/>
      <c r="K203" s="82"/>
      <c r="L203" s="591"/>
      <c r="M203" s="592"/>
      <c r="N203" s="592"/>
      <c r="O203" s="592"/>
      <c r="P203" s="592"/>
      <c r="Q203" s="592"/>
      <c r="R203" s="592"/>
      <c r="S203" s="592"/>
      <c r="T203" s="592"/>
      <c r="U203" s="592"/>
      <c r="V203" s="592"/>
      <c r="W203" s="592"/>
      <c r="X203" s="592"/>
      <c r="Y203" s="592"/>
      <c r="Z203" s="593"/>
      <c r="AA203" s="261"/>
      <c r="AB203" s="262"/>
      <c r="AC203" s="262"/>
      <c r="AD203" s="262"/>
      <c r="AE203" s="262"/>
      <c r="AF203" s="263"/>
      <c r="AG203" s="455"/>
      <c r="AH203" s="456"/>
      <c r="AI203" s="456"/>
      <c r="AJ203" s="456"/>
      <c r="AK203" s="456"/>
      <c r="AL203" s="457"/>
      <c r="AM203" s="464"/>
      <c r="AN203" s="465"/>
      <c r="AO203" s="465"/>
      <c r="AP203" s="465"/>
      <c r="AQ203" s="466"/>
      <c r="AR203" s="590">
        <f>AG203*AM203</f>
        <v>0</v>
      </c>
      <c r="AS203" s="590"/>
      <c r="AT203" s="590"/>
      <c r="AU203" s="590"/>
      <c r="AV203" s="590"/>
      <c r="AW203" s="402"/>
      <c r="AX203" s="404"/>
      <c r="AY203" s="483"/>
      <c r="AZ203" s="483"/>
      <c r="BA203" s="483"/>
      <c r="BB203" s="483"/>
      <c r="BC203" s="483"/>
      <c r="BD203" s="483"/>
      <c r="BE203" s="484"/>
    </row>
    <row r="204" spans="2:57" ht="15.75" customHeight="1">
      <c r="B204" s="4"/>
      <c r="C204" s="20"/>
      <c r="D204" s="55"/>
      <c r="E204" s="56"/>
      <c r="F204" s="56"/>
      <c r="G204" s="56"/>
      <c r="H204" s="56"/>
      <c r="I204" s="56"/>
      <c r="J204" s="56"/>
      <c r="K204" s="83"/>
      <c r="L204" s="594"/>
      <c r="M204" s="595"/>
      <c r="N204" s="595"/>
      <c r="O204" s="595"/>
      <c r="P204" s="595"/>
      <c r="Q204" s="595"/>
      <c r="R204" s="595"/>
      <c r="S204" s="595"/>
      <c r="T204" s="595"/>
      <c r="U204" s="595"/>
      <c r="V204" s="595"/>
      <c r="W204" s="595"/>
      <c r="X204" s="595"/>
      <c r="Y204" s="595"/>
      <c r="Z204" s="596"/>
      <c r="AA204" s="597"/>
      <c r="AB204" s="598"/>
      <c r="AC204" s="598"/>
      <c r="AD204" s="598"/>
      <c r="AE204" s="598"/>
      <c r="AF204" s="599"/>
      <c r="AG204" s="458"/>
      <c r="AH204" s="459"/>
      <c r="AI204" s="459"/>
      <c r="AJ204" s="459"/>
      <c r="AK204" s="459"/>
      <c r="AL204" s="460"/>
      <c r="AM204" s="467"/>
      <c r="AN204" s="468"/>
      <c r="AO204" s="468"/>
      <c r="AP204" s="468"/>
      <c r="AQ204" s="469"/>
      <c r="AR204" s="590"/>
      <c r="AS204" s="590"/>
      <c r="AT204" s="590"/>
      <c r="AU204" s="590"/>
      <c r="AV204" s="590"/>
      <c r="AW204" s="405"/>
      <c r="AX204" s="407"/>
      <c r="AY204" s="486"/>
      <c r="AZ204" s="486"/>
      <c r="BA204" s="486"/>
      <c r="BB204" s="486"/>
      <c r="BC204" s="486"/>
      <c r="BD204" s="486"/>
      <c r="BE204" s="487"/>
    </row>
    <row r="205" spans="2:57" ht="15.75" customHeight="1">
      <c r="B205" s="4"/>
      <c r="C205" s="20"/>
      <c r="D205" s="57" t="s">
        <v>218</v>
      </c>
      <c r="E205" s="162" t="s">
        <v>209</v>
      </c>
      <c r="F205" s="162"/>
      <c r="G205" s="162"/>
      <c r="H205" s="162"/>
      <c r="I205" s="162"/>
      <c r="J205" s="162"/>
      <c r="K205" s="163"/>
      <c r="L205" s="580"/>
      <c r="M205" s="581"/>
      <c r="N205" s="581"/>
      <c r="O205" s="581"/>
      <c r="P205" s="581"/>
      <c r="Q205" s="581"/>
      <c r="R205" s="581"/>
      <c r="S205" s="581"/>
      <c r="T205" s="581"/>
      <c r="U205" s="581"/>
      <c r="V205" s="581"/>
      <c r="W205" s="581"/>
      <c r="X205" s="581"/>
      <c r="Y205" s="581"/>
      <c r="Z205" s="582"/>
      <c r="AA205" s="264"/>
      <c r="AB205" s="265"/>
      <c r="AC205" s="265"/>
      <c r="AD205" s="265"/>
      <c r="AE205" s="265"/>
      <c r="AF205" s="266"/>
      <c r="AG205" s="461"/>
      <c r="AH205" s="462"/>
      <c r="AI205" s="462"/>
      <c r="AJ205" s="462"/>
      <c r="AK205" s="462"/>
      <c r="AL205" s="463"/>
      <c r="AM205" s="470"/>
      <c r="AN205" s="471"/>
      <c r="AO205" s="471"/>
      <c r="AP205" s="471"/>
      <c r="AQ205" s="472"/>
      <c r="AR205" s="590"/>
      <c r="AS205" s="590"/>
      <c r="AT205" s="590"/>
      <c r="AU205" s="590"/>
      <c r="AV205" s="590"/>
      <c r="AW205" s="408"/>
      <c r="AX205" s="410"/>
      <c r="AY205" s="578"/>
      <c r="AZ205" s="578"/>
      <c r="BA205" s="578"/>
      <c r="BB205" s="578"/>
      <c r="BC205" s="578"/>
      <c r="BD205" s="578"/>
      <c r="BE205" s="579"/>
    </row>
    <row r="206" spans="2:57" ht="15.75" customHeight="1">
      <c r="D206" s="84"/>
      <c r="E206" s="84"/>
      <c r="F206" s="84"/>
      <c r="G206" s="84"/>
      <c r="H206" s="84"/>
      <c r="I206" s="84"/>
      <c r="J206" s="84"/>
      <c r="K206" s="84"/>
      <c r="L206" s="84"/>
      <c r="M206" s="84"/>
      <c r="N206" s="84"/>
      <c r="O206" s="84"/>
      <c r="P206" s="84"/>
      <c r="Q206" s="84"/>
      <c r="R206" s="84"/>
      <c r="S206" s="84"/>
      <c r="T206" s="84"/>
      <c r="U206" s="84"/>
      <c r="V206" s="84"/>
      <c r="W206" s="84"/>
      <c r="X206" s="84"/>
      <c r="Y206" s="84"/>
      <c r="Z206" s="84"/>
      <c r="AA206" s="329" t="s">
        <v>219</v>
      </c>
      <c r="AB206" s="330"/>
      <c r="AC206" s="330"/>
      <c r="AD206" s="330"/>
      <c r="AE206" s="330"/>
      <c r="AF206" s="331"/>
      <c r="AG206" s="542"/>
      <c r="AH206" s="543"/>
      <c r="AI206" s="543"/>
      <c r="AJ206" s="544"/>
      <c r="AK206" s="411" t="s">
        <v>13</v>
      </c>
      <c r="AL206" s="209"/>
      <c r="AM206" s="342" t="s">
        <v>32</v>
      </c>
      <c r="AN206" s="342"/>
      <c r="AO206" s="342"/>
      <c r="AP206" s="342"/>
      <c r="AQ206" s="342"/>
      <c r="AR206" s="342"/>
      <c r="AS206" s="342"/>
      <c r="AT206" s="342"/>
      <c r="AU206" s="342"/>
      <c r="AV206" s="342"/>
      <c r="AW206" s="583">
        <f>SUM(AR161:AV205)</f>
        <v>0</v>
      </c>
      <c r="AX206" s="584"/>
      <c r="AY206" s="584"/>
      <c r="AZ206" s="584"/>
      <c r="BA206" s="584"/>
      <c r="BB206" s="584"/>
      <c r="BC206" s="584"/>
      <c r="BD206" s="584"/>
      <c r="BE206" s="585"/>
    </row>
    <row r="207" spans="2:57" ht="15.75" customHeight="1">
      <c r="D207" s="85"/>
      <c r="E207" s="85"/>
      <c r="F207" s="85"/>
      <c r="G207" s="85"/>
      <c r="H207" s="85"/>
      <c r="I207" s="85"/>
      <c r="J207" s="85"/>
      <c r="K207" s="85"/>
      <c r="L207" s="85"/>
      <c r="M207" s="85"/>
      <c r="N207" s="85"/>
      <c r="O207" s="85"/>
      <c r="P207" s="85"/>
      <c r="Q207" s="85"/>
      <c r="R207" s="85"/>
      <c r="S207" s="85"/>
      <c r="T207" s="85"/>
      <c r="U207" s="85"/>
      <c r="V207" s="85"/>
      <c r="W207" s="85"/>
      <c r="X207" s="85"/>
      <c r="Y207" s="85"/>
      <c r="Z207" s="85"/>
      <c r="AA207" s="332"/>
      <c r="AB207" s="333"/>
      <c r="AC207" s="333"/>
      <c r="AD207" s="333"/>
      <c r="AE207" s="333"/>
      <c r="AF207" s="334"/>
      <c r="AG207" s="545"/>
      <c r="AH207" s="546"/>
      <c r="AI207" s="546"/>
      <c r="AJ207" s="547"/>
      <c r="AK207" s="412"/>
      <c r="AL207" s="212"/>
      <c r="AM207" s="342"/>
      <c r="AN207" s="342"/>
      <c r="AO207" s="342"/>
      <c r="AP207" s="342"/>
      <c r="AQ207" s="342"/>
      <c r="AR207" s="342"/>
      <c r="AS207" s="342"/>
      <c r="AT207" s="342"/>
      <c r="AU207" s="342"/>
      <c r="AV207" s="342"/>
      <c r="AW207" s="586"/>
      <c r="AX207" s="586"/>
      <c r="AY207" s="586"/>
      <c r="AZ207" s="586"/>
      <c r="BA207" s="586"/>
      <c r="BB207" s="586"/>
      <c r="BC207" s="586"/>
      <c r="BD207" s="586"/>
      <c r="BE207" s="587"/>
    </row>
    <row r="208" spans="2:57" ht="15.75" customHeight="1">
      <c r="D208" s="85"/>
      <c r="E208" s="85"/>
      <c r="F208" s="85"/>
      <c r="G208" s="85"/>
      <c r="H208" s="85"/>
      <c r="I208" s="85"/>
      <c r="J208" s="85"/>
      <c r="K208" s="85"/>
      <c r="L208" s="85"/>
      <c r="M208" s="85"/>
      <c r="N208" s="85"/>
      <c r="O208" s="85"/>
      <c r="P208" s="85"/>
      <c r="Q208" s="85"/>
      <c r="R208" s="85"/>
      <c r="S208" s="85"/>
      <c r="T208" s="85"/>
      <c r="U208" s="85"/>
      <c r="V208" s="85"/>
      <c r="W208" s="85"/>
      <c r="X208" s="85"/>
      <c r="Y208" s="85"/>
      <c r="Z208" s="85"/>
      <c r="AA208" s="335"/>
      <c r="AB208" s="336"/>
      <c r="AC208" s="336"/>
      <c r="AD208" s="336"/>
      <c r="AE208" s="336"/>
      <c r="AF208" s="337"/>
      <c r="AG208" s="548"/>
      <c r="AH208" s="549"/>
      <c r="AI208" s="549"/>
      <c r="AJ208" s="550"/>
      <c r="AK208" s="413"/>
      <c r="AL208" s="215"/>
      <c r="AM208" s="342"/>
      <c r="AN208" s="342"/>
      <c r="AO208" s="342"/>
      <c r="AP208" s="342"/>
      <c r="AQ208" s="342"/>
      <c r="AR208" s="342"/>
      <c r="AS208" s="342"/>
      <c r="AT208" s="342"/>
      <c r="AU208" s="342"/>
      <c r="AV208" s="342"/>
      <c r="AW208" s="588"/>
      <c r="AX208" s="588"/>
      <c r="AY208" s="588"/>
      <c r="AZ208" s="588"/>
      <c r="BA208" s="588"/>
      <c r="BB208" s="588"/>
      <c r="BC208" s="588"/>
      <c r="BD208" s="588"/>
      <c r="BE208" s="589"/>
    </row>
    <row r="209" spans="2:60" ht="13.5" customHeight="1">
      <c r="B209" s="19"/>
      <c r="C209" s="19"/>
      <c r="D209" s="86"/>
      <c r="E209" s="86"/>
      <c r="F209" s="86"/>
      <c r="G209" s="86"/>
      <c r="H209" s="86"/>
      <c r="I209" s="86"/>
      <c r="J209" s="86"/>
      <c r="K209" s="86"/>
      <c r="L209" s="86"/>
      <c r="M209" s="86"/>
      <c r="N209" s="86"/>
      <c r="O209" s="86"/>
      <c r="P209" s="86"/>
      <c r="Q209" s="86"/>
      <c r="R209" s="86"/>
      <c r="S209" s="86"/>
      <c r="T209" s="86"/>
      <c r="U209" s="86"/>
      <c r="V209" s="86"/>
      <c r="W209" s="86"/>
      <c r="X209" s="86"/>
      <c r="Y209" s="86"/>
      <c r="Z209" s="86"/>
      <c r="AA209" s="103"/>
      <c r="AB209" s="103"/>
      <c r="AC209" s="103"/>
      <c r="AD209" s="103"/>
      <c r="AE209" s="103"/>
      <c r="AF209" s="103"/>
      <c r="AG209" s="87"/>
      <c r="AH209" s="87"/>
      <c r="AI209" s="87"/>
      <c r="AJ209" s="87"/>
      <c r="AK209" s="87"/>
      <c r="AL209" s="96"/>
      <c r="AM209" s="96"/>
      <c r="AN209" s="103"/>
      <c r="AO209" s="103"/>
      <c r="AP209" s="103"/>
      <c r="AQ209" s="103"/>
      <c r="AR209" s="103"/>
      <c r="AS209" s="103"/>
      <c r="AT209" s="103"/>
      <c r="AU209" s="103"/>
      <c r="AV209" s="103"/>
      <c r="AW209" s="103"/>
      <c r="AX209" s="103"/>
      <c r="AY209" s="103"/>
      <c r="AZ209" s="79"/>
      <c r="BA209" s="79"/>
      <c r="BB209" s="79"/>
      <c r="BC209" s="79"/>
      <c r="BD209" s="79"/>
      <c r="BE209" s="79"/>
      <c r="BF209" s="19"/>
      <c r="BG209" s="19"/>
      <c r="BH209" s="19"/>
    </row>
    <row r="210" spans="2:60" ht="15" customHeight="1">
      <c r="B210" s="2" t="s">
        <v>220</v>
      </c>
      <c r="D210" s="23"/>
      <c r="E210" s="23"/>
      <c r="F210" s="23"/>
      <c r="G210" s="23"/>
      <c r="H210" s="23"/>
      <c r="I210" s="23"/>
      <c r="J210" s="23"/>
      <c r="K210" s="23"/>
      <c r="L210" s="23"/>
    </row>
    <row r="211" spans="2:60" ht="13.5" customHeight="1">
      <c r="B211" s="4"/>
      <c r="C211" s="20"/>
      <c r="D211" s="225" t="s">
        <v>221</v>
      </c>
      <c r="E211" s="294"/>
      <c r="F211" s="294"/>
      <c r="G211" s="294"/>
      <c r="H211" s="294"/>
      <c r="I211" s="294"/>
      <c r="J211" s="294"/>
      <c r="K211" s="295"/>
      <c r="L211" s="569" t="s">
        <v>33</v>
      </c>
      <c r="M211" s="570"/>
      <c r="N211" s="570"/>
      <c r="O211" s="570"/>
      <c r="P211" s="570"/>
      <c r="Q211" s="570"/>
      <c r="R211" s="570"/>
      <c r="S211" s="570"/>
      <c r="T211" s="570"/>
      <c r="U211" s="570"/>
      <c r="V211" s="570"/>
      <c r="W211" s="570"/>
      <c r="X211" s="570"/>
      <c r="Y211" s="570"/>
      <c r="Z211" s="571"/>
      <c r="AA211" s="225" t="s">
        <v>27</v>
      </c>
      <c r="AB211" s="294"/>
      <c r="AC211" s="294"/>
      <c r="AD211" s="295"/>
      <c r="AE211" s="225" t="s">
        <v>221</v>
      </c>
      <c r="AF211" s="294"/>
      <c r="AG211" s="294"/>
      <c r="AH211" s="294"/>
      <c r="AI211" s="294"/>
      <c r="AJ211" s="294"/>
      <c r="AK211" s="294"/>
      <c r="AL211" s="294"/>
      <c r="AM211" s="295"/>
      <c r="AN211" s="569" t="s">
        <v>33</v>
      </c>
      <c r="AO211" s="570"/>
      <c r="AP211" s="570"/>
      <c r="AQ211" s="570"/>
      <c r="AR211" s="570"/>
      <c r="AS211" s="570"/>
      <c r="AT211" s="570"/>
      <c r="AU211" s="570"/>
      <c r="AV211" s="570"/>
      <c r="AW211" s="570"/>
      <c r="AX211" s="570"/>
      <c r="AY211" s="570"/>
      <c r="AZ211" s="570"/>
      <c r="BA211" s="570"/>
      <c r="BB211" s="571"/>
      <c r="BC211" s="320" t="s">
        <v>27</v>
      </c>
      <c r="BD211" s="344"/>
      <c r="BE211" s="344"/>
      <c r="BF211" s="345"/>
    </row>
    <row r="212" spans="2:60" ht="13.5" customHeight="1">
      <c r="B212" s="4"/>
      <c r="C212" s="20"/>
      <c r="D212" s="296"/>
      <c r="E212" s="297"/>
      <c r="F212" s="297"/>
      <c r="G212" s="297"/>
      <c r="H212" s="297"/>
      <c r="I212" s="297"/>
      <c r="J212" s="297"/>
      <c r="K212" s="298"/>
      <c r="L212" s="572"/>
      <c r="M212" s="573"/>
      <c r="N212" s="573"/>
      <c r="O212" s="573"/>
      <c r="P212" s="573"/>
      <c r="Q212" s="573"/>
      <c r="R212" s="573"/>
      <c r="S212" s="573"/>
      <c r="T212" s="573"/>
      <c r="U212" s="573"/>
      <c r="V212" s="573"/>
      <c r="W212" s="573"/>
      <c r="X212" s="573"/>
      <c r="Y212" s="573"/>
      <c r="Z212" s="574"/>
      <c r="AA212" s="296"/>
      <c r="AB212" s="297"/>
      <c r="AC212" s="297"/>
      <c r="AD212" s="298"/>
      <c r="AE212" s="296"/>
      <c r="AF212" s="297"/>
      <c r="AG212" s="297"/>
      <c r="AH212" s="297"/>
      <c r="AI212" s="297"/>
      <c r="AJ212" s="297"/>
      <c r="AK212" s="297"/>
      <c r="AL212" s="297"/>
      <c r="AM212" s="298"/>
      <c r="AN212" s="572"/>
      <c r="AO212" s="573"/>
      <c r="AP212" s="573"/>
      <c r="AQ212" s="573"/>
      <c r="AR212" s="573"/>
      <c r="AS212" s="573"/>
      <c r="AT212" s="573"/>
      <c r="AU212" s="573"/>
      <c r="AV212" s="573"/>
      <c r="AW212" s="573"/>
      <c r="AX212" s="573"/>
      <c r="AY212" s="573"/>
      <c r="AZ212" s="573"/>
      <c r="BA212" s="573"/>
      <c r="BB212" s="574"/>
      <c r="BC212" s="346"/>
      <c r="BD212" s="347"/>
      <c r="BE212" s="347"/>
      <c r="BF212" s="348"/>
    </row>
    <row r="213" spans="2:60" ht="13.5" customHeight="1">
      <c r="B213" s="4"/>
      <c r="C213" s="20"/>
      <c r="D213" s="296"/>
      <c r="E213" s="297"/>
      <c r="F213" s="297"/>
      <c r="G213" s="297"/>
      <c r="H213" s="297"/>
      <c r="I213" s="297"/>
      <c r="J213" s="297"/>
      <c r="K213" s="298"/>
      <c r="L213" s="575" t="s">
        <v>222</v>
      </c>
      <c r="M213" s="576"/>
      <c r="N213" s="576"/>
      <c r="O213" s="576"/>
      <c r="P213" s="576"/>
      <c r="Q213" s="576"/>
      <c r="R213" s="576"/>
      <c r="S213" s="576"/>
      <c r="T213" s="576"/>
      <c r="U213" s="576"/>
      <c r="V213" s="576"/>
      <c r="W213" s="576"/>
      <c r="X213" s="576"/>
      <c r="Y213" s="576"/>
      <c r="Z213" s="577"/>
      <c r="AA213" s="296"/>
      <c r="AB213" s="297"/>
      <c r="AC213" s="297"/>
      <c r="AD213" s="298"/>
      <c r="AE213" s="296"/>
      <c r="AF213" s="297"/>
      <c r="AG213" s="297"/>
      <c r="AH213" s="297"/>
      <c r="AI213" s="297"/>
      <c r="AJ213" s="297"/>
      <c r="AK213" s="297"/>
      <c r="AL213" s="297"/>
      <c r="AM213" s="298"/>
      <c r="AN213" s="575" t="s">
        <v>222</v>
      </c>
      <c r="AO213" s="576"/>
      <c r="AP213" s="576"/>
      <c r="AQ213" s="576"/>
      <c r="AR213" s="576"/>
      <c r="AS213" s="576"/>
      <c r="AT213" s="576"/>
      <c r="AU213" s="576"/>
      <c r="AV213" s="576"/>
      <c r="AW213" s="576"/>
      <c r="AX213" s="576"/>
      <c r="AY213" s="576"/>
      <c r="AZ213" s="576"/>
      <c r="BA213" s="576"/>
      <c r="BB213" s="577"/>
      <c r="BC213" s="346"/>
      <c r="BD213" s="347"/>
      <c r="BE213" s="347"/>
      <c r="BF213" s="348"/>
    </row>
    <row r="214" spans="2:60" ht="13.5" customHeight="1">
      <c r="B214" s="4"/>
      <c r="C214" s="20"/>
      <c r="D214" s="299"/>
      <c r="E214" s="300"/>
      <c r="F214" s="300"/>
      <c r="G214" s="300"/>
      <c r="H214" s="300"/>
      <c r="I214" s="300"/>
      <c r="J214" s="300"/>
      <c r="K214" s="301"/>
      <c r="L214" s="514" t="s">
        <v>223</v>
      </c>
      <c r="M214" s="515"/>
      <c r="N214" s="515"/>
      <c r="O214" s="515"/>
      <c r="P214" s="515"/>
      <c r="Q214" s="515"/>
      <c r="R214" s="515"/>
      <c r="S214" s="515"/>
      <c r="T214" s="515"/>
      <c r="U214" s="515"/>
      <c r="V214" s="515"/>
      <c r="W214" s="515"/>
      <c r="X214" s="515"/>
      <c r="Y214" s="515"/>
      <c r="Z214" s="516"/>
      <c r="AA214" s="299"/>
      <c r="AB214" s="300"/>
      <c r="AC214" s="300"/>
      <c r="AD214" s="301"/>
      <c r="AE214" s="299"/>
      <c r="AF214" s="300"/>
      <c r="AG214" s="300"/>
      <c r="AH214" s="300"/>
      <c r="AI214" s="300"/>
      <c r="AJ214" s="300"/>
      <c r="AK214" s="300"/>
      <c r="AL214" s="300"/>
      <c r="AM214" s="301"/>
      <c r="AN214" s="514" t="s">
        <v>223</v>
      </c>
      <c r="AO214" s="515"/>
      <c r="AP214" s="515"/>
      <c r="AQ214" s="515"/>
      <c r="AR214" s="515"/>
      <c r="AS214" s="515"/>
      <c r="AT214" s="515"/>
      <c r="AU214" s="515"/>
      <c r="AV214" s="515"/>
      <c r="AW214" s="515"/>
      <c r="AX214" s="515"/>
      <c r="AY214" s="515"/>
      <c r="AZ214" s="515"/>
      <c r="BA214" s="515"/>
      <c r="BB214" s="516"/>
      <c r="BC214" s="349"/>
      <c r="BD214" s="350"/>
      <c r="BE214" s="350"/>
      <c r="BF214" s="351"/>
    </row>
    <row r="215" spans="2:60" ht="13.5" customHeight="1">
      <c r="B215" s="4"/>
      <c r="C215" s="20"/>
      <c r="D215" s="279"/>
      <c r="E215" s="280"/>
      <c r="F215" s="280"/>
      <c r="G215" s="280"/>
      <c r="H215" s="280"/>
      <c r="I215" s="280"/>
      <c r="J215" s="280"/>
      <c r="K215" s="281"/>
      <c r="L215" s="551"/>
      <c r="M215" s="552"/>
      <c r="N215" s="552"/>
      <c r="O215" s="552"/>
      <c r="P215" s="552"/>
      <c r="Q215" s="552"/>
      <c r="R215" s="552"/>
      <c r="S215" s="552"/>
      <c r="T215" s="552"/>
      <c r="U215" s="552"/>
      <c r="V215" s="552"/>
      <c r="W215" s="552"/>
      <c r="X215" s="552"/>
      <c r="Y215" s="552"/>
      <c r="Z215" s="553"/>
      <c r="AA215" s="557"/>
      <c r="AB215" s="558"/>
      <c r="AC215" s="558"/>
      <c r="AD215" s="559"/>
      <c r="AE215" s="279"/>
      <c r="AF215" s="280"/>
      <c r="AG215" s="280"/>
      <c r="AH215" s="280"/>
      <c r="AI215" s="280"/>
      <c r="AJ215" s="280"/>
      <c r="AK215" s="280"/>
      <c r="AL215" s="280"/>
      <c r="AM215" s="281"/>
      <c r="AN215" s="551"/>
      <c r="AO215" s="552"/>
      <c r="AP215" s="552"/>
      <c r="AQ215" s="552"/>
      <c r="AR215" s="552"/>
      <c r="AS215" s="552"/>
      <c r="AT215" s="552"/>
      <c r="AU215" s="552"/>
      <c r="AV215" s="552"/>
      <c r="AW215" s="552"/>
      <c r="AX215" s="552"/>
      <c r="AY215" s="552"/>
      <c r="AZ215" s="552"/>
      <c r="BA215" s="552"/>
      <c r="BB215" s="553"/>
      <c r="BC215" s="557"/>
      <c r="BD215" s="558"/>
      <c r="BE215" s="558"/>
      <c r="BF215" s="559"/>
    </row>
    <row r="216" spans="2:60" ht="13.5" customHeight="1">
      <c r="B216" s="4"/>
      <c r="C216" s="20"/>
      <c r="D216" s="291"/>
      <c r="E216" s="292"/>
      <c r="F216" s="292"/>
      <c r="G216" s="292"/>
      <c r="H216" s="292"/>
      <c r="I216" s="292"/>
      <c r="J216" s="292"/>
      <c r="K216" s="293"/>
      <c r="L216" s="554"/>
      <c r="M216" s="555"/>
      <c r="N216" s="555"/>
      <c r="O216" s="555"/>
      <c r="P216" s="555"/>
      <c r="Q216" s="555"/>
      <c r="R216" s="555"/>
      <c r="S216" s="555"/>
      <c r="T216" s="555"/>
      <c r="U216" s="555"/>
      <c r="V216" s="555"/>
      <c r="W216" s="555"/>
      <c r="X216" s="555"/>
      <c r="Y216" s="555"/>
      <c r="Z216" s="556"/>
      <c r="AA216" s="560"/>
      <c r="AB216" s="561"/>
      <c r="AC216" s="561"/>
      <c r="AD216" s="562"/>
      <c r="AE216" s="291"/>
      <c r="AF216" s="292"/>
      <c r="AG216" s="292"/>
      <c r="AH216" s="292"/>
      <c r="AI216" s="292"/>
      <c r="AJ216" s="292"/>
      <c r="AK216" s="292"/>
      <c r="AL216" s="292"/>
      <c r="AM216" s="293"/>
      <c r="AN216" s="554"/>
      <c r="AO216" s="555"/>
      <c r="AP216" s="555"/>
      <c r="AQ216" s="555"/>
      <c r="AR216" s="555"/>
      <c r="AS216" s="555"/>
      <c r="AT216" s="555"/>
      <c r="AU216" s="555"/>
      <c r="AV216" s="555"/>
      <c r="AW216" s="555"/>
      <c r="AX216" s="555"/>
      <c r="AY216" s="555"/>
      <c r="AZ216" s="555"/>
      <c r="BA216" s="555"/>
      <c r="BB216" s="556"/>
      <c r="BC216" s="560"/>
      <c r="BD216" s="561"/>
      <c r="BE216" s="561"/>
      <c r="BF216" s="562"/>
    </row>
    <row r="217" spans="2:60" ht="13.5" customHeight="1">
      <c r="B217" s="4"/>
      <c r="C217" s="20"/>
      <c r="D217" s="291"/>
      <c r="E217" s="292"/>
      <c r="F217" s="292"/>
      <c r="G217" s="292"/>
      <c r="H217" s="292"/>
      <c r="I217" s="292"/>
      <c r="J217" s="292"/>
      <c r="K217" s="293"/>
      <c r="L217" s="566"/>
      <c r="M217" s="567"/>
      <c r="N217" s="567"/>
      <c r="O217" s="567"/>
      <c r="P217" s="567"/>
      <c r="Q217" s="567"/>
      <c r="R217" s="567"/>
      <c r="S217" s="567"/>
      <c r="T217" s="567"/>
      <c r="U217" s="567"/>
      <c r="V217" s="567"/>
      <c r="W217" s="567"/>
      <c r="X217" s="567"/>
      <c r="Y217" s="567"/>
      <c r="Z217" s="568"/>
      <c r="AA217" s="560"/>
      <c r="AB217" s="561"/>
      <c r="AC217" s="561"/>
      <c r="AD217" s="562"/>
      <c r="AE217" s="291"/>
      <c r="AF217" s="292"/>
      <c r="AG217" s="292"/>
      <c r="AH217" s="292"/>
      <c r="AI217" s="292"/>
      <c r="AJ217" s="292"/>
      <c r="AK217" s="292"/>
      <c r="AL217" s="292"/>
      <c r="AM217" s="293"/>
      <c r="AN217" s="566"/>
      <c r="AO217" s="567"/>
      <c r="AP217" s="567"/>
      <c r="AQ217" s="567"/>
      <c r="AR217" s="567"/>
      <c r="AS217" s="567"/>
      <c r="AT217" s="567"/>
      <c r="AU217" s="567"/>
      <c r="AV217" s="567"/>
      <c r="AW217" s="567"/>
      <c r="AX217" s="567"/>
      <c r="AY217" s="567"/>
      <c r="AZ217" s="567"/>
      <c r="BA217" s="567"/>
      <c r="BB217" s="568"/>
      <c r="BC217" s="560"/>
      <c r="BD217" s="561"/>
      <c r="BE217" s="561"/>
      <c r="BF217" s="562"/>
    </row>
    <row r="218" spans="2:60" ht="13.5" customHeight="1">
      <c r="B218" s="4"/>
      <c r="C218" s="20"/>
      <c r="D218" s="282" t="s">
        <v>227</v>
      </c>
      <c r="E218" s="283"/>
      <c r="F218" s="283"/>
      <c r="G218" s="283"/>
      <c r="H218" s="283"/>
      <c r="I218" s="283"/>
      <c r="J218" s="283"/>
      <c r="K218" s="284"/>
      <c r="L218" s="536"/>
      <c r="M218" s="537"/>
      <c r="N218" s="537"/>
      <c r="O218" s="537"/>
      <c r="P218" s="537"/>
      <c r="Q218" s="537"/>
      <c r="R218" s="537"/>
      <c r="S218" s="537"/>
      <c r="T218" s="537"/>
      <c r="U218" s="537"/>
      <c r="V218" s="537"/>
      <c r="W218" s="537"/>
      <c r="X218" s="537"/>
      <c r="Y218" s="537"/>
      <c r="Z218" s="538"/>
      <c r="AA218" s="563"/>
      <c r="AB218" s="564"/>
      <c r="AC218" s="564"/>
      <c r="AD218" s="565"/>
      <c r="AE218" s="282" t="s">
        <v>227</v>
      </c>
      <c r="AF218" s="283"/>
      <c r="AG218" s="283"/>
      <c r="AH218" s="283"/>
      <c r="AI218" s="283"/>
      <c r="AJ218" s="283"/>
      <c r="AK218" s="283"/>
      <c r="AL218" s="283"/>
      <c r="AM218" s="284"/>
      <c r="AN218" s="536"/>
      <c r="AO218" s="537"/>
      <c r="AP218" s="537"/>
      <c r="AQ218" s="537"/>
      <c r="AR218" s="537"/>
      <c r="AS218" s="537"/>
      <c r="AT218" s="537"/>
      <c r="AU218" s="537"/>
      <c r="AV218" s="537"/>
      <c r="AW218" s="537"/>
      <c r="AX218" s="537"/>
      <c r="AY218" s="537"/>
      <c r="AZ218" s="537"/>
      <c r="BA218" s="537"/>
      <c r="BB218" s="538"/>
      <c r="BC218" s="563"/>
      <c r="BD218" s="564"/>
      <c r="BE218" s="564"/>
      <c r="BF218" s="565"/>
    </row>
    <row r="219" spans="2:60" ht="13.5" customHeight="1">
      <c r="B219" s="4"/>
      <c r="C219" s="20"/>
      <c r="D219" s="279"/>
      <c r="E219" s="280"/>
      <c r="F219" s="280"/>
      <c r="G219" s="280"/>
      <c r="H219" s="280"/>
      <c r="I219" s="280"/>
      <c r="J219" s="280"/>
      <c r="K219" s="281"/>
      <c r="L219" s="551"/>
      <c r="M219" s="552"/>
      <c r="N219" s="552"/>
      <c r="O219" s="552"/>
      <c r="P219" s="552"/>
      <c r="Q219" s="552"/>
      <c r="R219" s="552"/>
      <c r="S219" s="552"/>
      <c r="T219" s="552"/>
      <c r="U219" s="552"/>
      <c r="V219" s="552"/>
      <c r="W219" s="552"/>
      <c r="X219" s="552"/>
      <c r="Y219" s="552"/>
      <c r="Z219" s="553"/>
      <c r="AA219" s="557"/>
      <c r="AB219" s="558"/>
      <c r="AC219" s="558"/>
      <c r="AD219" s="559"/>
      <c r="AE219" s="279"/>
      <c r="AF219" s="280"/>
      <c r="AG219" s="280"/>
      <c r="AH219" s="280"/>
      <c r="AI219" s="280"/>
      <c r="AJ219" s="280"/>
      <c r="AK219" s="280"/>
      <c r="AL219" s="280"/>
      <c r="AM219" s="281"/>
      <c r="AN219" s="551"/>
      <c r="AO219" s="552"/>
      <c r="AP219" s="552"/>
      <c r="AQ219" s="552"/>
      <c r="AR219" s="552"/>
      <c r="AS219" s="552"/>
      <c r="AT219" s="552"/>
      <c r="AU219" s="552"/>
      <c r="AV219" s="552"/>
      <c r="AW219" s="552"/>
      <c r="AX219" s="552"/>
      <c r="AY219" s="552"/>
      <c r="AZ219" s="552"/>
      <c r="BA219" s="552"/>
      <c r="BB219" s="553"/>
      <c r="BC219" s="557"/>
      <c r="BD219" s="558"/>
      <c r="BE219" s="558"/>
      <c r="BF219" s="559"/>
    </row>
    <row r="220" spans="2:60" ht="13.5" customHeight="1">
      <c r="B220" s="4"/>
      <c r="C220" s="20"/>
      <c r="D220" s="291"/>
      <c r="E220" s="292"/>
      <c r="F220" s="292"/>
      <c r="G220" s="292"/>
      <c r="H220" s="292"/>
      <c r="I220" s="292"/>
      <c r="J220" s="292"/>
      <c r="K220" s="293"/>
      <c r="L220" s="554"/>
      <c r="M220" s="555"/>
      <c r="N220" s="555"/>
      <c r="O220" s="555"/>
      <c r="P220" s="555"/>
      <c r="Q220" s="555"/>
      <c r="R220" s="555"/>
      <c r="S220" s="555"/>
      <c r="T220" s="555"/>
      <c r="U220" s="555"/>
      <c r="V220" s="555"/>
      <c r="W220" s="555"/>
      <c r="X220" s="555"/>
      <c r="Y220" s="555"/>
      <c r="Z220" s="556"/>
      <c r="AA220" s="560"/>
      <c r="AB220" s="561"/>
      <c r="AC220" s="561"/>
      <c r="AD220" s="562"/>
      <c r="AE220" s="291"/>
      <c r="AF220" s="292"/>
      <c r="AG220" s="292"/>
      <c r="AH220" s="292"/>
      <c r="AI220" s="292"/>
      <c r="AJ220" s="292"/>
      <c r="AK220" s="292"/>
      <c r="AL220" s="292"/>
      <c r="AM220" s="293"/>
      <c r="AN220" s="554"/>
      <c r="AO220" s="555"/>
      <c r="AP220" s="555"/>
      <c r="AQ220" s="555"/>
      <c r="AR220" s="555"/>
      <c r="AS220" s="555"/>
      <c r="AT220" s="555"/>
      <c r="AU220" s="555"/>
      <c r="AV220" s="555"/>
      <c r="AW220" s="555"/>
      <c r="AX220" s="555"/>
      <c r="AY220" s="555"/>
      <c r="AZ220" s="555"/>
      <c r="BA220" s="555"/>
      <c r="BB220" s="556"/>
      <c r="BC220" s="560"/>
      <c r="BD220" s="561"/>
      <c r="BE220" s="561"/>
      <c r="BF220" s="562"/>
    </row>
    <row r="221" spans="2:60" ht="13.5" customHeight="1">
      <c r="B221" s="4"/>
      <c r="C221" s="20"/>
      <c r="D221" s="291"/>
      <c r="E221" s="292"/>
      <c r="F221" s="292"/>
      <c r="G221" s="292"/>
      <c r="H221" s="292"/>
      <c r="I221" s="292"/>
      <c r="J221" s="292"/>
      <c r="K221" s="293"/>
      <c r="L221" s="566"/>
      <c r="M221" s="567"/>
      <c r="N221" s="567"/>
      <c r="O221" s="567"/>
      <c r="P221" s="567"/>
      <c r="Q221" s="567"/>
      <c r="R221" s="567"/>
      <c r="S221" s="567"/>
      <c r="T221" s="567"/>
      <c r="U221" s="567"/>
      <c r="V221" s="567"/>
      <c r="W221" s="567"/>
      <c r="X221" s="567"/>
      <c r="Y221" s="567"/>
      <c r="Z221" s="568"/>
      <c r="AA221" s="560"/>
      <c r="AB221" s="561"/>
      <c r="AC221" s="561"/>
      <c r="AD221" s="562"/>
      <c r="AE221" s="291"/>
      <c r="AF221" s="292"/>
      <c r="AG221" s="292"/>
      <c r="AH221" s="292"/>
      <c r="AI221" s="292"/>
      <c r="AJ221" s="292"/>
      <c r="AK221" s="292"/>
      <c r="AL221" s="292"/>
      <c r="AM221" s="293"/>
      <c r="AN221" s="566"/>
      <c r="AO221" s="567"/>
      <c r="AP221" s="567"/>
      <c r="AQ221" s="567"/>
      <c r="AR221" s="567"/>
      <c r="AS221" s="567"/>
      <c r="AT221" s="567"/>
      <c r="AU221" s="567"/>
      <c r="AV221" s="567"/>
      <c r="AW221" s="567"/>
      <c r="AX221" s="567"/>
      <c r="AY221" s="567"/>
      <c r="AZ221" s="567"/>
      <c r="BA221" s="567"/>
      <c r="BB221" s="568"/>
      <c r="BC221" s="560"/>
      <c r="BD221" s="561"/>
      <c r="BE221" s="561"/>
      <c r="BF221" s="562"/>
    </row>
    <row r="222" spans="2:60" ht="13.5" customHeight="1">
      <c r="B222" s="4"/>
      <c r="C222" s="20"/>
      <c r="D222" s="282" t="s">
        <v>227</v>
      </c>
      <c r="E222" s="283"/>
      <c r="F222" s="283"/>
      <c r="G222" s="283"/>
      <c r="H222" s="283"/>
      <c r="I222" s="283"/>
      <c r="J222" s="283"/>
      <c r="K222" s="284"/>
      <c r="L222" s="536"/>
      <c r="M222" s="537"/>
      <c r="N222" s="537"/>
      <c r="O222" s="537"/>
      <c r="P222" s="537"/>
      <c r="Q222" s="537"/>
      <c r="R222" s="537"/>
      <c r="S222" s="537"/>
      <c r="T222" s="537"/>
      <c r="U222" s="537"/>
      <c r="V222" s="537"/>
      <c r="W222" s="537"/>
      <c r="X222" s="537"/>
      <c r="Y222" s="537"/>
      <c r="Z222" s="538"/>
      <c r="AA222" s="563"/>
      <c r="AB222" s="564"/>
      <c r="AC222" s="564"/>
      <c r="AD222" s="565"/>
      <c r="AE222" s="282" t="s">
        <v>227</v>
      </c>
      <c r="AF222" s="283"/>
      <c r="AG222" s="283"/>
      <c r="AH222" s="283"/>
      <c r="AI222" s="283"/>
      <c r="AJ222" s="283"/>
      <c r="AK222" s="283"/>
      <c r="AL222" s="283"/>
      <c r="AM222" s="284"/>
      <c r="AN222" s="536"/>
      <c r="AO222" s="537"/>
      <c r="AP222" s="537"/>
      <c r="AQ222" s="537"/>
      <c r="AR222" s="537"/>
      <c r="AS222" s="537"/>
      <c r="AT222" s="537"/>
      <c r="AU222" s="537"/>
      <c r="AV222" s="537"/>
      <c r="AW222" s="537"/>
      <c r="AX222" s="537"/>
      <c r="AY222" s="537"/>
      <c r="AZ222" s="537"/>
      <c r="BA222" s="537"/>
      <c r="BB222" s="538"/>
      <c r="BC222" s="563"/>
      <c r="BD222" s="564"/>
      <c r="BE222" s="564"/>
      <c r="BF222" s="565"/>
    </row>
    <row r="223" spans="2:60" ht="13.5" customHeight="1">
      <c r="B223" s="4"/>
      <c r="C223" s="20"/>
      <c r="D223" s="279"/>
      <c r="E223" s="280"/>
      <c r="F223" s="280"/>
      <c r="G223" s="280"/>
      <c r="H223" s="280"/>
      <c r="I223" s="280"/>
      <c r="J223" s="280"/>
      <c r="K223" s="281"/>
      <c r="L223" s="551"/>
      <c r="M223" s="552"/>
      <c r="N223" s="552"/>
      <c r="O223" s="552"/>
      <c r="P223" s="552"/>
      <c r="Q223" s="552"/>
      <c r="R223" s="552"/>
      <c r="S223" s="552"/>
      <c r="T223" s="552"/>
      <c r="U223" s="552"/>
      <c r="V223" s="552"/>
      <c r="W223" s="552"/>
      <c r="X223" s="552"/>
      <c r="Y223" s="552"/>
      <c r="Z223" s="553"/>
      <c r="AA223" s="557"/>
      <c r="AB223" s="558"/>
      <c r="AC223" s="558"/>
      <c r="AD223" s="559"/>
      <c r="AE223" s="279"/>
      <c r="AF223" s="280"/>
      <c r="AG223" s="280"/>
      <c r="AH223" s="280"/>
      <c r="AI223" s="280"/>
      <c r="AJ223" s="280"/>
      <c r="AK223" s="280"/>
      <c r="AL223" s="280"/>
      <c r="AM223" s="281"/>
      <c r="AN223" s="551"/>
      <c r="AO223" s="552"/>
      <c r="AP223" s="552"/>
      <c r="AQ223" s="552"/>
      <c r="AR223" s="552"/>
      <c r="AS223" s="552"/>
      <c r="AT223" s="552"/>
      <c r="AU223" s="552"/>
      <c r="AV223" s="552"/>
      <c r="AW223" s="552"/>
      <c r="AX223" s="552"/>
      <c r="AY223" s="552"/>
      <c r="AZ223" s="552"/>
      <c r="BA223" s="552"/>
      <c r="BB223" s="553"/>
      <c r="BC223" s="557"/>
      <c r="BD223" s="558"/>
      <c r="BE223" s="558"/>
      <c r="BF223" s="559"/>
    </row>
    <row r="224" spans="2:60" ht="13.5" customHeight="1">
      <c r="B224" s="4"/>
      <c r="C224" s="20"/>
      <c r="D224" s="291"/>
      <c r="E224" s="292"/>
      <c r="F224" s="292"/>
      <c r="G224" s="292"/>
      <c r="H224" s="292"/>
      <c r="I224" s="292"/>
      <c r="J224" s="292"/>
      <c r="K224" s="293"/>
      <c r="L224" s="554"/>
      <c r="M224" s="555"/>
      <c r="N224" s="555"/>
      <c r="O224" s="555"/>
      <c r="P224" s="555"/>
      <c r="Q224" s="555"/>
      <c r="R224" s="555"/>
      <c r="S224" s="555"/>
      <c r="T224" s="555"/>
      <c r="U224" s="555"/>
      <c r="V224" s="555"/>
      <c r="W224" s="555"/>
      <c r="X224" s="555"/>
      <c r="Y224" s="555"/>
      <c r="Z224" s="556"/>
      <c r="AA224" s="560"/>
      <c r="AB224" s="561"/>
      <c r="AC224" s="561"/>
      <c r="AD224" s="562"/>
      <c r="AE224" s="291"/>
      <c r="AF224" s="292"/>
      <c r="AG224" s="292"/>
      <c r="AH224" s="292"/>
      <c r="AI224" s="292"/>
      <c r="AJ224" s="292"/>
      <c r="AK224" s="292"/>
      <c r="AL224" s="292"/>
      <c r="AM224" s="293"/>
      <c r="AN224" s="554"/>
      <c r="AO224" s="555"/>
      <c r="AP224" s="555"/>
      <c r="AQ224" s="555"/>
      <c r="AR224" s="555"/>
      <c r="AS224" s="555"/>
      <c r="AT224" s="555"/>
      <c r="AU224" s="555"/>
      <c r="AV224" s="555"/>
      <c r="AW224" s="555"/>
      <c r="AX224" s="555"/>
      <c r="AY224" s="555"/>
      <c r="AZ224" s="555"/>
      <c r="BA224" s="555"/>
      <c r="BB224" s="556"/>
      <c r="BC224" s="560"/>
      <c r="BD224" s="561"/>
      <c r="BE224" s="561"/>
      <c r="BF224" s="562"/>
    </row>
    <row r="225" spans="2:58" ht="13.5" customHeight="1">
      <c r="B225" s="4"/>
      <c r="C225" s="20"/>
      <c r="D225" s="291"/>
      <c r="E225" s="292"/>
      <c r="F225" s="292"/>
      <c r="G225" s="292"/>
      <c r="H225" s="292"/>
      <c r="I225" s="292"/>
      <c r="J225" s="292"/>
      <c r="K225" s="293"/>
      <c r="L225" s="566"/>
      <c r="M225" s="567"/>
      <c r="N225" s="567"/>
      <c r="O225" s="567"/>
      <c r="P225" s="567"/>
      <c r="Q225" s="567"/>
      <c r="R225" s="567"/>
      <c r="S225" s="567"/>
      <c r="T225" s="567"/>
      <c r="U225" s="567"/>
      <c r="V225" s="567"/>
      <c r="W225" s="567"/>
      <c r="X225" s="567"/>
      <c r="Y225" s="567"/>
      <c r="Z225" s="568"/>
      <c r="AA225" s="560"/>
      <c r="AB225" s="561"/>
      <c r="AC225" s="561"/>
      <c r="AD225" s="562"/>
      <c r="AE225" s="291"/>
      <c r="AF225" s="292"/>
      <c r="AG225" s="292"/>
      <c r="AH225" s="292"/>
      <c r="AI225" s="292"/>
      <c r="AJ225" s="292"/>
      <c r="AK225" s="292"/>
      <c r="AL225" s="292"/>
      <c r="AM225" s="293"/>
      <c r="AN225" s="566"/>
      <c r="AO225" s="567"/>
      <c r="AP225" s="567"/>
      <c r="AQ225" s="567"/>
      <c r="AR225" s="567"/>
      <c r="AS225" s="567"/>
      <c r="AT225" s="567"/>
      <c r="AU225" s="567"/>
      <c r="AV225" s="567"/>
      <c r="AW225" s="567"/>
      <c r="AX225" s="567"/>
      <c r="AY225" s="567"/>
      <c r="AZ225" s="567"/>
      <c r="BA225" s="567"/>
      <c r="BB225" s="568"/>
      <c r="BC225" s="560"/>
      <c r="BD225" s="561"/>
      <c r="BE225" s="561"/>
      <c r="BF225" s="562"/>
    </row>
    <row r="226" spans="2:58" ht="13.5" customHeight="1">
      <c r="B226" s="4"/>
      <c r="C226" s="20"/>
      <c r="D226" s="282" t="s">
        <v>227</v>
      </c>
      <c r="E226" s="283"/>
      <c r="F226" s="283"/>
      <c r="G226" s="283"/>
      <c r="H226" s="283"/>
      <c r="I226" s="283"/>
      <c r="J226" s="283"/>
      <c r="K226" s="284"/>
      <c r="L226" s="536"/>
      <c r="M226" s="537"/>
      <c r="N226" s="537"/>
      <c r="O226" s="537"/>
      <c r="P226" s="537"/>
      <c r="Q226" s="537"/>
      <c r="R226" s="537"/>
      <c r="S226" s="537"/>
      <c r="T226" s="537"/>
      <c r="U226" s="537"/>
      <c r="V226" s="537"/>
      <c r="W226" s="537"/>
      <c r="X226" s="537"/>
      <c r="Y226" s="537"/>
      <c r="Z226" s="538"/>
      <c r="AA226" s="563"/>
      <c r="AB226" s="564"/>
      <c r="AC226" s="564"/>
      <c r="AD226" s="565"/>
      <c r="AE226" s="282" t="s">
        <v>227</v>
      </c>
      <c r="AF226" s="283"/>
      <c r="AG226" s="283"/>
      <c r="AH226" s="283"/>
      <c r="AI226" s="283"/>
      <c r="AJ226" s="283"/>
      <c r="AK226" s="283"/>
      <c r="AL226" s="283"/>
      <c r="AM226" s="284"/>
      <c r="AN226" s="536"/>
      <c r="AO226" s="537"/>
      <c r="AP226" s="537"/>
      <c r="AQ226" s="537"/>
      <c r="AR226" s="537"/>
      <c r="AS226" s="537"/>
      <c r="AT226" s="537"/>
      <c r="AU226" s="537"/>
      <c r="AV226" s="537"/>
      <c r="AW226" s="537"/>
      <c r="AX226" s="537"/>
      <c r="AY226" s="537"/>
      <c r="AZ226" s="537"/>
      <c r="BA226" s="537"/>
      <c r="BB226" s="538"/>
      <c r="BC226" s="563"/>
      <c r="BD226" s="564"/>
      <c r="BE226" s="564"/>
      <c r="BF226" s="565"/>
    </row>
    <row r="227" spans="2:58" ht="13.5" customHeight="1">
      <c r="B227" s="4"/>
      <c r="C227" s="20"/>
      <c r="D227" s="279"/>
      <c r="E227" s="280"/>
      <c r="F227" s="280"/>
      <c r="G227" s="280"/>
      <c r="H227" s="280"/>
      <c r="I227" s="280"/>
      <c r="J227" s="280"/>
      <c r="K227" s="281"/>
      <c r="L227" s="551"/>
      <c r="M227" s="552"/>
      <c r="N227" s="552"/>
      <c r="O227" s="552"/>
      <c r="P227" s="552"/>
      <c r="Q227" s="552"/>
      <c r="R227" s="552"/>
      <c r="S227" s="552"/>
      <c r="T227" s="552"/>
      <c r="U227" s="552"/>
      <c r="V227" s="552"/>
      <c r="W227" s="552"/>
      <c r="X227" s="552"/>
      <c r="Y227" s="552"/>
      <c r="Z227" s="553"/>
      <c r="AA227" s="557"/>
      <c r="AB227" s="558"/>
      <c r="AC227" s="558"/>
      <c r="AD227" s="559"/>
      <c r="AE227" s="279"/>
      <c r="AF227" s="280"/>
      <c r="AG227" s="280"/>
      <c r="AH227" s="280"/>
      <c r="AI227" s="280"/>
      <c r="AJ227" s="280"/>
      <c r="AK227" s="280"/>
      <c r="AL227" s="280"/>
      <c r="AM227" s="281"/>
      <c r="AN227" s="551"/>
      <c r="AO227" s="552"/>
      <c r="AP227" s="552"/>
      <c r="AQ227" s="552"/>
      <c r="AR227" s="552"/>
      <c r="AS227" s="552"/>
      <c r="AT227" s="552"/>
      <c r="AU227" s="552"/>
      <c r="AV227" s="552"/>
      <c r="AW227" s="552"/>
      <c r="AX227" s="552"/>
      <c r="AY227" s="552"/>
      <c r="AZ227" s="552"/>
      <c r="BA227" s="552"/>
      <c r="BB227" s="553"/>
      <c r="BC227" s="557"/>
      <c r="BD227" s="558"/>
      <c r="BE227" s="558"/>
      <c r="BF227" s="559"/>
    </row>
    <row r="228" spans="2:58" ht="13.5" customHeight="1">
      <c r="B228" s="4"/>
      <c r="C228" s="20"/>
      <c r="D228" s="291"/>
      <c r="E228" s="292"/>
      <c r="F228" s="292"/>
      <c r="G228" s="292"/>
      <c r="H228" s="292"/>
      <c r="I228" s="292"/>
      <c r="J228" s="292"/>
      <c r="K228" s="293"/>
      <c r="L228" s="554"/>
      <c r="M228" s="555"/>
      <c r="N228" s="555"/>
      <c r="O228" s="555"/>
      <c r="P228" s="555"/>
      <c r="Q228" s="555"/>
      <c r="R228" s="555"/>
      <c r="S228" s="555"/>
      <c r="T228" s="555"/>
      <c r="U228" s="555"/>
      <c r="V228" s="555"/>
      <c r="W228" s="555"/>
      <c r="X228" s="555"/>
      <c r="Y228" s="555"/>
      <c r="Z228" s="556"/>
      <c r="AA228" s="560"/>
      <c r="AB228" s="561"/>
      <c r="AC228" s="561"/>
      <c r="AD228" s="562"/>
      <c r="AE228" s="291"/>
      <c r="AF228" s="292"/>
      <c r="AG228" s="292"/>
      <c r="AH228" s="292"/>
      <c r="AI228" s="292"/>
      <c r="AJ228" s="292"/>
      <c r="AK228" s="292"/>
      <c r="AL228" s="292"/>
      <c r="AM228" s="293"/>
      <c r="AN228" s="554"/>
      <c r="AO228" s="555"/>
      <c r="AP228" s="555"/>
      <c r="AQ228" s="555"/>
      <c r="AR228" s="555"/>
      <c r="AS228" s="555"/>
      <c r="AT228" s="555"/>
      <c r="AU228" s="555"/>
      <c r="AV228" s="555"/>
      <c r="AW228" s="555"/>
      <c r="AX228" s="555"/>
      <c r="AY228" s="555"/>
      <c r="AZ228" s="555"/>
      <c r="BA228" s="555"/>
      <c r="BB228" s="556"/>
      <c r="BC228" s="560"/>
      <c r="BD228" s="561"/>
      <c r="BE228" s="561"/>
      <c r="BF228" s="562"/>
    </row>
    <row r="229" spans="2:58" ht="13.5" customHeight="1">
      <c r="B229" s="4"/>
      <c r="C229" s="20"/>
      <c r="D229" s="291"/>
      <c r="E229" s="292"/>
      <c r="F229" s="292"/>
      <c r="G229" s="292"/>
      <c r="H229" s="292"/>
      <c r="I229" s="292"/>
      <c r="J229" s="292"/>
      <c r="K229" s="293"/>
      <c r="L229" s="566"/>
      <c r="M229" s="567"/>
      <c r="N229" s="567"/>
      <c r="O229" s="567"/>
      <c r="P229" s="567"/>
      <c r="Q229" s="567"/>
      <c r="R229" s="567"/>
      <c r="S229" s="567"/>
      <c r="T229" s="567"/>
      <c r="U229" s="567"/>
      <c r="V229" s="567"/>
      <c r="W229" s="567"/>
      <c r="X229" s="567"/>
      <c r="Y229" s="567"/>
      <c r="Z229" s="568"/>
      <c r="AA229" s="560"/>
      <c r="AB229" s="561"/>
      <c r="AC229" s="561"/>
      <c r="AD229" s="562"/>
      <c r="AE229" s="291"/>
      <c r="AF229" s="292"/>
      <c r="AG229" s="292"/>
      <c r="AH229" s="292"/>
      <c r="AI229" s="292"/>
      <c r="AJ229" s="292"/>
      <c r="AK229" s="292"/>
      <c r="AL229" s="292"/>
      <c r="AM229" s="293"/>
      <c r="AN229" s="566"/>
      <c r="AO229" s="567"/>
      <c r="AP229" s="567"/>
      <c r="AQ229" s="567"/>
      <c r="AR229" s="567"/>
      <c r="AS229" s="567"/>
      <c r="AT229" s="567"/>
      <c r="AU229" s="567"/>
      <c r="AV229" s="567"/>
      <c r="AW229" s="567"/>
      <c r="AX229" s="567"/>
      <c r="AY229" s="567"/>
      <c r="AZ229" s="567"/>
      <c r="BA229" s="567"/>
      <c r="BB229" s="568"/>
      <c r="BC229" s="560"/>
      <c r="BD229" s="561"/>
      <c r="BE229" s="561"/>
      <c r="BF229" s="562"/>
    </row>
    <row r="230" spans="2:58" ht="13.5" customHeight="1">
      <c r="B230" s="4"/>
      <c r="C230" s="20"/>
      <c r="D230" s="282" t="s">
        <v>227</v>
      </c>
      <c r="E230" s="283"/>
      <c r="F230" s="283"/>
      <c r="G230" s="283"/>
      <c r="H230" s="283"/>
      <c r="I230" s="283"/>
      <c r="J230" s="283"/>
      <c r="K230" s="284"/>
      <c r="L230" s="536"/>
      <c r="M230" s="537"/>
      <c r="N230" s="537"/>
      <c r="O230" s="537"/>
      <c r="P230" s="537"/>
      <c r="Q230" s="537"/>
      <c r="R230" s="537"/>
      <c r="S230" s="537"/>
      <c r="T230" s="537"/>
      <c r="U230" s="537"/>
      <c r="V230" s="537"/>
      <c r="W230" s="537"/>
      <c r="X230" s="537"/>
      <c r="Y230" s="537"/>
      <c r="Z230" s="538"/>
      <c r="AA230" s="563"/>
      <c r="AB230" s="564"/>
      <c r="AC230" s="564"/>
      <c r="AD230" s="565"/>
      <c r="AE230" s="282" t="s">
        <v>227</v>
      </c>
      <c r="AF230" s="283"/>
      <c r="AG230" s="283"/>
      <c r="AH230" s="283"/>
      <c r="AI230" s="283"/>
      <c r="AJ230" s="283"/>
      <c r="AK230" s="283"/>
      <c r="AL230" s="283"/>
      <c r="AM230" s="284"/>
      <c r="AN230" s="536"/>
      <c r="AO230" s="537"/>
      <c r="AP230" s="537"/>
      <c r="AQ230" s="537"/>
      <c r="AR230" s="537"/>
      <c r="AS230" s="537"/>
      <c r="AT230" s="537"/>
      <c r="AU230" s="537"/>
      <c r="AV230" s="537"/>
      <c r="AW230" s="537"/>
      <c r="AX230" s="537"/>
      <c r="AY230" s="537"/>
      <c r="AZ230" s="537"/>
      <c r="BA230" s="537"/>
      <c r="BB230" s="538"/>
      <c r="BC230" s="563"/>
      <c r="BD230" s="564"/>
      <c r="BE230" s="564"/>
      <c r="BF230" s="565"/>
    </row>
    <row r="231" spans="2:58" ht="13.5" customHeight="1">
      <c r="B231" s="4"/>
      <c r="C231" s="20"/>
      <c r="D231" s="279"/>
      <c r="E231" s="280"/>
      <c r="F231" s="280"/>
      <c r="G231" s="280"/>
      <c r="H231" s="280"/>
      <c r="I231" s="280"/>
      <c r="J231" s="280"/>
      <c r="K231" s="281"/>
      <c r="L231" s="551"/>
      <c r="M231" s="552"/>
      <c r="N231" s="552"/>
      <c r="O231" s="552"/>
      <c r="P231" s="552"/>
      <c r="Q231" s="552"/>
      <c r="R231" s="552"/>
      <c r="S231" s="552"/>
      <c r="T231" s="552"/>
      <c r="U231" s="552"/>
      <c r="V231" s="552"/>
      <c r="W231" s="552"/>
      <c r="X231" s="552"/>
      <c r="Y231" s="552"/>
      <c r="Z231" s="553"/>
      <c r="AA231" s="557"/>
      <c r="AB231" s="558"/>
      <c r="AC231" s="558"/>
      <c r="AD231" s="559"/>
      <c r="AE231" s="279"/>
      <c r="AF231" s="280"/>
      <c r="AG231" s="280"/>
      <c r="AH231" s="280"/>
      <c r="AI231" s="280"/>
      <c r="AJ231" s="280"/>
      <c r="AK231" s="280"/>
      <c r="AL231" s="280"/>
      <c r="AM231" s="281"/>
      <c r="AN231" s="551"/>
      <c r="AO231" s="552"/>
      <c r="AP231" s="552"/>
      <c r="AQ231" s="552"/>
      <c r="AR231" s="552"/>
      <c r="AS231" s="552"/>
      <c r="AT231" s="552"/>
      <c r="AU231" s="552"/>
      <c r="AV231" s="552"/>
      <c r="AW231" s="552"/>
      <c r="AX231" s="552"/>
      <c r="AY231" s="552"/>
      <c r="AZ231" s="552"/>
      <c r="BA231" s="552"/>
      <c r="BB231" s="553"/>
      <c r="BC231" s="557"/>
      <c r="BD231" s="558"/>
      <c r="BE231" s="558"/>
      <c r="BF231" s="559"/>
    </row>
    <row r="232" spans="2:58" ht="13.5" customHeight="1">
      <c r="B232" s="4"/>
      <c r="C232" s="20"/>
      <c r="D232" s="291"/>
      <c r="E232" s="292"/>
      <c r="F232" s="292"/>
      <c r="G232" s="292"/>
      <c r="H232" s="292"/>
      <c r="I232" s="292"/>
      <c r="J232" s="292"/>
      <c r="K232" s="293"/>
      <c r="L232" s="554"/>
      <c r="M232" s="555"/>
      <c r="N232" s="555"/>
      <c r="O232" s="555"/>
      <c r="P232" s="555"/>
      <c r="Q232" s="555"/>
      <c r="R232" s="555"/>
      <c r="S232" s="555"/>
      <c r="T232" s="555"/>
      <c r="U232" s="555"/>
      <c r="V232" s="555"/>
      <c r="W232" s="555"/>
      <c r="X232" s="555"/>
      <c r="Y232" s="555"/>
      <c r="Z232" s="556"/>
      <c r="AA232" s="560"/>
      <c r="AB232" s="561"/>
      <c r="AC232" s="561"/>
      <c r="AD232" s="562"/>
      <c r="AE232" s="291"/>
      <c r="AF232" s="292"/>
      <c r="AG232" s="292"/>
      <c r="AH232" s="292"/>
      <c r="AI232" s="292"/>
      <c r="AJ232" s="292"/>
      <c r="AK232" s="292"/>
      <c r="AL232" s="292"/>
      <c r="AM232" s="293"/>
      <c r="AN232" s="554"/>
      <c r="AO232" s="555"/>
      <c r="AP232" s="555"/>
      <c r="AQ232" s="555"/>
      <c r="AR232" s="555"/>
      <c r="AS232" s="555"/>
      <c r="AT232" s="555"/>
      <c r="AU232" s="555"/>
      <c r="AV232" s="555"/>
      <c r="AW232" s="555"/>
      <c r="AX232" s="555"/>
      <c r="AY232" s="555"/>
      <c r="AZ232" s="555"/>
      <c r="BA232" s="555"/>
      <c r="BB232" s="556"/>
      <c r="BC232" s="560"/>
      <c r="BD232" s="561"/>
      <c r="BE232" s="561"/>
      <c r="BF232" s="562"/>
    </row>
    <row r="233" spans="2:58" ht="13.5" customHeight="1">
      <c r="B233" s="4"/>
      <c r="C233" s="20"/>
      <c r="D233" s="291"/>
      <c r="E233" s="292"/>
      <c r="F233" s="292"/>
      <c r="G233" s="292"/>
      <c r="H233" s="292"/>
      <c r="I233" s="292"/>
      <c r="J233" s="292"/>
      <c r="K233" s="293"/>
      <c r="L233" s="566"/>
      <c r="M233" s="567"/>
      <c r="N233" s="567"/>
      <c r="O233" s="567"/>
      <c r="P233" s="567"/>
      <c r="Q233" s="567"/>
      <c r="R233" s="567"/>
      <c r="S233" s="567"/>
      <c r="T233" s="567"/>
      <c r="U233" s="567"/>
      <c r="V233" s="567"/>
      <c r="W233" s="567"/>
      <c r="X233" s="567"/>
      <c r="Y233" s="567"/>
      <c r="Z233" s="568"/>
      <c r="AA233" s="560"/>
      <c r="AB233" s="561"/>
      <c r="AC233" s="561"/>
      <c r="AD233" s="562"/>
      <c r="AE233" s="291"/>
      <c r="AF233" s="292"/>
      <c r="AG233" s="292"/>
      <c r="AH233" s="292"/>
      <c r="AI233" s="292"/>
      <c r="AJ233" s="292"/>
      <c r="AK233" s="292"/>
      <c r="AL233" s="292"/>
      <c r="AM233" s="293"/>
      <c r="AN233" s="566"/>
      <c r="AO233" s="567"/>
      <c r="AP233" s="567"/>
      <c r="AQ233" s="567"/>
      <c r="AR233" s="567"/>
      <c r="AS233" s="567"/>
      <c r="AT233" s="567"/>
      <c r="AU233" s="567"/>
      <c r="AV233" s="567"/>
      <c r="AW233" s="567"/>
      <c r="AX233" s="567"/>
      <c r="AY233" s="567"/>
      <c r="AZ233" s="567"/>
      <c r="BA233" s="567"/>
      <c r="BB233" s="568"/>
      <c r="BC233" s="560"/>
      <c r="BD233" s="561"/>
      <c r="BE233" s="561"/>
      <c r="BF233" s="562"/>
    </row>
    <row r="234" spans="2:58" ht="13.5" customHeight="1">
      <c r="B234" s="4"/>
      <c r="C234" s="20"/>
      <c r="D234" s="282" t="s">
        <v>227</v>
      </c>
      <c r="E234" s="283"/>
      <c r="F234" s="283"/>
      <c r="G234" s="283"/>
      <c r="H234" s="283"/>
      <c r="I234" s="283"/>
      <c r="J234" s="283"/>
      <c r="K234" s="284"/>
      <c r="L234" s="536"/>
      <c r="M234" s="537"/>
      <c r="N234" s="537"/>
      <c r="O234" s="537"/>
      <c r="P234" s="537"/>
      <c r="Q234" s="537"/>
      <c r="R234" s="537"/>
      <c r="S234" s="537"/>
      <c r="T234" s="537"/>
      <c r="U234" s="537"/>
      <c r="V234" s="537"/>
      <c r="W234" s="537"/>
      <c r="X234" s="537"/>
      <c r="Y234" s="537"/>
      <c r="Z234" s="538"/>
      <c r="AA234" s="563"/>
      <c r="AB234" s="564"/>
      <c r="AC234" s="564"/>
      <c r="AD234" s="565"/>
      <c r="AE234" s="282" t="s">
        <v>232</v>
      </c>
      <c r="AF234" s="283"/>
      <c r="AG234" s="283"/>
      <c r="AH234" s="283"/>
      <c r="AI234" s="283"/>
      <c r="AJ234" s="283"/>
      <c r="AK234" s="283"/>
      <c r="AL234" s="283"/>
      <c r="AM234" s="284"/>
      <c r="AN234" s="536"/>
      <c r="AO234" s="537"/>
      <c r="AP234" s="537"/>
      <c r="AQ234" s="537"/>
      <c r="AR234" s="537"/>
      <c r="AS234" s="537"/>
      <c r="AT234" s="537"/>
      <c r="AU234" s="537"/>
      <c r="AV234" s="537"/>
      <c r="AW234" s="537"/>
      <c r="AX234" s="537"/>
      <c r="AY234" s="537"/>
      <c r="AZ234" s="537"/>
      <c r="BA234" s="537"/>
      <c r="BB234" s="538"/>
      <c r="BC234" s="563"/>
      <c r="BD234" s="564"/>
      <c r="BE234" s="564"/>
      <c r="BF234" s="565"/>
    </row>
    <row r="235" spans="2:58" ht="13.5" customHeight="1">
      <c r="B235" s="4"/>
      <c r="C235" s="20"/>
      <c r="D235" s="279"/>
      <c r="E235" s="280"/>
      <c r="F235" s="280"/>
      <c r="G235" s="280"/>
      <c r="H235" s="280"/>
      <c r="I235" s="280"/>
      <c r="J235" s="280"/>
      <c r="K235" s="281"/>
      <c r="L235" s="551"/>
      <c r="M235" s="552"/>
      <c r="N235" s="552"/>
      <c r="O235" s="552"/>
      <c r="P235" s="552"/>
      <c r="Q235" s="552"/>
      <c r="R235" s="552"/>
      <c r="S235" s="552"/>
      <c r="T235" s="552"/>
      <c r="U235" s="552"/>
      <c r="V235" s="552"/>
      <c r="W235" s="552"/>
      <c r="X235" s="552"/>
      <c r="Y235" s="552"/>
      <c r="Z235" s="553"/>
      <c r="AA235" s="557"/>
      <c r="AB235" s="558"/>
      <c r="AC235" s="558"/>
      <c r="AD235" s="559"/>
      <c r="AE235" s="279"/>
      <c r="AF235" s="280"/>
      <c r="AG235" s="280"/>
      <c r="AH235" s="280"/>
      <c r="AI235" s="280"/>
      <c r="AJ235" s="280"/>
      <c r="AK235" s="280"/>
      <c r="AL235" s="280"/>
      <c r="AM235" s="281"/>
      <c r="AN235" s="551"/>
      <c r="AO235" s="552"/>
      <c r="AP235" s="552"/>
      <c r="AQ235" s="552"/>
      <c r="AR235" s="552"/>
      <c r="AS235" s="552"/>
      <c r="AT235" s="552"/>
      <c r="AU235" s="552"/>
      <c r="AV235" s="552"/>
      <c r="AW235" s="552"/>
      <c r="AX235" s="552"/>
      <c r="AY235" s="552"/>
      <c r="AZ235" s="552"/>
      <c r="BA235" s="552"/>
      <c r="BB235" s="553"/>
      <c r="BC235" s="557"/>
      <c r="BD235" s="558"/>
      <c r="BE235" s="558"/>
      <c r="BF235" s="559"/>
    </row>
    <row r="236" spans="2:58" ht="13.5" customHeight="1">
      <c r="B236" s="4"/>
      <c r="C236" s="20"/>
      <c r="D236" s="291"/>
      <c r="E236" s="292"/>
      <c r="F236" s="292"/>
      <c r="G236" s="292"/>
      <c r="H236" s="292"/>
      <c r="I236" s="292"/>
      <c r="J236" s="292"/>
      <c r="K236" s="293"/>
      <c r="L236" s="554"/>
      <c r="M236" s="555"/>
      <c r="N236" s="555"/>
      <c r="O236" s="555"/>
      <c r="P236" s="555"/>
      <c r="Q236" s="555"/>
      <c r="R236" s="555"/>
      <c r="S236" s="555"/>
      <c r="T236" s="555"/>
      <c r="U236" s="555"/>
      <c r="V236" s="555"/>
      <c r="W236" s="555"/>
      <c r="X236" s="555"/>
      <c r="Y236" s="555"/>
      <c r="Z236" s="556"/>
      <c r="AA236" s="560"/>
      <c r="AB236" s="561"/>
      <c r="AC236" s="561"/>
      <c r="AD236" s="562"/>
      <c r="AE236" s="291"/>
      <c r="AF236" s="292"/>
      <c r="AG236" s="292"/>
      <c r="AH236" s="292"/>
      <c r="AI236" s="292"/>
      <c r="AJ236" s="292"/>
      <c r="AK236" s="292"/>
      <c r="AL236" s="292"/>
      <c r="AM236" s="293"/>
      <c r="AN236" s="554"/>
      <c r="AO236" s="555"/>
      <c r="AP236" s="555"/>
      <c r="AQ236" s="555"/>
      <c r="AR236" s="555"/>
      <c r="AS236" s="555"/>
      <c r="AT236" s="555"/>
      <c r="AU236" s="555"/>
      <c r="AV236" s="555"/>
      <c r="AW236" s="555"/>
      <c r="AX236" s="555"/>
      <c r="AY236" s="555"/>
      <c r="AZ236" s="555"/>
      <c r="BA236" s="555"/>
      <c r="BB236" s="556"/>
      <c r="BC236" s="560"/>
      <c r="BD236" s="561"/>
      <c r="BE236" s="561"/>
      <c r="BF236" s="562"/>
    </row>
    <row r="237" spans="2:58" ht="13.5" customHeight="1">
      <c r="B237" s="4"/>
      <c r="C237" s="20"/>
      <c r="D237" s="291"/>
      <c r="E237" s="292"/>
      <c r="F237" s="292"/>
      <c r="G237" s="292"/>
      <c r="H237" s="292"/>
      <c r="I237" s="292"/>
      <c r="J237" s="292"/>
      <c r="K237" s="293"/>
      <c r="L237" s="566"/>
      <c r="M237" s="567"/>
      <c r="N237" s="567"/>
      <c r="O237" s="567"/>
      <c r="P237" s="567"/>
      <c r="Q237" s="567"/>
      <c r="R237" s="567"/>
      <c r="S237" s="567"/>
      <c r="T237" s="567"/>
      <c r="U237" s="567"/>
      <c r="V237" s="567"/>
      <c r="W237" s="567"/>
      <c r="X237" s="567"/>
      <c r="Y237" s="567"/>
      <c r="Z237" s="568"/>
      <c r="AA237" s="560"/>
      <c r="AB237" s="561"/>
      <c r="AC237" s="561"/>
      <c r="AD237" s="562"/>
      <c r="AE237" s="291"/>
      <c r="AF237" s="292"/>
      <c r="AG237" s="292"/>
      <c r="AH237" s="292"/>
      <c r="AI237" s="292"/>
      <c r="AJ237" s="292"/>
      <c r="AK237" s="292"/>
      <c r="AL237" s="292"/>
      <c r="AM237" s="293"/>
      <c r="AN237" s="566"/>
      <c r="AO237" s="567"/>
      <c r="AP237" s="567"/>
      <c r="AQ237" s="567"/>
      <c r="AR237" s="567"/>
      <c r="AS237" s="567"/>
      <c r="AT237" s="567"/>
      <c r="AU237" s="567"/>
      <c r="AV237" s="567"/>
      <c r="AW237" s="567"/>
      <c r="AX237" s="567"/>
      <c r="AY237" s="567"/>
      <c r="AZ237" s="567"/>
      <c r="BA237" s="567"/>
      <c r="BB237" s="568"/>
      <c r="BC237" s="560"/>
      <c r="BD237" s="561"/>
      <c r="BE237" s="561"/>
      <c r="BF237" s="562"/>
    </row>
    <row r="238" spans="2:58" ht="13.5" customHeight="1">
      <c r="B238" s="4"/>
      <c r="C238" s="20"/>
      <c r="D238" s="282" t="s">
        <v>227</v>
      </c>
      <c r="E238" s="283"/>
      <c r="F238" s="283"/>
      <c r="G238" s="283"/>
      <c r="H238" s="283"/>
      <c r="I238" s="283"/>
      <c r="J238" s="283"/>
      <c r="K238" s="284"/>
      <c r="L238" s="536"/>
      <c r="M238" s="537"/>
      <c r="N238" s="537"/>
      <c r="O238" s="537"/>
      <c r="P238" s="537"/>
      <c r="Q238" s="537"/>
      <c r="R238" s="537"/>
      <c r="S238" s="537"/>
      <c r="T238" s="537"/>
      <c r="U238" s="537"/>
      <c r="V238" s="537"/>
      <c r="W238" s="537"/>
      <c r="X238" s="537"/>
      <c r="Y238" s="537"/>
      <c r="Z238" s="538"/>
      <c r="AA238" s="563"/>
      <c r="AB238" s="564"/>
      <c r="AC238" s="564"/>
      <c r="AD238" s="565"/>
      <c r="AE238" s="282" t="s">
        <v>227</v>
      </c>
      <c r="AF238" s="283"/>
      <c r="AG238" s="283"/>
      <c r="AH238" s="283"/>
      <c r="AI238" s="283"/>
      <c r="AJ238" s="283"/>
      <c r="AK238" s="283"/>
      <c r="AL238" s="283"/>
      <c r="AM238" s="284"/>
      <c r="AN238" s="536"/>
      <c r="AO238" s="537"/>
      <c r="AP238" s="537"/>
      <c r="AQ238" s="537"/>
      <c r="AR238" s="537"/>
      <c r="AS238" s="537"/>
      <c r="AT238" s="537"/>
      <c r="AU238" s="537"/>
      <c r="AV238" s="537"/>
      <c r="AW238" s="537"/>
      <c r="AX238" s="537"/>
      <c r="AY238" s="537"/>
      <c r="AZ238" s="537"/>
      <c r="BA238" s="537"/>
      <c r="BB238" s="538"/>
      <c r="BC238" s="563"/>
      <c r="BD238" s="564"/>
      <c r="BE238" s="564"/>
      <c r="BF238" s="565"/>
    </row>
    <row r="239" spans="2:58" ht="13.5" customHeight="1">
      <c r="B239" s="4"/>
      <c r="C239" s="20"/>
      <c r="D239" s="279"/>
      <c r="E239" s="280"/>
      <c r="F239" s="280"/>
      <c r="G239" s="280"/>
      <c r="H239" s="280"/>
      <c r="I239" s="280"/>
      <c r="J239" s="280"/>
      <c r="K239" s="281"/>
      <c r="L239" s="551"/>
      <c r="M239" s="552"/>
      <c r="N239" s="552"/>
      <c r="O239" s="552"/>
      <c r="P239" s="552"/>
      <c r="Q239" s="552"/>
      <c r="R239" s="552"/>
      <c r="S239" s="552"/>
      <c r="T239" s="552"/>
      <c r="U239" s="552"/>
      <c r="V239" s="552"/>
      <c r="W239" s="552"/>
      <c r="X239" s="552"/>
      <c r="Y239" s="552"/>
      <c r="Z239" s="553"/>
      <c r="AA239" s="557"/>
      <c r="AB239" s="558"/>
      <c r="AC239" s="558"/>
      <c r="AD239" s="559"/>
      <c r="AE239" s="279"/>
      <c r="AF239" s="280"/>
      <c r="AG239" s="280"/>
      <c r="AH239" s="280"/>
      <c r="AI239" s="280"/>
      <c r="AJ239" s="280"/>
      <c r="AK239" s="280"/>
      <c r="AL239" s="280"/>
      <c r="AM239" s="281"/>
      <c r="AN239" s="551"/>
      <c r="AO239" s="552"/>
      <c r="AP239" s="552"/>
      <c r="AQ239" s="552"/>
      <c r="AR239" s="552"/>
      <c r="AS239" s="552"/>
      <c r="AT239" s="552"/>
      <c r="AU239" s="552"/>
      <c r="AV239" s="552"/>
      <c r="AW239" s="552"/>
      <c r="AX239" s="552"/>
      <c r="AY239" s="552"/>
      <c r="AZ239" s="552"/>
      <c r="BA239" s="552"/>
      <c r="BB239" s="553"/>
      <c r="BC239" s="557"/>
      <c r="BD239" s="558"/>
      <c r="BE239" s="558"/>
      <c r="BF239" s="559"/>
    </row>
    <row r="240" spans="2:58" ht="13.5" customHeight="1">
      <c r="B240" s="4"/>
      <c r="C240" s="20"/>
      <c r="D240" s="291"/>
      <c r="E240" s="292"/>
      <c r="F240" s="292"/>
      <c r="G240" s="292"/>
      <c r="H240" s="292"/>
      <c r="I240" s="292"/>
      <c r="J240" s="292"/>
      <c r="K240" s="293"/>
      <c r="L240" s="554"/>
      <c r="M240" s="555"/>
      <c r="N240" s="555"/>
      <c r="O240" s="555"/>
      <c r="P240" s="555"/>
      <c r="Q240" s="555"/>
      <c r="R240" s="555"/>
      <c r="S240" s="555"/>
      <c r="T240" s="555"/>
      <c r="U240" s="555"/>
      <c r="V240" s="555"/>
      <c r="W240" s="555"/>
      <c r="X240" s="555"/>
      <c r="Y240" s="555"/>
      <c r="Z240" s="556"/>
      <c r="AA240" s="560"/>
      <c r="AB240" s="561"/>
      <c r="AC240" s="561"/>
      <c r="AD240" s="562"/>
      <c r="AE240" s="291"/>
      <c r="AF240" s="292"/>
      <c r="AG240" s="292"/>
      <c r="AH240" s="292"/>
      <c r="AI240" s="292"/>
      <c r="AJ240" s="292"/>
      <c r="AK240" s="292"/>
      <c r="AL240" s="292"/>
      <c r="AM240" s="293"/>
      <c r="AN240" s="554"/>
      <c r="AO240" s="555"/>
      <c r="AP240" s="555"/>
      <c r="AQ240" s="555"/>
      <c r="AR240" s="555"/>
      <c r="AS240" s="555"/>
      <c r="AT240" s="555"/>
      <c r="AU240" s="555"/>
      <c r="AV240" s="555"/>
      <c r="AW240" s="555"/>
      <c r="AX240" s="555"/>
      <c r="AY240" s="555"/>
      <c r="AZ240" s="555"/>
      <c r="BA240" s="555"/>
      <c r="BB240" s="556"/>
      <c r="BC240" s="560"/>
      <c r="BD240" s="561"/>
      <c r="BE240" s="561"/>
      <c r="BF240" s="562"/>
    </row>
    <row r="241" spans="2:58" ht="13.5" customHeight="1">
      <c r="B241" s="4"/>
      <c r="C241" s="20"/>
      <c r="D241" s="291"/>
      <c r="E241" s="292"/>
      <c r="F241" s="292"/>
      <c r="G241" s="292"/>
      <c r="H241" s="292"/>
      <c r="I241" s="292"/>
      <c r="J241" s="292"/>
      <c r="K241" s="293"/>
      <c r="L241" s="566"/>
      <c r="M241" s="567"/>
      <c r="N241" s="567"/>
      <c r="O241" s="567"/>
      <c r="P241" s="567"/>
      <c r="Q241" s="567"/>
      <c r="R241" s="567"/>
      <c r="S241" s="567"/>
      <c r="T241" s="567"/>
      <c r="U241" s="567"/>
      <c r="V241" s="567"/>
      <c r="W241" s="567"/>
      <c r="X241" s="567"/>
      <c r="Y241" s="567"/>
      <c r="Z241" s="568"/>
      <c r="AA241" s="560"/>
      <c r="AB241" s="561"/>
      <c r="AC241" s="561"/>
      <c r="AD241" s="562"/>
      <c r="AE241" s="291"/>
      <c r="AF241" s="292"/>
      <c r="AG241" s="292"/>
      <c r="AH241" s="292"/>
      <c r="AI241" s="292"/>
      <c r="AJ241" s="292"/>
      <c r="AK241" s="292"/>
      <c r="AL241" s="292"/>
      <c r="AM241" s="293"/>
      <c r="AN241" s="566"/>
      <c r="AO241" s="567"/>
      <c r="AP241" s="567"/>
      <c r="AQ241" s="567"/>
      <c r="AR241" s="567"/>
      <c r="AS241" s="567"/>
      <c r="AT241" s="567"/>
      <c r="AU241" s="567"/>
      <c r="AV241" s="567"/>
      <c r="AW241" s="567"/>
      <c r="AX241" s="567"/>
      <c r="AY241" s="567"/>
      <c r="AZ241" s="567"/>
      <c r="BA241" s="567"/>
      <c r="BB241" s="568"/>
      <c r="BC241" s="560"/>
      <c r="BD241" s="561"/>
      <c r="BE241" s="561"/>
      <c r="BF241" s="562"/>
    </row>
    <row r="242" spans="2:58" ht="13.5" customHeight="1">
      <c r="B242" s="4"/>
      <c r="C242" s="20"/>
      <c r="D242" s="282" t="s">
        <v>227</v>
      </c>
      <c r="E242" s="283"/>
      <c r="F242" s="283"/>
      <c r="G242" s="283"/>
      <c r="H242" s="283"/>
      <c r="I242" s="283"/>
      <c r="J242" s="283"/>
      <c r="K242" s="284"/>
      <c r="L242" s="536"/>
      <c r="M242" s="537"/>
      <c r="N242" s="537"/>
      <c r="O242" s="537"/>
      <c r="P242" s="537"/>
      <c r="Q242" s="537"/>
      <c r="R242" s="537"/>
      <c r="S242" s="537"/>
      <c r="T242" s="537"/>
      <c r="U242" s="537"/>
      <c r="V242" s="537"/>
      <c r="W242" s="537"/>
      <c r="X242" s="537"/>
      <c r="Y242" s="537"/>
      <c r="Z242" s="538"/>
      <c r="AA242" s="563"/>
      <c r="AB242" s="564"/>
      <c r="AC242" s="564"/>
      <c r="AD242" s="565"/>
      <c r="AE242" s="282" t="s">
        <v>227</v>
      </c>
      <c r="AF242" s="283"/>
      <c r="AG242" s="283"/>
      <c r="AH242" s="283"/>
      <c r="AI242" s="283"/>
      <c r="AJ242" s="283"/>
      <c r="AK242" s="283"/>
      <c r="AL242" s="283"/>
      <c r="AM242" s="284"/>
      <c r="AN242" s="536"/>
      <c r="AO242" s="537"/>
      <c r="AP242" s="537"/>
      <c r="AQ242" s="537"/>
      <c r="AR242" s="537"/>
      <c r="AS242" s="537"/>
      <c r="AT242" s="537"/>
      <c r="AU242" s="537"/>
      <c r="AV242" s="537"/>
      <c r="AW242" s="537"/>
      <c r="AX242" s="537"/>
      <c r="AY242" s="537"/>
      <c r="AZ242" s="537"/>
      <c r="BA242" s="537"/>
      <c r="BB242" s="538"/>
      <c r="BC242" s="563"/>
      <c r="BD242" s="564"/>
      <c r="BE242" s="564"/>
      <c r="BF242" s="565"/>
    </row>
    <row r="243" spans="2:58" ht="13.5" customHeight="1">
      <c r="B243" s="4"/>
      <c r="C243" s="20"/>
      <c r="D243" s="279"/>
      <c r="E243" s="280"/>
      <c r="F243" s="280"/>
      <c r="G243" s="280"/>
      <c r="H243" s="280"/>
      <c r="I243" s="280"/>
      <c r="J243" s="280"/>
      <c r="K243" s="281"/>
      <c r="L243" s="551"/>
      <c r="M243" s="552"/>
      <c r="N243" s="552"/>
      <c r="O243" s="552"/>
      <c r="P243" s="552"/>
      <c r="Q243" s="552"/>
      <c r="R243" s="552"/>
      <c r="S243" s="552"/>
      <c r="T243" s="552"/>
      <c r="U243" s="552"/>
      <c r="V243" s="552"/>
      <c r="W243" s="552"/>
      <c r="X243" s="552"/>
      <c r="Y243" s="552"/>
      <c r="Z243" s="553"/>
      <c r="AA243" s="557"/>
      <c r="AB243" s="558"/>
      <c r="AC243" s="558"/>
      <c r="AD243" s="559"/>
      <c r="AE243" s="279"/>
      <c r="AF243" s="280"/>
      <c r="AG243" s="280"/>
      <c r="AH243" s="280"/>
      <c r="AI243" s="280"/>
      <c r="AJ243" s="280"/>
      <c r="AK243" s="280"/>
      <c r="AL243" s="280"/>
      <c r="AM243" s="281"/>
      <c r="AN243" s="551"/>
      <c r="AO243" s="552"/>
      <c r="AP243" s="552"/>
      <c r="AQ243" s="552"/>
      <c r="AR243" s="552"/>
      <c r="AS243" s="552"/>
      <c r="AT243" s="552"/>
      <c r="AU243" s="552"/>
      <c r="AV243" s="552"/>
      <c r="AW243" s="552"/>
      <c r="AX243" s="552"/>
      <c r="AY243" s="552"/>
      <c r="AZ243" s="552"/>
      <c r="BA243" s="552"/>
      <c r="BB243" s="553"/>
      <c r="BC243" s="557"/>
      <c r="BD243" s="558"/>
      <c r="BE243" s="558"/>
      <c r="BF243" s="559"/>
    </row>
    <row r="244" spans="2:58" ht="13.5" customHeight="1">
      <c r="B244" s="4"/>
      <c r="C244" s="20"/>
      <c r="D244" s="291"/>
      <c r="E244" s="292"/>
      <c r="F244" s="292"/>
      <c r="G244" s="292"/>
      <c r="H244" s="292"/>
      <c r="I244" s="292"/>
      <c r="J244" s="292"/>
      <c r="K244" s="293"/>
      <c r="L244" s="554"/>
      <c r="M244" s="555"/>
      <c r="N244" s="555"/>
      <c r="O244" s="555"/>
      <c r="P244" s="555"/>
      <c r="Q244" s="555"/>
      <c r="R244" s="555"/>
      <c r="S244" s="555"/>
      <c r="T244" s="555"/>
      <c r="U244" s="555"/>
      <c r="V244" s="555"/>
      <c r="W244" s="555"/>
      <c r="X244" s="555"/>
      <c r="Y244" s="555"/>
      <c r="Z244" s="556"/>
      <c r="AA244" s="560"/>
      <c r="AB244" s="561"/>
      <c r="AC244" s="561"/>
      <c r="AD244" s="562"/>
      <c r="AE244" s="291"/>
      <c r="AF244" s="292"/>
      <c r="AG244" s="292"/>
      <c r="AH244" s="292"/>
      <c r="AI244" s="292"/>
      <c r="AJ244" s="292"/>
      <c r="AK244" s="292"/>
      <c r="AL244" s="292"/>
      <c r="AM244" s="293"/>
      <c r="AN244" s="554"/>
      <c r="AO244" s="555"/>
      <c r="AP244" s="555"/>
      <c r="AQ244" s="555"/>
      <c r="AR244" s="555"/>
      <c r="AS244" s="555"/>
      <c r="AT244" s="555"/>
      <c r="AU244" s="555"/>
      <c r="AV244" s="555"/>
      <c r="AW244" s="555"/>
      <c r="AX244" s="555"/>
      <c r="AY244" s="555"/>
      <c r="AZ244" s="555"/>
      <c r="BA244" s="555"/>
      <c r="BB244" s="556"/>
      <c r="BC244" s="560"/>
      <c r="BD244" s="561"/>
      <c r="BE244" s="561"/>
      <c r="BF244" s="562"/>
    </row>
    <row r="245" spans="2:58" ht="13.5" customHeight="1">
      <c r="B245" s="4"/>
      <c r="C245" s="20"/>
      <c r="D245" s="291"/>
      <c r="E245" s="292"/>
      <c r="F245" s="292"/>
      <c r="G245" s="292"/>
      <c r="H245" s="292"/>
      <c r="I245" s="292"/>
      <c r="J245" s="292"/>
      <c r="K245" s="293"/>
      <c r="L245" s="566"/>
      <c r="M245" s="567"/>
      <c r="N245" s="567"/>
      <c r="O245" s="567"/>
      <c r="P245" s="567"/>
      <c r="Q245" s="567"/>
      <c r="R245" s="567"/>
      <c r="S245" s="567"/>
      <c r="T245" s="567"/>
      <c r="U245" s="567"/>
      <c r="V245" s="567"/>
      <c r="W245" s="567"/>
      <c r="X245" s="567"/>
      <c r="Y245" s="567"/>
      <c r="Z245" s="568"/>
      <c r="AA245" s="560"/>
      <c r="AB245" s="561"/>
      <c r="AC245" s="561"/>
      <c r="AD245" s="562"/>
      <c r="AE245" s="291"/>
      <c r="AF245" s="292"/>
      <c r="AG245" s="292"/>
      <c r="AH245" s="292"/>
      <c r="AI245" s="292"/>
      <c r="AJ245" s="292"/>
      <c r="AK245" s="292"/>
      <c r="AL245" s="292"/>
      <c r="AM245" s="293"/>
      <c r="AN245" s="566"/>
      <c r="AO245" s="567"/>
      <c r="AP245" s="567"/>
      <c r="AQ245" s="567"/>
      <c r="AR245" s="567"/>
      <c r="AS245" s="567"/>
      <c r="AT245" s="567"/>
      <c r="AU245" s="567"/>
      <c r="AV245" s="567"/>
      <c r="AW245" s="567"/>
      <c r="AX245" s="567"/>
      <c r="AY245" s="567"/>
      <c r="AZ245" s="567"/>
      <c r="BA245" s="567"/>
      <c r="BB245" s="568"/>
      <c r="BC245" s="560"/>
      <c r="BD245" s="561"/>
      <c r="BE245" s="561"/>
      <c r="BF245" s="562"/>
    </row>
    <row r="246" spans="2:58" ht="13.5" customHeight="1">
      <c r="B246" s="4"/>
      <c r="C246" s="20"/>
      <c r="D246" s="282" t="s">
        <v>227</v>
      </c>
      <c r="E246" s="283"/>
      <c r="F246" s="283"/>
      <c r="G246" s="283"/>
      <c r="H246" s="283"/>
      <c r="I246" s="283"/>
      <c r="J246" s="283"/>
      <c r="K246" s="284"/>
      <c r="L246" s="536"/>
      <c r="M246" s="537"/>
      <c r="N246" s="537"/>
      <c r="O246" s="537"/>
      <c r="P246" s="537"/>
      <c r="Q246" s="537"/>
      <c r="R246" s="537"/>
      <c r="S246" s="537"/>
      <c r="T246" s="537"/>
      <c r="U246" s="537"/>
      <c r="V246" s="537"/>
      <c r="W246" s="537"/>
      <c r="X246" s="537"/>
      <c r="Y246" s="537"/>
      <c r="Z246" s="538"/>
      <c r="AA246" s="563"/>
      <c r="AB246" s="564"/>
      <c r="AC246" s="564"/>
      <c r="AD246" s="565"/>
      <c r="AE246" s="282" t="s">
        <v>227</v>
      </c>
      <c r="AF246" s="283"/>
      <c r="AG246" s="283"/>
      <c r="AH246" s="283"/>
      <c r="AI246" s="283"/>
      <c r="AJ246" s="283"/>
      <c r="AK246" s="283"/>
      <c r="AL246" s="283"/>
      <c r="AM246" s="284"/>
      <c r="AN246" s="536"/>
      <c r="AO246" s="537"/>
      <c r="AP246" s="537"/>
      <c r="AQ246" s="537"/>
      <c r="AR246" s="537"/>
      <c r="AS246" s="537"/>
      <c r="AT246" s="537"/>
      <c r="AU246" s="537"/>
      <c r="AV246" s="537"/>
      <c r="AW246" s="537"/>
      <c r="AX246" s="537"/>
      <c r="AY246" s="537"/>
      <c r="AZ246" s="537"/>
      <c r="BA246" s="537"/>
      <c r="BB246" s="538"/>
      <c r="BC246" s="563"/>
      <c r="BD246" s="564"/>
      <c r="BE246" s="564"/>
      <c r="BF246" s="565"/>
    </row>
    <row r="247" spans="2:58" ht="13.5" customHeight="1">
      <c r="B247" s="4"/>
      <c r="C247" s="20"/>
      <c r="D247" s="279"/>
      <c r="E247" s="280"/>
      <c r="F247" s="280"/>
      <c r="G247" s="280"/>
      <c r="H247" s="280"/>
      <c r="I247" s="280"/>
      <c r="J247" s="280"/>
      <c r="K247" s="281"/>
      <c r="L247" s="551"/>
      <c r="M247" s="552"/>
      <c r="N247" s="552"/>
      <c r="O247" s="552"/>
      <c r="P247" s="552"/>
      <c r="Q247" s="552"/>
      <c r="R247" s="552"/>
      <c r="S247" s="552"/>
      <c r="T247" s="552"/>
      <c r="U247" s="552"/>
      <c r="V247" s="552"/>
      <c r="W247" s="552"/>
      <c r="X247" s="552"/>
      <c r="Y247" s="552"/>
      <c r="Z247" s="553"/>
      <c r="AA247" s="557"/>
      <c r="AB247" s="558"/>
      <c r="AC247" s="558"/>
      <c r="AD247" s="559"/>
      <c r="AE247" s="279"/>
      <c r="AF247" s="280"/>
      <c r="AG247" s="280"/>
      <c r="AH247" s="280"/>
      <c r="AI247" s="280"/>
      <c r="AJ247" s="280"/>
      <c r="AK247" s="280"/>
      <c r="AL247" s="280"/>
      <c r="AM247" s="281"/>
      <c r="AN247" s="551"/>
      <c r="AO247" s="552"/>
      <c r="AP247" s="552"/>
      <c r="AQ247" s="552"/>
      <c r="AR247" s="552"/>
      <c r="AS247" s="552"/>
      <c r="AT247" s="552"/>
      <c r="AU247" s="552"/>
      <c r="AV247" s="552"/>
      <c r="AW247" s="552"/>
      <c r="AX247" s="552"/>
      <c r="AY247" s="552"/>
      <c r="AZ247" s="552"/>
      <c r="BA247" s="552"/>
      <c r="BB247" s="553"/>
      <c r="BC247" s="557"/>
      <c r="BD247" s="558"/>
      <c r="BE247" s="558"/>
      <c r="BF247" s="559"/>
    </row>
    <row r="248" spans="2:58" ht="13.5" customHeight="1">
      <c r="B248" s="4"/>
      <c r="C248" s="20"/>
      <c r="D248" s="291"/>
      <c r="E248" s="292"/>
      <c r="F248" s="292"/>
      <c r="G248" s="292"/>
      <c r="H248" s="292"/>
      <c r="I248" s="292"/>
      <c r="J248" s="292"/>
      <c r="K248" s="293"/>
      <c r="L248" s="554"/>
      <c r="M248" s="555"/>
      <c r="N248" s="555"/>
      <c r="O248" s="555"/>
      <c r="P248" s="555"/>
      <c r="Q248" s="555"/>
      <c r="R248" s="555"/>
      <c r="S248" s="555"/>
      <c r="T248" s="555"/>
      <c r="U248" s="555"/>
      <c r="V248" s="555"/>
      <c r="W248" s="555"/>
      <c r="X248" s="555"/>
      <c r="Y248" s="555"/>
      <c r="Z248" s="556"/>
      <c r="AA248" s="560"/>
      <c r="AB248" s="561"/>
      <c r="AC248" s="561"/>
      <c r="AD248" s="562"/>
      <c r="AE248" s="291"/>
      <c r="AF248" s="292"/>
      <c r="AG248" s="292"/>
      <c r="AH248" s="292"/>
      <c r="AI248" s="292"/>
      <c r="AJ248" s="292"/>
      <c r="AK248" s="292"/>
      <c r="AL248" s="292"/>
      <c r="AM248" s="293"/>
      <c r="AN248" s="554"/>
      <c r="AO248" s="555"/>
      <c r="AP248" s="555"/>
      <c r="AQ248" s="555"/>
      <c r="AR248" s="555"/>
      <c r="AS248" s="555"/>
      <c r="AT248" s="555"/>
      <c r="AU248" s="555"/>
      <c r="AV248" s="555"/>
      <c r="AW248" s="555"/>
      <c r="AX248" s="555"/>
      <c r="AY248" s="555"/>
      <c r="AZ248" s="555"/>
      <c r="BA248" s="555"/>
      <c r="BB248" s="556"/>
      <c r="BC248" s="560"/>
      <c r="BD248" s="561"/>
      <c r="BE248" s="561"/>
      <c r="BF248" s="562"/>
    </row>
    <row r="249" spans="2:58" ht="13.5" customHeight="1">
      <c r="B249" s="4"/>
      <c r="C249" s="20"/>
      <c r="D249" s="291"/>
      <c r="E249" s="292"/>
      <c r="F249" s="292"/>
      <c r="G249" s="292"/>
      <c r="H249" s="292"/>
      <c r="I249" s="292"/>
      <c r="J249" s="292"/>
      <c r="K249" s="293"/>
      <c r="L249" s="566"/>
      <c r="M249" s="567"/>
      <c r="N249" s="567"/>
      <c r="O249" s="567"/>
      <c r="P249" s="567"/>
      <c r="Q249" s="567"/>
      <c r="R249" s="567"/>
      <c r="S249" s="567"/>
      <c r="T249" s="567"/>
      <c r="U249" s="567"/>
      <c r="V249" s="567"/>
      <c r="W249" s="567"/>
      <c r="X249" s="567"/>
      <c r="Y249" s="567"/>
      <c r="Z249" s="568"/>
      <c r="AA249" s="560"/>
      <c r="AB249" s="561"/>
      <c r="AC249" s="561"/>
      <c r="AD249" s="562"/>
      <c r="AE249" s="291"/>
      <c r="AF249" s="292"/>
      <c r="AG249" s="292"/>
      <c r="AH249" s="292"/>
      <c r="AI249" s="292"/>
      <c r="AJ249" s="292"/>
      <c r="AK249" s="292"/>
      <c r="AL249" s="292"/>
      <c r="AM249" s="293"/>
      <c r="AN249" s="566"/>
      <c r="AO249" s="567"/>
      <c r="AP249" s="567"/>
      <c r="AQ249" s="567"/>
      <c r="AR249" s="567"/>
      <c r="AS249" s="567"/>
      <c r="AT249" s="567"/>
      <c r="AU249" s="567"/>
      <c r="AV249" s="567"/>
      <c r="AW249" s="567"/>
      <c r="AX249" s="567"/>
      <c r="AY249" s="567"/>
      <c r="AZ249" s="567"/>
      <c r="BA249" s="567"/>
      <c r="BB249" s="568"/>
      <c r="BC249" s="560"/>
      <c r="BD249" s="561"/>
      <c r="BE249" s="561"/>
      <c r="BF249" s="562"/>
    </row>
    <row r="250" spans="2:58" ht="13.5" customHeight="1">
      <c r="B250" s="4"/>
      <c r="C250" s="20"/>
      <c r="D250" s="282" t="s">
        <v>227</v>
      </c>
      <c r="E250" s="283"/>
      <c r="F250" s="283"/>
      <c r="G250" s="283"/>
      <c r="H250" s="283"/>
      <c r="I250" s="283"/>
      <c r="J250" s="283"/>
      <c r="K250" s="284"/>
      <c r="L250" s="536"/>
      <c r="M250" s="537"/>
      <c r="N250" s="537"/>
      <c r="O250" s="537"/>
      <c r="P250" s="537"/>
      <c r="Q250" s="537"/>
      <c r="R250" s="537"/>
      <c r="S250" s="537"/>
      <c r="T250" s="537"/>
      <c r="U250" s="537"/>
      <c r="V250" s="537"/>
      <c r="W250" s="537"/>
      <c r="X250" s="537"/>
      <c r="Y250" s="537"/>
      <c r="Z250" s="538"/>
      <c r="AA250" s="563"/>
      <c r="AB250" s="564"/>
      <c r="AC250" s="564"/>
      <c r="AD250" s="565"/>
      <c r="AE250" s="282" t="s">
        <v>227</v>
      </c>
      <c r="AF250" s="283"/>
      <c r="AG250" s="283"/>
      <c r="AH250" s="283"/>
      <c r="AI250" s="283"/>
      <c r="AJ250" s="283"/>
      <c r="AK250" s="283"/>
      <c r="AL250" s="283"/>
      <c r="AM250" s="284"/>
      <c r="AN250" s="536"/>
      <c r="AO250" s="537"/>
      <c r="AP250" s="537"/>
      <c r="AQ250" s="537"/>
      <c r="AR250" s="537"/>
      <c r="AS250" s="537"/>
      <c r="AT250" s="537"/>
      <c r="AU250" s="537"/>
      <c r="AV250" s="537"/>
      <c r="AW250" s="537"/>
      <c r="AX250" s="537"/>
      <c r="AY250" s="537"/>
      <c r="AZ250" s="537"/>
      <c r="BA250" s="537"/>
      <c r="BB250" s="538"/>
      <c r="BC250" s="563"/>
      <c r="BD250" s="564"/>
      <c r="BE250" s="564"/>
      <c r="BF250" s="565"/>
    </row>
    <row r="251" spans="2:58" ht="13.5" customHeight="1">
      <c r="B251" s="4"/>
      <c r="C251" s="20"/>
      <c r="D251" s="279"/>
      <c r="E251" s="280"/>
      <c r="F251" s="280"/>
      <c r="G251" s="280"/>
      <c r="H251" s="280"/>
      <c r="I251" s="280"/>
      <c r="J251" s="280"/>
      <c r="K251" s="281"/>
      <c r="L251" s="551"/>
      <c r="M251" s="552"/>
      <c r="N251" s="552"/>
      <c r="O251" s="552"/>
      <c r="P251" s="552"/>
      <c r="Q251" s="552"/>
      <c r="R251" s="552"/>
      <c r="S251" s="552"/>
      <c r="T251" s="552"/>
      <c r="U251" s="552"/>
      <c r="V251" s="552"/>
      <c r="W251" s="552"/>
      <c r="X251" s="552"/>
      <c r="Y251" s="552"/>
      <c r="Z251" s="553"/>
      <c r="AA251" s="557"/>
      <c r="AB251" s="558"/>
      <c r="AC251" s="558"/>
      <c r="AD251" s="559"/>
      <c r="AE251" s="279"/>
      <c r="AF251" s="280"/>
      <c r="AG251" s="280"/>
      <c r="AH251" s="280"/>
      <c r="AI251" s="280"/>
      <c r="AJ251" s="280"/>
      <c r="AK251" s="280"/>
      <c r="AL251" s="280"/>
      <c r="AM251" s="281"/>
      <c r="AN251" s="551"/>
      <c r="AO251" s="552"/>
      <c r="AP251" s="552"/>
      <c r="AQ251" s="552"/>
      <c r="AR251" s="552"/>
      <c r="AS251" s="552"/>
      <c r="AT251" s="552"/>
      <c r="AU251" s="552"/>
      <c r="AV251" s="552"/>
      <c r="AW251" s="552"/>
      <c r="AX251" s="552"/>
      <c r="AY251" s="552"/>
      <c r="AZ251" s="552"/>
      <c r="BA251" s="552"/>
      <c r="BB251" s="553"/>
      <c r="BC251" s="557"/>
      <c r="BD251" s="558"/>
      <c r="BE251" s="558"/>
      <c r="BF251" s="559"/>
    </row>
    <row r="252" spans="2:58" ht="13.5" customHeight="1">
      <c r="B252" s="4"/>
      <c r="C252" s="20"/>
      <c r="D252" s="291"/>
      <c r="E252" s="292"/>
      <c r="F252" s="292"/>
      <c r="G252" s="292"/>
      <c r="H252" s="292"/>
      <c r="I252" s="292"/>
      <c r="J252" s="292"/>
      <c r="K252" s="293"/>
      <c r="L252" s="554"/>
      <c r="M252" s="555"/>
      <c r="N252" s="555"/>
      <c r="O252" s="555"/>
      <c r="P252" s="555"/>
      <c r="Q252" s="555"/>
      <c r="R252" s="555"/>
      <c r="S252" s="555"/>
      <c r="T252" s="555"/>
      <c r="U252" s="555"/>
      <c r="V252" s="555"/>
      <c r="W252" s="555"/>
      <c r="X252" s="555"/>
      <c r="Y252" s="555"/>
      <c r="Z252" s="556"/>
      <c r="AA252" s="560"/>
      <c r="AB252" s="561"/>
      <c r="AC252" s="561"/>
      <c r="AD252" s="562"/>
      <c r="AE252" s="291"/>
      <c r="AF252" s="292"/>
      <c r="AG252" s="292"/>
      <c r="AH252" s="292"/>
      <c r="AI252" s="292"/>
      <c r="AJ252" s="292"/>
      <c r="AK252" s="292"/>
      <c r="AL252" s="292"/>
      <c r="AM252" s="293"/>
      <c r="AN252" s="554"/>
      <c r="AO252" s="555"/>
      <c r="AP252" s="555"/>
      <c r="AQ252" s="555"/>
      <c r="AR252" s="555"/>
      <c r="AS252" s="555"/>
      <c r="AT252" s="555"/>
      <c r="AU252" s="555"/>
      <c r="AV252" s="555"/>
      <c r="AW252" s="555"/>
      <c r="AX252" s="555"/>
      <c r="AY252" s="555"/>
      <c r="AZ252" s="555"/>
      <c r="BA252" s="555"/>
      <c r="BB252" s="556"/>
      <c r="BC252" s="560"/>
      <c r="BD252" s="561"/>
      <c r="BE252" s="561"/>
      <c r="BF252" s="562"/>
    </row>
    <row r="253" spans="2:58" ht="13.5" customHeight="1">
      <c r="B253" s="4"/>
      <c r="C253" s="20"/>
      <c r="D253" s="291"/>
      <c r="E253" s="292"/>
      <c r="F253" s="292"/>
      <c r="G253" s="292"/>
      <c r="H253" s="292"/>
      <c r="I253" s="292"/>
      <c r="J253" s="292"/>
      <c r="K253" s="293"/>
      <c r="L253" s="566"/>
      <c r="M253" s="567"/>
      <c r="N253" s="567"/>
      <c r="O253" s="567"/>
      <c r="P253" s="567"/>
      <c r="Q253" s="567"/>
      <c r="R253" s="567"/>
      <c r="S253" s="567"/>
      <c r="T253" s="567"/>
      <c r="U253" s="567"/>
      <c r="V253" s="567"/>
      <c r="W253" s="567"/>
      <c r="X253" s="567"/>
      <c r="Y253" s="567"/>
      <c r="Z253" s="568"/>
      <c r="AA253" s="560"/>
      <c r="AB253" s="561"/>
      <c r="AC253" s="561"/>
      <c r="AD253" s="562"/>
      <c r="AE253" s="291"/>
      <c r="AF253" s="292"/>
      <c r="AG253" s="292"/>
      <c r="AH253" s="292"/>
      <c r="AI253" s="292"/>
      <c r="AJ253" s="292"/>
      <c r="AK253" s="292"/>
      <c r="AL253" s="292"/>
      <c r="AM253" s="293"/>
      <c r="AN253" s="566"/>
      <c r="AO253" s="567"/>
      <c r="AP253" s="567"/>
      <c r="AQ253" s="567"/>
      <c r="AR253" s="567"/>
      <c r="AS253" s="567"/>
      <c r="AT253" s="567"/>
      <c r="AU253" s="567"/>
      <c r="AV253" s="567"/>
      <c r="AW253" s="567"/>
      <c r="AX253" s="567"/>
      <c r="AY253" s="567"/>
      <c r="AZ253" s="567"/>
      <c r="BA253" s="567"/>
      <c r="BB253" s="568"/>
      <c r="BC253" s="560"/>
      <c r="BD253" s="561"/>
      <c r="BE253" s="561"/>
      <c r="BF253" s="562"/>
    </row>
    <row r="254" spans="2:58" ht="13.5" customHeight="1">
      <c r="B254" s="4"/>
      <c r="C254" s="20"/>
      <c r="D254" s="282" t="s">
        <v>233</v>
      </c>
      <c r="E254" s="283"/>
      <c r="F254" s="283"/>
      <c r="G254" s="283"/>
      <c r="H254" s="283"/>
      <c r="I254" s="283"/>
      <c r="J254" s="283"/>
      <c r="K254" s="284"/>
      <c r="L254" s="536"/>
      <c r="M254" s="537"/>
      <c r="N254" s="537"/>
      <c r="O254" s="537"/>
      <c r="P254" s="537"/>
      <c r="Q254" s="537"/>
      <c r="R254" s="537"/>
      <c r="S254" s="537"/>
      <c r="T254" s="537"/>
      <c r="U254" s="537"/>
      <c r="V254" s="537"/>
      <c r="W254" s="537"/>
      <c r="X254" s="537"/>
      <c r="Y254" s="537"/>
      <c r="Z254" s="538"/>
      <c r="AA254" s="563"/>
      <c r="AB254" s="564"/>
      <c r="AC254" s="564"/>
      <c r="AD254" s="565"/>
      <c r="AE254" s="282" t="s">
        <v>227</v>
      </c>
      <c r="AF254" s="283"/>
      <c r="AG254" s="283"/>
      <c r="AH254" s="283"/>
      <c r="AI254" s="283"/>
      <c r="AJ254" s="283"/>
      <c r="AK254" s="283"/>
      <c r="AL254" s="283"/>
      <c r="AM254" s="284"/>
      <c r="AN254" s="536"/>
      <c r="AO254" s="537"/>
      <c r="AP254" s="537"/>
      <c r="AQ254" s="537"/>
      <c r="AR254" s="537"/>
      <c r="AS254" s="537"/>
      <c r="AT254" s="537"/>
      <c r="AU254" s="537"/>
      <c r="AV254" s="537"/>
      <c r="AW254" s="537"/>
      <c r="AX254" s="537"/>
      <c r="AY254" s="537"/>
      <c r="AZ254" s="537"/>
      <c r="BA254" s="537"/>
      <c r="BB254" s="538"/>
      <c r="BC254" s="563"/>
      <c r="BD254" s="564"/>
      <c r="BE254" s="564"/>
      <c r="BF254" s="565"/>
    </row>
    <row r="255" spans="2:58" ht="13.5" customHeight="1">
      <c r="B255" s="4"/>
      <c r="C255" s="20"/>
      <c r="D255" s="279"/>
      <c r="E255" s="280"/>
      <c r="F255" s="280"/>
      <c r="G255" s="280"/>
      <c r="H255" s="280"/>
      <c r="I255" s="280"/>
      <c r="J255" s="280"/>
      <c r="K255" s="281"/>
      <c r="L255" s="551"/>
      <c r="M255" s="552"/>
      <c r="N255" s="552"/>
      <c r="O255" s="552"/>
      <c r="P255" s="552"/>
      <c r="Q255" s="552"/>
      <c r="R255" s="552"/>
      <c r="S255" s="552"/>
      <c r="T255" s="552"/>
      <c r="U255" s="552"/>
      <c r="V255" s="552"/>
      <c r="W255" s="552"/>
      <c r="X255" s="552"/>
      <c r="Y255" s="552"/>
      <c r="Z255" s="553"/>
      <c r="AA255" s="557"/>
      <c r="AB255" s="558"/>
      <c r="AC255" s="558"/>
      <c r="AD255" s="559"/>
      <c r="AE255" s="279"/>
      <c r="AF255" s="280"/>
      <c r="AG255" s="280"/>
      <c r="AH255" s="280"/>
      <c r="AI255" s="280"/>
      <c r="AJ255" s="280"/>
      <c r="AK255" s="280"/>
      <c r="AL255" s="280"/>
      <c r="AM255" s="281"/>
      <c r="AN255" s="551"/>
      <c r="AO255" s="552"/>
      <c r="AP255" s="552"/>
      <c r="AQ255" s="552"/>
      <c r="AR255" s="552"/>
      <c r="AS255" s="552"/>
      <c r="AT255" s="552"/>
      <c r="AU255" s="552"/>
      <c r="AV255" s="552"/>
      <c r="AW255" s="552"/>
      <c r="AX255" s="552"/>
      <c r="AY255" s="552"/>
      <c r="AZ255" s="552"/>
      <c r="BA255" s="552"/>
      <c r="BB255" s="553"/>
      <c r="BC255" s="557"/>
      <c r="BD255" s="558"/>
      <c r="BE255" s="558"/>
      <c r="BF255" s="559"/>
    </row>
    <row r="256" spans="2:58" ht="13.5" customHeight="1">
      <c r="B256" s="4"/>
      <c r="C256" s="20"/>
      <c r="D256" s="291"/>
      <c r="E256" s="292"/>
      <c r="F256" s="292"/>
      <c r="G256" s="292"/>
      <c r="H256" s="292"/>
      <c r="I256" s="292"/>
      <c r="J256" s="292"/>
      <c r="K256" s="293"/>
      <c r="L256" s="554"/>
      <c r="M256" s="555"/>
      <c r="N256" s="555"/>
      <c r="O256" s="555"/>
      <c r="P256" s="555"/>
      <c r="Q256" s="555"/>
      <c r="R256" s="555"/>
      <c r="S256" s="555"/>
      <c r="T256" s="555"/>
      <c r="U256" s="555"/>
      <c r="V256" s="555"/>
      <c r="W256" s="555"/>
      <c r="X256" s="555"/>
      <c r="Y256" s="555"/>
      <c r="Z256" s="556"/>
      <c r="AA256" s="560"/>
      <c r="AB256" s="561"/>
      <c r="AC256" s="561"/>
      <c r="AD256" s="562"/>
      <c r="AE256" s="291"/>
      <c r="AF256" s="292"/>
      <c r="AG256" s="292"/>
      <c r="AH256" s="292"/>
      <c r="AI256" s="292"/>
      <c r="AJ256" s="292"/>
      <c r="AK256" s="292"/>
      <c r="AL256" s="292"/>
      <c r="AM256" s="293"/>
      <c r="AN256" s="554"/>
      <c r="AO256" s="555"/>
      <c r="AP256" s="555"/>
      <c r="AQ256" s="555"/>
      <c r="AR256" s="555"/>
      <c r="AS256" s="555"/>
      <c r="AT256" s="555"/>
      <c r="AU256" s="555"/>
      <c r="AV256" s="555"/>
      <c r="AW256" s="555"/>
      <c r="AX256" s="555"/>
      <c r="AY256" s="555"/>
      <c r="AZ256" s="555"/>
      <c r="BA256" s="555"/>
      <c r="BB256" s="556"/>
      <c r="BC256" s="560"/>
      <c r="BD256" s="561"/>
      <c r="BE256" s="561"/>
      <c r="BF256" s="562"/>
    </row>
    <row r="257" spans="2:58" ht="13.5" customHeight="1">
      <c r="B257" s="4"/>
      <c r="C257" s="20"/>
      <c r="D257" s="291"/>
      <c r="E257" s="292"/>
      <c r="F257" s="292"/>
      <c r="G257" s="292"/>
      <c r="H257" s="292"/>
      <c r="I257" s="292"/>
      <c r="J257" s="292"/>
      <c r="K257" s="293"/>
      <c r="L257" s="566"/>
      <c r="M257" s="567"/>
      <c r="N257" s="567"/>
      <c r="O257" s="567"/>
      <c r="P257" s="567"/>
      <c r="Q257" s="567"/>
      <c r="R257" s="567"/>
      <c r="S257" s="567"/>
      <c r="T257" s="567"/>
      <c r="U257" s="567"/>
      <c r="V257" s="567"/>
      <c r="W257" s="567"/>
      <c r="X257" s="567"/>
      <c r="Y257" s="567"/>
      <c r="Z257" s="568"/>
      <c r="AA257" s="560"/>
      <c r="AB257" s="561"/>
      <c r="AC257" s="561"/>
      <c r="AD257" s="562"/>
      <c r="AE257" s="291"/>
      <c r="AF257" s="292"/>
      <c r="AG257" s="292"/>
      <c r="AH257" s="292"/>
      <c r="AI257" s="292"/>
      <c r="AJ257" s="292"/>
      <c r="AK257" s="292"/>
      <c r="AL257" s="292"/>
      <c r="AM257" s="293"/>
      <c r="AN257" s="566"/>
      <c r="AO257" s="567"/>
      <c r="AP257" s="567"/>
      <c r="AQ257" s="567"/>
      <c r="AR257" s="567"/>
      <c r="AS257" s="567"/>
      <c r="AT257" s="567"/>
      <c r="AU257" s="567"/>
      <c r="AV257" s="567"/>
      <c r="AW257" s="567"/>
      <c r="AX257" s="567"/>
      <c r="AY257" s="567"/>
      <c r="AZ257" s="567"/>
      <c r="BA257" s="567"/>
      <c r="BB257" s="568"/>
      <c r="BC257" s="560"/>
      <c r="BD257" s="561"/>
      <c r="BE257" s="561"/>
      <c r="BF257" s="562"/>
    </row>
    <row r="258" spans="2:58" ht="13.5" customHeight="1">
      <c r="B258" s="4"/>
      <c r="C258" s="20"/>
      <c r="D258" s="282" t="s">
        <v>227</v>
      </c>
      <c r="E258" s="283"/>
      <c r="F258" s="283"/>
      <c r="G258" s="283"/>
      <c r="H258" s="283"/>
      <c r="I258" s="283"/>
      <c r="J258" s="283"/>
      <c r="K258" s="284"/>
      <c r="L258" s="536"/>
      <c r="M258" s="537"/>
      <c r="N258" s="537"/>
      <c r="O258" s="537"/>
      <c r="P258" s="537"/>
      <c r="Q258" s="537"/>
      <c r="R258" s="537"/>
      <c r="S258" s="537"/>
      <c r="T258" s="537"/>
      <c r="U258" s="537"/>
      <c r="V258" s="537"/>
      <c r="W258" s="537"/>
      <c r="X258" s="537"/>
      <c r="Y258" s="537"/>
      <c r="Z258" s="538"/>
      <c r="AA258" s="563"/>
      <c r="AB258" s="564"/>
      <c r="AC258" s="564"/>
      <c r="AD258" s="565"/>
      <c r="AE258" s="282" t="s">
        <v>227</v>
      </c>
      <c r="AF258" s="283"/>
      <c r="AG258" s="283"/>
      <c r="AH258" s="283"/>
      <c r="AI258" s="283"/>
      <c r="AJ258" s="283"/>
      <c r="AK258" s="283"/>
      <c r="AL258" s="283"/>
      <c r="AM258" s="284"/>
      <c r="AN258" s="536"/>
      <c r="AO258" s="537"/>
      <c r="AP258" s="537"/>
      <c r="AQ258" s="537"/>
      <c r="AR258" s="537"/>
      <c r="AS258" s="537"/>
      <c r="AT258" s="537"/>
      <c r="AU258" s="537"/>
      <c r="AV258" s="537"/>
      <c r="AW258" s="537"/>
      <c r="AX258" s="537"/>
      <c r="AY258" s="537"/>
      <c r="AZ258" s="537"/>
      <c r="BA258" s="537"/>
      <c r="BB258" s="538"/>
      <c r="BC258" s="563"/>
      <c r="BD258" s="564"/>
      <c r="BE258" s="564"/>
      <c r="BF258" s="565"/>
    </row>
    <row r="259" spans="2:58" ht="13.5" customHeight="1">
      <c r="B259" s="4"/>
      <c r="C259" s="20"/>
      <c r="D259" s="279"/>
      <c r="E259" s="280"/>
      <c r="F259" s="280"/>
      <c r="G259" s="280"/>
      <c r="H259" s="280"/>
      <c r="I259" s="280"/>
      <c r="J259" s="280"/>
      <c r="K259" s="281"/>
      <c r="L259" s="551"/>
      <c r="M259" s="552"/>
      <c r="N259" s="552"/>
      <c r="O259" s="552"/>
      <c r="P259" s="552"/>
      <c r="Q259" s="552"/>
      <c r="R259" s="552"/>
      <c r="S259" s="552"/>
      <c r="T259" s="552"/>
      <c r="U259" s="552"/>
      <c r="V259" s="552"/>
      <c r="W259" s="552"/>
      <c r="X259" s="552"/>
      <c r="Y259" s="552"/>
      <c r="Z259" s="553"/>
      <c r="AA259" s="557"/>
      <c r="AB259" s="558"/>
      <c r="AC259" s="558"/>
      <c r="AD259" s="559"/>
      <c r="AE259" s="279"/>
      <c r="AF259" s="280"/>
      <c r="AG259" s="280"/>
      <c r="AH259" s="280"/>
      <c r="AI259" s="280"/>
      <c r="AJ259" s="280"/>
      <c r="AK259" s="280"/>
      <c r="AL259" s="280"/>
      <c r="AM259" s="281"/>
      <c r="AN259" s="551"/>
      <c r="AO259" s="552"/>
      <c r="AP259" s="552"/>
      <c r="AQ259" s="552"/>
      <c r="AR259" s="552"/>
      <c r="AS259" s="552"/>
      <c r="AT259" s="552"/>
      <c r="AU259" s="552"/>
      <c r="AV259" s="552"/>
      <c r="AW259" s="552"/>
      <c r="AX259" s="552"/>
      <c r="AY259" s="552"/>
      <c r="AZ259" s="552"/>
      <c r="BA259" s="552"/>
      <c r="BB259" s="553"/>
      <c r="BC259" s="557"/>
      <c r="BD259" s="558"/>
      <c r="BE259" s="558"/>
      <c r="BF259" s="559"/>
    </row>
    <row r="260" spans="2:58" ht="13.5" customHeight="1">
      <c r="B260" s="4"/>
      <c r="C260" s="20"/>
      <c r="D260" s="291"/>
      <c r="E260" s="292"/>
      <c r="F260" s="292"/>
      <c r="G260" s="292"/>
      <c r="H260" s="292"/>
      <c r="I260" s="292"/>
      <c r="J260" s="292"/>
      <c r="K260" s="293"/>
      <c r="L260" s="554"/>
      <c r="M260" s="555"/>
      <c r="N260" s="555"/>
      <c r="O260" s="555"/>
      <c r="P260" s="555"/>
      <c r="Q260" s="555"/>
      <c r="R260" s="555"/>
      <c r="S260" s="555"/>
      <c r="T260" s="555"/>
      <c r="U260" s="555"/>
      <c r="V260" s="555"/>
      <c r="W260" s="555"/>
      <c r="X260" s="555"/>
      <c r="Y260" s="555"/>
      <c r="Z260" s="556"/>
      <c r="AA260" s="560"/>
      <c r="AB260" s="561"/>
      <c r="AC260" s="561"/>
      <c r="AD260" s="562"/>
      <c r="AE260" s="291"/>
      <c r="AF260" s="292"/>
      <c r="AG260" s="292"/>
      <c r="AH260" s="292"/>
      <c r="AI260" s="292"/>
      <c r="AJ260" s="292"/>
      <c r="AK260" s="292"/>
      <c r="AL260" s="292"/>
      <c r="AM260" s="293"/>
      <c r="AN260" s="554"/>
      <c r="AO260" s="555"/>
      <c r="AP260" s="555"/>
      <c r="AQ260" s="555"/>
      <c r="AR260" s="555"/>
      <c r="AS260" s="555"/>
      <c r="AT260" s="555"/>
      <c r="AU260" s="555"/>
      <c r="AV260" s="555"/>
      <c r="AW260" s="555"/>
      <c r="AX260" s="555"/>
      <c r="AY260" s="555"/>
      <c r="AZ260" s="555"/>
      <c r="BA260" s="555"/>
      <c r="BB260" s="556"/>
      <c r="BC260" s="560"/>
      <c r="BD260" s="561"/>
      <c r="BE260" s="561"/>
      <c r="BF260" s="562"/>
    </row>
    <row r="261" spans="2:58" ht="13.5" customHeight="1">
      <c r="B261" s="4"/>
      <c r="C261" s="20"/>
      <c r="D261" s="291"/>
      <c r="E261" s="292"/>
      <c r="F261" s="292"/>
      <c r="G261" s="292"/>
      <c r="H261" s="292"/>
      <c r="I261" s="292"/>
      <c r="J261" s="292"/>
      <c r="K261" s="293"/>
      <c r="L261" s="566"/>
      <c r="M261" s="567"/>
      <c r="N261" s="567"/>
      <c r="O261" s="567"/>
      <c r="P261" s="567"/>
      <c r="Q261" s="567"/>
      <c r="R261" s="567"/>
      <c r="S261" s="567"/>
      <c r="T261" s="567"/>
      <c r="U261" s="567"/>
      <c r="V261" s="567"/>
      <c r="W261" s="567"/>
      <c r="X261" s="567"/>
      <c r="Y261" s="567"/>
      <c r="Z261" s="568"/>
      <c r="AA261" s="560"/>
      <c r="AB261" s="561"/>
      <c r="AC261" s="561"/>
      <c r="AD261" s="562"/>
      <c r="AE261" s="291"/>
      <c r="AF261" s="292"/>
      <c r="AG261" s="292"/>
      <c r="AH261" s="292"/>
      <c r="AI261" s="292"/>
      <c r="AJ261" s="292"/>
      <c r="AK261" s="292"/>
      <c r="AL261" s="292"/>
      <c r="AM261" s="293"/>
      <c r="AN261" s="566"/>
      <c r="AO261" s="567"/>
      <c r="AP261" s="567"/>
      <c r="AQ261" s="567"/>
      <c r="AR261" s="567"/>
      <c r="AS261" s="567"/>
      <c r="AT261" s="567"/>
      <c r="AU261" s="567"/>
      <c r="AV261" s="567"/>
      <c r="AW261" s="567"/>
      <c r="AX261" s="567"/>
      <c r="AY261" s="567"/>
      <c r="AZ261" s="567"/>
      <c r="BA261" s="567"/>
      <c r="BB261" s="568"/>
      <c r="BC261" s="560"/>
      <c r="BD261" s="561"/>
      <c r="BE261" s="561"/>
      <c r="BF261" s="562"/>
    </row>
    <row r="262" spans="2:58" ht="13.5" customHeight="1">
      <c r="B262" s="4"/>
      <c r="C262" s="20"/>
      <c r="D262" s="282" t="s">
        <v>227</v>
      </c>
      <c r="E262" s="283"/>
      <c r="F262" s="283"/>
      <c r="G262" s="283"/>
      <c r="H262" s="283"/>
      <c r="I262" s="283"/>
      <c r="J262" s="283"/>
      <c r="K262" s="284"/>
      <c r="L262" s="536"/>
      <c r="M262" s="537"/>
      <c r="N262" s="537"/>
      <c r="O262" s="537"/>
      <c r="P262" s="537"/>
      <c r="Q262" s="537"/>
      <c r="R262" s="537"/>
      <c r="S262" s="537"/>
      <c r="T262" s="537"/>
      <c r="U262" s="537"/>
      <c r="V262" s="537"/>
      <c r="W262" s="537"/>
      <c r="X262" s="537"/>
      <c r="Y262" s="537"/>
      <c r="Z262" s="538"/>
      <c r="AA262" s="563"/>
      <c r="AB262" s="564"/>
      <c r="AC262" s="564"/>
      <c r="AD262" s="565"/>
      <c r="AE262" s="282" t="s">
        <v>233</v>
      </c>
      <c r="AF262" s="283"/>
      <c r="AG262" s="283"/>
      <c r="AH262" s="283"/>
      <c r="AI262" s="283"/>
      <c r="AJ262" s="283"/>
      <c r="AK262" s="283"/>
      <c r="AL262" s="283"/>
      <c r="AM262" s="284"/>
      <c r="AN262" s="536"/>
      <c r="AO262" s="537"/>
      <c r="AP262" s="537"/>
      <c r="AQ262" s="537"/>
      <c r="AR262" s="537"/>
      <c r="AS262" s="537"/>
      <c r="AT262" s="537"/>
      <c r="AU262" s="537"/>
      <c r="AV262" s="537"/>
      <c r="AW262" s="537"/>
      <c r="AX262" s="537"/>
      <c r="AY262" s="537"/>
      <c r="AZ262" s="537"/>
      <c r="BA262" s="537"/>
      <c r="BB262" s="538"/>
      <c r="BC262" s="563"/>
      <c r="BD262" s="564"/>
      <c r="BE262" s="564"/>
      <c r="BF262" s="565"/>
    </row>
    <row r="263" spans="2:58" ht="13.5" customHeight="1">
      <c r="B263" s="4"/>
      <c r="C263" s="20"/>
      <c r="D263" s="279"/>
      <c r="E263" s="280"/>
      <c r="F263" s="280"/>
      <c r="G263" s="280"/>
      <c r="H263" s="280"/>
      <c r="I263" s="280"/>
      <c r="J263" s="280"/>
      <c r="K263" s="281"/>
      <c r="L263" s="551"/>
      <c r="M263" s="552"/>
      <c r="N263" s="552"/>
      <c r="O263" s="552"/>
      <c r="P263" s="552"/>
      <c r="Q263" s="552"/>
      <c r="R263" s="552"/>
      <c r="S263" s="552"/>
      <c r="T263" s="552"/>
      <c r="U263" s="552"/>
      <c r="V263" s="552"/>
      <c r="W263" s="552"/>
      <c r="X263" s="552"/>
      <c r="Y263" s="552"/>
      <c r="Z263" s="553"/>
      <c r="AA263" s="557"/>
      <c r="AB263" s="558"/>
      <c r="AC263" s="558"/>
      <c r="AD263" s="559"/>
      <c r="AE263" s="279"/>
      <c r="AF263" s="280"/>
      <c r="AG263" s="280"/>
      <c r="AH263" s="280"/>
      <c r="AI263" s="280"/>
      <c r="AJ263" s="280"/>
      <c r="AK263" s="280"/>
      <c r="AL263" s="280"/>
      <c r="AM263" s="281"/>
      <c r="AN263" s="551"/>
      <c r="AO263" s="552"/>
      <c r="AP263" s="552"/>
      <c r="AQ263" s="552"/>
      <c r="AR263" s="552"/>
      <c r="AS263" s="552"/>
      <c r="AT263" s="552"/>
      <c r="AU263" s="552"/>
      <c r="AV263" s="552"/>
      <c r="AW263" s="552"/>
      <c r="AX263" s="552"/>
      <c r="AY263" s="552"/>
      <c r="AZ263" s="552"/>
      <c r="BA263" s="552"/>
      <c r="BB263" s="553"/>
      <c r="BC263" s="557"/>
      <c r="BD263" s="558"/>
      <c r="BE263" s="558"/>
      <c r="BF263" s="559"/>
    </row>
    <row r="264" spans="2:58" ht="13.5" customHeight="1">
      <c r="B264" s="4"/>
      <c r="C264" s="20"/>
      <c r="D264" s="291"/>
      <c r="E264" s="292"/>
      <c r="F264" s="292"/>
      <c r="G264" s="292"/>
      <c r="H264" s="292"/>
      <c r="I264" s="292"/>
      <c r="J264" s="292"/>
      <c r="K264" s="293"/>
      <c r="L264" s="554"/>
      <c r="M264" s="555"/>
      <c r="N264" s="555"/>
      <c r="O264" s="555"/>
      <c r="P264" s="555"/>
      <c r="Q264" s="555"/>
      <c r="R264" s="555"/>
      <c r="S264" s="555"/>
      <c r="T264" s="555"/>
      <c r="U264" s="555"/>
      <c r="V264" s="555"/>
      <c r="W264" s="555"/>
      <c r="X264" s="555"/>
      <c r="Y264" s="555"/>
      <c r="Z264" s="556"/>
      <c r="AA264" s="560"/>
      <c r="AB264" s="561"/>
      <c r="AC264" s="561"/>
      <c r="AD264" s="562"/>
      <c r="AE264" s="291"/>
      <c r="AF264" s="292"/>
      <c r="AG264" s="292"/>
      <c r="AH264" s="292"/>
      <c r="AI264" s="292"/>
      <c r="AJ264" s="292"/>
      <c r="AK264" s="292"/>
      <c r="AL264" s="292"/>
      <c r="AM264" s="293"/>
      <c r="AN264" s="554"/>
      <c r="AO264" s="555"/>
      <c r="AP264" s="555"/>
      <c r="AQ264" s="555"/>
      <c r="AR264" s="555"/>
      <c r="AS264" s="555"/>
      <c r="AT264" s="555"/>
      <c r="AU264" s="555"/>
      <c r="AV264" s="555"/>
      <c r="AW264" s="555"/>
      <c r="AX264" s="555"/>
      <c r="AY264" s="555"/>
      <c r="AZ264" s="555"/>
      <c r="BA264" s="555"/>
      <c r="BB264" s="556"/>
      <c r="BC264" s="560"/>
      <c r="BD264" s="561"/>
      <c r="BE264" s="561"/>
      <c r="BF264" s="562"/>
    </row>
    <row r="265" spans="2:58" ht="13.5" customHeight="1">
      <c r="B265" s="4"/>
      <c r="C265" s="20"/>
      <c r="D265" s="291"/>
      <c r="E265" s="292"/>
      <c r="F265" s="292"/>
      <c r="G265" s="292"/>
      <c r="H265" s="292"/>
      <c r="I265" s="292"/>
      <c r="J265" s="292"/>
      <c r="K265" s="293"/>
      <c r="L265" s="566"/>
      <c r="M265" s="567"/>
      <c r="N265" s="567"/>
      <c r="O265" s="567"/>
      <c r="P265" s="567"/>
      <c r="Q265" s="567"/>
      <c r="R265" s="567"/>
      <c r="S265" s="567"/>
      <c r="T265" s="567"/>
      <c r="U265" s="567"/>
      <c r="V265" s="567"/>
      <c r="W265" s="567"/>
      <c r="X265" s="567"/>
      <c r="Y265" s="567"/>
      <c r="Z265" s="568"/>
      <c r="AA265" s="560"/>
      <c r="AB265" s="561"/>
      <c r="AC265" s="561"/>
      <c r="AD265" s="562"/>
      <c r="AE265" s="291"/>
      <c r="AF265" s="292"/>
      <c r="AG265" s="292"/>
      <c r="AH265" s="292"/>
      <c r="AI265" s="292"/>
      <c r="AJ265" s="292"/>
      <c r="AK265" s="292"/>
      <c r="AL265" s="292"/>
      <c r="AM265" s="293"/>
      <c r="AN265" s="566"/>
      <c r="AO265" s="567"/>
      <c r="AP265" s="567"/>
      <c r="AQ265" s="567"/>
      <c r="AR265" s="567"/>
      <c r="AS265" s="567"/>
      <c r="AT265" s="567"/>
      <c r="AU265" s="567"/>
      <c r="AV265" s="567"/>
      <c r="AW265" s="567"/>
      <c r="AX265" s="567"/>
      <c r="AY265" s="567"/>
      <c r="AZ265" s="567"/>
      <c r="BA265" s="567"/>
      <c r="BB265" s="568"/>
      <c r="BC265" s="560"/>
      <c r="BD265" s="561"/>
      <c r="BE265" s="561"/>
      <c r="BF265" s="562"/>
    </row>
    <row r="266" spans="2:58" ht="13.5" customHeight="1">
      <c r="B266" s="4"/>
      <c r="C266" s="20"/>
      <c r="D266" s="282" t="s">
        <v>227</v>
      </c>
      <c r="E266" s="283"/>
      <c r="F266" s="283"/>
      <c r="G266" s="283"/>
      <c r="H266" s="283"/>
      <c r="I266" s="283"/>
      <c r="J266" s="283"/>
      <c r="K266" s="284"/>
      <c r="L266" s="536"/>
      <c r="M266" s="537"/>
      <c r="N266" s="537"/>
      <c r="O266" s="537"/>
      <c r="P266" s="537"/>
      <c r="Q266" s="537"/>
      <c r="R266" s="537"/>
      <c r="S266" s="537"/>
      <c r="T266" s="537"/>
      <c r="U266" s="537"/>
      <c r="V266" s="537"/>
      <c r="W266" s="537"/>
      <c r="X266" s="537"/>
      <c r="Y266" s="537"/>
      <c r="Z266" s="538"/>
      <c r="AA266" s="563"/>
      <c r="AB266" s="564"/>
      <c r="AC266" s="564"/>
      <c r="AD266" s="565"/>
      <c r="AE266" s="282" t="s">
        <v>227</v>
      </c>
      <c r="AF266" s="283"/>
      <c r="AG266" s="283"/>
      <c r="AH266" s="283"/>
      <c r="AI266" s="283"/>
      <c r="AJ266" s="283"/>
      <c r="AK266" s="283"/>
      <c r="AL266" s="283"/>
      <c r="AM266" s="284"/>
      <c r="AN266" s="536"/>
      <c r="AO266" s="537"/>
      <c r="AP266" s="537"/>
      <c r="AQ266" s="537"/>
      <c r="AR266" s="537"/>
      <c r="AS266" s="537"/>
      <c r="AT266" s="537"/>
      <c r="AU266" s="537"/>
      <c r="AV266" s="537"/>
      <c r="AW266" s="537"/>
      <c r="AX266" s="537"/>
      <c r="AY266" s="537"/>
      <c r="AZ266" s="537"/>
      <c r="BA266" s="537"/>
      <c r="BB266" s="538"/>
      <c r="BC266" s="563"/>
      <c r="BD266" s="564"/>
      <c r="BE266" s="564"/>
      <c r="BF266" s="565"/>
    </row>
    <row r="267" spans="2:58" ht="13.5" customHeight="1">
      <c r="B267" s="4"/>
      <c r="C267" s="20"/>
      <c r="D267" s="279"/>
      <c r="E267" s="280"/>
      <c r="F267" s="280"/>
      <c r="G267" s="280"/>
      <c r="H267" s="280"/>
      <c r="I267" s="280"/>
      <c r="J267" s="280"/>
      <c r="K267" s="281"/>
      <c r="L267" s="551"/>
      <c r="M267" s="552"/>
      <c r="N267" s="552"/>
      <c r="O267" s="552"/>
      <c r="P267" s="552"/>
      <c r="Q267" s="552"/>
      <c r="R267" s="552"/>
      <c r="S267" s="552"/>
      <c r="T267" s="552"/>
      <c r="U267" s="552"/>
      <c r="V267" s="552"/>
      <c r="W267" s="552"/>
      <c r="X267" s="552"/>
      <c r="Y267" s="552"/>
      <c r="Z267" s="553"/>
      <c r="AA267" s="557"/>
      <c r="AB267" s="558"/>
      <c r="AC267" s="558"/>
      <c r="AD267" s="559"/>
      <c r="AE267" s="279"/>
      <c r="AF267" s="280"/>
      <c r="AG267" s="280"/>
      <c r="AH267" s="280"/>
      <c r="AI267" s="280"/>
      <c r="AJ267" s="280"/>
      <c r="AK267" s="280"/>
      <c r="AL267" s="280"/>
      <c r="AM267" s="281"/>
      <c r="AN267" s="551"/>
      <c r="AO267" s="552"/>
      <c r="AP267" s="552"/>
      <c r="AQ267" s="552"/>
      <c r="AR267" s="552"/>
      <c r="AS267" s="552"/>
      <c r="AT267" s="552"/>
      <c r="AU267" s="552"/>
      <c r="AV267" s="552"/>
      <c r="AW267" s="552"/>
      <c r="AX267" s="552"/>
      <c r="AY267" s="552"/>
      <c r="AZ267" s="552"/>
      <c r="BA267" s="552"/>
      <c r="BB267" s="553"/>
      <c r="BC267" s="557"/>
      <c r="BD267" s="558"/>
      <c r="BE267" s="558"/>
      <c r="BF267" s="559"/>
    </row>
    <row r="268" spans="2:58" ht="13.5" customHeight="1">
      <c r="B268" s="4"/>
      <c r="C268" s="20"/>
      <c r="D268" s="291"/>
      <c r="E268" s="292"/>
      <c r="F268" s="292"/>
      <c r="G268" s="292"/>
      <c r="H268" s="292"/>
      <c r="I268" s="292"/>
      <c r="J268" s="292"/>
      <c r="K268" s="293"/>
      <c r="L268" s="554"/>
      <c r="M268" s="555"/>
      <c r="N268" s="555"/>
      <c r="O268" s="555"/>
      <c r="P268" s="555"/>
      <c r="Q268" s="555"/>
      <c r="R268" s="555"/>
      <c r="S268" s="555"/>
      <c r="T268" s="555"/>
      <c r="U268" s="555"/>
      <c r="V268" s="555"/>
      <c r="W268" s="555"/>
      <c r="X268" s="555"/>
      <c r="Y268" s="555"/>
      <c r="Z268" s="556"/>
      <c r="AA268" s="560"/>
      <c r="AB268" s="561"/>
      <c r="AC268" s="561"/>
      <c r="AD268" s="562"/>
      <c r="AE268" s="291"/>
      <c r="AF268" s="292"/>
      <c r="AG268" s="292"/>
      <c r="AH268" s="292"/>
      <c r="AI268" s="292"/>
      <c r="AJ268" s="292"/>
      <c r="AK268" s="292"/>
      <c r="AL268" s="292"/>
      <c r="AM268" s="293"/>
      <c r="AN268" s="554"/>
      <c r="AO268" s="555"/>
      <c r="AP268" s="555"/>
      <c r="AQ268" s="555"/>
      <c r="AR268" s="555"/>
      <c r="AS268" s="555"/>
      <c r="AT268" s="555"/>
      <c r="AU268" s="555"/>
      <c r="AV268" s="555"/>
      <c r="AW268" s="555"/>
      <c r="AX268" s="555"/>
      <c r="AY268" s="555"/>
      <c r="AZ268" s="555"/>
      <c r="BA268" s="555"/>
      <c r="BB268" s="556"/>
      <c r="BC268" s="560"/>
      <c r="BD268" s="561"/>
      <c r="BE268" s="561"/>
      <c r="BF268" s="562"/>
    </row>
    <row r="269" spans="2:58" ht="13.5" customHeight="1">
      <c r="B269" s="4"/>
      <c r="C269" s="20"/>
      <c r="D269" s="291"/>
      <c r="E269" s="292"/>
      <c r="F269" s="292"/>
      <c r="G269" s="292"/>
      <c r="H269" s="292"/>
      <c r="I269" s="292"/>
      <c r="J269" s="292"/>
      <c r="K269" s="293"/>
      <c r="L269" s="566"/>
      <c r="M269" s="567"/>
      <c r="N269" s="567"/>
      <c r="O269" s="567"/>
      <c r="P269" s="567"/>
      <c r="Q269" s="567"/>
      <c r="R269" s="567"/>
      <c r="S269" s="567"/>
      <c r="T269" s="567"/>
      <c r="U269" s="567"/>
      <c r="V269" s="567"/>
      <c r="W269" s="567"/>
      <c r="X269" s="567"/>
      <c r="Y269" s="567"/>
      <c r="Z269" s="568"/>
      <c r="AA269" s="560"/>
      <c r="AB269" s="561"/>
      <c r="AC269" s="561"/>
      <c r="AD269" s="562"/>
      <c r="AE269" s="291"/>
      <c r="AF269" s="292"/>
      <c r="AG269" s="292"/>
      <c r="AH269" s="292"/>
      <c r="AI269" s="292"/>
      <c r="AJ269" s="292"/>
      <c r="AK269" s="292"/>
      <c r="AL269" s="292"/>
      <c r="AM269" s="293"/>
      <c r="AN269" s="566"/>
      <c r="AO269" s="567"/>
      <c r="AP269" s="567"/>
      <c r="AQ269" s="567"/>
      <c r="AR269" s="567"/>
      <c r="AS269" s="567"/>
      <c r="AT269" s="567"/>
      <c r="AU269" s="567"/>
      <c r="AV269" s="567"/>
      <c r="AW269" s="567"/>
      <c r="AX269" s="567"/>
      <c r="AY269" s="567"/>
      <c r="AZ269" s="567"/>
      <c r="BA269" s="567"/>
      <c r="BB269" s="568"/>
      <c r="BC269" s="560"/>
      <c r="BD269" s="561"/>
      <c r="BE269" s="561"/>
      <c r="BF269" s="562"/>
    </row>
    <row r="270" spans="2:58" ht="13.5" customHeight="1">
      <c r="B270" s="4"/>
      <c r="C270" s="20"/>
      <c r="D270" s="282" t="s">
        <v>227</v>
      </c>
      <c r="E270" s="283"/>
      <c r="F270" s="283"/>
      <c r="G270" s="283"/>
      <c r="H270" s="283"/>
      <c r="I270" s="283"/>
      <c r="J270" s="283"/>
      <c r="K270" s="284"/>
      <c r="L270" s="536"/>
      <c r="M270" s="537"/>
      <c r="N270" s="537"/>
      <c r="O270" s="537"/>
      <c r="P270" s="537"/>
      <c r="Q270" s="537"/>
      <c r="R270" s="537"/>
      <c r="S270" s="537"/>
      <c r="T270" s="537"/>
      <c r="U270" s="537"/>
      <c r="V270" s="537"/>
      <c r="W270" s="537"/>
      <c r="X270" s="537"/>
      <c r="Y270" s="537"/>
      <c r="Z270" s="538"/>
      <c r="AA270" s="563"/>
      <c r="AB270" s="564"/>
      <c r="AC270" s="564"/>
      <c r="AD270" s="565"/>
      <c r="AE270" s="282" t="s">
        <v>227</v>
      </c>
      <c r="AF270" s="283"/>
      <c r="AG270" s="283"/>
      <c r="AH270" s="283"/>
      <c r="AI270" s="283"/>
      <c r="AJ270" s="283"/>
      <c r="AK270" s="283"/>
      <c r="AL270" s="283"/>
      <c r="AM270" s="284"/>
      <c r="AN270" s="536"/>
      <c r="AO270" s="537"/>
      <c r="AP270" s="537"/>
      <c r="AQ270" s="537"/>
      <c r="AR270" s="537"/>
      <c r="AS270" s="537"/>
      <c r="AT270" s="537"/>
      <c r="AU270" s="537"/>
      <c r="AV270" s="537"/>
      <c r="AW270" s="537"/>
      <c r="AX270" s="537"/>
      <c r="AY270" s="537"/>
      <c r="AZ270" s="537"/>
      <c r="BA270" s="537"/>
      <c r="BB270" s="538"/>
      <c r="BC270" s="563"/>
      <c r="BD270" s="564"/>
      <c r="BE270" s="564"/>
      <c r="BF270" s="565"/>
    </row>
    <row r="271" spans="2:58" ht="13.5" customHeight="1">
      <c r="B271" s="4"/>
      <c r="C271" s="20"/>
      <c r="D271" s="279"/>
      <c r="E271" s="280"/>
      <c r="F271" s="280"/>
      <c r="G271" s="280"/>
      <c r="H271" s="280"/>
      <c r="I271" s="280"/>
      <c r="J271" s="280"/>
      <c r="K271" s="281"/>
      <c r="L271" s="551"/>
      <c r="M271" s="552"/>
      <c r="N271" s="552"/>
      <c r="O271" s="552"/>
      <c r="P271" s="552"/>
      <c r="Q271" s="552"/>
      <c r="R271" s="552"/>
      <c r="S271" s="552"/>
      <c r="T271" s="552"/>
      <c r="U271" s="552"/>
      <c r="V271" s="552"/>
      <c r="W271" s="552"/>
      <c r="X271" s="552"/>
      <c r="Y271" s="552"/>
      <c r="Z271" s="553"/>
      <c r="AA271" s="557"/>
      <c r="AB271" s="558"/>
      <c r="AC271" s="558"/>
      <c r="AD271" s="559"/>
      <c r="AE271" s="279"/>
      <c r="AF271" s="280"/>
      <c r="AG271" s="280"/>
      <c r="AH271" s="280"/>
      <c r="AI271" s="280"/>
      <c r="AJ271" s="280"/>
      <c r="AK271" s="280"/>
      <c r="AL271" s="280"/>
      <c r="AM271" s="281"/>
      <c r="AN271" s="551"/>
      <c r="AO271" s="552"/>
      <c r="AP271" s="552"/>
      <c r="AQ271" s="552"/>
      <c r="AR271" s="552"/>
      <c r="AS271" s="552"/>
      <c r="AT271" s="552"/>
      <c r="AU271" s="552"/>
      <c r="AV271" s="552"/>
      <c r="AW271" s="552"/>
      <c r="AX271" s="552"/>
      <c r="AY271" s="552"/>
      <c r="AZ271" s="552"/>
      <c r="BA271" s="552"/>
      <c r="BB271" s="553"/>
      <c r="BC271" s="557"/>
      <c r="BD271" s="558"/>
      <c r="BE271" s="558"/>
      <c r="BF271" s="559"/>
    </row>
    <row r="272" spans="2:58" ht="13.5" customHeight="1">
      <c r="B272" s="4"/>
      <c r="C272" s="20"/>
      <c r="D272" s="291"/>
      <c r="E272" s="292"/>
      <c r="F272" s="292"/>
      <c r="G272" s="292"/>
      <c r="H272" s="292"/>
      <c r="I272" s="292"/>
      <c r="J272" s="292"/>
      <c r="K272" s="293"/>
      <c r="L272" s="554"/>
      <c r="M272" s="555"/>
      <c r="N272" s="555"/>
      <c r="O272" s="555"/>
      <c r="P272" s="555"/>
      <c r="Q272" s="555"/>
      <c r="R272" s="555"/>
      <c r="S272" s="555"/>
      <c r="T272" s="555"/>
      <c r="U272" s="555"/>
      <c r="V272" s="555"/>
      <c r="W272" s="555"/>
      <c r="X272" s="555"/>
      <c r="Y272" s="555"/>
      <c r="Z272" s="556"/>
      <c r="AA272" s="560"/>
      <c r="AB272" s="561"/>
      <c r="AC272" s="561"/>
      <c r="AD272" s="562"/>
      <c r="AE272" s="291"/>
      <c r="AF272" s="292"/>
      <c r="AG272" s="292"/>
      <c r="AH272" s="292"/>
      <c r="AI272" s="292"/>
      <c r="AJ272" s="292"/>
      <c r="AK272" s="292"/>
      <c r="AL272" s="292"/>
      <c r="AM272" s="293"/>
      <c r="AN272" s="554"/>
      <c r="AO272" s="555"/>
      <c r="AP272" s="555"/>
      <c r="AQ272" s="555"/>
      <c r="AR272" s="555"/>
      <c r="AS272" s="555"/>
      <c r="AT272" s="555"/>
      <c r="AU272" s="555"/>
      <c r="AV272" s="555"/>
      <c r="AW272" s="555"/>
      <c r="AX272" s="555"/>
      <c r="AY272" s="555"/>
      <c r="AZ272" s="555"/>
      <c r="BA272" s="555"/>
      <c r="BB272" s="556"/>
      <c r="BC272" s="560"/>
      <c r="BD272" s="561"/>
      <c r="BE272" s="561"/>
      <c r="BF272" s="562"/>
    </row>
    <row r="273" spans="2:58" ht="13.5" customHeight="1">
      <c r="B273" s="4"/>
      <c r="C273" s="20"/>
      <c r="D273" s="291"/>
      <c r="E273" s="292"/>
      <c r="F273" s="292"/>
      <c r="G273" s="292"/>
      <c r="H273" s="292"/>
      <c r="I273" s="292"/>
      <c r="J273" s="292"/>
      <c r="K273" s="293"/>
      <c r="L273" s="566"/>
      <c r="M273" s="567"/>
      <c r="N273" s="567"/>
      <c r="O273" s="567"/>
      <c r="P273" s="567"/>
      <c r="Q273" s="567"/>
      <c r="R273" s="567"/>
      <c r="S273" s="567"/>
      <c r="T273" s="567"/>
      <c r="U273" s="567"/>
      <c r="V273" s="567"/>
      <c r="W273" s="567"/>
      <c r="X273" s="567"/>
      <c r="Y273" s="567"/>
      <c r="Z273" s="568"/>
      <c r="AA273" s="560"/>
      <c r="AB273" s="561"/>
      <c r="AC273" s="561"/>
      <c r="AD273" s="562"/>
      <c r="AE273" s="291"/>
      <c r="AF273" s="292"/>
      <c r="AG273" s="292"/>
      <c r="AH273" s="292"/>
      <c r="AI273" s="292"/>
      <c r="AJ273" s="292"/>
      <c r="AK273" s="292"/>
      <c r="AL273" s="292"/>
      <c r="AM273" s="293"/>
      <c r="AN273" s="566"/>
      <c r="AO273" s="567"/>
      <c r="AP273" s="567"/>
      <c r="AQ273" s="567"/>
      <c r="AR273" s="567"/>
      <c r="AS273" s="567"/>
      <c r="AT273" s="567"/>
      <c r="AU273" s="567"/>
      <c r="AV273" s="567"/>
      <c r="AW273" s="567"/>
      <c r="AX273" s="567"/>
      <c r="AY273" s="567"/>
      <c r="AZ273" s="567"/>
      <c r="BA273" s="567"/>
      <c r="BB273" s="568"/>
      <c r="BC273" s="560"/>
      <c r="BD273" s="561"/>
      <c r="BE273" s="561"/>
      <c r="BF273" s="562"/>
    </row>
    <row r="274" spans="2:58" ht="13.5" customHeight="1">
      <c r="B274" s="4"/>
      <c r="C274" s="20"/>
      <c r="D274" s="282" t="s">
        <v>227</v>
      </c>
      <c r="E274" s="283"/>
      <c r="F274" s="283"/>
      <c r="G274" s="283"/>
      <c r="H274" s="283"/>
      <c r="I274" s="283"/>
      <c r="J274" s="283"/>
      <c r="K274" s="284"/>
      <c r="L274" s="536"/>
      <c r="M274" s="537"/>
      <c r="N274" s="537"/>
      <c r="O274" s="537"/>
      <c r="P274" s="537"/>
      <c r="Q274" s="537"/>
      <c r="R274" s="537"/>
      <c r="S274" s="537"/>
      <c r="T274" s="537"/>
      <c r="U274" s="537"/>
      <c r="V274" s="537"/>
      <c r="W274" s="537"/>
      <c r="X274" s="537"/>
      <c r="Y274" s="537"/>
      <c r="Z274" s="538"/>
      <c r="AA274" s="563"/>
      <c r="AB274" s="564"/>
      <c r="AC274" s="564"/>
      <c r="AD274" s="565"/>
      <c r="AE274" s="282" t="s">
        <v>227</v>
      </c>
      <c r="AF274" s="283"/>
      <c r="AG274" s="283"/>
      <c r="AH274" s="283"/>
      <c r="AI274" s="283"/>
      <c r="AJ274" s="283"/>
      <c r="AK274" s="283"/>
      <c r="AL274" s="283"/>
      <c r="AM274" s="284"/>
      <c r="AN274" s="536"/>
      <c r="AO274" s="537"/>
      <c r="AP274" s="537"/>
      <c r="AQ274" s="537"/>
      <c r="AR274" s="537"/>
      <c r="AS274" s="537"/>
      <c r="AT274" s="537"/>
      <c r="AU274" s="537"/>
      <c r="AV274" s="537"/>
      <c r="AW274" s="537"/>
      <c r="AX274" s="537"/>
      <c r="AY274" s="537"/>
      <c r="AZ274" s="537"/>
      <c r="BA274" s="537"/>
      <c r="BB274" s="538"/>
      <c r="BC274" s="563"/>
      <c r="BD274" s="564"/>
      <c r="BE274" s="564"/>
      <c r="BF274" s="565"/>
    </row>
    <row r="275" spans="2:58" ht="13.5" customHeight="1">
      <c r="B275" s="4"/>
      <c r="C275" s="20"/>
      <c r="D275" s="279"/>
      <c r="E275" s="280"/>
      <c r="F275" s="280"/>
      <c r="G275" s="280"/>
      <c r="H275" s="280"/>
      <c r="I275" s="280"/>
      <c r="J275" s="280"/>
      <c r="K275" s="281"/>
      <c r="L275" s="551"/>
      <c r="M275" s="552"/>
      <c r="N275" s="552"/>
      <c r="O275" s="552"/>
      <c r="P275" s="552"/>
      <c r="Q275" s="552"/>
      <c r="R275" s="552"/>
      <c r="S275" s="552"/>
      <c r="T275" s="552"/>
      <c r="U275" s="552"/>
      <c r="V275" s="552"/>
      <c r="W275" s="552"/>
      <c r="X275" s="552"/>
      <c r="Y275" s="552"/>
      <c r="Z275" s="553"/>
      <c r="AA275" s="557"/>
      <c r="AB275" s="558"/>
      <c r="AC275" s="558"/>
      <c r="AD275" s="559"/>
      <c r="AE275" s="279"/>
      <c r="AF275" s="280"/>
      <c r="AG275" s="280"/>
      <c r="AH275" s="280"/>
      <c r="AI275" s="280"/>
      <c r="AJ275" s="280"/>
      <c r="AK275" s="280"/>
      <c r="AL275" s="280"/>
      <c r="AM275" s="281"/>
      <c r="AN275" s="551"/>
      <c r="AO275" s="552"/>
      <c r="AP275" s="552"/>
      <c r="AQ275" s="552"/>
      <c r="AR275" s="552"/>
      <c r="AS275" s="552"/>
      <c r="AT275" s="552"/>
      <c r="AU275" s="552"/>
      <c r="AV275" s="552"/>
      <c r="AW275" s="552"/>
      <c r="AX275" s="552"/>
      <c r="AY275" s="552"/>
      <c r="AZ275" s="552"/>
      <c r="BA275" s="552"/>
      <c r="BB275" s="553"/>
      <c r="BC275" s="557"/>
      <c r="BD275" s="558"/>
      <c r="BE275" s="558"/>
      <c r="BF275" s="559"/>
    </row>
    <row r="276" spans="2:58" ht="13.5" customHeight="1">
      <c r="B276" s="4"/>
      <c r="C276" s="20"/>
      <c r="D276" s="291"/>
      <c r="E276" s="292"/>
      <c r="F276" s="292"/>
      <c r="G276" s="292"/>
      <c r="H276" s="292"/>
      <c r="I276" s="292"/>
      <c r="J276" s="292"/>
      <c r="K276" s="293"/>
      <c r="L276" s="554"/>
      <c r="M276" s="555"/>
      <c r="N276" s="555"/>
      <c r="O276" s="555"/>
      <c r="P276" s="555"/>
      <c r="Q276" s="555"/>
      <c r="R276" s="555"/>
      <c r="S276" s="555"/>
      <c r="T276" s="555"/>
      <c r="U276" s="555"/>
      <c r="V276" s="555"/>
      <c r="W276" s="555"/>
      <c r="X276" s="555"/>
      <c r="Y276" s="555"/>
      <c r="Z276" s="556"/>
      <c r="AA276" s="560"/>
      <c r="AB276" s="561"/>
      <c r="AC276" s="561"/>
      <c r="AD276" s="562"/>
      <c r="AE276" s="291"/>
      <c r="AF276" s="292"/>
      <c r="AG276" s="292"/>
      <c r="AH276" s="292"/>
      <c r="AI276" s="292"/>
      <c r="AJ276" s="292"/>
      <c r="AK276" s="292"/>
      <c r="AL276" s="292"/>
      <c r="AM276" s="293"/>
      <c r="AN276" s="554"/>
      <c r="AO276" s="555"/>
      <c r="AP276" s="555"/>
      <c r="AQ276" s="555"/>
      <c r="AR276" s="555"/>
      <c r="AS276" s="555"/>
      <c r="AT276" s="555"/>
      <c r="AU276" s="555"/>
      <c r="AV276" s="555"/>
      <c r="AW276" s="555"/>
      <c r="AX276" s="555"/>
      <c r="AY276" s="555"/>
      <c r="AZ276" s="555"/>
      <c r="BA276" s="555"/>
      <c r="BB276" s="556"/>
      <c r="BC276" s="560"/>
      <c r="BD276" s="561"/>
      <c r="BE276" s="561"/>
      <c r="BF276" s="562"/>
    </row>
    <row r="277" spans="2:58" ht="13.5" customHeight="1">
      <c r="B277" s="4"/>
      <c r="C277" s="20"/>
      <c r="D277" s="291"/>
      <c r="E277" s="292"/>
      <c r="F277" s="292"/>
      <c r="G277" s="292"/>
      <c r="H277" s="292"/>
      <c r="I277" s="292"/>
      <c r="J277" s="292"/>
      <c r="K277" s="293"/>
      <c r="L277" s="566"/>
      <c r="M277" s="567"/>
      <c r="N277" s="567"/>
      <c r="O277" s="567"/>
      <c r="P277" s="567"/>
      <c r="Q277" s="567"/>
      <c r="R277" s="567"/>
      <c r="S277" s="567"/>
      <c r="T277" s="567"/>
      <c r="U277" s="567"/>
      <c r="V277" s="567"/>
      <c r="W277" s="567"/>
      <c r="X277" s="567"/>
      <c r="Y277" s="567"/>
      <c r="Z277" s="568"/>
      <c r="AA277" s="560"/>
      <c r="AB277" s="561"/>
      <c r="AC277" s="561"/>
      <c r="AD277" s="562"/>
      <c r="AE277" s="291"/>
      <c r="AF277" s="292"/>
      <c r="AG277" s="292"/>
      <c r="AH277" s="292"/>
      <c r="AI277" s="292"/>
      <c r="AJ277" s="292"/>
      <c r="AK277" s="292"/>
      <c r="AL277" s="292"/>
      <c r="AM277" s="293"/>
      <c r="AN277" s="566"/>
      <c r="AO277" s="567"/>
      <c r="AP277" s="567"/>
      <c r="AQ277" s="567"/>
      <c r="AR277" s="567"/>
      <c r="AS277" s="567"/>
      <c r="AT277" s="567"/>
      <c r="AU277" s="567"/>
      <c r="AV277" s="567"/>
      <c r="AW277" s="567"/>
      <c r="AX277" s="567"/>
      <c r="AY277" s="567"/>
      <c r="AZ277" s="567"/>
      <c r="BA277" s="567"/>
      <c r="BB277" s="568"/>
      <c r="BC277" s="560"/>
      <c r="BD277" s="561"/>
      <c r="BE277" s="561"/>
      <c r="BF277" s="562"/>
    </row>
    <row r="278" spans="2:58" ht="13.5" customHeight="1">
      <c r="B278" s="4"/>
      <c r="C278" s="20"/>
      <c r="D278" s="282" t="s">
        <v>227</v>
      </c>
      <c r="E278" s="283"/>
      <c r="F278" s="283"/>
      <c r="G278" s="283"/>
      <c r="H278" s="283"/>
      <c r="I278" s="283"/>
      <c r="J278" s="283"/>
      <c r="K278" s="284"/>
      <c r="L278" s="536"/>
      <c r="M278" s="537"/>
      <c r="N278" s="537"/>
      <c r="O278" s="537"/>
      <c r="P278" s="537"/>
      <c r="Q278" s="537"/>
      <c r="R278" s="537"/>
      <c r="S278" s="537"/>
      <c r="T278" s="537"/>
      <c r="U278" s="537"/>
      <c r="V278" s="537"/>
      <c r="W278" s="537"/>
      <c r="X278" s="537"/>
      <c r="Y278" s="537"/>
      <c r="Z278" s="538"/>
      <c r="AA278" s="563"/>
      <c r="AB278" s="564"/>
      <c r="AC278" s="564"/>
      <c r="AD278" s="565"/>
      <c r="AE278" s="282" t="s">
        <v>227</v>
      </c>
      <c r="AF278" s="283"/>
      <c r="AG278" s="283"/>
      <c r="AH278" s="283"/>
      <c r="AI278" s="283"/>
      <c r="AJ278" s="283"/>
      <c r="AK278" s="283"/>
      <c r="AL278" s="283"/>
      <c r="AM278" s="284"/>
      <c r="AN278" s="536"/>
      <c r="AO278" s="537"/>
      <c r="AP278" s="537"/>
      <c r="AQ278" s="537"/>
      <c r="AR278" s="537"/>
      <c r="AS278" s="537"/>
      <c r="AT278" s="537"/>
      <c r="AU278" s="537"/>
      <c r="AV278" s="537"/>
      <c r="AW278" s="537"/>
      <c r="AX278" s="537"/>
      <c r="AY278" s="537"/>
      <c r="AZ278" s="537"/>
      <c r="BA278" s="537"/>
      <c r="BB278" s="538"/>
      <c r="BC278" s="563"/>
      <c r="BD278" s="564"/>
      <c r="BE278" s="564"/>
      <c r="BF278" s="565"/>
    </row>
    <row r="279" spans="2:58" ht="13.5" customHeight="1">
      <c r="B279" s="4"/>
      <c r="C279" s="20"/>
      <c r="D279" s="279"/>
      <c r="E279" s="280"/>
      <c r="F279" s="280"/>
      <c r="G279" s="280"/>
      <c r="H279" s="280"/>
      <c r="I279" s="280"/>
      <c r="J279" s="280"/>
      <c r="K279" s="281"/>
      <c r="L279" s="551"/>
      <c r="M279" s="552"/>
      <c r="N279" s="552"/>
      <c r="O279" s="552"/>
      <c r="P279" s="552"/>
      <c r="Q279" s="552"/>
      <c r="R279" s="552"/>
      <c r="S279" s="552"/>
      <c r="T279" s="552"/>
      <c r="U279" s="552"/>
      <c r="V279" s="552"/>
      <c r="W279" s="552"/>
      <c r="X279" s="552"/>
      <c r="Y279" s="552"/>
      <c r="Z279" s="553"/>
      <c r="AA279" s="557"/>
      <c r="AB279" s="558"/>
      <c r="AC279" s="558"/>
      <c r="AD279" s="559"/>
      <c r="AE279" s="279"/>
      <c r="AF279" s="280"/>
      <c r="AG279" s="280"/>
      <c r="AH279" s="280"/>
      <c r="AI279" s="280"/>
      <c r="AJ279" s="280"/>
      <c r="AK279" s="280"/>
      <c r="AL279" s="280"/>
      <c r="AM279" s="281"/>
      <c r="AN279" s="551"/>
      <c r="AO279" s="552"/>
      <c r="AP279" s="552"/>
      <c r="AQ279" s="552"/>
      <c r="AR279" s="552"/>
      <c r="AS279" s="552"/>
      <c r="AT279" s="552"/>
      <c r="AU279" s="552"/>
      <c r="AV279" s="552"/>
      <c r="AW279" s="552"/>
      <c r="AX279" s="552"/>
      <c r="AY279" s="552"/>
      <c r="AZ279" s="552"/>
      <c r="BA279" s="552"/>
      <c r="BB279" s="553"/>
      <c r="BC279" s="557"/>
      <c r="BD279" s="558"/>
      <c r="BE279" s="558"/>
      <c r="BF279" s="559"/>
    </row>
    <row r="280" spans="2:58" ht="13.5" customHeight="1">
      <c r="B280" s="4"/>
      <c r="C280" s="20"/>
      <c r="D280" s="291"/>
      <c r="E280" s="292"/>
      <c r="F280" s="292"/>
      <c r="G280" s="292"/>
      <c r="H280" s="292"/>
      <c r="I280" s="292"/>
      <c r="J280" s="292"/>
      <c r="K280" s="293"/>
      <c r="L280" s="554"/>
      <c r="M280" s="555"/>
      <c r="N280" s="555"/>
      <c r="O280" s="555"/>
      <c r="P280" s="555"/>
      <c r="Q280" s="555"/>
      <c r="R280" s="555"/>
      <c r="S280" s="555"/>
      <c r="T280" s="555"/>
      <c r="U280" s="555"/>
      <c r="V280" s="555"/>
      <c r="W280" s="555"/>
      <c r="X280" s="555"/>
      <c r="Y280" s="555"/>
      <c r="Z280" s="556"/>
      <c r="AA280" s="560"/>
      <c r="AB280" s="561"/>
      <c r="AC280" s="561"/>
      <c r="AD280" s="562"/>
      <c r="AE280" s="291"/>
      <c r="AF280" s="292"/>
      <c r="AG280" s="292"/>
      <c r="AH280" s="292"/>
      <c r="AI280" s="292"/>
      <c r="AJ280" s="292"/>
      <c r="AK280" s="292"/>
      <c r="AL280" s="292"/>
      <c r="AM280" s="293"/>
      <c r="AN280" s="554"/>
      <c r="AO280" s="555"/>
      <c r="AP280" s="555"/>
      <c r="AQ280" s="555"/>
      <c r="AR280" s="555"/>
      <c r="AS280" s="555"/>
      <c r="AT280" s="555"/>
      <c r="AU280" s="555"/>
      <c r="AV280" s="555"/>
      <c r="AW280" s="555"/>
      <c r="AX280" s="555"/>
      <c r="AY280" s="555"/>
      <c r="AZ280" s="555"/>
      <c r="BA280" s="555"/>
      <c r="BB280" s="556"/>
      <c r="BC280" s="560"/>
      <c r="BD280" s="561"/>
      <c r="BE280" s="561"/>
      <c r="BF280" s="562"/>
    </row>
    <row r="281" spans="2:58" ht="13.5" customHeight="1">
      <c r="B281" s="4"/>
      <c r="C281" s="20"/>
      <c r="D281" s="291"/>
      <c r="E281" s="292"/>
      <c r="F281" s="292"/>
      <c r="G281" s="292"/>
      <c r="H281" s="292"/>
      <c r="I281" s="292"/>
      <c r="J281" s="292"/>
      <c r="K281" s="293"/>
      <c r="L281" s="566"/>
      <c r="M281" s="567"/>
      <c r="N281" s="567"/>
      <c r="O281" s="567"/>
      <c r="P281" s="567"/>
      <c r="Q281" s="567"/>
      <c r="R281" s="567"/>
      <c r="S281" s="567"/>
      <c r="T281" s="567"/>
      <c r="U281" s="567"/>
      <c r="V281" s="567"/>
      <c r="W281" s="567"/>
      <c r="X281" s="567"/>
      <c r="Y281" s="567"/>
      <c r="Z281" s="568"/>
      <c r="AA281" s="560"/>
      <c r="AB281" s="561"/>
      <c r="AC281" s="561"/>
      <c r="AD281" s="562"/>
      <c r="AE281" s="291"/>
      <c r="AF281" s="292"/>
      <c r="AG281" s="292"/>
      <c r="AH281" s="292"/>
      <c r="AI281" s="292"/>
      <c r="AJ281" s="292"/>
      <c r="AK281" s="292"/>
      <c r="AL281" s="292"/>
      <c r="AM281" s="293"/>
      <c r="AN281" s="566"/>
      <c r="AO281" s="567"/>
      <c r="AP281" s="567"/>
      <c r="AQ281" s="567"/>
      <c r="AR281" s="567"/>
      <c r="AS281" s="567"/>
      <c r="AT281" s="567"/>
      <c r="AU281" s="567"/>
      <c r="AV281" s="567"/>
      <c r="AW281" s="567"/>
      <c r="AX281" s="567"/>
      <c r="AY281" s="567"/>
      <c r="AZ281" s="567"/>
      <c r="BA281" s="567"/>
      <c r="BB281" s="568"/>
      <c r="BC281" s="560"/>
      <c r="BD281" s="561"/>
      <c r="BE281" s="561"/>
      <c r="BF281" s="562"/>
    </row>
    <row r="282" spans="2:58" ht="13.5" customHeight="1">
      <c r="B282" s="4"/>
      <c r="C282" s="20"/>
      <c r="D282" s="282" t="s">
        <v>227</v>
      </c>
      <c r="E282" s="283"/>
      <c r="F282" s="283"/>
      <c r="G282" s="283"/>
      <c r="H282" s="283"/>
      <c r="I282" s="283"/>
      <c r="J282" s="283"/>
      <c r="K282" s="284"/>
      <c r="L282" s="536"/>
      <c r="M282" s="537"/>
      <c r="N282" s="537"/>
      <c r="O282" s="537"/>
      <c r="P282" s="537"/>
      <c r="Q282" s="537"/>
      <c r="R282" s="537"/>
      <c r="S282" s="537"/>
      <c r="T282" s="537"/>
      <c r="U282" s="537"/>
      <c r="V282" s="537"/>
      <c r="W282" s="537"/>
      <c r="X282" s="537"/>
      <c r="Y282" s="537"/>
      <c r="Z282" s="538"/>
      <c r="AA282" s="563"/>
      <c r="AB282" s="564"/>
      <c r="AC282" s="564"/>
      <c r="AD282" s="565"/>
      <c r="AE282" s="282" t="s">
        <v>236</v>
      </c>
      <c r="AF282" s="283"/>
      <c r="AG282" s="283"/>
      <c r="AH282" s="283"/>
      <c r="AI282" s="283"/>
      <c r="AJ282" s="283"/>
      <c r="AK282" s="283"/>
      <c r="AL282" s="283"/>
      <c r="AM282" s="284"/>
      <c r="AN282" s="536"/>
      <c r="AO282" s="537"/>
      <c r="AP282" s="537"/>
      <c r="AQ282" s="537"/>
      <c r="AR282" s="537"/>
      <c r="AS282" s="537"/>
      <c r="AT282" s="537"/>
      <c r="AU282" s="537"/>
      <c r="AV282" s="537"/>
      <c r="AW282" s="537"/>
      <c r="AX282" s="537"/>
      <c r="AY282" s="537"/>
      <c r="AZ282" s="537"/>
      <c r="BA282" s="537"/>
      <c r="BB282" s="538"/>
      <c r="BC282" s="563"/>
      <c r="BD282" s="564"/>
      <c r="BE282" s="564"/>
      <c r="BF282" s="565"/>
    </row>
    <row r="283" spans="2:58" ht="13.5" customHeight="1">
      <c r="D283" s="539" t="s">
        <v>237</v>
      </c>
      <c r="E283" s="539"/>
      <c r="F283" s="539"/>
      <c r="G283" s="539"/>
      <c r="H283" s="539"/>
      <c r="I283" s="539"/>
      <c r="J283" s="539"/>
      <c r="K283" s="539"/>
      <c r="L283" s="539"/>
      <c r="M283" s="539"/>
      <c r="N283" s="539"/>
      <c r="O283" s="539"/>
      <c r="P283" s="539"/>
      <c r="Q283" s="539"/>
      <c r="R283" s="539"/>
      <c r="S283" s="539"/>
      <c r="T283" s="539"/>
      <c r="U283" s="539"/>
      <c r="V283" s="539"/>
      <c r="W283" s="539"/>
      <c r="X283" s="539"/>
      <c r="Y283" s="539"/>
      <c r="Z283" s="539"/>
      <c r="AA283" s="539"/>
      <c r="AB283" s="539"/>
      <c r="AC283" s="539"/>
      <c r="AD283" s="539"/>
      <c r="AE283" s="539"/>
      <c r="AF283" s="539"/>
      <c r="AG283" s="539"/>
      <c r="AH283" s="539"/>
      <c r="AI283" s="539"/>
      <c r="AJ283" s="539"/>
      <c r="AK283" s="539"/>
      <c r="AL283" s="539"/>
      <c r="AM283" s="539"/>
      <c r="AN283" s="539"/>
      <c r="AO283" s="539"/>
      <c r="AP283" s="539"/>
      <c r="AQ283" s="539"/>
      <c r="AR283" s="539"/>
      <c r="AS283" s="540"/>
      <c r="AT283" s="329" t="s">
        <v>219</v>
      </c>
      <c r="AU283" s="330"/>
      <c r="AV283" s="330"/>
      <c r="AW283" s="330"/>
      <c r="AX283" s="330"/>
      <c r="AY283" s="331"/>
      <c r="AZ283" s="542"/>
      <c r="BA283" s="543"/>
      <c r="BB283" s="543"/>
      <c r="BC283" s="543"/>
      <c r="BD283" s="544"/>
      <c r="BE283" s="411" t="s">
        <v>13</v>
      </c>
      <c r="BF283" s="209"/>
    </row>
    <row r="284" spans="2:58" ht="13.5" customHeight="1">
      <c r="D284" s="206"/>
      <c r="E284" s="206"/>
      <c r="F284" s="206"/>
      <c r="G284" s="206"/>
      <c r="H284" s="206"/>
      <c r="I284" s="206"/>
      <c r="J284" s="206"/>
      <c r="K284" s="206"/>
      <c r="L284" s="206"/>
      <c r="M284" s="206"/>
      <c r="N284" s="206"/>
      <c r="O284" s="206"/>
      <c r="P284" s="206"/>
      <c r="Q284" s="206"/>
      <c r="R284" s="206"/>
      <c r="S284" s="206"/>
      <c r="T284" s="206"/>
      <c r="U284" s="206"/>
      <c r="V284" s="206"/>
      <c r="W284" s="206"/>
      <c r="X284" s="206"/>
      <c r="Y284" s="206"/>
      <c r="Z284" s="206"/>
      <c r="AA284" s="206"/>
      <c r="AB284" s="206"/>
      <c r="AC284" s="206"/>
      <c r="AD284" s="206"/>
      <c r="AE284" s="206"/>
      <c r="AF284" s="206"/>
      <c r="AG284" s="206"/>
      <c r="AH284" s="206"/>
      <c r="AI284" s="206"/>
      <c r="AJ284" s="206"/>
      <c r="AK284" s="206"/>
      <c r="AL284" s="206"/>
      <c r="AM284" s="206"/>
      <c r="AN284" s="206"/>
      <c r="AO284" s="206"/>
      <c r="AP284" s="206"/>
      <c r="AQ284" s="206"/>
      <c r="AR284" s="206"/>
      <c r="AS284" s="541"/>
      <c r="AT284" s="332"/>
      <c r="AU284" s="333"/>
      <c r="AV284" s="333"/>
      <c r="AW284" s="333"/>
      <c r="AX284" s="333"/>
      <c r="AY284" s="334"/>
      <c r="AZ284" s="545"/>
      <c r="BA284" s="546"/>
      <c r="BB284" s="546"/>
      <c r="BC284" s="546"/>
      <c r="BD284" s="547"/>
      <c r="BE284" s="412"/>
      <c r="BF284" s="212"/>
    </row>
    <row r="285" spans="2:58" ht="13.5" customHeight="1">
      <c r="D285" s="206"/>
      <c r="E285" s="206"/>
      <c r="F285" s="206"/>
      <c r="G285" s="206"/>
      <c r="H285" s="206"/>
      <c r="I285" s="206"/>
      <c r="J285" s="206"/>
      <c r="K285" s="206"/>
      <c r="L285" s="206"/>
      <c r="M285" s="206"/>
      <c r="N285" s="206"/>
      <c r="O285" s="206"/>
      <c r="P285" s="206"/>
      <c r="Q285" s="206"/>
      <c r="R285" s="206"/>
      <c r="S285" s="206"/>
      <c r="T285" s="206"/>
      <c r="U285" s="206"/>
      <c r="V285" s="206"/>
      <c r="W285" s="206"/>
      <c r="X285" s="206"/>
      <c r="Y285" s="206"/>
      <c r="Z285" s="206"/>
      <c r="AA285" s="206"/>
      <c r="AB285" s="206"/>
      <c r="AC285" s="206"/>
      <c r="AD285" s="206"/>
      <c r="AE285" s="206"/>
      <c r="AF285" s="206"/>
      <c r="AG285" s="206"/>
      <c r="AH285" s="206"/>
      <c r="AI285" s="206"/>
      <c r="AJ285" s="206"/>
      <c r="AK285" s="206"/>
      <c r="AL285" s="206"/>
      <c r="AM285" s="206"/>
      <c r="AN285" s="206"/>
      <c r="AO285" s="206"/>
      <c r="AP285" s="206"/>
      <c r="AQ285" s="206"/>
      <c r="AR285" s="206"/>
      <c r="AS285" s="541"/>
      <c r="AT285" s="335"/>
      <c r="AU285" s="336"/>
      <c r="AV285" s="336"/>
      <c r="AW285" s="336"/>
      <c r="AX285" s="336"/>
      <c r="AY285" s="337"/>
      <c r="AZ285" s="548"/>
      <c r="BA285" s="549"/>
      <c r="BB285" s="549"/>
      <c r="BC285" s="549"/>
      <c r="BD285" s="550"/>
      <c r="BE285" s="413"/>
      <c r="BF285" s="215"/>
    </row>
    <row r="286" spans="2:58" ht="15" customHeight="1">
      <c r="B286" s="2" t="s">
        <v>238</v>
      </c>
      <c r="D286" s="23"/>
      <c r="E286" s="23"/>
      <c r="F286" s="23"/>
      <c r="G286" s="23"/>
      <c r="H286" s="23"/>
      <c r="I286" s="23"/>
      <c r="J286" s="23"/>
      <c r="K286" s="23"/>
      <c r="L286" s="23"/>
    </row>
    <row r="287" spans="2:58" ht="15" customHeight="1">
      <c r="B287" s="4"/>
      <c r="C287" s="20"/>
      <c r="D287" s="225" t="s">
        <v>23</v>
      </c>
      <c r="E287" s="208"/>
      <c r="F287" s="208"/>
      <c r="G287" s="208"/>
      <c r="H287" s="208"/>
      <c r="I287" s="208"/>
      <c r="J287" s="209"/>
      <c r="K287" s="207" t="s">
        <v>24</v>
      </c>
      <c r="L287" s="208"/>
      <c r="M287" s="208"/>
      <c r="N287" s="208"/>
      <c r="O287" s="208"/>
      <c r="P287" s="208"/>
      <c r="Q287" s="208"/>
      <c r="R287" s="208"/>
      <c r="S287" s="208"/>
      <c r="T287" s="208"/>
      <c r="U287" s="208"/>
      <c r="V287" s="208"/>
      <c r="W287" s="208"/>
      <c r="X287" s="208"/>
      <c r="Y287" s="208"/>
      <c r="Z287" s="209"/>
      <c r="AA287" s="216" t="s">
        <v>27</v>
      </c>
      <c r="AB287" s="217"/>
      <c r="AC287" s="217"/>
      <c r="AD287" s="217"/>
      <c r="AE287" s="217"/>
      <c r="AF287" s="218"/>
      <c r="AG287" s="320" t="s">
        <v>28</v>
      </c>
      <c r="AH287" s="344"/>
      <c r="AI287" s="344"/>
      <c r="AJ287" s="344"/>
      <c r="AK287" s="344"/>
      <c r="AL287" s="345"/>
      <c r="AM287" s="352" t="s">
        <v>29</v>
      </c>
      <c r="AN287" s="353"/>
      <c r="AO287" s="353"/>
      <c r="AP287" s="353"/>
      <c r="AQ287" s="353"/>
      <c r="AR287" s="354"/>
      <c r="AS287" s="320" t="s">
        <v>30</v>
      </c>
      <c r="AT287" s="321"/>
      <c r="AU287" s="321"/>
      <c r="AV287" s="321"/>
      <c r="AW287" s="321"/>
      <c r="AX287" s="322"/>
    </row>
    <row r="288" spans="2:58" ht="15" customHeight="1">
      <c r="B288" s="4"/>
      <c r="C288" s="20"/>
      <c r="D288" s="210"/>
      <c r="E288" s="211"/>
      <c r="F288" s="211"/>
      <c r="G288" s="211"/>
      <c r="H288" s="211"/>
      <c r="I288" s="211"/>
      <c r="J288" s="212"/>
      <c r="K288" s="210"/>
      <c r="L288" s="211"/>
      <c r="M288" s="211"/>
      <c r="N288" s="211"/>
      <c r="O288" s="211"/>
      <c r="P288" s="211"/>
      <c r="Q288" s="211"/>
      <c r="R288" s="211"/>
      <c r="S288" s="211"/>
      <c r="T288" s="211"/>
      <c r="U288" s="211"/>
      <c r="V288" s="211"/>
      <c r="W288" s="211"/>
      <c r="X288" s="211"/>
      <c r="Y288" s="211"/>
      <c r="Z288" s="212"/>
      <c r="AA288" s="219"/>
      <c r="AB288" s="220"/>
      <c r="AC288" s="220"/>
      <c r="AD288" s="220"/>
      <c r="AE288" s="220"/>
      <c r="AF288" s="221"/>
      <c r="AG288" s="346"/>
      <c r="AH288" s="347"/>
      <c r="AI288" s="347"/>
      <c r="AJ288" s="347"/>
      <c r="AK288" s="347"/>
      <c r="AL288" s="348"/>
      <c r="AM288" s="355"/>
      <c r="AN288" s="356"/>
      <c r="AO288" s="356"/>
      <c r="AP288" s="356"/>
      <c r="AQ288" s="356"/>
      <c r="AR288" s="357"/>
      <c r="AS288" s="323"/>
      <c r="AT288" s="324"/>
      <c r="AU288" s="324"/>
      <c r="AV288" s="324"/>
      <c r="AW288" s="324"/>
      <c r="AX288" s="325"/>
    </row>
    <row r="289" spans="1:63" ht="6" customHeight="1">
      <c r="B289" s="4"/>
      <c r="C289" s="20"/>
      <c r="D289" s="213"/>
      <c r="E289" s="214"/>
      <c r="F289" s="214"/>
      <c r="G289" s="214"/>
      <c r="H289" s="214"/>
      <c r="I289" s="214"/>
      <c r="J289" s="215"/>
      <c r="K289" s="213"/>
      <c r="L289" s="214"/>
      <c r="M289" s="214"/>
      <c r="N289" s="214"/>
      <c r="O289" s="214"/>
      <c r="P289" s="214"/>
      <c r="Q289" s="214"/>
      <c r="R289" s="214"/>
      <c r="S289" s="214"/>
      <c r="T289" s="214"/>
      <c r="U289" s="214"/>
      <c r="V289" s="214"/>
      <c r="W289" s="214"/>
      <c r="X289" s="214"/>
      <c r="Y289" s="214"/>
      <c r="Z289" s="215"/>
      <c r="AA289" s="222"/>
      <c r="AB289" s="223"/>
      <c r="AC289" s="223"/>
      <c r="AD289" s="223"/>
      <c r="AE289" s="223"/>
      <c r="AF289" s="224"/>
      <c r="AG289" s="349"/>
      <c r="AH289" s="350"/>
      <c r="AI289" s="350"/>
      <c r="AJ289" s="350"/>
      <c r="AK289" s="350"/>
      <c r="AL289" s="351"/>
      <c r="AM289" s="358"/>
      <c r="AN289" s="359"/>
      <c r="AO289" s="359"/>
      <c r="AP289" s="359"/>
      <c r="AQ289" s="359"/>
      <c r="AR289" s="360"/>
      <c r="AS289" s="326"/>
      <c r="AT289" s="327"/>
      <c r="AU289" s="327"/>
      <c r="AV289" s="327"/>
      <c r="AW289" s="327"/>
      <c r="AX289" s="328"/>
    </row>
    <row r="290" spans="1:63" ht="12" customHeight="1">
      <c r="B290" s="4"/>
      <c r="C290" s="20"/>
      <c r="D290" s="155"/>
      <c r="E290" s="156"/>
      <c r="F290" s="156"/>
      <c r="G290" s="156"/>
      <c r="H290" s="156"/>
      <c r="I290" s="156"/>
      <c r="J290" s="157"/>
      <c r="K290" s="230"/>
      <c r="L290" s="231"/>
      <c r="M290" s="231"/>
      <c r="N290" s="231"/>
      <c r="O290" s="231"/>
      <c r="P290" s="231"/>
      <c r="Q290" s="231"/>
      <c r="R290" s="231"/>
      <c r="S290" s="231"/>
      <c r="T290" s="231"/>
      <c r="U290" s="231"/>
      <c r="V290" s="231"/>
      <c r="W290" s="231"/>
      <c r="X290" s="231"/>
      <c r="Y290" s="231"/>
      <c r="Z290" s="232"/>
      <c r="AA290" s="236"/>
      <c r="AB290" s="528"/>
      <c r="AC290" s="528"/>
      <c r="AD290" s="528"/>
      <c r="AE290" s="528"/>
      <c r="AF290" s="529"/>
      <c r="AG290" s="242"/>
      <c r="AH290" s="243"/>
      <c r="AI290" s="243"/>
      <c r="AJ290" s="243"/>
      <c r="AK290" s="243"/>
      <c r="AL290" s="244"/>
      <c r="AM290" s="248"/>
      <c r="AN290" s="249"/>
      <c r="AO290" s="249"/>
      <c r="AP290" s="249"/>
      <c r="AQ290" s="249"/>
      <c r="AR290" s="250"/>
      <c r="AS290" s="268">
        <f>AM290*AG290</f>
        <v>0</v>
      </c>
      <c r="AT290" s="269"/>
      <c r="AU290" s="269"/>
      <c r="AV290" s="269"/>
      <c r="AW290" s="269"/>
      <c r="AX290" s="270"/>
    </row>
    <row r="291" spans="1:63" ht="12" customHeight="1">
      <c r="B291" s="4"/>
      <c r="C291" s="20"/>
      <c r="D291" s="158"/>
      <c r="E291" s="159"/>
      <c r="F291" s="159"/>
      <c r="G291" s="159"/>
      <c r="H291" s="159"/>
      <c r="I291" s="159"/>
      <c r="J291" s="160"/>
      <c r="K291" s="302"/>
      <c r="L291" s="303"/>
      <c r="M291" s="303"/>
      <c r="N291" s="303"/>
      <c r="O291" s="303"/>
      <c r="P291" s="303"/>
      <c r="Q291" s="303"/>
      <c r="R291" s="303"/>
      <c r="S291" s="303"/>
      <c r="T291" s="303"/>
      <c r="U291" s="303"/>
      <c r="V291" s="303"/>
      <c r="W291" s="303"/>
      <c r="X291" s="303"/>
      <c r="Y291" s="303"/>
      <c r="Z291" s="304"/>
      <c r="AA291" s="530"/>
      <c r="AB291" s="531"/>
      <c r="AC291" s="531"/>
      <c r="AD291" s="531"/>
      <c r="AE291" s="531"/>
      <c r="AF291" s="532"/>
      <c r="AG291" s="314"/>
      <c r="AH291" s="315"/>
      <c r="AI291" s="315"/>
      <c r="AJ291" s="315"/>
      <c r="AK291" s="315"/>
      <c r="AL291" s="316"/>
      <c r="AM291" s="317"/>
      <c r="AN291" s="318"/>
      <c r="AO291" s="318"/>
      <c r="AP291" s="318"/>
      <c r="AQ291" s="318"/>
      <c r="AR291" s="319"/>
      <c r="AS291" s="384"/>
      <c r="AT291" s="385"/>
      <c r="AU291" s="385"/>
      <c r="AV291" s="385"/>
      <c r="AW291" s="385"/>
      <c r="AX291" s="386"/>
    </row>
    <row r="292" spans="1:63" ht="12" customHeight="1">
      <c r="B292" s="4"/>
      <c r="C292" s="20"/>
      <c r="D292" s="161"/>
      <c r="E292" s="162"/>
      <c r="F292" s="162"/>
      <c r="G292" s="162"/>
      <c r="H292" s="162"/>
      <c r="I292" s="162"/>
      <c r="J292" s="163"/>
      <c r="K292" s="536" t="s">
        <v>306</v>
      </c>
      <c r="L292" s="537"/>
      <c r="M292" s="537"/>
      <c r="N292" s="537"/>
      <c r="O292" s="537"/>
      <c r="P292" s="537"/>
      <c r="Q292" s="537"/>
      <c r="R292" s="537"/>
      <c r="S292" s="537"/>
      <c r="T292" s="537"/>
      <c r="U292" s="537"/>
      <c r="V292" s="537"/>
      <c r="W292" s="537"/>
      <c r="X292" s="537"/>
      <c r="Y292" s="537"/>
      <c r="Z292" s="538"/>
      <c r="AA292" s="533"/>
      <c r="AB292" s="534"/>
      <c r="AC292" s="534"/>
      <c r="AD292" s="534"/>
      <c r="AE292" s="534"/>
      <c r="AF292" s="535"/>
      <c r="AG292" s="245"/>
      <c r="AH292" s="246"/>
      <c r="AI292" s="246"/>
      <c r="AJ292" s="246"/>
      <c r="AK292" s="246"/>
      <c r="AL292" s="247"/>
      <c r="AM292" s="251"/>
      <c r="AN292" s="252"/>
      <c r="AO292" s="252"/>
      <c r="AP292" s="252"/>
      <c r="AQ292" s="252"/>
      <c r="AR292" s="253"/>
      <c r="AS292" s="271"/>
      <c r="AT292" s="272"/>
      <c r="AU292" s="272"/>
      <c r="AV292" s="272"/>
      <c r="AW292" s="272"/>
      <c r="AX292" s="273"/>
    </row>
    <row r="293" spans="1:63" ht="19.5" customHeight="1">
      <c r="W293" s="114"/>
      <c r="X293" s="114"/>
      <c r="Y293" s="114"/>
      <c r="Z293" s="114"/>
      <c r="AA293" s="114"/>
      <c r="AB293" s="519" t="s">
        <v>241</v>
      </c>
      <c r="AC293" s="519"/>
      <c r="AD293" s="519"/>
      <c r="AE293" s="519"/>
      <c r="AF293" s="519"/>
      <c r="AG293" s="519"/>
      <c r="AH293" s="519"/>
      <c r="AI293" s="519"/>
      <c r="AJ293" s="519"/>
      <c r="AK293" s="519"/>
      <c r="AL293" s="519"/>
      <c r="AM293" s="519"/>
      <c r="AN293" s="519"/>
      <c r="AO293" s="519"/>
      <c r="AP293" s="519"/>
      <c r="AQ293" s="519"/>
      <c r="AR293" s="520"/>
      <c r="AS293" s="521">
        <f>ROUNDDOWN(AS290/160,1)</f>
        <v>0</v>
      </c>
      <c r="AT293" s="522"/>
      <c r="AU293" s="522"/>
      <c r="AV293" s="522"/>
      <c r="AW293" s="522"/>
      <c r="AX293" s="522"/>
      <c r="AY293" s="523" t="s">
        <v>13</v>
      </c>
      <c r="AZ293" s="524"/>
      <c r="BA293" s="525"/>
    </row>
    <row r="294" spans="1:63" ht="14.25" customHeight="1">
      <c r="A294" s="2" t="s">
        <v>62</v>
      </c>
    </row>
    <row r="295" spans="1:63" s="23" customFormat="1">
      <c r="A295" s="2"/>
      <c r="B295" s="98" t="s">
        <v>63</v>
      </c>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I295" s="2"/>
      <c r="BJ295" s="2"/>
      <c r="BK295" s="2"/>
    </row>
    <row r="296" spans="1:63" s="23" customFormat="1" ht="24.75" customHeight="1">
      <c r="A296" s="2"/>
      <c r="B296" s="2"/>
      <c r="C296" s="526" t="s">
        <v>61</v>
      </c>
      <c r="D296" s="526"/>
      <c r="E296" s="526"/>
      <c r="F296" s="526"/>
      <c r="G296" s="526"/>
      <c r="H296" s="526"/>
      <c r="I296" s="526"/>
      <c r="J296" s="526"/>
      <c r="K296" s="526"/>
      <c r="L296" s="526"/>
      <c r="M296" s="526"/>
      <c r="N296" s="526"/>
      <c r="O296" s="526"/>
      <c r="P296" s="526"/>
      <c r="Q296" s="526"/>
      <c r="R296" s="526"/>
      <c r="S296" s="526"/>
      <c r="T296" s="526"/>
      <c r="U296" s="526"/>
      <c r="V296" s="526"/>
      <c r="W296" s="526"/>
      <c r="X296" s="526"/>
      <c r="Y296" s="526"/>
      <c r="Z296" s="526"/>
      <c r="AA296" s="526"/>
      <c r="AB296" s="526"/>
      <c r="AC296" s="526"/>
      <c r="AD296" s="526"/>
      <c r="AE296" s="526"/>
      <c r="AF296" s="526"/>
      <c r="AG296" s="526"/>
      <c r="AH296" s="526"/>
      <c r="AI296" s="526"/>
      <c r="AJ296" s="526"/>
      <c r="AK296" s="526"/>
      <c r="AL296" s="526"/>
      <c r="AM296" s="526"/>
      <c r="AN296" s="526"/>
      <c r="AO296" s="526"/>
      <c r="AP296" s="526"/>
      <c r="AQ296" s="526"/>
      <c r="AR296" s="526"/>
      <c r="AS296" s="526"/>
      <c r="AT296" s="526"/>
      <c r="AU296" s="526"/>
      <c r="AV296" s="526"/>
      <c r="AW296" s="526"/>
      <c r="AX296" s="526"/>
      <c r="AY296" s="526"/>
      <c r="AZ296" s="526"/>
      <c r="BA296" s="526"/>
      <c r="BB296" s="526"/>
      <c r="BC296" s="526"/>
      <c r="BD296" s="526"/>
      <c r="BE296" s="526"/>
      <c r="BF296" s="526"/>
      <c r="BG296" s="88"/>
      <c r="BH296" s="88"/>
      <c r="BI296" s="88"/>
      <c r="BJ296" s="88"/>
      <c r="BK296" s="2"/>
    </row>
    <row r="297" spans="1:63" ht="15.75" customHeight="1">
      <c r="B297" s="4"/>
      <c r="C297" s="20"/>
      <c r="D297" s="225" t="s">
        <v>23</v>
      </c>
      <c r="E297" s="294"/>
      <c r="F297" s="294"/>
      <c r="G297" s="294"/>
      <c r="H297" s="294"/>
      <c r="I297" s="295"/>
      <c r="J297" s="341" t="s">
        <v>33</v>
      </c>
      <c r="K297" s="341"/>
      <c r="L297" s="341"/>
      <c r="M297" s="341"/>
      <c r="N297" s="341"/>
      <c r="O297" s="341"/>
      <c r="P297" s="341"/>
      <c r="Q297" s="341"/>
      <c r="R297" s="341"/>
      <c r="S297" s="341"/>
      <c r="T297" s="341"/>
      <c r="U297" s="341"/>
      <c r="V297" s="341"/>
      <c r="W297" s="341"/>
      <c r="X297" s="341" t="s">
        <v>194</v>
      </c>
      <c r="Y297" s="341"/>
      <c r="Z297" s="341"/>
      <c r="AA297" s="341"/>
      <c r="AB297" s="341"/>
      <c r="AC297" s="513" t="s">
        <v>64</v>
      </c>
      <c r="AD297" s="513"/>
      <c r="AE297" s="513"/>
      <c r="AF297" s="513"/>
      <c r="AG297" s="513"/>
      <c r="AH297" s="513"/>
      <c r="AI297" s="513"/>
      <c r="AJ297" s="513"/>
      <c r="AK297" s="513"/>
      <c r="AL297" s="513" t="s">
        <v>28</v>
      </c>
      <c r="AM297" s="513"/>
      <c r="AN297" s="513"/>
      <c r="AO297" s="513"/>
      <c r="AP297" s="513"/>
      <c r="AQ297" s="352" t="s">
        <v>29</v>
      </c>
      <c r="AR297" s="390"/>
      <c r="AS297" s="390"/>
      <c r="AT297" s="390"/>
      <c r="AU297" s="390"/>
      <c r="AV297" s="513" t="s">
        <v>30</v>
      </c>
      <c r="AW297" s="513"/>
      <c r="AX297" s="513"/>
      <c r="AY297" s="513"/>
      <c r="AZ297" s="513"/>
      <c r="BA297" s="342" t="s">
        <v>65</v>
      </c>
      <c r="BB297" s="342"/>
      <c r="BC297" s="342"/>
      <c r="BD297" s="342"/>
      <c r="BE297" s="342"/>
      <c r="BF297" s="342"/>
    </row>
    <row r="298" spans="1:63" ht="15.75" customHeight="1">
      <c r="B298" s="4"/>
      <c r="C298" s="20"/>
      <c r="D298" s="296"/>
      <c r="E298" s="297"/>
      <c r="F298" s="297"/>
      <c r="G298" s="297"/>
      <c r="H298" s="297"/>
      <c r="I298" s="298"/>
      <c r="J298" s="527"/>
      <c r="K298" s="527"/>
      <c r="L298" s="527"/>
      <c r="M298" s="527"/>
      <c r="N298" s="527"/>
      <c r="O298" s="527"/>
      <c r="P298" s="527"/>
      <c r="Q298" s="527"/>
      <c r="R298" s="527"/>
      <c r="S298" s="527"/>
      <c r="T298" s="527"/>
      <c r="U298" s="527"/>
      <c r="V298" s="527"/>
      <c r="W298" s="527"/>
      <c r="X298" s="341"/>
      <c r="Y298" s="341"/>
      <c r="Z298" s="341"/>
      <c r="AA298" s="341"/>
      <c r="AB298" s="341"/>
      <c r="AC298" s="513"/>
      <c r="AD298" s="513"/>
      <c r="AE298" s="513"/>
      <c r="AF298" s="513"/>
      <c r="AG298" s="513"/>
      <c r="AH298" s="513"/>
      <c r="AI298" s="513"/>
      <c r="AJ298" s="513"/>
      <c r="AK298" s="513"/>
      <c r="AL298" s="513"/>
      <c r="AM298" s="513"/>
      <c r="AN298" s="513"/>
      <c r="AO298" s="513"/>
      <c r="AP298" s="513"/>
      <c r="AQ298" s="392"/>
      <c r="AR298" s="393"/>
      <c r="AS298" s="393"/>
      <c r="AT298" s="393"/>
      <c r="AU298" s="393"/>
      <c r="AV298" s="513"/>
      <c r="AW298" s="513"/>
      <c r="AX298" s="513"/>
      <c r="AY298" s="513"/>
      <c r="AZ298" s="513"/>
      <c r="BA298" s="342"/>
      <c r="BB298" s="342"/>
      <c r="BC298" s="342"/>
      <c r="BD298" s="342"/>
      <c r="BE298" s="342"/>
      <c r="BF298" s="342"/>
    </row>
    <row r="299" spans="1:63" ht="15.75" customHeight="1">
      <c r="B299" s="4"/>
      <c r="C299" s="20"/>
      <c r="D299" s="299"/>
      <c r="E299" s="300"/>
      <c r="F299" s="300"/>
      <c r="G299" s="300"/>
      <c r="H299" s="300"/>
      <c r="I299" s="301"/>
      <c r="J299" s="514" t="s">
        <v>66</v>
      </c>
      <c r="K299" s="515"/>
      <c r="L299" s="515"/>
      <c r="M299" s="515"/>
      <c r="N299" s="515"/>
      <c r="O299" s="515"/>
      <c r="P299" s="515"/>
      <c r="Q299" s="515"/>
      <c r="R299" s="515"/>
      <c r="S299" s="515"/>
      <c r="T299" s="515"/>
      <c r="U299" s="515"/>
      <c r="V299" s="515"/>
      <c r="W299" s="516"/>
      <c r="X299" s="341"/>
      <c r="Y299" s="341"/>
      <c r="Z299" s="341"/>
      <c r="AA299" s="341"/>
      <c r="AB299" s="341"/>
      <c r="AC299" s="513"/>
      <c r="AD299" s="513"/>
      <c r="AE299" s="513"/>
      <c r="AF299" s="513"/>
      <c r="AG299" s="513"/>
      <c r="AH299" s="513"/>
      <c r="AI299" s="513"/>
      <c r="AJ299" s="513"/>
      <c r="AK299" s="513"/>
      <c r="AL299" s="513"/>
      <c r="AM299" s="513"/>
      <c r="AN299" s="513"/>
      <c r="AO299" s="513"/>
      <c r="AP299" s="513"/>
      <c r="AQ299" s="395"/>
      <c r="AR299" s="396"/>
      <c r="AS299" s="396"/>
      <c r="AT299" s="396"/>
      <c r="AU299" s="396"/>
      <c r="AV299" s="513"/>
      <c r="AW299" s="513"/>
      <c r="AX299" s="513"/>
      <c r="AY299" s="513"/>
      <c r="AZ299" s="513"/>
      <c r="BA299" s="342"/>
      <c r="BB299" s="342"/>
      <c r="BC299" s="342"/>
      <c r="BD299" s="342"/>
      <c r="BE299" s="342"/>
      <c r="BF299" s="342"/>
    </row>
    <row r="300" spans="1:63" ht="15.75" customHeight="1">
      <c r="B300" s="4"/>
      <c r="C300" s="20"/>
      <c r="D300" s="279"/>
      <c r="E300" s="280"/>
      <c r="F300" s="280"/>
      <c r="G300" s="280"/>
      <c r="H300" s="280"/>
      <c r="I300" s="281"/>
      <c r="J300" s="509"/>
      <c r="K300" s="509"/>
      <c r="L300" s="509"/>
      <c r="M300" s="509"/>
      <c r="N300" s="509"/>
      <c r="O300" s="509"/>
      <c r="P300" s="509"/>
      <c r="Q300" s="509"/>
      <c r="R300" s="509"/>
      <c r="S300" s="509"/>
      <c r="T300" s="509"/>
      <c r="U300" s="509"/>
      <c r="V300" s="509"/>
      <c r="W300" s="509"/>
      <c r="X300" s="511"/>
      <c r="Y300" s="495"/>
      <c r="Z300" s="495"/>
      <c r="AA300" s="495"/>
      <c r="AB300" s="496"/>
      <c r="AC300" s="503" t="s">
        <v>75</v>
      </c>
      <c r="AD300" s="504"/>
      <c r="AE300" s="504"/>
      <c r="AF300" s="504"/>
      <c r="AG300" s="504"/>
      <c r="AH300" s="505"/>
      <c r="AI300" s="505"/>
      <c r="AJ300" s="505"/>
      <c r="AK300" s="517" t="s">
        <v>12</v>
      </c>
      <c r="AL300" s="455"/>
      <c r="AM300" s="456"/>
      <c r="AN300" s="456"/>
      <c r="AO300" s="456"/>
      <c r="AP300" s="457"/>
      <c r="AQ300" s="464"/>
      <c r="AR300" s="465"/>
      <c r="AS300" s="465"/>
      <c r="AT300" s="465"/>
      <c r="AU300" s="466"/>
      <c r="AV300" s="473">
        <f>AL300*AQ300</f>
        <v>0</v>
      </c>
      <c r="AW300" s="474"/>
      <c r="AX300" s="474"/>
      <c r="AY300" s="474"/>
      <c r="AZ300" s="475"/>
      <c r="BA300" s="482"/>
      <c r="BB300" s="483"/>
      <c r="BC300" s="483"/>
      <c r="BD300" s="483"/>
      <c r="BE300" s="483"/>
      <c r="BF300" s="484"/>
    </row>
    <row r="301" spans="1:63" ht="15.75" customHeight="1">
      <c r="B301" s="4"/>
      <c r="C301" s="20"/>
      <c r="D301" s="291"/>
      <c r="E301" s="292"/>
      <c r="F301" s="292"/>
      <c r="G301" s="292"/>
      <c r="H301" s="292"/>
      <c r="I301" s="293"/>
      <c r="J301" s="510"/>
      <c r="K301" s="510"/>
      <c r="L301" s="510"/>
      <c r="M301" s="510"/>
      <c r="N301" s="510"/>
      <c r="O301" s="510"/>
      <c r="P301" s="510"/>
      <c r="Q301" s="510"/>
      <c r="R301" s="510"/>
      <c r="S301" s="510"/>
      <c r="T301" s="510"/>
      <c r="U301" s="510"/>
      <c r="V301" s="510"/>
      <c r="W301" s="510"/>
      <c r="X301" s="497"/>
      <c r="Y301" s="498"/>
      <c r="Z301" s="498"/>
      <c r="AA301" s="498"/>
      <c r="AB301" s="499"/>
      <c r="AC301" s="488" t="s">
        <v>75</v>
      </c>
      <c r="AD301" s="489"/>
      <c r="AE301" s="489"/>
      <c r="AF301" s="489"/>
      <c r="AG301" s="489"/>
      <c r="AH301" s="490"/>
      <c r="AI301" s="490"/>
      <c r="AJ301" s="490"/>
      <c r="AK301" s="518"/>
      <c r="AL301" s="458"/>
      <c r="AM301" s="459"/>
      <c r="AN301" s="459"/>
      <c r="AO301" s="459"/>
      <c r="AP301" s="460"/>
      <c r="AQ301" s="467"/>
      <c r="AR301" s="468"/>
      <c r="AS301" s="468"/>
      <c r="AT301" s="468"/>
      <c r="AU301" s="469"/>
      <c r="AV301" s="476"/>
      <c r="AW301" s="477"/>
      <c r="AX301" s="477"/>
      <c r="AY301" s="477"/>
      <c r="AZ301" s="478"/>
      <c r="BA301" s="485"/>
      <c r="BB301" s="486"/>
      <c r="BC301" s="486"/>
      <c r="BD301" s="486"/>
      <c r="BE301" s="486"/>
      <c r="BF301" s="487"/>
    </row>
    <row r="302" spans="1:63" ht="15.75" customHeight="1">
      <c r="B302" s="4"/>
      <c r="C302" s="20"/>
      <c r="D302" s="282"/>
      <c r="E302" s="283"/>
      <c r="F302" s="283"/>
      <c r="G302" s="283"/>
      <c r="H302" s="283"/>
      <c r="I302" s="284"/>
      <c r="J302" s="512"/>
      <c r="K302" s="512"/>
      <c r="L302" s="512"/>
      <c r="M302" s="512"/>
      <c r="N302" s="512"/>
      <c r="O302" s="512"/>
      <c r="P302" s="512"/>
      <c r="Q302" s="512"/>
      <c r="R302" s="512"/>
      <c r="S302" s="512"/>
      <c r="T302" s="512"/>
      <c r="U302" s="512"/>
      <c r="V302" s="512"/>
      <c r="W302" s="512"/>
      <c r="X302" s="500"/>
      <c r="Y302" s="501"/>
      <c r="Z302" s="501"/>
      <c r="AA302" s="501"/>
      <c r="AB302" s="502"/>
      <c r="AC302" s="491" t="s">
        <v>75</v>
      </c>
      <c r="AD302" s="492"/>
      <c r="AE302" s="492"/>
      <c r="AF302" s="492"/>
      <c r="AG302" s="492"/>
      <c r="AH302" s="493"/>
      <c r="AI302" s="493"/>
      <c r="AJ302" s="493"/>
      <c r="AK302" s="518"/>
      <c r="AL302" s="461"/>
      <c r="AM302" s="462"/>
      <c r="AN302" s="462"/>
      <c r="AO302" s="462"/>
      <c r="AP302" s="463"/>
      <c r="AQ302" s="470"/>
      <c r="AR302" s="471"/>
      <c r="AS302" s="471"/>
      <c r="AT302" s="471"/>
      <c r="AU302" s="472"/>
      <c r="AV302" s="479"/>
      <c r="AW302" s="480"/>
      <c r="AX302" s="480"/>
      <c r="AY302" s="480"/>
      <c r="AZ302" s="481"/>
      <c r="BA302" s="213" t="s">
        <v>71</v>
      </c>
      <c r="BB302" s="214"/>
      <c r="BC302" s="214"/>
      <c r="BD302" s="214"/>
      <c r="BE302" s="214"/>
      <c r="BF302" s="215"/>
    </row>
    <row r="303" spans="1:63" ht="15.75" customHeight="1">
      <c r="B303" s="4"/>
      <c r="C303" s="20"/>
      <c r="D303" s="279"/>
      <c r="E303" s="280"/>
      <c r="F303" s="280"/>
      <c r="G303" s="280"/>
      <c r="H303" s="280"/>
      <c r="I303" s="281"/>
      <c r="J303" s="509"/>
      <c r="K303" s="509"/>
      <c r="L303" s="509"/>
      <c r="M303" s="509"/>
      <c r="N303" s="509"/>
      <c r="O303" s="509"/>
      <c r="P303" s="509"/>
      <c r="Q303" s="509"/>
      <c r="R303" s="509"/>
      <c r="S303" s="509"/>
      <c r="T303" s="509"/>
      <c r="U303" s="509"/>
      <c r="V303" s="509"/>
      <c r="W303" s="509"/>
      <c r="X303" s="511"/>
      <c r="Y303" s="495"/>
      <c r="Z303" s="495"/>
      <c r="AA303" s="495"/>
      <c r="AB303" s="496"/>
      <c r="AC303" s="503" t="s">
        <v>75</v>
      </c>
      <c r="AD303" s="504"/>
      <c r="AE303" s="504"/>
      <c r="AF303" s="504"/>
      <c r="AG303" s="504"/>
      <c r="AH303" s="505"/>
      <c r="AI303" s="505"/>
      <c r="AJ303" s="505"/>
      <c r="AK303" s="506" t="s">
        <v>12</v>
      </c>
      <c r="AL303" s="455"/>
      <c r="AM303" s="456"/>
      <c r="AN303" s="456"/>
      <c r="AO303" s="456"/>
      <c r="AP303" s="457"/>
      <c r="AQ303" s="464"/>
      <c r="AR303" s="465"/>
      <c r="AS303" s="465"/>
      <c r="AT303" s="465"/>
      <c r="AU303" s="466"/>
      <c r="AV303" s="473">
        <f>AL303*AQ303</f>
        <v>0</v>
      </c>
      <c r="AW303" s="474"/>
      <c r="AX303" s="474"/>
      <c r="AY303" s="474"/>
      <c r="AZ303" s="475"/>
      <c r="BA303" s="482"/>
      <c r="BB303" s="483"/>
      <c r="BC303" s="483"/>
      <c r="BD303" s="483"/>
      <c r="BE303" s="483"/>
      <c r="BF303" s="484"/>
      <c r="BG303" s="47"/>
      <c r="BH303" s="6"/>
    </row>
    <row r="304" spans="1:63" ht="15.75" customHeight="1">
      <c r="B304" s="4"/>
      <c r="C304" s="20"/>
      <c r="D304" s="291"/>
      <c r="E304" s="292"/>
      <c r="F304" s="292"/>
      <c r="G304" s="292"/>
      <c r="H304" s="292"/>
      <c r="I304" s="293"/>
      <c r="J304" s="510"/>
      <c r="K304" s="510"/>
      <c r="L304" s="510"/>
      <c r="M304" s="510"/>
      <c r="N304" s="510"/>
      <c r="O304" s="510"/>
      <c r="P304" s="510"/>
      <c r="Q304" s="510"/>
      <c r="R304" s="510"/>
      <c r="S304" s="510"/>
      <c r="T304" s="510"/>
      <c r="U304" s="510"/>
      <c r="V304" s="510"/>
      <c r="W304" s="510"/>
      <c r="X304" s="497"/>
      <c r="Y304" s="498"/>
      <c r="Z304" s="498"/>
      <c r="AA304" s="498"/>
      <c r="AB304" s="499"/>
      <c r="AC304" s="488" t="s">
        <v>75</v>
      </c>
      <c r="AD304" s="489"/>
      <c r="AE304" s="489"/>
      <c r="AF304" s="489"/>
      <c r="AG304" s="489"/>
      <c r="AH304" s="490"/>
      <c r="AI304" s="490"/>
      <c r="AJ304" s="490"/>
      <c r="AK304" s="507"/>
      <c r="AL304" s="458"/>
      <c r="AM304" s="459"/>
      <c r="AN304" s="459"/>
      <c r="AO304" s="459"/>
      <c r="AP304" s="460"/>
      <c r="AQ304" s="467"/>
      <c r="AR304" s="468"/>
      <c r="AS304" s="468"/>
      <c r="AT304" s="468"/>
      <c r="AU304" s="469"/>
      <c r="AV304" s="476"/>
      <c r="AW304" s="477"/>
      <c r="AX304" s="477"/>
      <c r="AY304" s="477"/>
      <c r="AZ304" s="478"/>
      <c r="BA304" s="485"/>
      <c r="BB304" s="486"/>
      <c r="BC304" s="486"/>
      <c r="BD304" s="486"/>
      <c r="BE304" s="486"/>
      <c r="BF304" s="487"/>
      <c r="BG304" s="47"/>
      <c r="BH304" s="6"/>
    </row>
    <row r="305" spans="1:63" ht="15.75" customHeight="1">
      <c r="B305" s="4"/>
      <c r="C305" s="20"/>
      <c r="D305" s="282"/>
      <c r="E305" s="283"/>
      <c r="F305" s="283"/>
      <c r="G305" s="283"/>
      <c r="H305" s="283"/>
      <c r="I305" s="284"/>
      <c r="J305" s="512"/>
      <c r="K305" s="512"/>
      <c r="L305" s="512"/>
      <c r="M305" s="512"/>
      <c r="N305" s="512"/>
      <c r="O305" s="512"/>
      <c r="P305" s="512"/>
      <c r="Q305" s="512"/>
      <c r="R305" s="512"/>
      <c r="S305" s="512"/>
      <c r="T305" s="512"/>
      <c r="U305" s="512"/>
      <c r="V305" s="512"/>
      <c r="W305" s="512"/>
      <c r="X305" s="500"/>
      <c r="Y305" s="501"/>
      <c r="Z305" s="501"/>
      <c r="AA305" s="501"/>
      <c r="AB305" s="502"/>
      <c r="AC305" s="491" t="s">
        <v>75</v>
      </c>
      <c r="AD305" s="492"/>
      <c r="AE305" s="492"/>
      <c r="AF305" s="492"/>
      <c r="AG305" s="492"/>
      <c r="AH305" s="493"/>
      <c r="AI305" s="493"/>
      <c r="AJ305" s="493"/>
      <c r="AK305" s="508"/>
      <c r="AL305" s="461"/>
      <c r="AM305" s="462"/>
      <c r="AN305" s="462"/>
      <c r="AO305" s="462"/>
      <c r="AP305" s="463"/>
      <c r="AQ305" s="470"/>
      <c r="AR305" s="471"/>
      <c r="AS305" s="471"/>
      <c r="AT305" s="471"/>
      <c r="AU305" s="472"/>
      <c r="AV305" s="479"/>
      <c r="AW305" s="480"/>
      <c r="AX305" s="480"/>
      <c r="AY305" s="480"/>
      <c r="AZ305" s="481"/>
      <c r="BA305" s="213" t="s">
        <v>71</v>
      </c>
      <c r="BB305" s="214"/>
      <c r="BC305" s="214"/>
      <c r="BD305" s="214"/>
      <c r="BE305" s="214"/>
      <c r="BF305" s="215"/>
      <c r="BG305" s="48"/>
      <c r="BH305" s="4"/>
    </row>
    <row r="306" spans="1:63" ht="15.75" customHeight="1">
      <c r="B306" s="4"/>
      <c r="C306" s="20"/>
      <c r="D306" s="279"/>
      <c r="E306" s="280"/>
      <c r="F306" s="280"/>
      <c r="G306" s="280"/>
      <c r="H306" s="280"/>
      <c r="I306" s="281"/>
      <c r="J306" s="255"/>
      <c r="K306" s="256"/>
      <c r="L306" s="256"/>
      <c r="M306" s="256"/>
      <c r="N306" s="256"/>
      <c r="O306" s="256"/>
      <c r="P306" s="256"/>
      <c r="Q306" s="256"/>
      <c r="R306" s="256"/>
      <c r="S306" s="256"/>
      <c r="T306" s="256"/>
      <c r="U306" s="256"/>
      <c r="V306" s="256"/>
      <c r="W306" s="257"/>
      <c r="X306" s="494"/>
      <c r="Y306" s="495"/>
      <c r="Z306" s="495"/>
      <c r="AA306" s="495"/>
      <c r="AB306" s="496"/>
      <c r="AC306" s="503" t="s">
        <v>75</v>
      </c>
      <c r="AD306" s="504"/>
      <c r="AE306" s="504"/>
      <c r="AF306" s="504"/>
      <c r="AG306" s="504"/>
      <c r="AH306" s="505"/>
      <c r="AI306" s="505"/>
      <c r="AJ306" s="505"/>
      <c r="AK306" s="506" t="s">
        <v>12</v>
      </c>
      <c r="AL306" s="455"/>
      <c r="AM306" s="456"/>
      <c r="AN306" s="456"/>
      <c r="AO306" s="456"/>
      <c r="AP306" s="457"/>
      <c r="AQ306" s="464"/>
      <c r="AR306" s="465"/>
      <c r="AS306" s="465"/>
      <c r="AT306" s="465"/>
      <c r="AU306" s="466"/>
      <c r="AV306" s="473">
        <f>AL306*AQ306</f>
        <v>0</v>
      </c>
      <c r="AW306" s="474"/>
      <c r="AX306" s="474"/>
      <c r="AY306" s="474"/>
      <c r="AZ306" s="475"/>
      <c r="BA306" s="482"/>
      <c r="BB306" s="483"/>
      <c r="BC306" s="483"/>
      <c r="BD306" s="483"/>
      <c r="BE306" s="483"/>
      <c r="BF306" s="484"/>
      <c r="BG306" s="89"/>
      <c r="BH306" s="49"/>
    </row>
    <row r="307" spans="1:63" ht="15.75" customHeight="1">
      <c r="B307" s="4"/>
      <c r="C307" s="20"/>
      <c r="D307" s="291"/>
      <c r="E307" s="292"/>
      <c r="F307" s="292"/>
      <c r="G307" s="292"/>
      <c r="H307" s="292"/>
      <c r="I307" s="293"/>
      <c r="J307" s="338"/>
      <c r="K307" s="339"/>
      <c r="L307" s="339"/>
      <c r="M307" s="339"/>
      <c r="N307" s="339"/>
      <c r="O307" s="339"/>
      <c r="P307" s="339"/>
      <c r="Q307" s="339"/>
      <c r="R307" s="339"/>
      <c r="S307" s="339"/>
      <c r="T307" s="339"/>
      <c r="U307" s="339"/>
      <c r="V307" s="339"/>
      <c r="W307" s="340"/>
      <c r="X307" s="497"/>
      <c r="Y307" s="498"/>
      <c r="Z307" s="498"/>
      <c r="AA307" s="498"/>
      <c r="AB307" s="499"/>
      <c r="AC307" s="488" t="s">
        <v>75</v>
      </c>
      <c r="AD307" s="489"/>
      <c r="AE307" s="489"/>
      <c r="AF307" s="489"/>
      <c r="AG307" s="489"/>
      <c r="AH307" s="490"/>
      <c r="AI307" s="490"/>
      <c r="AJ307" s="490"/>
      <c r="AK307" s="507"/>
      <c r="AL307" s="458"/>
      <c r="AM307" s="459"/>
      <c r="AN307" s="459"/>
      <c r="AO307" s="459"/>
      <c r="AP307" s="460"/>
      <c r="AQ307" s="467"/>
      <c r="AR307" s="468"/>
      <c r="AS307" s="468"/>
      <c r="AT307" s="468"/>
      <c r="AU307" s="469"/>
      <c r="AV307" s="476"/>
      <c r="AW307" s="477"/>
      <c r="AX307" s="477"/>
      <c r="AY307" s="477"/>
      <c r="AZ307" s="478"/>
      <c r="BA307" s="485"/>
      <c r="BB307" s="486"/>
      <c r="BC307" s="486"/>
      <c r="BD307" s="486"/>
      <c r="BE307" s="486"/>
      <c r="BF307" s="487"/>
      <c r="BG307" s="89"/>
      <c r="BH307" s="49"/>
    </row>
    <row r="308" spans="1:63" ht="15.75" customHeight="1">
      <c r="B308" s="4"/>
      <c r="C308" s="20"/>
      <c r="D308" s="282"/>
      <c r="E308" s="283"/>
      <c r="F308" s="283"/>
      <c r="G308" s="283"/>
      <c r="H308" s="283"/>
      <c r="I308" s="284"/>
      <c r="J308" s="437"/>
      <c r="K308" s="438"/>
      <c r="L308" s="438"/>
      <c r="M308" s="438"/>
      <c r="N308" s="438"/>
      <c r="O308" s="438"/>
      <c r="P308" s="438"/>
      <c r="Q308" s="438"/>
      <c r="R308" s="438"/>
      <c r="S308" s="438"/>
      <c r="T308" s="438"/>
      <c r="U308" s="438"/>
      <c r="V308" s="438"/>
      <c r="W308" s="439"/>
      <c r="X308" s="500"/>
      <c r="Y308" s="501"/>
      <c r="Z308" s="501"/>
      <c r="AA308" s="501"/>
      <c r="AB308" s="502"/>
      <c r="AC308" s="491" t="s">
        <v>75</v>
      </c>
      <c r="AD308" s="492"/>
      <c r="AE308" s="492"/>
      <c r="AF308" s="492"/>
      <c r="AG308" s="492"/>
      <c r="AH308" s="493"/>
      <c r="AI308" s="493"/>
      <c r="AJ308" s="493"/>
      <c r="AK308" s="508"/>
      <c r="AL308" s="461"/>
      <c r="AM308" s="462"/>
      <c r="AN308" s="462"/>
      <c r="AO308" s="462"/>
      <c r="AP308" s="463"/>
      <c r="AQ308" s="470"/>
      <c r="AR308" s="471"/>
      <c r="AS308" s="471"/>
      <c r="AT308" s="471"/>
      <c r="AU308" s="472"/>
      <c r="AV308" s="479"/>
      <c r="AW308" s="480"/>
      <c r="AX308" s="480"/>
      <c r="AY308" s="480"/>
      <c r="AZ308" s="481"/>
      <c r="BA308" s="213" t="s">
        <v>71</v>
      </c>
      <c r="BB308" s="214"/>
      <c r="BC308" s="214"/>
      <c r="BD308" s="214"/>
      <c r="BE308" s="214"/>
      <c r="BF308" s="215"/>
    </row>
    <row r="309" spans="1:63" ht="15.75" customHeight="1">
      <c r="B309" s="4"/>
      <c r="C309" s="4"/>
      <c r="D309" s="8" t="s">
        <v>76</v>
      </c>
      <c r="E309" s="107"/>
      <c r="F309" s="107"/>
      <c r="G309" s="107"/>
      <c r="H309" s="107"/>
      <c r="I309" s="107"/>
      <c r="J309" s="9"/>
      <c r="K309" s="9"/>
      <c r="L309" s="9"/>
      <c r="M309" s="9"/>
      <c r="N309" s="9"/>
      <c r="O309" s="9"/>
      <c r="P309" s="9"/>
      <c r="Q309" s="9"/>
      <c r="R309" s="9"/>
      <c r="S309" s="9"/>
      <c r="T309" s="9"/>
      <c r="U309" s="9"/>
      <c r="V309" s="9"/>
      <c r="W309" s="9"/>
      <c r="X309" s="5"/>
      <c r="Y309" s="5"/>
      <c r="Z309" s="5"/>
      <c r="AA309" s="5"/>
      <c r="AB309" s="5"/>
      <c r="AC309" s="5"/>
      <c r="AD309" s="5"/>
      <c r="AE309" s="5"/>
      <c r="AF309" s="5"/>
      <c r="AG309" s="110"/>
      <c r="AH309" s="110"/>
      <c r="AI309" s="110"/>
      <c r="AJ309" s="110"/>
      <c r="AK309" s="110"/>
      <c r="AL309" s="110"/>
      <c r="AM309" s="110"/>
      <c r="AN309" s="52"/>
      <c r="AO309" s="114"/>
      <c r="AP309" s="90"/>
      <c r="AQ309" s="225" t="s">
        <v>77</v>
      </c>
      <c r="AR309" s="294"/>
      <c r="AS309" s="294"/>
      <c r="AT309" s="294"/>
      <c r="AU309" s="295"/>
      <c r="AV309" s="449">
        <f>SUM(AV300:AZ308)</f>
        <v>0</v>
      </c>
      <c r="AW309" s="450"/>
      <c r="AX309" s="450"/>
      <c r="AY309" s="450"/>
      <c r="AZ309" s="450"/>
      <c r="BA309" s="450"/>
      <c r="BB309" s="450"/>
      <c r="BC309" s="450"/>
      <c r="BD309" s="450"/>
      <c r="BE309" s="450"/>
      <c r="BF309" s="451"/>
    </row>
    <row r="310" spans="1:63" ht="15.75" customHeight="1">
      <c r="B310" s="4"/>
      <c r="C310" s="4"/>
      <c r="D310" s="4" t="s">
        <v>78</v>
      </c>
      <c r="E310" s="107"/>
      <c r="F310" s="107"/>
      <c r="G310" s="107"/>
      <c r="H310" s="107"/>
      <c r="I310" s="107"/>
      <c r="J310" s="9"/>
      <c r="K310" s="9"/>
      <c r="L310" s="9"/>
      <c r="M310" s="9"/>
      <c r="N310" s="9"/>
      <c r="O310" s="9"/>
      <c r="P310" s="9"/>
      <c r="Q310" s="9"/>
      <c r="R310" s="9"/>
      <c r="S310" s="9"/>
      <c r="T310" s="9"/>
      <c r="U310" s="9"/>
      <c r="V310" s="9"/>
      <c r="W310" s="9"/>
      <c r="X310" s="5"/>
      <c r="Y310" s="5"/>
      <c r="Z310" s="5"/>
      <c r="AA310" s="5"/>
      <c r="AB310" s="5"/>
      <c r="AC310" s="5"/>
      <c r="AD310" s="5"/>
      <c r="AE310" s="5"/>
      <c r="AF310" s="5"/>
      <c r="AG310" s="110"/>
      <c r="AH310" s="110"/>
      <c r="AI310" s="110"/>
      <c r="AJ310" s="110"/>
      <c r="AK310" s="110"/>
      <c r="AL310" s="110"/>
      <c r="AM310" s="110"/>
      <c r="AN310" s="52"/>
      <c r="AO310" s="6"/>
      <c r="AP310" s="91"/>
      <c r="AQ310" s="299"/>
      <c r="AR310" s="300"/>
      <c r="AS310" s="300"/>
      <c r="AT310" s="300"/>
      <c r="AU310" s="301"/>
      <c r="AV310" s="452"/>
      <c r="AW310" s="453"/>
      <c r="AX310" s="453"/>
      <c r="AY310" s="453"/>
      <c r="AZ310" s="453"/>
      <c r="BA310" s="453"/>
      <c r="BB310" s="453"/>
      <c r="BC310" s="453"/>
      <c r="BD310" s="453"/>
      <c r="BE310" s="453"/>
      <c r="BF310" s="454"/>
    </row>
    <row r="311" spans="1:63" ht="15" customHeight="1">
      <c r="B311" s="4"/>
      <c r="C311" s="4"/>
      <c r="D311" s="2" t="s">
        <v>79</v>
      </c>
      <c r="E311" s="6"/>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c r="AV311" s="6"/>
      <c r="AW311" s="6"/>
      <c r="AX311" s="6"/>
      <c r="AY311" s="6"/>
      <c r="AZ311" s="6"/>
      <c r="BA311" s="6"/>
      <c r="BB311" s="6"/>
      <c r="BC311" s="6"/>
      <c r="BD311" s="6"/>
      <c r="BE311" s="6"/>
    </row>
    <row r="312" spans="1:63" ht="15" customHeight="1">
      <c r="B312" s="4"/>
      <c r="C312" s="4"/>
      <c r="D312" s="275" t="s">
        <v>80</v>
      </c>
      <c r="E312" s="275"/>
      <c r="F312" s="275"/>
      <c r="G312" s="275"/>
      <c r="H312" s="275"/>
      <c r="I312" s="275"/>
      <c r="J312" s="275"/>
      <c r="K312" s="275"/>
      <c r="L312" s="275"/>
      <c r="M312" s="275"/>
      <c r="N312" s="275"/>
      <c r="O312" s="275"/>
      <c r="P312" s="275"/>
      <c r="Q312" s="275"/>
      <c r="R312" s="275"/>
      <c r="S312" s="275"/>
      <c r="T312" s="275"/>
      <c r="U312" s="275"/>
      <c r="V312" s="275"/>
      <c r="W312" s="275"/>
      <c r="X312" s="275"/>
      <c r="Y312" s="275"/>
      <c r="Z312" s="275"/>
      <c r="AA312" s="275"/>
      <c r="AB312" s="275"/>
      <c r="AC312" s="275"/>
      <c r="AD312" s="275"/>
      <c r="AE312" s="275"/>
      <c r="AF312" s="275"/>
      <c r="AG312" s="275"/>
      <c r="AH312" s="275"/>
      <c r="AI312" s="275"/>
      <c r="AJ312" s="275"/>
      <c r="AK312" s="275"/>
      <c r="AL312" s="275"/>
      <c r="AM312" s="275"/>
      <c r="AN312" s="275"/>
      <c r="AO312" s="275"/>
      <c r="AP312" s="275"/>
      <c r="AQ312" s="275"/>
      <c r="AR312" s="275"/>
      <c r="AS312" s="275"/>
      <c r="AT312" s="275"/>
      <c r="AU312" s="275"/>
      <c r="AV312" s="275"/>
      <c r="AW312" s="275"/>
      <c r="AX312" s="275"/>
      <c r="AY312" s="275"/>
      <c r="AZ312" s="275"/>
      <c r="BA312" s="275"/>
      <c r="BB312" s="275"/>
      <c r="BC312" s="275"/>
      <c r="BD312" s="275"/>
      <c r="BE312" s="275"/>
      <c r="BF312" s="275"/>
      <c r="BG312" s="275"/>
      <c r="BH312" s="275"/>
      <c r="BI312" s="275"/>
      <c r="BJ312" s="275"/>
      <c r="BK312" s="275"/>
    </row>
    <row r="313" spans="1:63" ht="15" customHeight="1">
      <c r="B313" s="4"/>
      <c r="C313" s="4"/>
      <c r="D313" s="100"/>
      <c r="E313" s="100"/>
      <c r="F313" s="100"/>
      <c r="G313" s="100"/>
      <c r="H313" s="100"/>
      <c r="I313" s="100"/>
      <c r="J313" s="100"/>
      <c r="K313" s="100"/>
      <c r="L313" s="100"/>
      <c r="M313" s="100"/>
      <c r="N313" s="100"/>
      <c r="O313" s="100"/>
      <c r="P313" s="100"/>
      <c r="Q313" s="100"/>
      <c r="R313" s="100"/>
      <c r="S313" s="100"/>
      <c r="T313" s="100"/>
      <c r="U313" s="100"/>
      <c r="V313" s="100"/>
      <c r="W313" s="100"/>
      <c r="X313" s="100"/>
      <c r="Y313" s="100"/>
      <c r="Z313" s="100"/>
      <c r="AA313" s="100"/>
      <c r="AB313" s="100"/>
      <c r="AC313" s="100"/>
      <c r="AD313" s="100"/>
      <c r="AE313" s="100"/>
      <c r="AF313" s="100"/>
      <c r="AG313" s="100"/>
      <c r="AH313" s="100"/>
      <c r="AI313" s="100"/>
      <c r="AJ313" s="100"/>
      <c r="AK313" s="100"/>
      <c r="AL313" s="100"/>
      <c r="AM313" s="100"/>
      <c r="AN313" s="100"/>
      <c r="AO313" s="100"/>
      <c r="AP313" s="100"/>
      <c r="AQ313" s="100"/>
      <c r="AR313" s="100"/>
      <c r="AS313" s="100"/>
      <c r="AT313" s="100"/>
      <c r="AU313" s="100"/>
      <c r="AV313" s="100"/>
      <c r="AW313" s="100"/>
      <c r="AX313" s="100"/>
      <c r="AY313" s="100"/>
      <c r="AZ313" s="100"/>
      <c r="BA313" s="100"/>
      <c r="BB313" s="100"/>
      <c r="BC313" s="100"/>
      <c r="BD313" s="100"/>
      <c r="BE313" s="100"/>
      <c r="BF313" s="100"/>
      <c r="BG313" s="100"/>
      <c r="BH313" s="100"/>
      <c r="BI313" s="100"/>
      <c r="BJ313" s="100"/>
      <c r="BK313" s="100"/>
    </row>
    <row r="314" spans="1:63" ht="15" customHeight="1">
      <c r="A314" s="117" t="s">
        <v>315</v>
      </c>
    </row>
    <row r="315" spans="1:63" ht="15" customHeight="1">
      <c r="B315" s="2" t="s">
        <v>243</v>
      </c>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row>
    <row r="316" spans="1:63" ht="15" customHeight="1">
      <c r="B316" s="4"/>
      <c r="C316" s="20"/>
      <c r="D316" s="207" t="s">
        <v>24</v>
      </c>
      <c r="E316" s="208"/>
      <c r="F316" s="208"/>
      <c r="G316" s="208"/>
      <c r="H316" s="208"/>
      <c r="I316" s="208"/>
      <c r="J316" s="208"/>
      <c r="K316" s="208"/>
      <c r="L316" s="208"/>
      <c r="M316" s="208"/>
      <c r="N316" s="208"/>
      <c r="O316" s="208"/>
      <c r="P316" s="208"/>
      <c r="Q316" s="208"/>
      <c r="R316" s="208"/>
      <c r="S316" s="209"/>
      <c r="T316" s="216" t="s">
        <v>27</v>
      </c>
      <c r="U316" s="217"/>
      <c r="V316" s="217"/>
      <c r="W316" s="217"/>
      <c r="X316" s="217"/>
      <c r="Y316" s="218"/>
      <c r="Z316" s="320" t="s">
        <v>28</v>
      </c>
      <c r="AA316" s="344"/>
      <c r="AB316" s="344"/>
      <c r="AC316" s="344"/>
      <c r="AD316" s="344"/>
      <c r="AE316" s="345"/>
      <c r="AF316" s="352" t="s">
        <v>29</v>
      </c>
      <c r="AG316" s="353"/>
      <c r="AH316" s="353"/>
      <c r="AI316" s="353"/>
      <c r="AJ316" s="353"/>
      <c r="AK316" s="354"/>
      <c r="AL316" s="320" t="s">
        <v>30</v>
      </c>
      <c r="AM316" s="321"/>
      <c r="AN316" s="321"/>
      <c r="AO316" s="321"/>
      <c r="AP316" s="321"/>
      <c r="AQ316" s="322"/>
    </row>
    <row r="317" spans="1:63" ht="15" customHeight="1">
      <c r="B317" s="4"/>
      <c r="C317" s="20"/>
      <c r="D317" s="210"/>
      <c r="E317" s="211"/>
      <c r="F317" s="211"/>
      <c r="G317" s="211"/>
      <c r="H317" s="211"/>
      <c r="I317" s="211"/>
      <c r="J317" s="211"/>
      <c r="K317" s="211"/>
      <c r="L317" s="211"/>
      <c r="M317" s="211"/>
      <c r="N317" s="211"/>
      <c r="O317" s="211"/>
      <c r="P317" s="211"/>
      <c r="Q317" s="211"/>
      <c r="R317" s="211"/>
      <c r="S317" s="212"/>
      <c r="T317" s="219"/>
      <c r="U317" s="220"/>
      <c r="V317" s="220"/>
      <c r="W317" s="220"/>
      <c r="X317" s="220"/>
      <c r="Y317" s="221"/>
      <c r="Z317" s="346"/>
      <c r="AA317" s="347"/>
      <c r="AB317" s="347"/>
      <c r="AC317" s="347"/>
      <c r="AD317" s="347"/>
      <c r="AE317" s="348"/>
      <c r="AF317" s="355"/>
      <c r="AG317" s="356"/>
      <c r="AH317" s="356"/>
      <c r="AI317" s="356"/>
      <c r="AJ317" s="356"/>
      <c r="AK317" s="357"/>
      <c r="AL317" s="323"/>
      <c r="AM317" s="324"/>
      <c r="AN317" s="324"/>
      <c r="AO317" s="324"/>
      <c r="AP317" s="324"/>
      <c r="AQ317" s="325"/>
    </row>
    <row r="318" spans="1:63" ht="15" customHeight="1">
      <c r="B318" s="4"/>
      <c r="C318" s="20"/>
      <c r="D318" s="213"/>
      <c r="E318" s="214"/>
      <c r="F318" s="214"/>
      <c r="G318" s="214"/>
      <c r="H318" s="214"/>
      <c r="I318" s="214"/>
      <c r="J318" s="214"/>
      <c r="K318" s="214"/>
      <c r="L318" s="214"/>
      <c r="M318" s="214"/>
      <c r="N318" s="214"/>
      <c r="O318" s="214"/>
      <c r="P318" s="214"/>
      <c r="Q318" s="214"/>
      <c r="R318" s="214"/>
      <c r="S318" s="215"/>
      <c r="T318" s="222"/>
      <c r="U318" s="223"/>
      <c r="V318" s="223"/>
      <c r="W318" s="223"/>
      <c r="X318" s="223"/>
      <c r="Y318" s="224"/>
      <c r="Z318" s="349"/>
      <c r="AA318" s="350"/>
      <c r="AB318" s="350"/>
      <c r="AC318" s="350"/>
      <c r="AD318" s="350"/>
      <c r="AE318" s="351"/>
      <c r="AF318" s="358"/>
      <c r="AG318" s="359"/>
      <c r="AH318" s="359"/>
      <c r="AI318" s="359"/>
      <c r="AJ318" s="359"/>
      <c r="AK318" s="360"/>
      <c r="AL318" s="326"/>
      <c r="AM318" s="327"/>
      <c r="AN318" s="327"/>
      <c r="AO318" s="327"/>
      <c r="AP318" s="327"/>
      <c r="AQ318" s="328"/>
    </row>
    <row r="319" spans="1:63" ht="12.75" customHeight="1">
      <c r="B319" s="4"/>
      <c r="C319" s="20"/>
      <c r="D319" s="230"/>
      <c r="E319" s="231"/>
      <c r="F319" s="231"/>
      <c r="G319" s="231"/>
      <c r="H319" s="231"/>
      <c r="I319" s="231"/>
      <c r="J319" s="231"/>
      <c r="K319" s="231"/>
      <c r="L319" s="231"/>
      <c r="M319" s="231"/>
      <c r="N319" s="231"/>
      <c r="O319" s="231"/>
      <c r="P319" s="231"/>
      <c r="Q319" s="231"/>
      <c r="R319" s="231"/>
      <c r="S319" s="232"/>
      <c r="T319" s="236"/>
      <c r="U319" s="237"/>
      <c r="V319" s="237"/>
      <c r="W319" s="237"/>
      <c r="X319" s="237"/>
      <c r="Y319" s="238"/>
      <c r="Z319" s="242"/>
      <c r="AA319" s="243"/>
      <c r="AB319" s="243"/>
      <c r="AC319" s="243"/>
      <c r="AD319" s="243"/>
      <c r="AE319" s="244"/>
      <c r="AF319" s="248"/>
      <c r="AG319" s="249"/>
      <c r="AH319" s="249"/>
      <c r="AI319" s="249"/>
      <c r="AJ319" s="249"/>
      <c r="AK319" s="250"/>
      <c r="AL319" s="268">
        <f>Z319*AF319</f>
        <v>0</v>
      </c>
      <c r="AM319" s="269"/>
      <c r="AN319" s="269"/>
      <c r="AO319" s="269"/>
      <c r="AP319" s="269"/>
      <c r="AQ319" s="270"/>
    </row>
    <row r="320" spans="1:63" ht="12.75" customHeight="1">
      <c r="B320" s="4"/>
      <c r="C320" s="20"/>
      <c r="D320" s="302"/>
      <c r="E320" s="303"/>
      <c r="F320" s="303"/>
      <c r="G320" s="303"/>
      <c r="H320" s="303"/>
      <c r="I320" s="303"/>
      <c r="J320" s="303"/>
      <c r="K320" s="303"/>
      <c r="L320" s="303"/>
      <c r="M320" s="303"/>
      <c r="N320" s="303"/>
      <c r="O320" s="303"/>
      <c r="P320" s="303"/>
      <c r="Q320" s="303"/>
      <c r="R320" s="303"/>
      <c r="S320" s="304"/>
      <c r="T320" s="446"/>
      <c r="U320" s="447"/>
      <c r="V320" s="447"/>
      <c r="W320" s="447"/>
      <c r="X320" s="447"/>
      <c r="Y320" s="448"/>
      <c r="Z320" s="314"/>
      <c r="AA320" s="315"/>
      <c r="AB320" s="315"/>
      <c r="AC320" s="315"/>
      <c r="AD320" s="315"/>
      <c r="AE320" s="316"/>
      <c r="AF320" s="317"/>
      <c r="AG320" s="318"/>
      <c r="AH320" s="318"/>
      <c r="AI320" s="318"/>
      <c r="AJ320" s="318"/>
      <c r="AK320" s="319"/>
      <c r="AL320" s="384"/>
      <c r="AM320" s="385"/>
      <c r="AN320" s="385"/>
      <c r="AO320" s="385"/>
      <c r="AP320" s="385"/>
      <c r="AQ320" s="386"/>
    </row>
    <row r="321" spans="1:58" ht="12.75" customHeight="1">
      <c r="B321" s="4"/>
      <c r="C321" s="20"/>
      <c r="D321" s="440" t="s">
        <v>307</v>
      </c>
      <c r="E321" s="441"/>
      <c r="F321" s="441"/>
      <c r="G321" s="441"/>
      <c r="H321" s="441"/>
      <c r="I321" s="441"/>
      <c r="J321" s="441"/>
      <c r="K321" s="441"/>
      <c r="L321" s="441"/>
      <c r="M321" s="441"/>
      <c r="N321" s="441"/>
      <c r="O321" s="441"/>
      <c r="P321" s="441"/>
      <c r="Q321" s="441"/>
      <c r="R321" s="441"/>
      <c r="S321" s="442"/>
      <c r="T321" s="239"/>
      <c r="U321" s="240"/>
      <c r="V321" s="240"/>
      <c r="W321" s="240"/>
      <c r="X321" s="240"/>
      <c r="Y321" s="241"/>
      <c r="Z321" s="245"/>
      <c r="AA321" s="246"/>
      <c r="AB321" s="246"/>
      <c r="AC321" s="246"/>
      <c r="AD321" s="246"/>
      <c r="AE321" s="247"/>
      <c r="AF321" s="251"/>
      <c r="AG321" s="252"/>
      <c r="AH321" s="252"/>
      <c r="AI321" s="252"/>
      <c r="AJ321" s="252"/>
      <c r="AK321" s="253"/>
      <c r="AL321" s="271"/>
      <c r="AM321" s="272"/>
      <c r="AN321" s="272"/>
      <c r="AO321" s="272"/>
      <c r="AP321" s="272"/>
      <c r="AQ321" s="273"/>
    </row>
    <row r="322" spans="1:58" ht="15" customHeight="1">
      <c r="B322" s="4"/>
      <c r="C322" s="4"/>
      <c r="D322" s="8" t="s">
        <v>76</v>
      </c>
      <c r="E322" s="107"/>
      <c r="F322" s="107"/>
      <c r="G322" s="107"/>
      <c r="H322" s="107"/>
      <c r="I322" s="107"/>
      <c r="J322" s="107"/>
      <c r="K322" s="77"/>
      <c r="L322" s="77"/>
      <c r="M322" s="77"/>
      <c r="N322" s="77"/>
      <c r="O322" s="77"/>
      <c r="P322" s="77"/>
      <c r="Q322" s="77"/>
      <c r="R322" s="77"/>
      <c r="S322" s="77"/>
      <c r="T322" s="77"/>
      <c r="U322" s="77"/>
      <c r="V322" s="77"/>
      <c r="W322" s="77"/>
      <c r="X322" s="77"/>
      <c r="Y322" s="77"/>
      <c r="Z322" s="77"/>
      <c r="AA322" s="108"/>
      <c r="AB322" s="108"/>
      <c r="AC322" s="108"/>
      <c r="AD322" s="108"/>
      <c r="AE322" s="108"/>
      <c r="AF322" s="108"/>
      <c r="AG322" s="11"/>
      <c r="AH322" s="11"/>
      <c r="AI322" s="11"/>
      <c r="AJ322" s="11"/>
      <c r="AK322" s="11"/>
      <c r="AL322" s="11"/>
      <c r="AM322" s="11"/>
      <c r="AN322" s="63"/>
      <c r="AO322" s="63"/>
      <c r="AP322" s="63"/>
      <c r="AQ322" s="63"/>
      <c r="AR322" s="63"/>
      <c r="AS322" s="63"/>
      <c r="AT322" s="63"/>
      <c r="AU322" s="63"/>
      <c r="AV322" s="63"/>
      <c r="AW322" s="63"/>
      <c r="AX322" s="63"/>
      <c r="AY322" s="63"/>
      <c r="AZ322" s="63"/>
      <c r="BA322" s="63"/>
      <c r="BB322" s="63"/>
      <c r="BC322" s="63"/>
      <c r="BD322" s="63"/>
      <c r="BE322" s="63"/>
    </row>
    <row r="323" spans="1:58" ht="15" customHeight="1">
      <c r="B323" s="4"/>
      <c r="C323" s="4"/>
      <c r="D323" s="107"/>
      <c r="E323" s="107"/>
      <c r="F323" s="107"/>
      <c r="G323" s="107"/>
      <c r="H323" s="107"/>
      <c r="I323" s="107"/>
      <c r="J323" s="107"/>
      <c r="K323" s="107"/>
      <c r="L323" s="107"/>
      <c r="M323" s="77"/>
      <c r="N323" s="77"/>
      <c r="O323" s="77"/>
      <c r="P323" s="77"/>
      <c r="Q323" s="77"/>
      <c r="R323" s="77"/>
      <c r="S323" s="77"/>
      <c r="T323" s="77"/>
      <c r="U323" s="77"/>
      <c r="V323" s="77"/>
      <c r="W323" s="77"/>
      <c r="X323" s="77"/>
      <c r="Y323" s="77"/>
      <c r="Z323" s="77"/>
      <c r="AA323" s="77"/>
      <c r="AB323" s="77"/>
      <c r="AC323" s="77"/>
      <c r="AD323" s="77"/>
      <c r="AE323" s="77"/>
      <c r="AF323" s="77"/>
      <c r="AG323" s="11"/>
      <c r="AH323" s="11"/>
      <c r="AI323" s="11"/>
      <c r="AJ323" s="11"/>
      <c r="AK323" s="11"/>
      <c r="AL323" s="11"/>
      <c r="AM323" s="11"/>
      <c r="AN323" s="63"/>
      <c r="AO323" s="63"/>
      <c r="AP323" s="63"/>
      <c r="AQ323" s="63"/>
      <c r="AR323" s="63"/>
      <c r="AS323" s="63"/>
      <c r="AT323" s="63"/>
      <c r="AU323" s="63"/>
      <c r="AV323" s="63"/>
      <c r="AW323" s="63"/>
      <c r="AX323" s="63"/>
      <c r="AY323" s="63"/>
      <c r="AZ323" s="63"/>
      <c r="BA323" s="63"/>
      <c r="BB323" s="63"/>
      <c r="BC323" s="63"/>
      <c r="BD323" s="63"/>
      <c r="BE323" s="63"/>
    </row>
    <row r="324" spans="1:58" ht="15" customHeight="1">
      <c r="A324" s="2" t="s">
        <v>246</v>
      </c>
    </row>
    <row r="325" spans="1:58" ht="15" customHeight="1">
      <c r="B325" s="2" t="s">
        <v>247</v>
      </c>
    </row>
    <row r="326" spans="1:58" ht="15" customHeight="1">
      <c r="B326" s="4"/>
      <c r="C326" s="20"/>
      <c r="D326" s="207" t="s">
        <v>24</v>
      </c>
      <c r="E326" s="208"/>
      <c r="F326" s="208"/>
      <c r="G326" s="208"/>
      <c r="H326" s="208"/>
      <c r="I326" s="208"/>
      <c r="J326" s="208"/>
      <c r="K326" s="208"/>
      <c r="L326" s="208"/>
      <c r="M326" s="208"/>
      <c r="N326" s="208"/>
      <c r="O326" s="208"/>
      <c r="P326" s="208"/>
      <c r="Q326" s="208"/>
      <c r="R326" s="208"/>
      <c r="S326" s="209"/>
      <c r="T326" s="216" t="s">
        <v>27</v>
      </c>
      <c r="U326" s="217"/>
      <c r="V326" s="217"/>
      <c r="W326" s="217"/>
      <c r="X326" s="217"/>
      <c r="Y326" s="218"/>
      <c r="Z326" s="320" t="s">
        <v>28</v>
      </c>
      <c r="AA326" s="344"/>
      <c r="AB326" s="344"/>
      <c r="AC326" s="344"/>
      <c r="AD326" s="344"/>
      <c r="AE326" s="345"/>
      <c r="AF326" s="352" t="s">
        <v>29</v>
      </c>
      <c r="AG326" s="353"/>
      <c r="AH326" s="353"/>
      <c r="AI326" s="353"/>
      <c r="AJ326" s="353"/>
      <c r="AK326" s="354"/>
      <c r="AL326" s="320" t="s">
        <v>30</v>
      </c>
      <c r="AM326" s="321"/>
      <c r="AN326" s="321"/>
      <c r="AO326" s="321"/>
      <c r="AP326" s="321"/>
      <c r="AQ326" s="322"/>
    </row>
    <row r="327" spans="1:58" ht="15" customHeight="1">
      <c r="B327" s="4"/>
      <c r="C327" s="20"/>
      <c r="D327" s="210"/>
      <c r="E327" s="211"/>
      <c r="F327" s="211"/>
      <c r="G327" s="211"/>
      <c r="H327" s="211"/>
      <c r="I327" s="211"/>
      <c r="J327" s="211"/>
      <c r="K327" s="211"/>
      <c r="L327" s="211"/>
      <c r="M327" s="211"/>
      <c r="N327" s="211"/>
      <c r="O327" s="211"/>
      <c r="P327" s="211"/>
      <c r="Q327" s="211"/>
      <c r="R327" s="211"/>
      <c r="S327" s="212"/>
      <c r="T327" s="219"/>
      <c r="U327" s="220"/>
      <c r="V327" s="220"/>
      <c r="W327" s="220"/>
      <c r="X327" s="220"/>
      <c r="Y327" s="221"/>
      <c r="Z327" s="346"/>
      <c r="AA327" s="347"/>
      <c r="AB327" s="347"/>
      <c r="AC327" s="347"/>
      <c r="AD327" s="347"/>
      <c r="AE327" s="348"/>
      <c r="AF327" s="355"/>
      <c r="AG327" s="356"/>
      <c r="AH327" s="356"/>
      <c r="AI327" s="356"/>
      <c r="AJ327" s="356"/>
      <c r="AK327" s="357"/>
      <c r="AL327" s="323"/>
      <c r="AM327" s="324"/>
      <c r="AN327" s="324"/>
      <c r="AO327" s="324"/>
      <c r="AP327" s="324"/>
      <c r="AQ327" s="325"/>
    </row>
    <row r="328" spans="1:58" ht="15" customHeight="1">
      <c r="B328" s="4"/>
      <c r="C328" s="20"/>
      <c r="D328" s="213"/>
      <c r="E328" s="214"/>
      <c r="F328" s="214"/>
      <c r="G328" s="214"/>
      <c r="H328" s="214"/>
      <c r="I328" s="214"/>
      <c r="J328" s="214"/>
      <c r="K328" s="214"/>
      <c r="L328" s="214"/>
      <c r="M328" s="214"/>
      <c r="N328" s="214"/>
      <c r="O328" s="214"/>
      <c r="P328" s="214"/>
      <c r="Q328" s="214"/>
      <c r="R328" s="214"/>
      <c r="S328" s="215"/>
      <c r="T328" s="222"/>
      <c r="U328" s="223"/>
      <c r="V328" s="223"/>
      <c r="W328" s="223"/>
      <c r="X328" s="223"/>
      <c r="Y328" s="224"/>
      <c r="Z328" s="349"/>
      <c r="AA328" s="350"/>
      <c r="AB328" s="350"/>
      <c r="AC328" s="350"/>
      <c r="AD328" s="350"/>
      <c r="AE328" s="351"/>
      <c r="AF328" s="358"/>
      <c r="AG328" s="359"/>
      <c r="AH328" s="359"/>
      <c r="AI328" s="359"/>
      <c r="AJ328" s="359"/>
      <c r="AK328" s="360"/>
      <c r="AL328" s="326"/>
      <c r="AM328" s="327"/>
      <c r="AN328" s="327"/>
      <c r="AO328" s="327"/>
      <c r="AP328" s="327"/>
      <c r="AQ328" s="328"/>
    </row>
    <row r="329" spans="1:58" ht="15" customHeight="1">
      <c r="B329" s="4"/>
      <c r="C329" s="20"/>
      <c r="D329" s="230"/>
      <c r="E329" s="231"/>
      <c r="F329" s="231"/>
      <c r="G329" s="231"/>
      <c r="H329" s="231"/>
      <c r="I329" s="231"/>
      <c r="J329" s="231"/>
      <c r="K329" s="231"/>
      <c r="L329" s="231"/>
      <c r="M329" s="231"/>
      <c r="N329" s="231"/>
      <c r="O329" s="231"/>
      <c r="P329" s="231"/>
      <c r="Q329" s="231"/>
      <c r="R329" s="231"/>
      <c r="S329" s="232"/>
      <c r="T329" s="236"/>
      <c r="U329" s="237"/>
      <c r="V329" s="237"/>
      <c r="W329" s="237"/>
      <c r="X329" s="237"/>
      <c r="Y329" s="238"/>
      <c r="Z329" s="242"/>
      <c r="AA329" s="243"/>
      <c r="AB329" s="243"/>
      <c r="AC329" s="243"/>
      <c r="AD329" s="243"/>
      <c r="AE329" s="244"/>
      <c r="AF329" s="248"/>
      <c r="AG329" s="249"/>
      <c r="AH329" s="249"/>
      <c r="AI329" s="249"/>
      <c r="AJ329" s="249"/>
      <c r="AK329" s="250"/>
      <c r="AL329" s="268">
        <f>Z329*AF329</f>
        <v>0</v>
      </c>
      <c r="AM329" s="269"/>
      <c r="AN329" s="269"/>
      <c r="AO329" s="269"/>
      <c r="AP329" s="269"/>
      <c r="AQ329" s="270"/>
    </row>
    <row r="330" spans="1:58" ht="15" customHeight="1">
      <c r="B330" s="4"/>
      <c r="C330" s="20"/>
      <c r="D330" s="302"/>
      <c r="E330" s="303"/>
      <c r="F330" s="303"/>
      <c r="G330" s="303"/>
      <c r="H330" s="303"/>
      <c r="I330" s="303"/>
      <c r="J330" s="303"/>
      <c r="K330" s="303"/>
      <c r="L330" s="303"/>
      <c r="M330" s="303"/>
      <c r="N330" s="303"/>
      <c r="O330" s="303"/>
      <c r="P330" s="303"/>
      <c r="Q330" s="303"/>
      <c r="R330" s="303"/>
      <c r="S330" s="304"/>
      <c r="T330" s="446"/>
      <c r="U330" s="447"/>
      <c r="V330" s="447"/>
      <c r="W330" s="447"/>
      <c r="X330" s="447"/>
      <c r="Y330" s="448"/>
      <c r="Z330" s="314"/>
      <c r="AA330" s="315"/>
      <c r="AB330" s="315"/>
      <c r="AC330" s="315"/>
      <c r="AD330" s="315"/>
      <c r="AE330" s="316"/>
      <c r="AF330" s="317"/>
      <c r="AG330" s="318"/>
      <c r="AH330" s="318"/>
      <c r="AI330" s="318"/>
      <c r="AJ330" s="318"/>
      <c r="AK330" s="319"/>
      <c r="AL330" s="384"/>
      <c r="AM330" s="385"/>
      <c r="AN330" s="385"/>
      <c r="AO330" s="385"/>
      <c r="AP330" s="385"/>
      <c r="AQ330" s="386"/>
    </row>
    <row r="331" spans="1:58" ht="24" customHeight="1">
      <c r="B331" s="4"/>
      <c r="C331" s="20"/>
      <c r="D331" s="440" t="s">
        <v>307</v>
      </c>
      <c r="E331" s="441"/>
      <c r="F331" s="441"/>
      <c r="G331" s="441"/>
      <c r="H331" s="441"/>
      <c r="I331" s="441"/>
      <c r="J331" s="441"/>
      <c r="K331" s="441"/>
      <c r="L331" s="441"/>
      <c r="M331" s="441"/>
      <c r="N331" s="441"/>
      <c r="O331" s="441"/>
      <c r="P331" s="441"/>
      <c r="Q331" s="441"/>
      <c r="R331" s="441"/>
      <c r="S331" s="442"/>
      <c r="T331" s="239"/>
      <c r="U331" s="240"/>
      <c r="V331" s="240"/>
      <c r="W331" s="240"/>
      <c r="X331" s="240"/>
      <c r="Y331" s="241"/>
      <c r="Z331" s="245"/>
      <c r="AA331" s="246"/>
      <c r="AB331" s="246"/>
      <c r="AC331" s="246"/>
      <c r="AD331" s="246"/>
      <c r="AE331" s="247"/>
      <c r="AF331" s="251"/>
      <c r="AG331" s="252"/>
      <c r="AH331" s="252"/>
      <c r="AI331" s="252"/>
      <c r="AJ331" s="252"/>
      <c r="AK331" s="253"/>
      <c r="AL331" s="271"/>
      <c r="AM331" s="272"/>
      <c r="AN331" s="272"/>
      <c r="AO331" s="272"/>
      <c r="AP331" s="272"/>
      <c r="AQ331" s="273"/>
    </row>
    <row r="332" spans="1:58" ht="15" customHeight="1">
      <c r="B332" s="4"/>
      <c r="C332" s="4"/>
      <c r="D332" s="8" t="s">
        <v>250</v>
      </c>
      <c r="E332" s="107"/>
      <c r="F332" s="107"/>
      <c r="G332" s="107"/>
      <c r="H332" s="107"/>
      <c r="I332" s="107"/>
      <c r="J332" s="107"/>
      <c r="K332" s="77"/>
      <c r="L332" s="77"/>
      <c r="M332" s="77"/>
      <c r="N332" s="77"/>
      <c r="O332" s="77"/>
      <c r="P332" s="77"/>
      <c r="Q332" s="77"/>
      <c r="R332" s="77"/>
      <c r="S332" s="77"/>
      <c r="T332" s="77"/>
      <c r="U332" s="77"/>
      <c r="V332" s="77"/>
      <c r="W332" s="77"/>
      <c r="X332" s="77"/>
      <c r="Y332" s="77"/>
      <c r="Z332" s="77"/>
      <c r="AA332" s="108"/>
      <c r="AB332" s="108"/>
      <c r="AC332" s="108"/>
      <c r="AD332" s="108"/>
      <c r="AE332" s="108"/>
      <c r="AF332" s="108"/>
      <c r="AG332" s="11"/>
      <c r="AH332" s="11"/>
      <c r="AI332" s="11"/>
      <c r="AJ332" s="11"/>
      <c r="AK332" s="11"/>
      <c r="AL332" s="11"/>
      <c r="AM332" s="11"/>
      <c r="AN332" s="63"/>
      <c r="AO332" s="63"/>
      <c r="AP332" s="63"/>
      <c r="AQ332" s="63"/>
      <c r="AR332" s="63"/>
      <c r="AS332" s="63"/>
      <c r="AT332" s="63"/>
      <c r="AU332" s="63"/>
      <c r="AV332" s="63"/>
      <c r="AW332" s="63"/>
      <c r="AX332" s="63"/>
      <c r="AY332" s="63"/>
      <c r="AZ332" s="63"/>
      <c r="BA332" s="63"/>
      <c r="BB332" s="63"/>
      <c r="BC332" s="63"/>
      <c r="BD332" s="63"/>
      <c r="BE332" s="63"/>
    </row>
    <row r="333" spans="1:58" s="26" customFormat="1" ht="15.75" customHeight="1">
      <c r="D333" s="362" t="s">
        <v>251</v>
      </c>
      <c r="E333" s="362"/>
      <c r="F333" s="362"/>
      <c r="G333" s="362"/>
      <c r="H333" s="362"/>
      <c r="I333" s="362"/>
      <c r="J333" s="362"/>
      <c r="K333" s="362"/>
      <c r="L333" s="362"/>
      <c r="M333" s="362"/>
      <c r="N333" s="362"/>
      <c r="O333" s="362"/>
      <c r="P333" s="362"/>
      <c r="Q333" s="362"/>
      <c r="R333" s="362"/>
      <c r="S333" s="362"/>
      <c r="T333" s="362"/>
      <c r="U333" s="362"/>
      <c r="V333" s="362"/>
      <c r="W333" s="362"/>
      <c r="X333" s="362"/>
      <c r="Y333" s="362"/>
      <c r="Z333" s="362"/>
      <c r="AA333" s="362"/>
      <c r="AB333" s="362"/>
      <c r="AC333" s="362"/>
      <c r="AD333" s="362"/>
      <c r="AE333" s="362"/>
      <c r="AF333" s="362"/>
      <c r="AG333" s="362"/>
      <c r="AH333" s="362"/>
      <c r="AI333" s="362"/>
      <c r="AJ333" s="362"/>
      <c r="AK333" s="362"/>
      <c r="AL333" s="362"/>
      <c r="AM333" s="362"/>
      <c r="AN333" s="362"/>
      <c r="AO333" s="362"/>
      <c r="AP333" s="362"/>
      <c r="AQ333" s="362"/>
      <c r="AR333" s="362"/>
      <c r="AS333" s="362"/>
      <c r="AT333" s="362"/>
      <c r="AU333" s="362"/>
      <c r="AV333" s="362"/>
      <c r="AW333" s="362"/>
      <c r="AX333" s="362"/>
      <c r="AY333" s="362"/>
      <c r="AZ333" s="362"/>
      <c r="BA333" s="362"/>
      <c r="BB333" s="362"/>
      <c r="BC333" s="362"/>
      <c r="BD333" s="362"/>
      <c r="BE333" s="362"/>
      <c r="BF333" s="362"/>
    </row>
    <row r="334" spans="1:58" s="26" customFormat="1" ht="15" customHeight="1">
      <c r="D334" s="362"/>
      <c r="E334" s="362"/>
      <c r="F334" s="362"/>
      <c r="G334" s="362"/>
      <c r="H334" s="362"/>
      <c r="I334" s="362"/>
      <c r="J334" s="362"/>
      <c r="K334" s="362"/>
      <c r="L334" s="362"/>
      <c r="M334" s="362"/>
      <c r="N334" s="362"/>
      <c r="O334" s="362"/>
      <c r="P334" s="362"/>
      <c r="Q334" s="362"/>
      <c r="R334" s="362"/>
      <c r="S334" s="362"/>
      <c r="T334" s="362"/>
      <c r="U334" s="362"/>
      <c r="V334" s="362"/>
      <c r="W334" s="362"/>
      <c r="X334" s="362"/>
      <c r="Y334" s="362"/>
      <c r="Z334" s="362"/>
      <c r="AA334" s="362"/>
      <c r="AB334" s="362"/>
      <c r="AC334" s="362"/>
      <c r="AD334" s="362"/>
      <c r="AE334" s="362"/>
      <c r="AF334" s="362"/>
      <c r="AG334" s="362"/>
      <c r="AH334" s="362"/>
      <c r="AI334" s="362"/>
      <c r="AJ334" s="362"/>
      <c r="AK334" s="362"/>
      <c r="AL334" s="362"/>
      <c r="AM334" s="362"/>
      <c r="AN334" s="362"/>
      <c r="AO334" s="362"/>
      <c r="AP334" s="362"/>
      <c r="AQ334" s="362"/>
      <c r="AR334" s="362"/>
      <c r="AS334" s="362"/>
      <c r="AT334" s="362"/>
      <c r="AU334" s="362"/>
      <c r="AV334" s="362"/>
      <c r="AW334" s="362"/>
      <c r="AX334" s="362"/>
      <c r="AY334" s="362"/>
      <c r="AZ334" s="362"/>
      <c r="BA334" s="362"/>
      <c r="BB334" s="362"/>
      <c r="BC334" s="362"/>
      <c r="BD334" s="362"/>
      <c r="BE334" s="362"/>
      <c r="BF334" s="362"/>
    </row>
    <row r="335" spans="1:58" ht="9" customHeight="1">
      <c r="B335" s="4"/>
      <c r="C335" s="4"/>
      <c r="D335" s="107"/>
      <c r="E335" s="107"/>
      <c r="F335" s="107"/>
      <c r="G335" s="107"/>
      <c r="H335" s="107"/>
      <c r="I335" s="107"/>
      <c r="J335" s="107"/>
      <c r="K335" s="107"/>
      <c r="L335" s="107"/>
      <c r="M335" s="77"/>
      <c r="N335" s="77"/>
      <c r="O335" s="77"/>
      <c r="P335" s="77"/>
      <c r="Q335" s="77"/>
      <c r="R335" s="77"/>
      <c r="S335" s="77"/>
      <c r="T335" s="77"/>
      <c r="U335" s="77"/>
      <c r="V335" s="77"/>
      <c r="W335" s="77"/>
      <c r="X335" s="77"/>
      <c r="Y335" s="77"/>
      <c r="Z335" s="77"/>
      <c r="AA335" s="77"/>
      <c r="AB335" s="77"/>
      <c r="AC335" s="77"/>
      <c r="AD335" s="77"/>
      <c r="AE335" s="77"/>
      <c r="AF335" s="77"/>
      <c r="AG335" s="11"/>
      <c r="AH335" s="11"/>
      <c r="AI335" s="11"/>
      <c r="AJ335" s="11"/>
      <c r="AK335" s="11"/>
      <c r="AL335" s="11"/>
      <c r="AM335" s="11"/>
      <c r="AN335" s="63"/>
      <c r="AO335" s="63"/>
      <c r="AP335" s="63"/>
      <c r="AQ335" s="63"/>
      <c r="AR335" s="63"/>
      <c r="AS335" s="63"/>
      <c r="AT335" s="63"/>
      <c r="AU335" s="63"/>
      <c r="AV335" s="63"/>
      <c r="AW335" s="63"/>
      <c r="AX335" s="63"/>
      <c r="AY335" s="63"/>
      <c r="AZ335" s="63"/>
      <c r="BA335" s="63"/>
      <c r="BB335" s="63"/>
      <c r="BC335" s="63"/>
      <c r="BD335" s="63"/>
      <c r="BE335" s="63"/>
    </row>
    <row r="336" spans="1:58" ht="15" customHeight="1">
      <c r="A336" s="2" t="s">
        <v>252</v>
      </c>
    </row>
    <row r="337" spans="2:57" ht="15" customHeight="1">
      <c r="B337" s="2" t="s">
        <v>81</v>
      </c>
    </row>
    <row r="338" spans="2:57" ht="15" customHeight="1" thickBot="1">
      <c r="C338" s="2" t="s">
        <v>253</v>
      </c>
      <c r="N338" s="4"/>
    </row>
    <row r="339" spans="2:57" s="8" customFormat="1" ht="18" customHeight="1" thickBot="1">
      <c r="D339" s="8" t="s">
        <v>254</v>
      </c>
      <c r="M339" s="93"/>
      <c r="N339" s="443"/>
      <c r="O339" s="444"/>
      <c r="P339" s="445"/>
      <c r="Q339" s="94" t="s">
        <v>255</v>
      </c>
      <c r="R339" s="94"/>
      <c r="S339" s="94"/>
      <c r="V339" s="8" t="s">
        <v>256</v>
      </c>
    </row>
    <row r="340" spans="2:57" s="8" customFormat="1" ht="6" customHeight="1" thickBot="1">
      <c r="M340" s="93"/>
      <c r="N340" s="93"/>
      <c r="O340" s="93"/>
      <c r="P340" s="93"/>
      <c r="Q340" s="94"/>
      <c r="R340" s="94"/>
      <c r="S340" s="94"/>
    </row>
    <row r="341" spans="2:57" s="8" customFormat="1" ht="18" customHeight="1" thickBot="1">
      <c r="C341" s="8" t="s">
        <v>257</v>
      </c>
      <c r="T341" s="443"/>
      <c r="U341" s="444"/>
      <c r="V341" s="445"/>
      <c r="W341" s="94" t="s">
        <v>258</v>
      </c>
      <c r="X341" s="94"/>
      <c r="Y341" s="94"/>
      <c r="Z341" s="8" t="s">
        <v>259</v>
      </c>
    </row>
    <row r="342" spans="2:57" s="8" customFormat="1" ht="8.25" customHeight="1">
      <c r="T342" s="95"/>
      <c r="U342" s="95"/>
      <c r="V342" s="95"/>
      <c r="W342" s="94"/>
      <c r="X342" s="94"/>
      <c r="Y342" s="94"/>
    </row>
    <row r="343" spans="2:57" ht="15" customHeight="1">
      <c r="C343" s="2" t="s">
        <v>260</v>
      </c>
      <c r="N343" s="4"/>
    </row>
    <row r="344" spans="2:57" ht="15" customHeight="1">
      <c r="D344" s="2" t="s">
        <v>261</v>
      </c>
    </row>
    <row r="345" spans="2:57" ht="15" customHeight="1">
      <c r="B345" s="2" t="s">
        <v>262</v>
      </c>
    </row>
    <row r="346" spans="2:57" ht="14.25" customHeight="1">
      <c r="B346" s="4"/>
      <c r="C346" s="20"/>
      <c r="D346" s="225" t="s">
        <v>23</v>
      </c>
      <c r="E346" s="294"/>
      <c r="F346" s="294"/>
      <c r="G346" s="294"/>
      <c r="H346" s="294"/>
      <c r="I346" s="294"/>
      <c r="J346" s="294"/>
      <c r="K346" s="294"/>
      <c r="L346" s="294"/>
      <c r="M346" s="294"/>
      <c r="N346" s="294"/>
      <c r="O346" s="295"/>
      <c r="P346" s="208" t="s">
        <v>263</v>
      </c>
      <c r="Q346" s="208"/>
      <c r="R346" s="208"/>
      <c r="S346" s="208"/>
      <c r="T346" s="208"/>
      <c r="U346" s="208"/>
      <c r="V346" s="208"/>
      <c r="W346" s="208"/>
      <c r="X346" s="208"/>
      <c r="Y346" s="208"/>
      <c r="Z346" s="208"/>
      <c r="AA346" s="208"/>
      <c r="AB346" s="208"/>
      <c r="AC346" s="208"/>
      <c r="AD346" s="208"/>
      <c r="AE346" s="208"/>
      <c r="AF346" s="209"/>
      <c r="AG346" s="343" t="s">
        <v>27</v>
      </c>
      <c r="AH346" s="330"/>
      <c r="AI346" s="330"/>
      <c r="AJ346" s="330"/>
      <c r="AK346" s="330"/>
      <c r="AL346" s="330"/>
      <c r="AM346" s="331"/>
      <c r="AN346" s="320" t="s">
        <v>28</v>
      </c>
      <c r="AO346" s="344"/>
      <c r="AP346" s="344"/>
      <c r="AQ346" s="344"/>
      <c r="AR346" s="344"/>
      <c r="AS346" s="345"/>
      <c r="AT346" s="352" t="s">
        <v>29</v>
      </c>
      <c r="AU346" s="353"/>
      <c r="AV346" s="353"/>
      <c r="AW346" s="353"/>
      <c r="AX346" s="353"/>
      <c r="AY346" s="354"/>
      <c r="AZ346" s="320" t="s">
        <v>30</v>
      </c>
      <c r="BA346" s="321"/>
      <c r="BB346" s="321"/>
      <c r="BC346" s="321"/>
      <c r="BD346" s="321"/>
      <c r="BE346" s="322"/>
    </row>
    <row r="347" spans="2:57" ht="14.25" customHeight="1">
      <c r="B347" s="4"/>
      <c r="C347" s="20"/>
      <c r="D347" s="296"/>
      <c r="E347" s="297"/>
      <c r="F347" s="297"/>
      <c r="G347" s="297"/>
      <c r="H347" s="297"/>
      <c r="I347" s="297"/>
      <c r="J347" s="297"/>
      <c r="K347" s="297"/>
      <c r="L347" s="297"/>
      <c r="M347" s="297"/>
      <c r="N347" s="297"/>
      <c r="O347" s="298"/>
      <c r="P347" s="211"/>
      <c r="Q347" s="211"/>
      <c r="R347" s="211"/>
      <c r="S347" s="211"/>
      <c r="T347" s="211"/>
      <c r="U347" s="211"/>
      <c r="V347" s="211"/>
      <c r="W347" s="211"/>
      <c r="X347" s="211"/>
      <c r="Y347" s="211"/>
      <c r="Z347" s="211"/>
      <c r="AA347" s="211"/>
      <c r="AB347" s="211"/>
      <c r="AC347" s="211"/>
      <c r="AD347" s="211"/>
      <c r="AE347" s="211"/>
      <c r="AF347" s="212"/>
      <c r="AG347" s="332"/>
      <c r="AH347" s="333"/>
      <c r="AI347" s="333"/>
      <c r="AJ347" s="333"/>
      <c r="AK347" s="333"/>
      <c r="AL347" s="333"/>
      <c r="AM347" s="334"/>
      <c r="AN347" s="346"/>
      <c r="AO347" s="347"/>
      <c r="AP347" s="347"/>
      <c r="AQ347" s="347"/>
      <c r="AR347" s="347"/>
      <c r="AS347" s="348"/>
      <c r="AT347" s="355"/>
      <c r="AU347" s="356"/>
      <c r="AV347" s="356"/>
      <c r="AW347" s="356"/>
      <c r="AX347" s="356"/>
      <c r="AY347" s="357"/>
      <c r="AZ347" s="323"/>
      <c r="BA347" s="324"/>
      <c r="BB347" s="324"/>
      <c r="BC347" s="324"/>
      <c r="BD347" s="324"/>
      <c r="BE347" s="325"/>
    </row>
    <row r="348" spans="2:57" ht="14.25" customHeight="1">
      <c r="B348" s="4"/>
      <c r="C348" s="20"/>
      <c r="D348" s="299"/>
      <c r="E348" s="300"/>
      <c r="F348" s="300"/>
      <c r="G348" s="300"/>
      <c r="H348" s="300"/>
      <c r="I348" s="300"/>
      <c r="J348" s="300"/>
      <c r="K348" s="300"/>
      <c r="L348" s="300"/>
      <c r="M348" s="300"/>
      <c r="N348" s="300"/>
      <c r="O348" s="301"/>
      <c r="P348" s="214"/>
      <c r="Q348" s="214"/>
      <c r="R348" s="214"/>
      <c r="S348" s="214"/>
      <c r="T348" s="214"/>
      <c r="U348" s="214"/>
      <c r="V348" s="214"/>
      <c r="W348" s="214"/>
      <c r="X348" s="214"/>
      <c r="Y348" s="214"/>
      <c r="Z348" s="214"/>
      <c r="AA348" s="214"/>
      <c r="AB348" s="214"/>
      <c r="AC348" s="214"/>
      <c r="AD348" s="214"/>
      <c r="AE348" s="214"/>
      <c r="AF348" s="215"/>
      <c r="AG348" s="335"/>
      <c r="AH348" s="336"/>
      <c r="AI348" s="336"/>
      <c r="AJ348" s="336"/>
      <c r="AK348" s="336"/>
      <c r="AL348" s="336"/>
      <c r="AM348" s="337"/>
      <c r="AN348" s="349"/>
      <c r="AO348" s="350"/>
      <c r="AP348" s="350"/>
      <c r="AQ348" s="350"/>
      <c r="AR348" s="350"/>
      <c r="AS348" s="351"/>
      <c r="AT348" s="358"/>
      <c r="AU348" s="359"/>
      <c r="AV348" s="359"/>
      <c r="AW348" s="359"/>
      <c r="AX348" s="359"/>
      <c r="AY348" s="360"/>
      <c r="AZ348" s="326"/>
      <c r="BA348" s="327"/>
      <c r="BB348" s="327"/>
      <c r="BC348" s="327"/>
      <c r="BD348" s="327"/>
      <c r="BE348" s="328"/>
    </row>
    <row r="349" spans="2:57" ht="14.25" customHeight="1">
      <c r="B349" s="4"/>
      <c r="C349" s="20"/>
      <c r="D349" s="279"/>
      <c r="E349" s="280"/>
      <c r="F349" s="280"/>
      <c r="G349" s="280"/>
      <c r="H349" s="280"/>
      <c r="I349" s="280"/>
      <c r="J349" s="280"/>
      <c r="K349" s="280"/>
      <c r="L349" s="280"/>
      <c r="M349" s="280"/>
      <c r="N349" s="280"/>
      <c r="O349" s="281"/>
      <c r="P349" s="255"/>
      <c r="Q349" s="256"/>
      <c r="R349" s="256"/>
      <c r="S349" s="256"/>
      <c r="T349" s="256"/>
      <c r="U349" s="256"/>
      <c r="V349" s="256"/>
      <c r="W349" s="256"/>
      <c r="X349" s="256"/>
      <c r="Y349" s="256"/>
      <c r="Z349" s="256"/>
      <c r="AA349" s="256"/>
      <c r="AB349" s="256"/>
      <c r="AC349" s="256"/>
      <c r="AD349" s="256"/>
      <c r="AE349" s="256"/>
      <c r="AF349" s="257"/>
      <c r="AG349" s="421"/>
      <c r="AH349" s="422"/>
      <c r="AI349" s="422"/>
      <c r="AJ349" s="422"/>
      <c r="AK349" s="422"/>
      <c r="AL349" s="422"/>
      <c r="AM349" s="423"/>
      <c r="AN349" s="430"/>
      <c r="AO349" s="431"/>
      <c r="AP349" s="431"/>
      <c r="AQ349" s="431"/>
      <c r="AR349" s="431"/>
      <c r="AS349" s="432"/>
      <c r="AT349" s="248"/>
      <c r="AU349" s="249"/>
      <c r="AV349" s="249"/>
      <c r="AW349" s="249"/>
      <c r="AX349" s="249"/>
      <c r="AY349" s="250"/>
      <c r="AZ349" s="268">
        <f>AN349*AT349</f>
        <v>0</v>
      </c>
      <c r="BA349" s="269"/>
      <c r="BB349" s="269"/>
      <c r="BC349" s="269"/>
      <c r="BD349" s="269"/>
      <c r="BE349" s="270"/>
    </row>
    <row r="350" spans="2:57" ht="14.25" customHeight="1">
      <c r="B350" s="4"/>
      <c r="C350" s="20"/>
      <c r="D350" s="291"/>
      <c r="E350" s="292"/>
      <c r="F350" s="292"/>
      <c r="G350" s="292"/>
      <c r="H350" s="292"/>
      <c r="I350" s="292"/>
      <c r="J350" s="292"/>
      <c r="K350" s="292"/>
      <c r="L350" s="292"/>
      <c r="M350" s="292"/>
      <c r="N350" s="292"/>
      <c r="O350" s="293"/>
      <c r="P350" s="338"/>
      <c r="Q350" s="339"/>
      <c r="R350" s="339"/>
      <c r="S350" s="339"/>
      <c r="T350" s="339"/>
      <c r="U350" s="339"/>
      <c r="V350" s="339"/>
      <c r="W350" s="339"/>
      <c r="X350" s="339"/>
      <c r="Y350" s="339"/>
      <c r="Z350" s="339"/>
      <c r="AA350" s="339"/>
      <c r="AB350" s="339"/>
      <c r="AC350" s="339"/>
      <c r="AD350" s="339"/>
      <c r="AE350" s="339"/>
      <c r="AF350" s="340"/>
      <c r="AG350" s="424"/>
      <c r="AH350" s="425"/>
      <c r="AI350" s="425"/>
      <c r="AJ350" s="425"/>
      <c r="AK350" s="425"/>
      <c r="AL350" s="425"/>
      <c r="AM350" s="426"/>
      <c r="AN350" s="433"/>
      <c r="AO350" s="434"/>
      <c r="AP350" s="434"/>
      <c r="AQ350" s="434"/>
      <c r="AR350" s="434"/>
      <c r="AS350" s="435"/>
      <c r="AT350" s="317"/>
      <c r="AU350" s="436"/>
      <c r="AV350" s="436"/>
      <c r="AW350" s="436"/>
      <c r="AX350" s="436"/>
      <c r="AY350" s="319"/>
      <c r="AZ350" s="384"/>
      <c r="BA350" s="385"/>
      <c r="BB350" s="385"/>
      <c r="BC350" s="385"/>
      <c r="BD350" s="385"/>
      <c r="BE350" s="386"/>
    </row>
    <row r="351" spans="2:57" ht="14.25" customHeight="1">
      <c r="B351" s="4"/>
      <c r="C351" s="20"/>
      <c r="D351" s="282"/>
      <c r="E351" s="283"/>
      <c r="F351" s="283"/>
      <c r="G351" s="283"/>
      <c r="H351" s="283"/>
      <c r="I351" s="283"/>
      <c r="J351" s="283"/>
      <c r="K351" s="283"/>
      <c r="L351" s="283"/>
      <c r="M351" s="283"/>
      <c r="N351" s="283"/>
      <c r="O351" s="284"/>
      <c r="P351" s="437" t="s">
        <v>268</v>
      </c>
      <c r="Q351" s="438"/>
      <c r="R351" s="438"/>
      <c r="S351" s="438"/>
      <c r="T351" s="438"/>
      <c r="U351" s="438"/>
      <c r="V351" s="438"/>
      <c r="W351" s="438"/>
      <c r="X351" s="438"/>
      <c r="Y351" s="438"/>
      <c r="Z351" s="438"/>
      <c r="AA351" s="438"/>
      <c r="AB351" s="438"/>
      <c r="AC351" s="438"/>
      <c r="AD351" s="438"/>
      <c r="AE351" s="438"/>
      <c r="AF351" s="439"/>
      <c r="AG351" s="427"/>
      <c r="AH351" s="428"/>
      <c r="AI351" s="428"/>
      <c r="AJ351" s="428"/>
      <c r="AK351" s="428"/>
      <c r="AL351" s="428"/>
      <c r="AM351" s="429"/>
      <c r="AN351" s="433"/>
      <c r="AO351" s="434"/>
      <c r="AP351" s="434"/>
      <c r="AQ351" s="434"/>
      <c r="AR351" s="434"/>
      <c r="AS351" s="435"/>
      <c r="AT351" s="317"/>
      <c r="AU351" s="436"/>
      <c r="AV351" s="436"/>
      <c r="AW351" s="436"/>
      <c r="AX351" s="436"/>
      <c r="AY351" s="319"/>
      <c r="AZ351" s="384"/>
      <c r="BA351" s="385"/>
      <c r="BB351" s="385"/>
      <c r="BC351" s="385"/>
      <c r="BD351" s="385"/>
      <c r="BE351" s="386"/>
    </row>
    <row r="352" spans="2:57" ht="14.25" customHeight="1">
      <c r="B352" s="4"/>
      <c r="C352" s="20"/>
      <c r="D352" s="279"/>
      <c r="E352" s="280"/>
      <c r="F352" s="280"/>
      <c r="G352" s="280"/>
      <c r="H352" s="280"/>
      <c r="I352" s="280"/>
      <c r="J352" s="280"/>
      <c r="K352" s="280"/>
      <c r="L352" s="280"/>
      <c r="M352" s="280"/>
      <c r="N352" s="280"/>
      <c r="O352" s="281"/>
      <c r="P352" s="255"/>
      <c r="Q352" s="256"/>
      <c r="R352" s="256"/>
      <c r="S352" s="256"/>
      <c r="T352" s="256"/>
      <c r="U352" s="256"/>
      <c r="V352" s="256"/>
      <c r="W352" s="256"/>
      <c r="X352" s="256"/>
      <c r="Y352" s="256"/>
      <c r="Z352" s="256"/>
      <c r="AA352" s="256"/>
      <c r="AB352" s="256"/>
      <c r="AC352" s="256"/>
      <c r="AD352" s="256"/>
      <c r="AE352" s="256"/>
      <c r="AF352" s="257"/>
      <c r="AG352" s="421"/>
      <c r="AH352" s="422"/>
      <c r="AI352" s="422"/>
      <c r="AJ352" s="422"/>
      <c r="AK352" s="422"/>
      <c r="AL352" s="422"/>
      <c r="AM352" s="423"/>
      <c r="AN352" s="430"/>
      <c r="AO352" s="431"/>
      <c r="AP352" s="431"/>
      <c r="AQ352" s="431"/>
      <c r="AR352" s="431"/>
      <c r="AS352" s="432"/>
      <c r="AT352" s="248"/>
      <c r="AU352" s="249"/>
      <c r="AV352" s="249"/>
      <c r="AW352" s="249"/>
      <c r="AX352" s="249"/>
      <c r="AY352" s="250"/>
      <c r="AZ352" s="268">
        <f>AN352*AT352</f>
        <v>0</v>
      </c>
      <c r="BA352" s="269"/>
      <c r="BB352" s="269"/>
      <c r="BC352" s="269"/>
      <c r="BD352" s="269"/>
      <c r="BE352" s="270"/>
    </row>
    <row r="353" spans="1:57" ht="14.25" customHeight="1">
      <c r="B353" s="4"/>
      <c r="C353" s="20"/>
      <c r="D353" s="291"/>
      <c r="E353" s="292"/>
      <c r="F353" s="292"/>
      <c r="G353" s="292"/>
      <c r="H353" s="292"/>
      <c r="I353" s="292"/>
      <c r="J353" s="292"/>
      <c r="K353" s="292"/>
      <c r="L353" s="292"/>
      <c r="M353" s="292"/>
      <c r="N353" s="292"/>
      <c r="O353" s="293"/>
      <c r="P353" s="338"/>
      <c r="Q353" s="339"/>
      <c r="R353" s="339"/>
      <c r="S353" s="339"/>
      <c r="T353" s="339"/>
      <c r="U353" s="339"/>
      <c r="V353" s="339"/>
      <c r="W353" s="339"/>
      <c r="X353" s="339"/>
      <c r="Y353" s="339"/>
      <c r="Z353" s="339"/>
      <c r="AA353" s="339"/>
      <c r="AB353" s="339"/>
      <c r="AC353" s="339"/>
      <c r="AD353" s="339"/>
      <c r="AE353" s="339"/>
      <c r="AF353" s="340"/>
      <c r="AG353" s="424"/>
      <c r="AH353" s="425"/>
      <c r="AI353" s="425"/>
      <c r="AJ353" s="425"/>
      <c r="AK353" s="425"/>
      <c r="AL353" s="425"/>
      <c r="AM353" s="426"/>
      <c r="AN353" s="433"/>
      <c r="AO353" s="434"/>
      <c r="AP353" s="434"/>
      <c r="AQ353" s="434"/>
      <c r="AR353" s="434"/>
      <c r="AS353" s="435"/>
      <c r="AT353" s="317"/>
      <c r="AU353" s="436"/>
      <c r="AV353" s="436"/>
      <c r="AW353" s="436"/>
      <c r="AX353" s="436"/>
      <c r="AY353" s="319"/>
      <c r="AZ353" s="384"/>
      <c r="BA353" s="385"/>
      <c r="BB353" s="385"/>
      <c r="BC353" s="385"/>
      <c r="BD353" s="385"/>
      <c r="BE353" s="386"/>
    </row>
    <row r="354" spans="1:57" ht="14.25" customHeight="1">
      <c r="B354" s="4"/>
      <c r="C354" s="20"/>
      <c r="D354" s="282"/>
      <c r="E354" s="283"/>
      <c r="F354" s="283"/>
      <c r="G354" s="283"/>
      <c r="H354" s="283"/>
      <c r="I354" s="283"/>
      <c r="J354" s="283"/>
      <c r="K354" s="283"/>
      <c r="L354" s="283"/>
      <c r="M354" s="283"/>
      <c r="N354" s="283"/>
      <c r="O354" s="284"/>
      <c r="P354" s="437" t="s">
        <v>268</v>
      </c>
      <c r="Q354" s="438"/>
      <c r="R354" s="438"/>
      <c r="S354" s="438"/>
      <c r="T354" s="438"/>
      <c r="U354" s="438"/>
      <c r="V354" s="438"/>
      <c r="W354" s="438"/>
      <c r="X354" s="438"/>
      <c r="Y354" s="438"/>
      <c r="Z354" s="438"/>
      <c r="AA354" s="438"/>
      <c r="AB354" s="438"/>
      <c r="AC354" s="438"/>
      <c r="AD354" s="438"/>
      <c r="AE354" s="438"/>
      <c r="AF354" s="439"/>
      <c r="AG354" s="427"/>
      <c r="AH354" s="428"/>
      <c r="AI354" s="428"/>
      <c r="AJ354" s="428"/>
      <c r="AK354" s="428"/>
      <c r="AL354" s="428"/>
      <c r="AM354" s="429"/>
      <c r="AN354" s="433"/>
      <c r="AO354" s="434"/>
      <c r="AP354" s="434"/>
      <c r="AQ354" s="434"/>
      <c r="AR354" s="434"/>
      <c r="AS354" s="435"/>
      <c r="AT354" s="317"/>
      <c r="AU354" s="436"/>
      <c r="AV354" s="436"/>
      <c r="AW354" s="436"/>
      <c r="AX354" s="436"/>
      <c r="AY354" s="319"/>
      <c r="AZ354" s="384"/>
      <c r="BA354" s="385"/>
      <c r="BB354" s="385"/>
      <c r="BC354" s="385"/>
      <c r="BD354" s="385"/>
      <c r="BE354" s="386"/>
    </row>
    <row r="355" spans="1:57" ht="15" customHeight="1">
      <c r="D355" s="279"/>
      <c r="E355" s="280"/>
      <c r="F355" s="280"/>
      <c r="G355" s="280"/>
      <c r="H355" s="280"/>
      <c r="I355" s="280"/>
      <c r="J355" s="280"/>
      <c r="K355" s="280"/>
      <c r="L355" s="280"/>
      <c r="M355" s="280"/>
      <c r="N355" s="280"/>
      <c r="O355" s="281"/>
      <c r="P355" s="255"/>
      <c r="Q355" s="256"/>
      <c r="R355" s="256"/>
      <c r="S355" s="256"/>
      <c r="T355" s="256"/>
      <c r="U355" s="256"/>
      <c r="V355" s="256"/>
      <c r="W355" s="256"/>
      <c r="X355" s="256"/>
      <c r="Y355" s="256"/>
      <c r="Z355" s="256"/>
      <c r="AA355" s="256"/>
      <c r="AB355" s="256"/>
      <c r="AC355" s="256"/>
      <c r="AD355" s="256"/>
      <c r="AE355" s="256"/>
      <c r="AF355" s="257"/>
      <c r="AG355" s="421"/>
      <c r="AH355" s="422"/>
      <c r="AI355" s="422"/>
      <c r="AJ355" s="422"/>
      <c r="AK355" s="422"/>
      <c r="AL355" s="422"/>
      <c r="AM355" s="423"/>
      <c r="AN355" s="430"/>
      <c r="AO355" s="431"/>
      <c r="AP355" s="431"/>
      <c r="AQ355" s="431"/>
      <c r="AR355" s="431"/>
      <c r="AS355" s="432"/>
      <c r="AT355" s="248"/>
      <c r="AU355" s="249"/>
      <c r="AV355" s="249"/>
      <c r="AW355" s="249"/>
      <c r="AX355" s="249"/>
      <c r="AY355" s="250"/>
      <c r="AZ355" s="268">
        <f>AN355*AT355</f>
        <v>0</v>
      </c>
      <c r="BA355" s="269"/>
      <c r="BB355" s="269"/>
      <c r="BC355" s="269"/>
      <c r="BD355" s="269"/>
      <c r="BE355" s="270"/>
    </row>
    <row r="356" spans="1:57" ht="15" customHeight="1">
      <c r="D356" s="291"/>
      <c r="E356" s="292"/>
      <c r="F356" s="292"/>
      <c r="G356" s="292"/>
      <c r="H356" s="292"/>
      <c r="I356" s="292"/>
      <c r="J356" s="292"/>
      <c r="K356" s="292"/>
      <c r="L356" s="292"/>
      <c r="M356" s="292"/>
      <c r="N356" s="292"/>
      <c r="O356" s="293"/>
      <c r="P356" s="338"/>
      <c r="Q356" s="339"/>
      <c r="R356" s="339"/>
      <c r="S356" s="339"/>
      <c r="T356" s="339"/>
      <c r="U356" s="339"/>
      <c r="V356" s="339"/>
      <c r="W356" s="339"/>
      <c r="X356" s="339"/>
      <c r="Y356" s="339"/>
      <c r="Z356" s="339"/>
      <c r="AA356" s="339"/>
      <c r="AB356" s="339"/>
      <c r="AC356" s="339"/>
      <c r="AD356" s="339"/>
      <c r="AE356" s="339"/>
      <c r="AF356" s="340"/>
      <c r="AG356" s="424"/>
      <c r="AH356" s="425"/>
      <c r="AI356" s="425"/>
      <c r="AJ356" s="425"/>
      <c r="AK356" s="425"/>
      <c r="AL356" s="425"/>
      <c r="AM356" s="426"/>
      <c r="AN356" s="433"/>
      <c r="AO356" s="434"/>
      <c r="AP356" s="434"/>
      <c r="AQ356" s="434"/>
      <c r="AR356" s="434"/>
      <c r="AS356" s="435"/>
      <c r="AT356" s="317"/>
      <c r="AU356" s="436"/>
      <c r="AV356" s="436"/>
      <c r="AW356" s="436"/>
      <c r="AX356" s="436"/>
      <c r="AY356" s="319"/>
      <c r="AZ356" s="384"/>
      <c r="BA356" s="385"/>
      <c r="BB356" s="385"/>
      <c r="BC356" s="385"/>
      <c r="BD356" s="385"/>
      <c r="BE356" s="386"/>
    </row>
    <row r="357" spans="1:57" ht="15" customHeight="1">
      <c r="D357" s="282"/>
      <c r="E357" s="283"/>
      <c r="F357" s="283"/>
      <c r="G357" s="283"/>
      <c r="H357" s="283"/>
      <c r="I357" s="283"/>
      <c r="J357" s="283"/>
      <c r="K357" s="283"/>
      <c r="L357" s="283"/>
      <c r="M357" s="283"/>
      <c r="N357" s="283"/>
      <c r="O357" s="284"/>
      <c r="P357" s="437" t="s">
        <v>268</v>
      </c>
      <c r="Q357" s="438"/>
      <c r="R357" s="438"/>
      <c r="S357" s="438"/>
      <c r="T357" s="438"/>
      <c r="U357" s="438"/>
      <c r="V357" s="438"/>
      <c r="W357" s="438"/>
      <c r="X357" s="438"/>
      <c r="Y357" s="438"/>
      <c r="Z357" s="438"/>
      <c r="AA357" s="438"/>
      <c r="AB357" s="438"/>
      <c r="AC357" s="438"/>
      <c r="AD357" s="438"/>
      <c r="AE357" s="438"/>
      <c r="AF357" s="439"/>
      <c r="AG357" s="427"/>
      <c r="AH357" s="428"/>
      <c r="AI357" s="428"/>
      <c r="AJ357" s="428"/>
      <c r="AK357" s="428"/>
      <c r="AL357" s="428"/>
      <c r="AM357" s="429"/>
      <c r="AN357" s="433"/>
      <c r="AO357" s="434"/>
      <c r="AP357" s="434"/>
      <c r="AQ357" s="434"/>
      <c r="AR357" s="434"/>
      <c r="AS357" s="435"/>
      <c r="AT357" s="317"/>
      <c r="AU357" s="436"/>
      <c r="AV357" s="436"/>
      <c r="AW357" s="436"/>
      <c r="AX357" s="436"/>
      <c r="AY357" s="319"/>
      <c r="AZ357" s="384"/>
      <c r="BA357" s="385"/>
      <c r="BB357" s="385"/>
      <c r="BC357" s="385"/>
      <c r="BD357" s="385"/>
      <c r="BE357" s="386"/>
    </row>
    <row r="358" spans="1:57" ht="15" customHeight="1">
      <c r="D358" s="279"/>
      <c r="E358" s="280"/>
      <c r="F358" s="280"/>
      <c r="G358" s="280"/>
      <c r="H358" s="280"/>
      <c r="I358" s="280"/>
      <c r="J358" s="280"/>
      <c r="K358" s="280"/>
      <c r="L358" s="280"/>
      <c r="M358" s="280"/>
      <c r="N358" s="280"/>
      <c r="O358" s="281"/>
      <c r="P358" s="255"/>
      <c r="Q358" s="256"/>
      <c r="R358" s="256"/>
      <c r="S358" s="256"/>
      <c r="T358" s="256"/>
      <c r="U358" s="256"/>
      <c r="V358" s="256"/>
      <c r="W358" s="256"/>
      <c r="X358" s="256"/>
      <c r="Y358" s="256"/>
      <c r="Z358" s="256"/>
      <c r="AA358" s="256"/>
      <c r="AB358" s="256"/>
      <c r="AC358" s="256"/>
      <c r="AD358" s="256"/>
      <c r="AE358" s="256"/>
      <c r="AF358" s="257"/>
      <c r="AG358" s="421"/>
      <c r="AH358" s="422"/>
      <c r="AI358" s="422"/>
      <c r="AJ358" s="422"/>
      <c r="AK358" s="422"/>
      <c r="AL358" s="422"/>
      <c r="AM358" s="423"/>
      <c r="AN358" s="430"/>
      <c r="AO358" s="431"/>
      <c r="AP358" s="431"/>
      <c r="AQ358" s="431"/>
      <c r="AR358" s="431"/>
      <c r="AS358" s="432"/>
      <c r="AT358" s="248"/>
      <c r="AU358" s="249"/>
      <c r="AV358" s="249"/>
      <c r="AW358" s="249"/>
      <c r="AX358" s="249"/>
      <c r="AY358" s="250"/>
      <c r="AZ358" s="268">
        <f>AN358*AT358</f>
        <v>0</v>
      </c>
      <c r="BA358" s="269"/>
      <c r="BB358" s="269"/>
      <c r="BC358" s="269"/>
      <c r="BD358" s="269"/>
      <c r="BE358" s="270"/>
    </row>
    <row r="359" spans="1:57" ht="15" customHeight="1">
      <c r="D359" s="291"/>
      <c r="E359" s="292"/>
      <c r="F359" s="292"/>
      <c r="G359" s="292"/>
      <c r="H359" s="292"/>
      <c r="I359" s="292"/>
      <c r="J359" s="292"/>
      <c r="K359" s="292"/>
      <c r="L359" s="292"/>
      <c r="M359" s="292"/>
      <c r="N359" s="292"/>
      <c r="O359" s="293"/>
      <c r="P359" s="338"/>
      <c r="Q359" s="339"/>
      <c r="R359" s="339"/>
      <c r="S359" s="339"/>
      <c r="T359" s="339"/>
      <c r="U359" s="339"/>
      <c r="V359" s="339"/>
      <c r="W359" s="339"/>
      <c r="X359" s="339"/>
      <c r="Y359" s="339"/>
      <c r="Z359" s="339"/>
      <c r="AA359" s="339"/>
      <c r="AB359" s="339"/>
      <c r="AC359" s="339"/>
      <c r="AD359" s="339"/>
      <c r="AE359" s="339"/>
      <c r="AF359" s="340"/>
      <c r="AG359" s="424"/>
      <c r="AH359" s="425"/>
      <c r="AI359" s="425"/>
      <c r="AJ359" s="425"/>
      <c r="AK359" s="425"/>
      <c r="AL359" s="425"/>
      <c r="AM359" s="426"/>
      <c r="AN359" s="433"/>
      <c r="AO359" s="434"/>
      <c r="AP359" s="434"/>
      <c r="AQ359" s="434"/>
      <c r="AR359" s="434"/>
      <c r="AS359" s="435"/>
      <c r="AT359" s="317"/>
      <c r="AU359" s="436"/>
      <c r="AV359" s="436"/>
      <c r="AW359" s="436"/>
      <c r="AX359" s="436"/>
      <c r="AY359" s="319"/>
      <c r="AZ359" s="384"/>
      <c r="BA359" s="385"/>
      <c r="BB359" s="385"/>
      <c r="BC359" s="385"/>
      <c r="BD359" s="385"/>
      <c r="BE359" s="386"/>
    </row>
    <row r="360" spans="1:57" ht="15" customHeight="1">
      <c r="D360" s="282"/>
      <c r="E360" s="283"/>
      <c r="F360" s="283"/>
      <c r="G360" s="283"/>
      <c r="H360" s="283"/>
      <c r="I360" s="283"/>
      <c r="J360" s="283"/>
      <c r="K360" s="283"/>
      <c r="L360" s="283"/>
      <c r="M360" s="283"/>
      <c r="N360" s="283"/>
      <c r="O360" s="284"/>
      <c r="P360" s="437" t="s">
        <v>268</v>
      </c>
      <c r="Q360" s="438"/>
      <c r="R360" s="438"/>
      <c r="S360" s="438"/>
      <c r="T360" s="438"/>
      <c r="U360" s="438"/>
      <c r="V360" s="438"/>
      <c r="W360" s="438"/>
      <c r="X360" s="438"/>
      <c r="Y360" s="438"/>
      <c r="Z360" s="438"/>
      <c r="AA360" s="438"/>
      <c r="AB360" s="438"/>
      <c r="AC360" s="438"/>
      <c r="AD360" s="438"/>
      <c r="AE360" s="438"/>
      <c r="AF360" s="439"/>
      <c r="AG360" s="427"/>
      <c r="AH360" s="428"/>
      <c r="AI360" s="428"/>
      <c r="AJ360" s="428"/>
      <c r="AK360" s="428"/>
      <c r="AL360" s="428"/>
      <c r="AM360" s="429"/>
      <c r="AN360" s="433"/>
      <c r="AO360" s="434"/>
      <c r="AP360" s="434"/>
      <c r="AQ360" s="434"/>
      <c r="AR360" s="434"/>
      <c r="AS360" s="435"/>
      <c r="AT360" s="317"/>
      <c r="AU360" s="436"/>
      <c r="AV360" s="436"/>
      <c r="AW360" s="436"/>
      <c r="AX360" s="436"/>
      <c r="AY360" s="319"/>
      <c r="AZ360" s="384"/>
      <c r="BA360" s="385"/>
      <c r="BB360" s="385"/>
      <c r="BC360" s="385"/>
      <c r="BD360" s="385"/>
      <c r="BE360" s="386"/>
    </row>
    <row r="361" spans="1:57" ht="15" customHeight="1">
      <c r="D361" s="279"/>
      <c r="E361" s="280"/>
      <c r="F361" s="280"/>
      <c r="G361" s="280"/>
      <c r="H361" s="280"/>
      <c r="I361" s="280"/>
      <c r="J361" s="280"/>
      <c r="K361" s="280"/>
      <c r="L361" s="280"/>
      <c r="M361" s="280"/>
      <c r="N361" s="280"/>
      <c r="O361" s="281"/>
      <c r="P361" s="255"/>
      <c r="Q361" s="256"/>
      <c r="R361" s="256"/>
      <c r="S361" s="256"/>
      <c r="T361" s="256"/>
      <c r="U361" s="256"/>
      <c r="V361" s="256"/>
      <c r="W361" s="256"/>
      <c r="X361" s="256"/>
      <c r="Y361" s="256"/>
      <c r="Z361" s="256"/>
      <c r="AA361" s="256"/>
      <c r="AB361" s="256"/>
      <c r="AC361" s="256"/>
      <c r="AD361" s="256"/>
      <c r="AE361" s="256"/>
      <c r="AF361" s="257"/>
      <c r="AG361" s="421"/>
      <c r="AH361" s="422"/>
      <c r="AI361" s="422"/>
      <c r="AJ361" s="422"/>
      <c r="AK361" s="422"/>
      <c r="AL361" s="422"/>
      <c r="AM361" s="423"/>
      <c r="AN361" s="430"/>
      <c r="AO361" s="431"/>
      <c r="AP361" s="431"/>
      <c r="AQ361" s="431"/>
      <c r="AR361" s="431"/>
      <c r="AS361" s="432"/>
      <c r="AT361" s="248"/>
      <c r="AU361" s="249"/>
      <c r="AV361" s="249"/>
      <c r="AW361" s="249"/>
      <c r="AX361" s="249"/>
      <c r="AY361" s="250"/>
      <c r="AZ361" s="268">
        <f>AN361*AT361</f>
        <v>0</v>
      </c>
      <c r="BA361" s="269"/>
      <c r="BB361" s="269"/>
      <c r="BC361" s="269"/>
      <c r="BD361" s="269"/>
      <c r="BE361" s="270"/>
    </row>
    <row r="362" spans="1:57" ht="15" customHeight="1">
      <c r="D362" s="291"/>
      <c r="E362" s="292"/>
      <c r="F362" s="292"/>
      <c r="G362" s="292"/>
      <c r="H362" s="292"/>
      <c r="I362" s="292"/>
      <c r="J362" s="292"/>
      <c r="K362" s="292"/>
      <c r="L362" s="292"/>
      <c r="M362" s="292"/>
      <c r="N362" s="292"/>
      <c r="O362" s="293"/>
      <c r="P362" s="338"/>
      <c r="Q362" s="339"/>
      <c r="R362" s="339"/>
      <c r="S362" s="339"/>
      <c r="T362" s="339"/>
      <c r="U362" s="339"/>
      <c r="V362" s="339"/>
      <c r="W362" s="339"/>
      <c r="X362" s="339"/>
      <c r="Y362" s="339"/>
      <c r="Z362" s="339"/>
      <c r="AA362" s="339"/>
      <c r="AB362" s="339"/>
      <c r="AC362" s="339"/>
      <c r="AD362" s="339"/>
      <c r="AE362" s="339"/>
      <c r="AF362" s="340"/>
      <c r="AG362" s="424"/>
      <c r="AH362" s="425"/>
      <c r="AI362" s="425"/>
      <c r="AJ362" s="425"/>
      <c r="AK362" s="425"/>
      <c r="AL362" s="425"/>
      <c r="AM362" s="426"/>
      <c r="AN362" s="433"/>
      <c r="AO362" s="434"/>
      <c r="AP362" s="434"/>
      <c r="AQ362" s="434"/>
      <c r="AR362" s="434"/>
      <c r="AS362" s="435"/>
      <c r="AT362" s="317"/>
      <c r="AU362" s="436"/>
      <c r="AV362" s="436"/>
      <c r="AW362" s="436"/>
      <c r="AX362" s="436"/>
      <c r="AY362" s="319"/>
      <c r="AZ362" s="384"/>
      <c r="BA362" s="385"/>
      <c r="BB362" s="385"/>
      <c r="BC362" s="385"/>
      <c r="BD362" s="385"/>
      <c r="BE362" s="386"/>
    </row>
    <row r="363" spans="1:57" ht="15" customHeight="1">
      <c r="D363" s="282"/>
      <c r="E363" s="283"/>
      <c r="F363" s="283"/>
      <c r="G363" s="283"/>
      <c r="H363" s="283"/>
      <c r="I363" s="283"/>
      <c r="J363" s="283"/>
      <c r="K363" s="283"/>
      <c r="L363" s="283"/>
      <c r="M363" s="283"/>
      <c r="N363" s="283"/>
      <c r="O363" s="284"/>
      <c r="P363" s="437" t="s">
        <v>269</v>
      </c>
      <c r="Q363" s="438"/>
      <c r="R363" s="438"/>
      <c r="S363" s="438"/>
      <c r="T363" s="438"/>
      <c r="U363" s="438"/>
      <c r="V363" s="438"/>
      <c r="W363" s="438"/>
      <c r="X363" s="438"/>
      <c r="Y363" s="438"/>
      <c r="Z363" s="438"/>
      <c r="AA363" s="438"/>
      <c r="AB363" s="438"/>
      <c r="AC363" s="438"/>
      <c r="AD363" s="438"/>
      <c r="AE363" s="438"/>
      <c r="AF363" s="439"/>
      <c r="AG363" s="427"/>
      <c r="AH363" s="428"/>
      <c r="AI363" s="428"/>
      <c r="AJ363" s="428"/>
      <c r="AK363" s="428"/>
      <c r="AL363" s="428"/>
      <c r="AM363" s="429"/>
      <c r="AN363" s="433"/>
      <c r="AO363" s="434"/>
      <c r="AP363" s="434"/>
      <c r="AQ363" s="434"/>
      <c r="AR363" s="434"/>
      <c r="AS363" s="435"/>
      <c r="AT363" s="317"/>
      <c r="AU363" s="436"/>
      <c r="AV363" s="436"/>
      <c r="AW363" s="436"/>
      <c r="AX363" s="436"/>
      <c r="AY363" s="319"/>
      <c r="AZ363" s="384"/>
      <c r="BA363" s="385"/>
      <c r="BB363" s="385"/>
      <c r="BC363" s="385"/>
      <c r="BD363" s="385"/>
      <c r="BE363" s="386"/>
    </row>
    <row r="364" spans="1:57" ht="15" customHeight="1">
      <c r="D364" s="398" t="s">
        <v>270</v>
      </c>
      <c r="E364" s="398"/>
      <c r="F364" s="398"/>
      <c r="G364" s="398"/>
      <c r="H364" s="398"/>
      <c r="I364" s="398"/>
      <c r="J364" s="398"/>
      <c r="K364" s="398"/>
      <c r="L364" s="398"/>
      <c r="M364" s="398"/>
      <c r="N364" s="398"/>
      <c r="O364" s="398"/>
      <c r="P364" s="398"/>
      <c r="Q364" s="398"/>
      <c r="R364" s="398"/>
      <c r="S364" s="398"/>
      <c r="T364" s="398"/>
      <c r="U364" s="398"/>
      <c r="V364" s="398"/>
      <c r="W364" s="398"/>
      <c r="X364" s="398"/>
      <c r="Y364" s="398"/>
      <c r="Z364" s="399"/>
      <c r="AA364" s="329" t="s">
        <v>219</v>
      </c>
      <c r="AB364" s="330"/>
      <c r="AC364" s="330"/>
      <c r="AD364" s="330"/>
      <c r="AE364" s="330"/>
      <c r="AF364" s="331"/>
      <c r="AG364" s="402"/>
      <c r="AH364" s="403"/>
      <c r="AI364" s="403"/>
      <c r="AJ364" s="403"/>
      <c r="AK364" s="404"/>
      <c r="AL364" s="411" t="s">
        <v>13</v>
      </c>
      <c r="AM364" s="209"/>
      <c r="AN364" s="225" t="s">
        <v>271</v>
      </c>
      <c r="AO364" s="414"/>
      <c r="AP364" s="414"/>
      <c r="AQ364" s="414"/>
      <c r="AR364" s="414"/>
      <c r="AS364" s="414"/>
      <c r="AT364" s="414"/>
      <c r="AU364" s="414"/>
      <c r="AV364" s="414"/>
      <c r="AW364" s="414"/>
      <c r="AX364" s="414"/>
      <c r="AY364" s="415"/>
      <c r="AZ364" s="402"/>
      <c r="BA364" s="403"/>
      <c r="BB364" s="403"/>
      <c r="BC364" s="403"/>
      <c r="BD364" s="387" t="s">
        <v>13</v>
      </c>
      <c r="BE364" s="331"/>
    </row>
    <row r="365" spans="1:57" ht="15" customHeight="1">
      <c r="D365" s="400"/>
      <c r="E365" s="400"/>
      <c r="F365" s="400"/>
      <c r="G365" s="400"/>
      <c r="H365" s="400"/>
      <c r="I365" s="400"/>
      <c r="J365" s="400"/>
      <c r="K365" s="400"/>
      <c r="L365" s="400"/>
      <c r="M365" s="400"/>
      <c r="N365" s="400"/>
      <c r="O365" s="400"/>
      <c r="P365" s="400"/>
      <c r="Q365" s="400"/>
      <c r="R365" s="400"/>
      <c r="S365" s="400"/>
      <c r="T365" s="400"/>
      <c r="U365" s="400"/>
      <c r="V365" s="400"/>
      <c r="W365" s="400"/>
      <c r="X365" s="400"/>
      <c r="Y365" s="400"/>
      <c r="Z365" s="401"/>
      <c r="AA365" s="332"/>
      <c r="AB365" s="333"/>
      <c r="AC365" s="333"/>
      <c r="AD365" s="333"/>
      <c r="AE365" s="333"/>
      <c r="AF365" s="334"/>
      <c r="AG365" s="405"/>
      <c r="AH365" s="406"/>
      <c r="AI365" s="406"/>
      <c r="AJ365" s="406"/>
      <c r="AK365" s="407"/>
      <c r="AL365" s="412"/>
      <c r="AM365" s="212"/>
      <c r="AN365" s="296"/>
      <c r="AO365" s="416"/>
      <c r="AP365" s="416"/>
      <c r="AQ365" s="416"/>
      <c r="AR365" s="416"/>
      <c r="AS365" s="416"/>
      <c r="AT365" s="416"/>
      <c r="AU365" s="416"/>
      <c r="AV365" s="416"/>
      <c r="AW365" s="416"/>
      <c r="AX365" s="416"/>
      <c r="AY365" s="417"/>
      <c r="AZ365" s="405"/>
      <c r="BA365" s="406"/>
      <c r="BB365" s="406"/>
      <c r="BC365" s="406"/>
      <c r="BD365" s="388"/>
      <c r="BE365" s="334"/>
    </row>
    <row r="366" spans="1:57" ht="15" customHeight="1">
      <c r="D366" s="400"/>
      <c r="E366" s="400"/>
      <c r="F366" s="400"/>
      <c r="G366" s="400"/>
      <c r="H366" s="400"/>
      <c r="I366" s="400"/>
      <c r="J366" s="400"/>
      <c r="K366" s="400"/>
      <c r="L366" s="400"/>
      <c r="M366" s="400"/>
      <c r="N366" s="400"/>
      <c r="O366" s="400"/>
      <c r="P366" s="400"/>
      <c r="Q366" s="400"/>
      <c r="R366" s="400"/>
      <c r="S366" s="400"/>
      <c r="T366" s="400"/>
      <c r="U366" s="400"/>
      <c r="V366" s="400"/>
      <c r="W366" s="400"/>
      <c r="X366" s="400"/>
      <c r="Y366" s="400"/>
      <c r="Z366" s="401"/>
      <c r="AA366" s="335"/>
      <c r="AB366" s="336"/>
      <c r="AC366" s="336"/>
      <c r="AD366" s="336"/>
      <c r="AE366" s="336"/>
      <c r="AF366" s="337"/>
      <c r="AG366" s="408"/>
      <c r="AH366" s="409"/>
      <c r="AI366" s="409"/>
      <c r="AJ366" s="409"/>
      <c r="AK366" s="410"/>
      <c r="AL366" s="413"/>
      <c r="AM366" s="215"/>
      <c r="AN366" s="418"/>
      <c r="AO366" s="419"/>
      <c r="AP366" s="419"/>
      <c r="AQ366" s="419"/>
      <c r="AR366" s="419"/>
      <c r="AS366" s="419"/>
      <c r="AT366" s="419"/>
      <c r="AU366" s="419"/>
      <c r="AV366" s="419"/>
      <c r="AW366" s="419"/>
      <c r="AX366" s="419"/>
      <c r="AY366" s="420"/>
      <c r="AZ366" s="408"/>
      <c r="BA366" s="409"/>
      <c r="BB366" s="409"/>
      <c r="BC366" s="409"/>
      <c r="BD366" s="389"/>
      <c r="BE366" s="337"/>
    </row>
    <row r="367" spans="1:57" ht="15" customHeight="1">
      <c r="D367" s="275"/>
      <c r="E367" s="275"/>
      <c r="F367" s="275"/>
      <c r="G367" s="275"/>
      <c r="H367" s="275"/>
      <c r="I367" s="275"/>
      <c r="J367" s="275"/>
      <c r="K367" s="275"/>
      <c r="L367" s="275"/>
      <c r="M367" s="275"/>
      <c r="N367" s="275"/>
      <c r="O367" s="275"/>
      <c r="P367" s="275"/>
      <c r="Q367" s="275"/>
      <c r="R367" s="275"/>
      <c r="S367" s="275"/>
      <c r="T367" s="275"/>
      <c r="U367" s="275"/>
      <c r="V367" s="275"/>
      <c r="W367" s="275"/>
      <c r="X367" s="275"/>
      <c r="Y367" s="275"/>
      <c r="Z367" s="275"/>
      <c r="AA367" s="275"/>
      <c r="AB367" s="275"/>
      <c r="AC367" s="275"/>
      <c r="AD367" s="275"/>
      <c r="AE367" s="275"/>
      <c r="AF367" s="275"/>
      <c r="AG367" s="275"/>
      <c r="AH367" s="275"/>
      <c r="AI367" s="275"/>
      <c r="AJ367" s="275"/>
      <c r="AK367" s="275"/>
      <c r="AL367" s="275"/>
      <c r="AM367" s="275"/>
      <c r="AN367" s="275"/>
      <c r="AO367" s="275"/>
      <c r="AP367" s="275"/>
      <c r="AQ367" s="275"/>
      <c r="AR367" s="275"/>
      <c r="AS367" s="275"/>
      <c r="AT367" s="275"/>
      <c r="AU367" s="275"/>
      <c r="AV367" s="275"/>
      <c r="AW367" s="275"/>
      <c r="AX367" s="275"/>
      <c r="AY367" s="275"/>
      <c r="AZ367" s="275"/>
      <c r="BA367" s="275"/>
      <c r="BB367" s="275"/>
      <c r="BC367" s="275"/>
      <c r="BD367" s="275"/>
      <c r="BE367" s="275"/>
    </row>
    <row r="368" spans="1:57" ht="15" customHeight="1">
      <c r="A368" s="2" t="s">
        <v>272</v>
      </c>
    </row>
    <row r="369" spans="1:58" ht="15" customHeight="1">
      <c r="B369" s="2" t="s">
        <v>82</v>
      </c>
    </row>
    <row r="370" spans="1:58" ht="15" customHeight="1">
      <c r="B370" s="4"/>
      <c r="C370" s="20"/>
      <c r="D370" s="225" t="s">
        <v>23</v>
      </c>
      <c r="E370" s="294"/>
      <c r="F370" s="294"/>
      <c r="G370" s="294"/>
      <c r="H370" s="294"/>
      <c r="I370" s="294"/>
      <c r="J370" s="294"/>
      <c r="K370" s="294"/>
      <c r="L370" s="294"/>
      <c r="M370" s="294"/>
      <c r="N370" s="294"/>
      <c r="O370" s="294"/>
      <c r="P370" s="294"/>
      <c r="Q370" s="294"/>
      <c r="R370" s="295"/>
      <c r="S370" s="207" t="s">
        <v>24</v>
      </c>
      <c r="T370" s="208"/>
      <c r="U370" s="208"/>
      <c r="V370" s="208"/>
      <c r="W370" s="208"/>
      <c r="X370" s="208"/>
      <c r="Y370" s="208"/>
      <c r="Z370" s="208"/>
      <c r="AA370" s="208"/>
      <c r="AB370" s="208"/>
      <c r="AC370" s="208"/>
      <c r="AD370" s="208"/>
      <c r="AE370" s="208"/>
      <c r="AF370" s="209"/>
      <c r="AG370" s="343" t="s">
        <v>27</v>
      </c>
      <c r="AH370" s="330"/>
      <c r="AI370" s="330"/>
      <c r="AJ370" s="330"/>
      <c r="AK370" s="330"/>
      <c r="AL370" s="330"/>
      <c r="AM370" s="331"/>
      <c r="AN370" s="320" t="s">
        <v>59</v>
      </c>
      <c r="AO370" s="344"/>
      <c r="AP370" s="344"/>
      <c r="AQ370" s="344"/>
      <c r="AR370" s="344"/>
      <c r="AS370" s="345"/>
      <c r="AT370" s="352" t="s">
        <v>29</v>
      </c>
      <c r="AU370" s="390"/>
      <c r="AV370" s="390"/>
      <c r="AW370" s="390"/>
      <c r="AX370" s="390"/>
      <c r="AY370" s="391"/>
      <c r="AZ370" s="320" t="s">
        <v>30</v>
      </c>
      <c r="BA370" s="321"/>
      <c r="BB370" s="321"/>
      <c r="BC370" s="321"/>
      <c r="BD370" s="321"/>
      <c r="BE370" s="322"/>
    </row>
    <row r="371" spans="1:58" ht="15" customHeight="1">
      <c r="B371" s="4"/>
      <c r="C371" s="20"/>
      <c r="D371" s="296"/>
      <c r="E371" s="297"/>
      <c r="F371" s="297"/>
      <c r="G371" s="297"/>
      <c r="H371" s="297"/>
      <c r="I371" s="297"/>
      <c r="J371" s="297"/>
      <c r="K371" s="297"/>
      <c r="L371" s="297"/>
      <c r="M371" s="297"/>
      <c r="N371" s="297"/>
      <c r="O371" s="297"/>
      <c r="P371" s="297"/>
      <c r="Q371" s="297"/>
      <c r="R371" s="298"/>
      <c r="S371" s="210"/>
      <c r="T371" s="211"/>
      <c r="U371" s="211"/>
      <c r="V371" s="211"/>
      <c r="W371" s="211"/>
      <c r="X371" s="211"/>
      <c r="Y371" s="211"/>
      <c r="Z371" s="211"/>
      <c r="AA371" s="211"/>
      <c r="AB371" s="211"/>
      <c r="AC371" s="211"/>
      <c r="AD371" s="211"/>
      <c r="AE371" s="211"/>
      <c r="AF371" s="212"/>
      <c r="AG371" s="332"/>
      <c r="AH371" s="333"/>
      <c r="AI371" s="333"/>
      <c r="AJ371" s="333"/>
      <c r="AK371" s="333"/>
      <c r="AL371" s="333"/>
      <c r="AM371" s="334"/>
      <c r="AN371" s="346"/>
      <c r="AO371" s="347"/>
      <c r="AP371" s="347"/>
      <c r="AQ371" s="347"/>
      <c r="AR371" s="347"/>
      <c r="AS371" s="348"/>
      <c r="AT371" s="392"/>
      <c r="AU371" s="393"/>
      <c r="AV371" s="393"/>
      <c r="AW371" s="393"/>
      <c r="AX371" s="393"/>
      <c r="AY371" s="394"/>
      <c r="AZ371" s="323"/>
      <c r="BA371" s="324"/>
      <c r="BB371" s="324"/>
      <c r="BC371" s="324"/>
      <c r="BD371" s="324"/>
      <c r="BE371" s="325"/>
    </row>
    <row r="372" spans="1:58" ht="15" customHeight="1">
      <c r="B372" s="4"/>
      <c r="C372" s="20"/>
      <c r="D372" s="299"/>
      <c r="E372" s="300"/>
      <c r="F372" s="300"/>
      <c r="G372" s="300"/>
      <c r="H372" s="300"/>
      <c r="I372" s="300"/>
      <c r="J372" s="300"/>
      <c r="K372" s="300"/>
      <c r="L372" s="300"/>
      <c r="M372" s="300"/>
      <c r="N372" s="300"/>
      <c r="O372" s="300"/>
      <c r="P372" s="300"/>
      <c r="Q372" s="300"/>
      <c r="R372" s="301"/>
      <c r="S372" s="213"/>
      <c r="T372" s="214"/>
      <c r="U372" s="214"/>
      <c r="V372" s="214"/>
      <c r="W372" s="214"/>
      <c r="X372" s="214"/>
      <c r="Y372" s="214"/>
      <c r="Z372" s="214"/>
      <c r="AA372" s="214"/>
      <c r="AB372" s="214"/>
      <c r="AC372" s="214"/>
      <c r="AD372" s="214"/>
      <c r="AE372" s="214"/>
      <c r="AF372" s="215"/>
      <c r="AG372" s="335"/>
      <c r="AH372" s="336"/>
      <c r="AI372" s="336"/>
      <c r="AJ372" s="336"/>
      <c r="AK372" s="336"/>
      <c r="AL372" s="336"/>
      <c r="AM372" s="337"/>
      <c r="AN372" s="349"/>
      <c r="AO372" s="350"/>
      <c r="AP372" s="350"/>
      <c r="AQ372" s="350"/>
      <c r="AR372" s="350"/>
      <c r="AS372" s="351"/>
      <c r="AT372" s="395"/>
      <c r="AU372" s="396"/>
      <c r="AV372" s="396"/>
      <c r="AW372" s="396"/>
      <c r="AX372" s="396"/>
      <c r="AY372" s="397"/>
      <c r="AZ372" s="326"/>
      <c r="BA372" s="327"/>
      <c r="BB372" s="327"/>
      <c r="BC372" s="327"/>
      <c r="BD372" s="327"/>
      <c r="BE372" s="328"/>
    </row>
    <row r="373" spans="1:58" ht="15" customHeight="1">
      <c r="B373" s="4"/>
      <c r="C373" s="20"/>
      <c r="D373" s="279"/>
      <c r="E373" s="280"/>
      <c r="F373" s="280"/>
      <c r="G373" s="280"/>
      <c r="H373" s="280"/>
      <c r="I373" s="280"/>
      <c r="J373" s="280"/>
      <c r="K373" s="280"/>
      <c r="L373" s="280"/>
      <c r="M373" s="280"/>
      <c r="N373" s="280"/>
      <c r="O373" s="280"/>
      <c r="P373" s="280"/>
      <c r="Q373" s="280"/>
      <c r="R373" s="281"/>
      <c r="S373" s="255"/>
      <c r="T373" s="256"/>
      <c r="U373" s="256"/>
      <c r="V373" s="256"/>
      <c r="W373" s="256"/>
      <c r="X373" s="256"/>
      <c r="Y373" s="256"/>
      <c r="Z373" s="256"/>
      <c r="AA373" s="256"/>
      <c r="AB373" s="256"/>
      <c r="AC373" s="256"/>
      <c r="AD373" s="256"/>
      <c r="AE373" s="256"/>
      <c r="AF373" s="257"/>
      <c r="AG373" s="305"/>
      <c r="AH373" s="306"/>
      <c r="AI373" s="306"/>
      <c r="AJ373" s="306"/>
      <c r="AK373" s="306"/>
      <c r="AL373" s="306"/>
      <c r="AM373" s="307"/>
      <c r="AN373" s="242"/>
      <c r="AO373" s="243"/>
      <c r="AP373" s="243"/>
      <c r="AQ373" s="243"/>
      <c r="AR373" s="243"/>
      <c r="AS373" s="244"/>
      <c r="AT373" s="248"/>
      <c r="AU373" s="249"/>
      <c r="AV373" s="249"/>
      <c r="AW373" s="249"/>
      <c r="AX373" s="249"/>
      <c r="AY373" s="250"/>
      <c r="AZ373" s="268">
        <f>AN373*AT373</f>
        <v>0</v>
      </c>
      <c r="BA373" s="269"/>
      <c r="BB373" s="269"/>
      <c r="BC373" s="269"/>
      <c r="BD373" s="269"/>
      <c r="BE373" s="270"/>
    </row>
    <row r="374" spans="1:58" ht="15" customHeight="1">
      <c r="B374" s="4"/>
      <c r="C374" s="20"/>
      <c r="D374" s="291"/>
      <c r="E374" s="292"/>
      <c r="F374" s="292"/>
      <c r="G374" s="292"/>
      <c r="H374" s="292"/>
      <c r="I374" s="292"/>
      <c r="J374" s="292"/>
      <c r="K374" s="292"/>
      <c r="L374" s="292"/>
      <c r="M374" s="292"/>
      <c r="N374" s="292"/>
      <c r="O374" s="292"/>
      <c r="P374" s="292"/>
      <c r="Q374" s="292"/>
      <c r="R374" s="293"/>
      <c r="S374" s="381"/>
      <c r="T374" s="382"/>
      <c r="U374" s="382"/>
      <c r="V374" s="382"/>
      <c r="W374" s="382"/>
      <c r="X374" s="382"/>
      <c r="Y374" s="382"/>
      <c r="Z374" s="382"/>
      <c r="AA374" s="382"/>
      <c r="AB374" s="382"/>
      <c r="AC374" s="382"/>
      <c r="AD374" s="382"/>
      <c r="AE374" s="382"/>
      <c r="AF374" s="383"/>
      <c r="AG374" s="308"/>
      <c r="AH374" s="309"/>
      <c r="AI374" s="309"/>
      <c r="AJ374" s="309"/>
      <c r="AK374" s="309"/>
      <c r="AL374" s="309"/>
      <c r="AM374" s="310"/>
      <c r="AN374" s="314"/>
      <c r="AO374" s="315"/>
      <c r="AP374" s="315"/>
      <c r="AQ374" s="315"/>
      <c r="AR374" s="315"/>
      <c r="AS374" s="316"/>
      <c r="AT374" s="317"/>
      <c r="AU374" s="318"/>
      <c r="AV374" s="318"/>
      <c r="AW374" s="318"/>
      <c r="AX374" s="318"/>
      <c r="AY374" s="319"/>
      <c r="AZ374" s="384"/>
      <c r="BA374" s="385"/>
      <c r="BB374" s="385"/>
      <c r="BC374" s="385"/>
      <c r="BD374" s="385"/>
      <c r="BE374" s="386"/>
    </row>
    <row r="375" spans="1:58" ht="15" customHeight="1">
      <c r="B375" s="4"/>
      <c r="C375" s="20"/>
      <c r="D375" s="291"/>
      <c r="E375" s="292"/>
      <c r="F375" s="292"/>
      <c r="G375" s="292"/>
      <c r="H375" s="292"/>
      <c r="I375" s="292"/>
      <c r="J375" s="292"/>
      <c r="K375" s="292"/>
      <c r="L375" s="292"/>
      <c r="M375" s="292"/>
      <c r="N375" s="292"/>
      <c r="O375" s="292"/>
      <c r="P375" s="292"/>
      <c r="Q375" s="292"/>
      <c r="R375" s="293"/>
      <c r="S375" s="338"/>
      <c r="T375" s="339"/>
      <c r="U375" s="339"/>
      <c r="V375" s="339"/>
      <c r="W375" s="339"/>
      <c r="X375" s="339"/>
      <c r="Y375" s="339"/>
      <c r="Z375" s="339"/>
      <c r="AA375" s="339"/>
      <c r="AB375" s="339"/>
      <c r="AC375" s="339"/>
      <c r="AD375" s="339"/>
      <c r="AE375" s="339"/>
      <c r="AF375" s="340"/>
      <c r="AG375" s="308"/>
      <c r="AH375" s="309"/>
      <c r="AI375" s="309"/>
      <c r="AJ375" s="309"/>
      <c r="AK375" s="309"/>
      <c r="AL375" s="309"/>
      <c r="AM375" s="310"/>
      <c r="AN375" s="314"/>
      <c r="AO375" s="315"/>
      <c r="AP375" s="315"/>
      <c r="AQ375" s="315"/>
      <c r="AR375" s="315"/>
      <c r="AS375" s="316"/>
      <c r="AT375" s="317"/>
      <c r="AU375" s="318"/>
      <c r="AV375" s="318"/>
      <c r="AW375" s="318"/>
      <c r="AX375" s="318"/>
      <c r="AY375" s="319"/>
      <c r="AZ375" s="384"/>
      <c r="BA375" s="385"/>
      <c r="BB375" s="385"/>
      <c r="BC375" s="385"/>
      <c r="BD375" s="385"/>
      <c r="BE375" s="386"/>
    </row>
    <row r="376" spans="1:58" ht="15" customHeight="1">
      <c r="B376" s="4"/>
      <c r="C376" s="20"/>
      <c r="D376" s="282"/>
      <c r="E376" s="283"/>
      <c r="F376" s="283"/>
      <c r="G376" s="283"/>
      <c r="H376" s="283"/>
      <c r="I376" s="283"/>
      <c r="J376" s="283"/>
      <c r="K376" s="283"/>
      <c r="L376" s="283"/>
      <c r="M376" s="283"/>
      <c r="N376" s="283"/>
      <c r="O376" s="283"/>
      <c r="P376" s="283"/>
      <c r="Q376" s="283"/>
      <c r="R376" s="284"/>
      <c r="S376" s="286" t="s">
        <v>87</v>
      </c>
      <c r="T376" s="287"/>
      <c r="U376" s="287"/>
      <c r="V376" s="287"/>
      <c r="W376" s="287"/>
      <c r="X376" s="287"/>
      <c r="Y376" s="287"/>
      <c r="Z376" s="287"/>
      <c r="AA376" s="287"/>
      <c r="AB376" s="287"/>
      <c r="AC376" s="287"/>
      <c r="AD376" s="287"/>
      <c r="AE376" s="287"/>
      <c r="AF376" s="288"/>
      <c r="AG376" s="311"/>
      <c r="AH376" s="312"/>
      <c r="AI376" s="312"/>
      <c r="AJ376" s="312"/>
      <c r="AK376" s="312"/>
      <c r="AL376" s="312"/>
      <c r="AM376" s="313"/>
      <c r="AN376" s="245"/>
      <c r="AO376" s="246"/>
      <c r="AP376" s="246"/>
      <c r="AQ376" s="246"/>
      <c r="AR376" s="246"/>
      <c r="AS376" s="247"/>
      <c r="AT376" s="251"/>
      <c r="AU376" s="252"/>
      <c r="AV376" s="252"/>
      <c r="AW376" s="252"/>
      <c r="AX376" s="252"/>
      <c r="AY376" s="253"/>
      <c r="AZ376" s="271"/>
      <c r="BA376" s="272"/>
      <c r="BB376" s="272"/>
      <c r="BC376" s="272"/>
      <c r="BD376" s="272"/>
      <c r="BE376" s="273"/>
    </row>
    <row r="377" spans="1:58" s="26" customFormat="1" ht="15.75" customHeight="1">
      <c r="D377" s="361" t="s">
        <v>273</v>
      </c>
      <c r="E377" s="361"/>
      <c r="F377" s="361"/>
      <c r="G377" s="361"/>
      <c r="H377" s="361"/>
      <c r="I377" s="361"/>
      <c r="J377" s="361"/>
      <c r="K377" s="361"/>
      <c r="L377" s="361"/>
      <c r="M377" s="361"/>
      <c r="N377" s="361"/>
      <c r="O377" s="361"/>
      <c r="P377" s="361"/>
      <c r="Q377" s="361"/>
      <c r="R377" s="361"/>
      <c r="S377" s="361"/>
      <c r="T377" s="361"/>
      <c r="U377" s="361"/>
      <c r="V377" s="361"/>
      <c r="W377" s="361"/>
      <c r="X377" s="361"/>
      <c r="Y377" s="361"/>
      <c r="Z377" s="361"/>
      <c r="AA377" s="361"/>
      <c r="AB377" s="361"/>
      <c r="AC377" s="361"/>
      <c r="AD377" s="361"/>
      <c r="AE377" s="361"/>
      <c r="AF377" s="361"/>
      <c r="AG377" s="361"/>
      <c r="AH377" s="361"/>
      <c r="AI377" s="361"/>
      <c r="AJ377" s="361"/>
      <c r="AK377" s="361"/>
      <c r="AL377" s="361"/>
      <c r="AM377" s="361"/>
      <c r="AN377" s="361"/>
      <c r="AO377" s="361"/>
      <c r="AP377" s="361"/>
      <c r="AQ377" s="361"/>
      <c r="AR377" s="361"/>
      <c r="AS377" s="361"/>
      <c r="AT377" s="361"/>
      <c r="AU377" s="361"/>
      <c r="AV377" s="361"/>
      <c r="AW377" s="361"/>
      <c r="AX377" s="361"/>
      <c r="AY377" s="361"/>
      <c r="AZ377" s="361"/>
      <c r="BA377" s="361"/>
      <c r="BB377" s="361"/>
      <c r="BC377" s="361"/>
      <c r="BD377" s="361"/>
      <c r="BE377" s="361"/>
      <c r="BF377" s="361"/>
    </row>
    <row r="378" spans="1:58" s="26" customFormat="1" ht="15.75" customHeight="1">
      <c r="D378" s="362" t="s">
        <v>274</v>
      </c>
      <c r="E378" s="362"/>
      <c r="F378" s="362"/>
      <c r="G378" s="362"/>
      <c r="H378" s="362"/>
      <c r="I378" s="362"/>
      <c r="J378" s="362"/>
      <c r="K378" s="362"/>
      <c r="L378" s="362"/>
      <c r="M378" s="362"/>
      <c r="N378" s="362"/>
      <c r="O378" s="362"/>
      <c r="P378" s="362"/>
      <c r="Q378" s="362"/>
      <c r="R378" s="362"/>
      <c r="S378" s="362"/>
      <c r="T378" s="362"/>
      <c r="U378" s="362"/>
      <c r="V378" s="362"/>
      <c r="W378" s="362"/>
      <c r="X378" s="362"/>
      <c r="Y378" s="362"/>
      <c r="Z378" s="362"/>
      <c r="AA378" s="362"/>
      <c r="AB378" s="362"/>
      <c r="AC378" s="362"/>
      <c r="AD378" s="362"/>
      <c r="AE378" s="362"/>
      <c r="AF378" s="362"/>
      <c r="AG378" s="362"/>
      <c r="AH378" s="362"/>
      <c r="AI378" s="362"/>
      <c r="AJ378" s="362"/>
      <c r="AK378" s="362"/>
      <c r="AL378" s="362"/>
      <c r="AM378" s="362"/>
      <c r="AN378" s="362"/>
      <c r="AO378" s="362"/>
      <c r="AP378" s="362"/>
      <c r="AQ378" s="362"/>
      <c r="AR378" s="362"/>
      <c r="AS378" s="362"/>
      <c r="AT378" s="362"/>
      <c r="AU378" s="362"/>
      <c r="AV378" s="362"/>
      <c r="AW378" s="362"/>
      <c r="AX378" s="362"/>
      <c r="AY378" s="362"/>
      <c r="AZ378" s="362"/>
      <c r="BA378" s="362"/>
      <c r="BB378" s="362"/>
      <c r="BC378" s="362"/>
      <c r="BD378" s="362"/>
      <c r="BE378" s="362"/>
      <c r="BF378" s="362"/>
    </row>
    <row r="379" spans="1:58" s="26" customFormat="1" ht="15" customHeight="1">
      <c r="D379" s="362"/>
      <c r="E379" s="362"/>
      <c r="F379" s="362"/>
      <c r="G379" s="362"/>
      <c r="H379" s="362"/>
      <c r="I379" s="362"/>
      <c r="J379" s="362"/>
      <c r="K379" s="362"/>
      <c r="L379" s="362"/>
      <c r="M379" s="362"/>
      <c r="N379" s="362"/>
      <c r="O379" s="362"/>
      <c r="P379" s="362"/>
      <c r="Q379" s="362"/>
      <c r="R379" s="362"/>
      <c r="S379" s="362"/>
      <c r="T379" s="362"/>
      <c r="U379" s="362"/>
      <c r="V379" s="362"/>
      <c r="W379" s="362"/>
      <c r="X379" s="362"/>
      <c r="Y379" s="362"/>
      <c r="Z379" s="362"/>
      <c r="AA379" s="362"/>
      <c r="AB379" s="362"/>
      <c r="AC379" s="362"/>
      <c r="AD379" s="362"/>
      <c r="AE379" s="362"/>
      <c r="AF379" s="362"/>
      <c r="AG379" s="362"/>
      <c r="AH379" s="362"/>
      <c r="AI379" s="362"/>
      <c r="AJ379" s="362"/>
      <c r="AK379" s="362"/>
      <c r="AL379" s="362"/>
      <c r="AM379" s="362"/>
      <c r="AN379" s="362"/>
      <c r="AO379" s="362"/>
      <c r="AP379" s="362"/>
      <c r="AQ379" s="362"/>
      <c r="AR379" s="362"/>
      <c r="AS379" s="362"/>
      <c r="AT379" s="362"/>
      <c r="AU379" s="362"/>
      <c r="AV379" s="362"/>
      <c r="AW379" s="362"/>
      <c r="AX379" s="362"/>
      <c r="AY379" s="362"/>
      <c r="AZ379" s="362"/>
      <c r="BA379" s="362"/>
      <c r="BB379" s="362"/>
      <c r="BC379" s="362"/>
      <c r="BD379" s="362"/>
      <c r="BE379" s="362"/>
      <c r="BF379" s="362"/>
    </row>
    <row r="380" spans="1:58" ht="6" customHeight="1">
      <c r="B380" s="4"/>
      <c r="C380" s="4"/>
      <c r="D380" s="107"/>
      <c r="E380" s="107"/>
      <c r="F380" s="107"/>
      <c r="G380" s="107"/>
      <c r="H380" s="107"/>
      <c r="I380" s="107"/>
      <c r="J380" s="9"/>
      <c r="K380" s="9"/>
      <c r="L380" s="9"/>
      <c r="M380" s="9"/>
      <c r="N380" s="9"/>
      <c r="O380" s="9"/>
      <c r="P380" s="9"/>
      <c r="Q380" s="9"/>
      <c r="R380" s="9"/>
      <c r="S380" s="9"/>
      <c r="T380" s="9"/>
      <c r="U380" s="9"/>
      <c r="V380" s="9"/>
      <c r="W380" s="9"/>
      <c r="X380" s="9"/>
      <c r="Y380" s="9"/>
      <c r="Z380" s="9"/>
      <c r="AA380" s="9"/>
      <c r="AB380" s="9"/>
      <c r="AC380" s="9"/>
      <c r="AD380" s="9"/>
      <c r="AE380" s="9"/>
      <c r="AF380" s="9"/>
      <c r="AG380" s="11"/>
      <c r="AH380" s="11"/>
      <c r="AI380" s="11"/>
      <c r="AJ380" s="11"/>
      <c r="AK380" s="11"/>
      <c r="AL380" s="11"/>
      <c r="AM380" s="11"/>
      <c r="AN380" s="109"/>
      <c r="AO380" s="109"/>
      <c r="AP380" s="109"/>
      <c r="AQ380" s="109"/>
      <c r="AR380" s="109"/>
      <c r="AS380" s="109"/>
      <c r="AT380" s="109"/>
      <c r="AU380" s="109"/>
      <c r="AV380" s="109"/>
      <c r="AW380" s="109"/>
      <c r="AX380" s="109"/>
      <c r="AY380" s="109"/>
      <c r="AZ380" s="109"/>
      <c r="BA380" s="109"/>
      <c r="BB380" s="109"/>
      <c r="BC380" s="109"/>
      <c r="BD380" s="109"/>
      <c r="BE380" s="109"/>
    </row>
    <row r="381" spans="1:58" ht="15" customHeight="1">
      <c r="A381" s="2" t="s">
        <v>275</v>
      </c>
    </row>
    <row r="382" spans="1:58" ht="15" customHeight="1">
      <c r="B382" s="2" t="s">
        <v>276</v>
      </c>
    </row>
    <row r="383" spans="1:58" ht="15" customHeight="1">
      <c r="C383" s="2" t="s">
        <v>316</v>
      </c>
    </row>
    <row r="384" spans="1:58" ht="15" customHeight="1">
      <c r="B384" s="4"/>
      <c r="C384" s="20"/>
      <c r="D384" s="363" t="s">
        <v>23</v>
      </c>
      <c r="E384" s="364"/>
      <c r="F384" s="364"/>
      <c r="G384" s="364"/>
      <c r="H384" s="364"/>
      <c r="I384" s="364"/>
      <c r="J384" s="364"/>
      <c r="K384" s="364"/>
      <c r="L384" s="364"/>
      <c r="M384" s="364"/>
      <c r="N384" s="364"/>
      <c r="O384" s="364"/>
      <c r="P384" s="364"/>
      <c r="Q384" s="364"/>
      <c r="R384" s="365"/>
      <c r="S384" s="207" t="s">
        <v>24</v>
      </c>
      <c r="T384" s="208"/>
      <c r="U384" s="208"/>
      <c r="V384" s="208"/>
      <c r="W384" s="208"/>
      <c r="X384" s="208"/>
      <c r="Y384" s="208"/>
      <c r="Z384" s="208"/>
      <c r="AA384" s="208"/>
      <c r="AB384" s="208"/>
      <c r="AC384" s="208"/>
      <c r="AD384" s="208"/>
      <c r="AE384" s="208"/>
      <c r="AF384" s="209"/>
      <c r="AG384" s="343" t="s">
        <v>27</v>
      </c>
      <c r="AH384" s="330"/>
      <c r="AI384" s="330"/>
      <c r="AJ384" s="330"/>
      <c r="AK384" s="330"/>
      <c r="AL384" s="330"/>
      <c r="AM384" s="331"/>
      <c r="AN384" s="372" t="s">
        <v>59</v>
      </c>
      <c r="AO384" s="373"/>
      <c r="AP384" s="373"/>
      <c r="AQ384" s="373"/>
      <c r="AR384" s="373"/>
      <c r="AS384" s="374"/>
      <c r="AT384" s="352" t="s">
        <v>29</v>
      </c>
      <c r="AU384" s="353"/>
      <c r="AV384" s="353"/>
      <c r="AW384" s="353"/>
      <c r="AX384" s="353"/>
      <c r="AY384" s="354"/>
      <c r="AZ384" s="372" t="s">
        <v>30</v>
      </c>
      <c r="BA384" s="321"/>
      <c r="BB384" s="321"/>
      <c r="BC384" s="321"/>
      <c r="BD384" s="321"/>
      <c r="BE384" s="322"/>
    </row>
    <row r="385" spans="2:63" ht="15" customHeight="1">
      <c r="B385" s="4"/>
      <c r="C385" s="20"/>
      <c r="D385" s="366"/>
      <c r="E385" s="367"/>
      <c r="F385" s="367"/>
      <c r="G385" s="367"/>
      <c r="H385" s="367"/>
      <c r="I385" s="367"/>
      <c r="J385" s="367"/>
      <c r="K385" s="367"/>
      <c r="L385" s="367"/>
      <c r="M385" s="367"/>
      <c r="N385" s="367"/>
      <c r="O385" s="367"/>
      <c r="P385" s="367"/>
      <c r="Q385" s="367"/>
      <c r="R385" s="368"/>
      <c r="S385" s="210"/>
      <c r="T385" s="211"/>
      <c r="U385" s="211"/>
      <c r="V385" s="211"/>
      <c r="W385" s="211"/>
      <c r="X385" s="211"/>
      <c r="Y385" s="211"/>
      <c r="Z385" s="211"/>
      <c r="AA385" s="211"/>
      <c r="AB385" s="211"/>
      <c r="AC385" s="211"/>
      <c r="AD385" s="211"/>
      <c r="AE385" s="211"/>
      <c r="AF385" s="212"/>
      <c r="AG385" s="332"/>
      <c r="AH385" s="333"/>
      <c r="AI385" s="333"/>
      <c r="AJ385" s="333"/>
      <c r="AK385" s="333"/>
      <c r="AL385" s="333"/>
      <c r="AM385" s="334"/>
      <c r="AN385" s="375"/>
      <c r="AO385" s="376"/>
      <c r="AP385" s="376"/>
      <c r="AQ385" s="376"/>
      <c r="AR385" s="376"/>
      <c r="AS385" s="377"/>
      <c r="AT385" s="355"/>
      <c r="AU385" s="356"/>
      <c r="AV385" s="356"/>
      <c r="AW385" s="356"/>
      <c r="AX385" s="356"/>
      <c r="AY385" s="357"/>
      <c r="AZ385" s="323"/>
      <c r="BA385" s="324"/>
      <c r="BB385" s="324"/>
      <c r="BC385" s="324"/>
      <c r="BD385" s="324"/>
      <c r="BE385" s="325"/>
    </row>
    <row r="386" spans="2:63" ht="15" customHeight="1">
      <c r="B386" s="4"/>
      <c r="C386" s="20"/>
      <c r="D386" s="369"/>
      <c r="E386" s="370"/>
      <c r="F386" s="370"/>
      <c r="G386" s="370"/>
      <c r="H386" s="370"/>
      <c r="I386" s="370"/>
      <c r="J386" s="370"/>
      <c r="K386" s="370"/>
      <c r="L386" s="370"/>
      <c r="M386" s="370"/>
      <c r="N386" s="370"/>
      <c r="O386" s="370"/>
      <c r="P386" s="370"/>
      <c r="Q386" s="370"/>
      <c r="R386" s="371"/>
      <c r="S386" s="213"/>
      <c r="T386" s="214"/>
      <c r="U386" s="214"/>
      <c r="V386" s="214"/>
      <c r="W386" s="214"/>
      <c r="X386" s="214"/>
      <c r="Y386" s="214"/>
      <c r="Z386" s="214"/>
      <c r="AA386" s="214"/>
      <c r="AB386" s="214"/>
      <c r="AC386" s="214"/>
      <c r="AD386" s="214"/>
      <c r="AE386" s="214"/>
      <c r="AF386" s="215"/>
      <c r="AG386" s="335"/>
      <c r="AH386" s="336"/>
      <c r="AI386" s="336"/>
      <c r="AJ386" s="336"/>
      <c r="AK386" s="336"/>
      <c r="AL386" s="336"/>
      <c r="AM386" s="337"/>
      <c r="AN386" s="378"/>
      <c r="AO386" s="379"/>
      <c r="AP386" s="379"/>
      <c r="AQ386" s="379"/>
      <c r="AR386" s="379"/>
      <c r="AS386" s="380"/>
      <c r="AT386" s="358"/>
      <c r="AU386" s="359"/>
      <c r="AV386" s="359"/>
      <c r="AW386" s="359"/>
      <c r="AX386" s="359"/>
      <c r="AY386" s="360"/>
      <c r="AZ386" s="326"/>
      <c r="BA386" s="327"/>
      <c r="BB386" s="327"/>
      <c r="BC386" s="327"/>
      <c r="BD386" s="327"/>
      <c r="BE386" s="328"/>
    </row>
    <row r="387" spans="2:63" ht="15" customHeight="1">
      <c r="B387" s="4"/>
      <c r="C387" s="20"/>
      <c r="D387" s="279"/>
      <c r="E387" s="280"/>
      <c r="F387" s="280"/>
      <c r="G387" s="280"/>
      <c r="H387" s="280"/>
      <c r="I387" s="280"/>
      <c r="J387" s="280"/>
      <c r="K387" s="280"/>
      <c r="L387" s="280"/>
      <c r="M387" s="280"/>
      <c r="N387" s="280"/>
      <c r="O387" s="280"/>
      <c r="P387" s="280"/>
      <c r="Q387" s="280"/>
      <c r="R387" s="281"/>
      <c r="S387" s="255"/>
      <c r="T387" s="256"/>
      <c r="U387" s="256"/>
      <c r="V387" s="256"/>
      <c r="W387" s="256"/>
      <c r="X387" s="256"/>
      <c r="Y387" s="256"/>
      <c r="Z387" s="256"/>
      <c r="AA387" s="256"/>
      <c r="AB387" s="256"/>
      <c r="AC387" s="256"/>
      <c r="AD387" s="256"/>
      <c r="AE387" s="256"/>
      <c r="AF387" s="257"/>
      <c r="AG387" s="305"/>
      <c r="AH387" s="306"/>
      <c r="AI387" s="306"/>
      <c r="AJ387" s="306"/>
      <c r="AK387" s="306"/>
      <c r="AL387" s="306"/>
      <c r="AM387" s="307"/>
      <c r="AN387" s="242"/>
      <c r="AO387" s="243"/>
      <c r="AP387" s="243"/>
      <c r="AQ387" s="243"/>
      <c r="AR387" s="243"/>
      <c r="AS387" s="244"/>
      <c r="AT387" s="248"/>
      <c r="AU387" s="249"/>
      <c r="AV387" s="249"/>
      <c r="AW387" s="249"/>
      <c r="AX387" s="249"/>
      <c r="AY387" s="250"/>
      <c r="AZ387" s="197">
        <f>AN387*AT387</f>
        <v>0</v>
      </c>
      <c r="BA387" s="198"/>
      <c r="BB387" s="198"/>
      <c r="BC387" s="198"/>
      <c r="BD387" s="198"/>
      <c r="BE387" s="199"/>
    </row>
    <row r="388" spans="2:63" ht="15" customHeight="1">
      <c r="B388" s="4"/>
      <c r="C388" s="20"/>
      <c r="D388" s="291"/>
      <c r="E388" s="292"/>
      <c r="F388" s="292"/>
      <c r="G388" s="292"/>
      <c r="H388" s="292"/>
      <c r="I388" s="292"/>
      <c r="J388" s="292"/>
      <c r="K388" s="292"/>
      <c r="L388" s="292"/>
      <c r="M388" s="292"/>
      <c r="N388" s="292"/>
      <c r="O388" s="292"/>
      <c r="P388" s="292"/>
      <c r="Q388" s="292"/>
      <c r="R388" s="293"/>
      <c r="S388" s="338"/>
      <c r="T388" s="339"/>
      <c r="U388" s="339"/>
      <c r="V388" s="339"/>
      <c r="W388" s="339"/>
      <c r="X388" s="339"/>
      <c r="Y388" s="339"/>
      <c r="Z388" s="339"/>
      <c r="AA388" s="339"/>
      <c r="AB388" s="339"/>
      <c r="AC388" s="339"/>
      <c r="AD388" s="339"/>
      <c r="AE388" s="339"/>
      <c r="AF388" s="340"/>
      <c r="AG388" s="308"/>
      <c r="AH388" s="309"/>
      <c r="AI388" s="309"/>
      <c r="AJ388" s="309"/>
      <c r="AK388" s="309"/>
      <c r="AL388" s="309"/>
      <c r="AM388" s="310"/>
      <c r="AN388" s="314"/>
      <c r="AO388" s="315"/>
      <c r="AP388" s="315"/>
      <c r="AQ388" s="315"/>
      <c r="AR388" s="315"/>
      <c r="AS388" s="316"/>
      <c r="AT388" s="317"/>
      <c r="AU388" s="318"/>
      <c r="AV388" s="318"/>
      <c r="AW388" s="318"/>
      <c r="AX388" s="318"/>
      <c r="AY388" s="319"/>
      <c r="AZ388" s="200"/>
      <c r="BA388" s="201"/>
      <c r="BB388" s="201"/>
      <c r="BC388" s="201"/>
      <c r="BD388" s="201"/>
      <c r="BE388" s="202"/>
    </row>
    <row r="389" spans="2:63" ht="15" customHeight="1">
      <c r="B389" s="4"/>
      <c r="C389" s="20"/>
      <c r="D389" s="282"/>
      <c r="E389" s="283"/>
      <c r="F389" s="283"/>
      <c r="G389" s="283"/>
      <c r="H389" s="283"/>
      <c r="I389" s="283"/>
      <c r="J389" s="283"/>
      <c r="K389" s="283"/>
      <c r="L389" s="283"/>
      <c r="M389" s="283"/>
      <c r="N389" s="283"/>
      <c r="O389" s="283"/>
      <c r="P389" s="283"/>
      <c r="Q389" s="283"/>
      <c r="R389" s="284"/>
      <c r="S389" s="286" t="s">
        <v>87</v>
      </c>
      <c r="T389" s="287"/>
      <c r="U389" s="287"/>
      <c r="V389" s="287"/>
      <c r="W389" s="287"/>
      <c r="X389" s="287"/>
      <c r="Y389" s="287"/>
      <c r="Z389" s="287"/>
      <c r="AA389" s="287"/>
      <c r="AB389" s="287"/>
      <c r="AC389" s="287"/>
      <c r="AD389" s="287"/>
      <c r="AE389" s="287"/>
      <c r="AF389" s="288"/>
      <c r="AG389" s="311"/>
      <c r="AH389" s="312"/>
      <c r="AI389" s="312"/>
      <c r="AJ389" s="312"/>
      <c r="AK389" s="312"/>
      <c r="AL389" s="312"/>
      <c r="AM389" s="313"/>
      <c r="AN389" s="245"/>
      <c r="AO389" s="246"/>
      <c r="AP389" s="246"/>
      <c r="AQ389" s="246"/>
      <c r="AR389" s="246"/>
      <c r="AS389" s="247"/>
      <c r="AT389" s="251"/>
      <c r="AU389" s="252"/>
      <c r="AV389" s="252"/>
      <c r="AW389" s="252"/>
      <c r="AX389" s="252"/>
      <c r="AY389" s="253"/>
      <c r="AZ389" s="203"/>
      <c r="BA389" s="204"/>
      <c r="BB389" s="204"/>
      <c r="BC389" s="204"/>
      <c r="BD389" s="204"/>
      <c r="BE389" s="205"/>
    </row>
    <row r="390" spans="2:63" ht="15" customHeight="1">
      <c r="C390" s="2" t="s">
        <v>35</v>
      </c>
    </row>
    <row r="391" spans="2:63" ht="15" customHeight="1">
      <c r="B391" s="4"/>
      <c r="C391" s="20"/>
      <c r="D391" s="225" t="s">
        <v>23</v>
      </c>
      <c r="E391" s="294"/>
      <c r="F391" s="294"/>
      <c r="G391" s="294"/>
      <c r="H391" s="294"/>
      <c r="I391" s="294"/>
      <c r="J391" s="294"/>
      <c r="K391" s="294"/>
      <c r="L391" s="294"/>
      <c r="M391" s="294"/>
      <c r="N391" s="294"/>
      <c r="O391" s="295"/>
      <c r="P391" s="341" t="s">
        <v>277</v>
      </c>
      <c r="Q391" s="342"/>
      <c r="R391" s="342"/>
      <c r="S391" s="207" t="s">
        <v>24</v>
      </c>
      <c r="T391" s="208"/>
      <c r="U391" s="208"/>
      <c r="V391" s="208"/>
      <c r="W391" s="208"/>
      <c r="X391" s="208"/>
      <c r="Y391" s="208"/>
      <c r="Z391" s="208"/>
      <c r="AA391" s="208"/>
      <c r="AB391" s="208"/>
      <c r="AC391" s="208"/>
      <c r="AD391" s="208"/>
      <c r="AE391" s="208"/>
      <c r="AF391" s="209"/>
      <c r="AG391" s="343" t="s">
        <v>27</v>
      </c>
      <c r="AH391" s="330"/>
      <c r="AI391" s="330"/>
      <c r="AJ391" s="330"/>
      <c r="AK391" s="330"/>
      <c r="AL391" s="330"/>
      <c r="AM391" s="331"/>
      <c r="AN391" s="320" t="s">
        <v>59</v>
      </c>
      <c r="AO391" s="344"/>
      <c r="AP391" s="344"/>
      <c r="AQ391" s="344"/>
      <c r="AR391" s="344"/>
      <c r="AS391" s="345"/>
      <c r="AT391" s="352" t="s">
        <v>29</v>
      </c>
      <c r="AU391" s="353"/>
      <c r="AV391" s="353"/>
      <c r="AW391" s="353"/>
      <c r="AX391" s="353"/>
      <c r="AY391" s="354"/>
      <c r="AZ391" s="320" t="s">
        <v>30</v>
      </c>
      <c r="BA391" s="321"/>
      <c r="BB391" s="321"/>
      <c r="BC391" s="321"/>
      <c r="BD391" s="321"/>
      <c r="BE391" s="322"/>
    </row>
    <row r="392" spans="2:63" ht="15" customHeight="1">
      <c r="B392" s="4"/>
      <c r="C392" s="20"/>
      <c r="D392" s="296"/>
      <c r="E392" s="297"/>
      <c r="F392" s="297"/>
      <c r="G392" s="297"/>
      <c r="H392" s="297"/>
      <c r="I392" s="297"/>
      <c r="J392" s="297"/>
      <c r="K392" s="297"/>
      <c r="L392" s="297"/>
      <c r="M392" s="297"/>
      <c r="N392" s="297"/>
      <c r="O392" s="298"/>
      <c r="P392" s="342"/>
      <c r="Q392" s="342"/>
      <c r="R392" s="342"/>
      <c r="S392" s="210"/>
      <c r="T392" s="211"/>
      <c r="U392" s="211"/>
      <c r="V392" s="211"/>
      <c r="W392" s="211"/>
      <c r="X392" s="211"/>
      <c r="Y392" s="211"/>
      <c r="Z392" s="211"/>
      <c r="AA392" s="211"/>
      <c r="AB392" s="211"/>
      <c r="AC392" s="211"/>
      <c r="AD392" s="211"/>
      <c r="AE392" s="211"/>
      <c r="AF392" s="212"/>
      <c r="AG392" s="332"/>
      <c r="AH392" s="333"/>
      <c r="AI392" s="333"/>
      <c r="AJ392" s="333"/>
      <c r="AK392" s="333"/>
      <c r="AL392" s="333"/>
      <c r="AM392" s="334"/>
      <c r="AN392" s="346"/>
      <c r="AO392" s="347"/>
      <c r="AP392" s="347"/>
      <c r="AQ392" s="347"/>
      <c r="AR392" s="347"/>
      <c r="AS392" s="348"/>
      <c r="AT392" s="355"/>
      <c r="AU392" s="356"/>
      <c r="AV392" s="356"/>
      <c r="AW392" s="356"/>
      <c r="AX392" s="356"/>
      <c r="AY392" s="357"/>
      <c r="AZ392" s="323"/>
      <c r="BA392" s="324"/>
      <c r="BB392" s="324"/>
      <c r="BC392" s="324"/>
      <c r="BD392" s="324"/>
      <c r="BE392" s="325"/>
    </row>
    <row r="393" spans="2:63" ht="15" customHeight="1">
      <c r="B393" s="4"/>
      <c r="C393" s="20"/>
      <c r="D393" s="299"/>
      <c r="E393" s="300"/>
      <c r="F393" s="300"/>
      <c r="G393" s="300"/>
      <c r="H393" s="300"/>
      <c r="I393" s="300"/>
      <c r="J393" s="300"/>
      <c r="K393" s="300"/>
      <c r="L393" s="300"/>
      <c r="M393" s="300"/>
      <c r="N393" s="300"/>
      <c r="O393" s="301"/>
      <c r="P393" s="342"/>
      <c r="Q393" s="342"/>
      <c r="R393" s="342"/>
      <c r="S393" s="213"/>
      <c r="T393" s="214"/>
      <c r="U393" s="214"/>
      <c r="V393" s="214"/>
      <c r="W393" s="214"/>
      <c r="X393" s="214"/>
      <c r="Y393" s="214"/>
      <c r="Z393" s="214"/>
      <c r="AA393" s="214"/>
      <c r="AB393" s="214"/>
      <c r="AC393" s="214"/>
      <c r="AD393" s="214"/>
      <c r="AE393" s="214"/>
      <c r="AF393" s="215"/>
      <c r="AG393" s="335"/>
      <c r="AH393" s="336"/>
      <c r="AI393" s="336"/>
      <c r="AJ393" s="336"/>
      <c r="AK393" s="336"/>
      <c r="AL393" s="336"/>
      <c r="AM393" s="337"/>
      <c r="AN393" s="349"/>
      <c r="AO393" s="350"/>
      <c r="AP393" s="350"/>
      <c r="AQ393" s="350"/>
      <c r="AR393" s="350"/>
      <c r="AS393" s="351"/>
      <c r="AT393" s="358"/>
      <c r="AU393" s="359"/>
      <c r="AV393" s="359"/>
      <c r="AW393" s="359"/>
      <c r="AX393" s="359"/>
      <c r="AY393" s="360"/>
      <c r="AZ393" s="326"/>
      <c r="BA393" s="327"/>
      <c r="BB393" s="327"/>
      <c r="BC393" s="327"/>
      <c r="BD393" s="327"/>
      <c r="BE393" s="328"/>
    </row>
    <row r="394" spans="2:63" ht="15" customHeight="1">
      <c r="B394" s="4"/>
      <c r="C394" s="20"/>
      <c r="D394" s="279"/>
      <c r="E394" s="280"/>
      <c r="F394" s="280"/>
      <c r="G394" s="280"/>
      <c r="H394" s="280"/>
      <c r="I394" s="280"/>
      <c r="J394" s="280"/>
      <c r="K394" s="280"/>
      <c r="L394" s="280"/>
      <c r="M394" s="280"/>
      <c r="N394" s="280"/>
      <c r="O394" s="281"/>
      <c r="P394" s="329" t="s">
        <v>120</v>
      </c>
      <c r="Q394" s="330"/>
      <c r="R394" s="331"/>
      <c r="S394" s="255"/>
      <c r="T394" s="256"/>
      <c r="U394" s="256"/>
      <c r="V394" s="256"/>
      <c r="W394" s="256"/>
      <c r="X394" s="256"/>
      <c r="Y394" s="256"/>
      <c r="Z394" s="256"/>
      <c r="AA394" s="256"/>
      <c r="AB394" s="256"/>
      <c r="AC394" s="256"/>
      <c r="AD394" s="256"/>
      <c r="AE394" s="256"/>
      <c r="AF394" s="257"/>
      <c r="AG394" s="305"/>
      <c r="AH394" s="306"/>
      <c r="AI394" s="306"/>
      <c r="AJ394" s="306"/>
      <c r="AK394" s="306"/>
      <c r="AL394" s="306"/>
      <c r="AM394" s="307"/>
      <c r="AN394" s="242"/>
      <c r="AO394" s="243"/>
      <c r="AP394" s="243"/>
      <c r="AQ394" s="243"/>
      <c r="AR394" s="243"/>
      <c r="AS394" s="244"/>
      <c r="AT394" s="248"/>
      <c r="AU394" s="249"/>
      <c r="AV394" s="249"/>
      <c r="AW394" s="249"/>
      <c r="AX394" s="249"/>
      <c r="AY394" s="250"/>
      <c r="AZ394" s="197">
        <f>AN394*AT394</f>
        <v>0</v>
      </c>
      <c r="BA394" s="198"/>
      <c r="BB394" s="198"/>
      <c r="BC394" s="198"/>
      <c r="BD394" s="198"/>
      <c r="BE394" s="199"/>
    </row>
    <row r="395" spans="2:63" ht="15" customHeight="1">
      <c r="B395" s="4"/>
      <c r="C395" s="20"/>
      <c r="D395" s="291"/>
      <c r="E395" s="292"/>
      <c r="F395" s="292"/>
      <c r="G395" s="292"/>
      <c r="H395" s="292"/>
      <c r="I395" s="292"/>
      <c r="J395" s="292"/>
      <c r="K395" s="292"/>
      <c r="L395" s="292"/>
      <c r="M395" s="292"/>
      <c r="N395" s="292"/>
      <c r="O395" s="293"/>
      <c r="P395" s="332"/>
      <c r="Q395" s="333"/>
      <c r="R395" s="334"/>
      <c r="S395" s="338"/>
      <c r="T395" s="339"/>
      <c r="U395" s="339"/>
      <c r="V395" s="339"/>
      <c r="W395" s="339"/>
      <c r="X395" s="339"/>
      <c r="Y395" s="339"/>
      <c r="Z395" s="339"/>
      <c r="AA395" s="339"/>
      <c r="AB395" s="339"/>
      <c r="AC395" s="339"/>
      <c r="AD395" s="339"/>
      <c r="AE395" s="339"/>
      <c r="AF395" s="340"/>
      <c r="AG395" s="308"/>
      <c r="AH395" s="309"/>
      <c r="AI395" s="309"/>
      <c r="AJ395" s="309"/>
      <c r="AK395" s="309"/>
      <c r="AL395" s="309"/>
      <c r="AM395" s="310"/>
      <c r="AN395" s="314"/>
      <c r="AO395" s="315"/>
      <c r="AP395" s="315"/>
      <c r="AQ395" s="315"/>
      <c r="AR395" s="315"/>
      <c r="AS395" s="316"/>
      <c r="AT395" s="317"/>
      <c r="AU395" s="318"/>
      <c r="AV395" s="318"/>
      <c r="AW395" s="318"/>
      <c r="AX395" s="318"/>
      <c r="AY395" s="319"/>
      <c r="AZ395" s="200"/>
      <c r="BA395" s="201"/>
      <c r="BB395" s="201"/>
      <c r="BC395" s="201"/>
      <c r="BD395" s="201"/>
      <c r="BE395" s="202"/>
    </row>
    <row r="396" spans="2:63" ht="15" customHeight="1">
      <c r="B396" s="4"/>
      <c r="C396" s="20"/>
      <c r="D396" s="282"/>
      <c r="E396" s="283"/>
      <c r="F396" s="283"/>
      <c r="G396" s="283"/>
      <c r="H396" s="283"/>
      <c r="I396" s="283"/>
      <c r="J396" s="283"/>
      <c r="K396" s="283"/>
      <c r="L396" s="283"/>
      <c r="M396" s="283"/>
      <c r="N396" s="283"/>
      <c r="O396" s="284"/>
      <c r="P396" s="335"/>
      <c r="Q396" s="336"/>
      <c r="R396" s="337"/>
      <c r="S396" s="286" t="s">
        <v>87</v>
      </c>
      <c r="T396" s="287"/>
      <c r="U396" s="287"/>
      <c r="V396" s="287"/>
      <c r="W396" s="287"/>
      <c r="X396" s="287"/>
      <c r="Y396" s="287"/>
      <c r="Z396" s="287"/>
      <c r="AA396" s="287"/>
      <c r="AB396" s="287"/>
      <c r="AC396" s="287"/>
      <c r="AD396" s="287"/>
      <c r="AE396" s="287"/>
      <c r="AF396" s="288"/>
      <c r="AG396" s="311"/>
      <c r="AH396" s="312"/>
      <c r="AI396" s="312"/>
      <c r="AJ396" s="312"/>
      <c r="AK396" s="312"/>
      <c r="AL396" s="312"/>
      <c r="AM396" s="313"/>
      <c r="AN396" s="245"/>
      <c r="AO396" s="246"/>
      <c r="AP396" s="246"/>
      <c r="AQ396" s="246"/>
      <c r="AR396" s="246"/>
      <c r="AS396" s="247"/>
      <c r="AT396" s="251"/>
      <c r="AU396" s="252"/>
      <c r="AV396" s="252"/>
      <c r="AW396" s="252"/>
      <c r="AX396" s="252"/>
      <c r="AY396" s="253"/>
      <c r="AZ396" s="203"/>
      <c r="BA396" s="204"/>
      <c r="BB396" s="204"/>
      <c r="BC396" s="204"/>
      <c r="BD396" s="204"/>
      <c r="BE396" s="205"/>
    </row>
    <row r="397" spans="2:63" ht="15" customHeight="1">
      <c r="B397" s="4"/>
      <c r="C397" s="20"/>
      <c r="D397" s="279"/>
      <c r="E397" s="280"/>
      <c r="F397" s="280"/>
      <c r="G397" s="280"/>
      <c r="H397" s="280"/>
      <c r="I397" s="280"/>
      <c r="J397" s="280"/>
      <c r="K397" s="280"/>
      <c r="L397" s="280"/>
      <c r="M397" s="280"/>
      <c r="N397" s="280"/>
      <c r="O397" s="281"/>
      <c r="P397" s="225" t="s">
        <v>278</v>
      </c>
      <c r="Q397" s="294"/>
      <c r="R397" s="295"/>
      <c r="S397" s="230"/>
      <c r="T397" s="231"/>
      <c r="U397" s="231"/>
      <c r="V397" s="231"/>
      <c r="W397" s="231"/>
      <c r="X397" s="231"/>
      <c r="Y397" s="231"/>
      <c r="Z397" s="231"/>
      <c r="AA397" s="231"/>
      <c r="AB397" s="231"/>
      <c r="AC397" s="231"/>
      <c r="AD397" s="231"/>
      <c r="AE397" s="231"/>
      <c r="AF397" s="232"/>
      <c r="AG397" s="305"/>
      <c r="AH397" s="306"/>
      <c r="AI397" s="306"/>
      <c r="AJ397" s="306"/>
      <c r="AK397" s="306"/>
      <c r="AL397" s="306"/>
      <c r="AM397" s="307"/>
      <c r="AN397" s="242"/>
      <c r="AO397" s="243"/>
      <c r="AP397" s="243"/>
      <c r="AQ397" s="243"/>
      <c r="AR397" s="243"/>
      <c r="AS397" s="244"/>
      <c r="AT397" s="248"/>
      <c r="AU397" s="249"/>
      <c r="AV397" s="249"/>
      <c r="AW397" s="249"/>
      <c r="AX397" s="249"/>
      <c r="AY397" s="250"/>
      <c r="AZ397" s="197">
        <f>AN397*AT397</f>
        <v>0</v>
      </c>
      <c r="BA397" s="198"/>
      <c r="BB397" s="198"/>
      <c r="BC397" s="198"/>
      <c r="BD397" s="198"/>
      <c r="BE397" s="199"/>
    </row>
    <row r="398" spans="2:63" ht="15" customHeight="1">
      <c r="B398" s="4"/>
      <c r="C398" s="20"/>
      <c r="D398" s="291"/>
      <c r="E398" s="292"/>
      <c r="F398" s="292"/>
      <c r="G398" s="292"/>
      <c r="H398" s="292"/>
      <c r="I398" s="292"/>
      <c r="J398" s="292"/>
      <c r="K398" s="292"/>
      <c r="L398" s="292"/>
      <c r="M398" s="292"/>
      <c r="N398" s="292"/>
      <c r="O398" s="293"/>
      <c r="P398" s="296"/>
      <c r="Q398" s="297"/>
      <c r="R398" s="298"/>
      <c r="S398" s="302"/>
      <c r="T398" s="303"/>
      <c r="U398" s="303"/>
      <c r="V398" s="303"/>
      <c r="W398" s="303"/>
      <c r="X398" s="303"/>
      <c r="Y398" s="303"/>
      <c r="Z398" s="303"/>
      <c r="AA398" s="303"/>
      <c r="AB398" s="303"/>
      <c r="AC398" s="303"/>
      <c r="AD398" s="303"/>
      <c r="AE398" s="303"/>
      <c r="AF398" s="304"/>
      <c r="AG398" s="308"/>
      <c r="AH398" s="309"/>
      <c r="AI398" s="309"/>
      <c r="AJ398" s="309"/>
      <c r="AK398" s="309"/>
      <c r="AL398" s="309"/>
      <c r="AM398" s="310"/>
      <c r="AN398" s="314"/>
      <c r="AO398" s="315"/>
      <c r="AP398" s="315"/>
      <c r="AQ398" s="315"/>
      <c r="AR398" s="315"/>
      <c r="AS398" s="316"/>
      <c r="AT398" s="317"/>
      <c r="AU398" s="318"/>
      <c r="AV398" s="318"/>
      <c r="AW398" s="318"/>
      <c r="AX398" s="318"/>
      <c r="AY398" s="319"/>
      <c r="AZ398" s="200"/>
      <c r="BA398" s="201"/>
      <c r="BB398" s="201"/>
      <c r="BC398" s="201"/>
      <c r="BD398" s="201"/>
      <c r="BE398" s="202"/>
    </row>
    <row r="399" spans="2:63" ht="15" customHeight="1">
      <c r="B399" s="4"/>
      <c r="C399" s="20"/>
      <c r="D399" s="282"/>
      <c r="E399" s="283"/>
      <c r="F399" s="283"/>
      <c r="G399" s="283"/>
      <c r="H399" s="283"/>
      <c r="I399" s="283"/>
      <c r="J399" s="283"/>
      <c r="K399" s="283"/>
      <c r="L399" s="283"/>
      <c r="M399" s="283"/>
      <c r="N399" s="283"/>
      <c r="O399" s="284"/>
      <c r="P399" s="299"/>
      <c r="Q399" s="300"/>
      <c r="R399" s="301"/>
      <c r="S399" s="286" t="s">
        <v>87</v>
      </c>
      <c r="T399" s="287"/>
      <c r="U399" s="287"/>
      <c r="V399" s="287"/>
      <c r="W399" s="287"/>
      <c r="X399" s="287"/>
      <c r="Y399" s="287"/>
      <c r="Z399" s="287"/>
      <c r="AA399" s="287"/>
      <c r="AB399" s="287"/>
      <c r="AC399" s="287"/>
      <c r="AD399" s="287"/>
      <c r="AE399" s="287"/>
      <c r="AF399" s="288"/>
      <c r="AG399" s="311"/>
      <c r="AH399" s="312"/>
      <c r="AI399" s="312"/>
      <c r="AJ399" s="312"/>
      <c r="AK399" s="312"/>
      <c r="AL399" s="312"/>
      <c r="AM399" s="313"/>
      <c r="AN399" s="245"/>
      <c r="AO399" s="246"/>
      <c r="AP399" s="246"/>
      <c r="AQ399" s="246"/>
      <c r="AR399" s="246"/>
      <c r="AS399" s="247"/>
      <c r="AT399" s="251"/>
      <c r="AU399" s="252"/>
      <c r="AV399" s="252"/>
      <c r="AW399" s="252"/>
      <c r="AX399" s="252"/>
      <c r="AY399" s="253"/>
      <c r="AZ399" s="203"/>
      <c r="BA399" s="204"/>
      <c r="BB399" s="204"/>
      <c r="BC399" s="204"/>
      <c r="BD399" s="204"/>
      <c r="BE399" s="205"/>
      <c r="BF399" s="48"/>
      <c r="BG399" s="4"/>
      <c r="BH399" s="4"/>
      <c r="BI399" s="4"/>
      <c r="BJ399" s="4"/>
      <c r="BK399" s="4"/>
    </row>
    <row r="400" spans="2:63" ht="15" customHeight="1">
      <c r="B400" s="4"/>
      <c r="C400" s="4"/>
      <c r="D400" s="289"/>
      <c r="E400" s="289"/>
      <c r="F400" s="289"/>
      <c r="G400" s="289"/>
      <c r="H400" s="289"/>
      <c r="I400" s="289"/>
      <c r="J400" s="289"/>
      <c r="K400" s="289"/>
      <c r="L400" s="289"/>
      <c r="M400" s="289"/>
      <c r="N400" s="289"/>
      <c r="O400" s="289"/>
      <c r="P400" s="289"/>
      <c r="Q400" s="289"/>
      <c r="R400" s="289"/>
      <c r="S400" s="289"/>
      <c r="T400" s="289"/>
      <c r="U400" s="289"/>
      <c r="V400" s="289"/>
      <c r="W400" s="289"/>
      <c r="X400" s="289"/>
      <c r="Y400" s="289"/>
      <c r="Z400" s="289"/>
      <c r="AA400" s="289"/>
      <c r="AB400" s="289"/>
      <c r="AC400" s="289"/>
      <c r="AD400" s="289"/>
      <c r="AE400" s="289"/>
      <c r="AF400" s="289"/>
      <c r="AG400" s="289"/>
      <c r="AH400" s="289"/>
      <c r="AI400" s="289"/>
      <c r="AJ400" s="289"/>
      <c r="AK400" s="289"/>
      <c r="AL400" s="289"/>
      <c r="AM400" s="289"/>
      <c r="AN400" s="289"/>
      <c r="AO400" s="289"/>
      <c r="AP400" s="289"/>
      <c r="AQ400" s="289"/>
      <c r="AR400" s="289"/>
      <c r="AS400" s="289"/>
      <c r="AT400" s="289"/>
      <c r="AU400" s="289"/>
      <c r="AV400" s="289"/>
      <c r="AW400" s="289"/>
      <c r="AX400" s="289"/>
      <c r="AY400" s="289"/>
      <c r="AZ400" s="289"/>
      <c r="BA400" s="289"/>
      <c r="BB400" s="289"/>
      <c r="BC400" s="289"/>
      <c r="BD400" s="289"/>
      <c r="BE400" s="289"/>
      <c r="BF400" s="290"/>
      <c r="BG400" s="290"/>
      <c r="BH400" s="50"/>
      <c r="BI400" s="50"/>
      <c r="BJ400" s="50"/>
      <c r="BK400" s="50"/>
    </row>
    <row r="401" spans="1:63" ht="3" customHeight="1">
      <c r="B401" s="4"/>
      <c r="C401" s="4"/>
      <c r="D401" s="11"/>
      <c r="E401" s="107"/>
      <c r="F401" s="107"/>
      <c r="G401" s="107"/>
      <c r="H401" s="107"/>
      <c r="I401" s="107"/>
      <c r="J401" s="9"/>
      <c r="K401" s="9"/>
      <c r="L401" s="9"/>
      <c r="M401" s="9"/>
      <c r="N401" s="9"/>
      <c r="O401" s="9"/>
      <c r="P401" s="9"/>
      <c r="Q401" s="9"/>
      <c r="R401" s="9"/>
      <c r="S401" s="9"/>
      <c r="T401" s="9"/>
      <c r="U401" s="9"/>
      <c r="V401" s="9"/>
      <c r="W401" s="9"/>
      <c r="X401" s="9"/>
      <c r="Y401" s="9"/>
      <c r="Z401" s="9"/>
      <c r="AA401" s="9"/>
      <c r="AB401" s="9"/>
      <c r="AC401" s="9"/>
      <c r="AD401" s="9"/>
      <c r="AE401" s="9"/>
      <c r="AF401" s="9"/>
      <c r="AG401" s="11"/>
      <c r="AH401" s="11"/>
      <c r="AI401" s="11"/>
      <c r="AJ401" s="11"/>
      <c r="AK401" s="11"/>
      <c r="AL401" s="11"/>
      <c r="AM401" s="11"/>
      <c r="AN401" s="109"/>
      <c r="AO401" s="109"/>
      <c r="AP401" s="109"/>
      <c r="AQ401" s="109"/>
      <c r="AR401" s="109"/>
      <c r="AS401" s="109"/>
      <c r="AT401" s="109"/>
      <c r="AU401" s="109"/>
      <c r="AV401" s="109"/>
      <c r="AW401" s="109"/>
      <c r="AX401" s="109"/>
      <c r="AY401" s="109"/>
      <c r="AZ401" s="109"/>
      <c r="BA401" s="109"/>
      <c r="BB401" s="109"/>
      <c r="BC401" s="109"/>
      <c r="BD401" s="109"/>
      <c r="BE401" s="109"/>
    </row>
    <row r="402" spans="1:63" ht="15" customHeight="1">
      <c r="A402" s="2" t="s">
        <v>280</v>
      </c>
    </row>
    <row r="403" spans="1:63" ht="15" customHeight="1">
      <c r="B403" s="2" t="s">
        <v>281</v>
      </c>
    </row>
    <row r="404" spans="1:63" ht="15" customHeight="1">
      <c r="D404" s="13" t="s">
        <v>83</v>
      </c>
    </row>
    <row r="405" spans="1:63" ht="15" customHeight="1">
      <c r="B405" s="4"/>
      <c r="C405" s="20"/>
      <c r="D405" s="207" t="s">
        <v>24</v>
      </c>
      <c r="E405" s="208"/>
      <c r="F405" s="208"/>
      <c r="G405" s="208"/>
      <c r="H405" s="208"/>
      <c r="I405" s="208"/>
      <c r="J405" s="208"/>
      <c r="K405" s="208"/>
      <c r="L405" s="208"/>
      <c r="M405" s="208"/>
      <c r="N405" s="208"/>
      <c r="O405" s="208"/>
      <c r="P405" s="208"/>
      <c r="Q405" s="208"/>
      <c r="R405" s="208"/>
      <c r="S405" s="208"/>
      <c r="T405" s="208"/>
      <c r="U405" s="208"/>
      <c r="V405" s="208"/>
      <c r="W405" s="208"/>
      <c r="X405" s="208"/>
      <c r="Y405" s="208"/>
      <c r="Z405" s="209"/>
      <c r="AA405" s="276" t="s">
        <v>27</v>
      </c>
      <c r="AB405" s="277"/>
      <c r="AC405" s="277"/>
      <c r="AD405" s="277"/>
      <c r="AE405" s="277"/>
      <c r="AF405" s="277"/>
      <c r="AG405" s="225" t="s">
        <v>195</v>
      </c>
      <c r="AH405" s="208"/>
      <c r="AI405" s="208"/>
      <c r="AJ405" s="208"/>
      <c r="AK405" s="208"/>
      <c r="AL405" s="208"/>
      <c r="AM405" s="209"/>
      <c r="AN405" s="226" t="s">
        <v>196</v>
      </c>
      <c r="AO405" s="226"/>
      <c r="AP405" s="226"/>
      <c r="AQ405" s="226"/>
      <c r="AR405" s="226"/>
      <c r="AS405" s="226"/>
      <c r="AT405" s="226"/>
      <c r="AU405" s="227" t="s">
        <v>282</v>
      </c>
      <c r="AV405" s="227"/>
      <c r="AW405" s="227"/>
      <c r="AX405" s="227"/>
      <c r="AY405" s="227"/>
      <c r="AZ405" s="227"/>
      <c r="BA405" s="58"/>
      <c r="BB405" s="27"/>
      <c r="BC405" s="27"/>
      <c r="BD405" s="27"/>
      <c r="BE405" s="27"/>
      <c r="BF405" s="27"/>
    </row>
    <row r="406" spans="1:63" ht="15" customHeight="1">
      <c r="B406" s="4"/>
      <c r="C406" s="20"/>
      <c r="D406" s="210"/>
      <c r="E406" s="211"/>
      <c r="F406" s="211"/>
      <c r="G406" s="211"/>
      <c r="H406" s="211"/>
      <c r="I406" s="211"/>
      <c r="J406" s="211"/>
      <c r="K406" s="211"/>
      <c r="L406" s="211"/>
      <c r="M406" s="211"/>
      <c r="N406" s="211"/>
      <c r="O406" s="211"/>
      <c r="P406" s="211"/>
      <c r="Q406" s="211"/>
      <c r="R406" s="211"/>
      <c r="S406" s="211"/>
      <c r="T406" s="211"/>
      <c r="U406" s="211"/>
      <c r="V406" s="211"/>
      <c r="W406" s="211"/>
      <c r="X406" s="211"/>
      <c r="Y406" s="211"/>
      <c r="Z406" s="212"/>
      <c r="AA406" s="277"/>
      <c r="AB406" s="277"/>
      <c r="AC406" s="277"/>
      <c r="AD406" s="277"/>
      <c r="AE406" s="277"/>
      <c r="AF406" s="277"/>
      <c r="AG406" s="210"/>
      <c r="AH406" s="211"/>
      <c r="AI406" s="211"/>
      <c r="AJ406" s="211"/>
      <c r="AK406" s="211"/>
      <c r="AL406" s="211"/>
      <c r="AM406" s="212"/>
      <c r="AN406" s="226"/>
      <c r="AO406" s="226"/>
      <c r="AP406" s="226"/>
      <c r="AQ406" s="226"/>
      <c r="AR406" s="226"/>
      <c r="AS406" s="226"/>
      <c r="AT406" s="226"/>
      <c r="AU406" s="227"/>
      <c r="AV406" s="227"/>
      <c r="AW406" s="227"/>
      <c r="AX406" s="227"/>
      <c r="AY406" s="227"/>
      <c r="AZ406" s="227"/>
      <c r="BA406" s="58"/>
      <c r="BB406" s="27"/>
      <c r="BC406" s="27"/>
      <c r="BD406" s="27"/>
      <c r="BE406" s="27"/>
      <c r="BF406" s="27"/>
    </row>
    <row r="407" spans="1:63" ht="15" customHeight="1">
      <c r="B407" s="4"/>
      <c r="C407" s="20"/>
      <c r="D407" s="213"/>
      <c r="E407" s="214"/>
      <c r="F407" s="214"/>
      <c r="G407" s="214"/>
      <c r="H407" s="214"/>
      <c r="I407" s="214"/>
      <c r="J407" s="214"/>
      <c r="K407" s="214"/>
      <c r="L407" s="214"/>
      <c r="M407" s="214"/>
      <c r="N407" s="214"/>
      <c r="O407" s="214"/>
      <c r="P407" s="214"/>
      <c r="Q407" s="214"/>
      <c r="R407" s="214"/>
      <c r="S407" s="214"/>
      <c r="T407" s="214"/>
      <c r="U407" s="214"/>
      <c r="V407" s="214"/>
      <c r="W407" s="214"/>
      <c r="X407" s="214"/>
      <c r="Y407" s="214"/>
      <c r="Z407" s="215"/>
      <c r="AA407" s="278"/>
      <c r="AB407" s="277"/>
      <c r="AC407" s="277"/>
      <c r="AD407" s="277"/>
      <c r="AE407" s="277"/>
      <c r="AF407" s="277"/>
      <c r="AG407" s="213"/>
      <c r="AH407" s="214"/>
      <c r="AI407" s="214"/>
      <c r="AJ407" s="214"/>
      <c r="AK407" s="214"/>
      <c r="AL407" s="214"/>
      <c r="AM407" s="215"/>
      <c r="AN407" s="226"/>
      <c r="AO407" s="226"/>
      <c r="AP407" s="226"/>
      <c r="AQ407" s="226"/>
      <c r="AR407" s="226"/>
      <c r="AS407" s="226"/>
      <c r="AT407" s="226"/>
      <c r="AU407" s="227"/>
      <c r="AV407" s="227"/>
      <c r="AW407" s="227"/>
      <c r="AX407" s="227"/>
      <c r="AY407" s="227"/>
      <c r="AZ407" s="227"/>
      <c r="BA407" s="58"/>
      <c r="BB407" s="27"/>
      <c r="BC407" s="27"/>
      <c r="BD407" s="27"/>
      <c r="BE407" s="27"/>
      <c r="BF407" s="27"/>
    </row>
    <row r="408" spans="1:63" ht="15.75" customHeight="1">
      <c r="B408" s="4"/>
      <c r="C408" s="20"/>
      <c r="D408" s="255"/>
      <c r="E408" s="256"/>
      <c r="F408" s="256"/>
      <c r="G408" s="256"/>
      <c r="H408" s="256"/>
      <c r="I408" s="256"/>
      <c r="J408" s="256"/>
      <c r="K408" s="256"/>
      <c r="L408" s="256"/>
      <c r="M408" s="256"/>
      <c r="N408" s="256"/>
      <c r="O408" s="256"/>
      <c r="P408" s="256"/>
      <c r="Q408" s="256"/>
      <c r="R408" s="256"/>
      <c r="S408" s="256"/>
      <c r="T408" s="256"/>
      <c r="U408" s="256"/>
      <c r="V408" s="256"/>
      <c r="W408" s="256"/>
      <c r="X408" s="256"/>
      <c r="Y408" s="256"/>
      <c r="Z408" s="257"/>
      <c r="AA408" s="261"/>
      <c r="AB408" s="262"/>
      <c r="AC408" s="262"/>
      <c r="AD408" s="262"/>
      <c r="AE408" s="262"/>
      <c r="AF408" s="263"/>
      <c r="AG408" s="242"/>
      <c r="AH408" s="243"/>
      <c r="AI408" s="243"/>
      <c r="AJ408" s="243"/>
      <c r="AK408" s="243"/>
      <c r="AL408" s="243"/>
      <c r="AM408" s="244"/>
      <c r="AN408" s="267"/>
      <c r="AO408" s="267"/>
      <c r="AP408" s="267"/>
      <c r="AQ408" s="267"/>
      <c r="AR408" s="267"/>
      <c r="AS408" s="267"/>
      <c r="AT408" s="267"/>
      <c r="AU408" s="268">
        <f>AG408*AN408</f>
        <v>0</v>
      </c>
      <c r="AV408" s="269"/>
      <c r="AW408" s="269"/>
      <c r="AX408" s="269"/>
      <c r="AY408" s="269"/>
      <c r="AZ408" s="270"/>
      <c r="BA408" s="58"/>
      <c r="BB408" s="27"/>
      <c r="BC408" s="27"/>
      <c r="BD408" s="27"/>
      <c r="BE408" s="27"/>
      <c r="BF408" s="27"/>
    </row>
    <row r="409" spans="1:63" ht="15.75" customHeight="1">
      <c r="B409" s="4"/>
      <c r="C409" s="20"/>
      <c r="D409" s="258"/>
      <c r="E409" s="259"/>
      <c r="F409" s="259"/>
      <c r="G409" s="259"/>
      <c r="H409" s="259"/>
      <c r="I409" s="259"/>
      <c r="J409" s="259"/>
      <c r="K409" s="259"/>
      <c r="L409" s="259"/>
      <c r="M409" s="259"/>
      <c r="N409" s="259"/>
      <c r="O409" s="259"/>
      <c r="P409" s="259"/>
      <c r="Q409" s="259"/>
      <c r="R409" s="259"/>
      <c r="S409" s="259"/>
      <c r="T409" s="259"/>
      <c r="U409" s="259"/>
      <c r="V409" s="259"/>
      <c r="W409" s="259"/>
      <c r="X409" s="259"/>
      <c r="Y409" s="259"/>
      <c r="Z409" s="260"/>
      <c r="AA409" s="264"/>
      <c r="AB409" s="265"/>
      <c r="AC409" s="265"/>
      <c r="AD409" s="265"/>
      <c r="AE409" s="265"/>
      <c r="AF409" s="266"/>
      <c r="AG409" s="245"/>
      <c r="AH409" s="246"/>
      <c r="AI409" s="246"/>
      <c r="AJ409" s="246"/>
      <c r="AK409" s="246"/>
      <c r="AL409" s="246"/>
      <c r="AM409" s="247"/>
      <c r="AN409" s="267"/>
      <c r="AO409" s="267"/>
      <c r="AP409" s="267"/>
      <c r="AQ409" s="267"/>
      <c r="AR409" s="267"/>
      <c r="AS409" s="267"/>
      <c r="AT409" s="267"/>
      <c r="AU409" s="271"/>
      <c r="AV409" s="272"/>
      <c r="AW409" s="272"/>
      <c r="AX409" s="272"/>
      <c r="AY409" s="272"/>
      <c r="AZ409" s="273"/>
      <c r="BA409" s="58"/>
      <c r="BB409" s="27"/>
      <c r="BC409" s="27"/>
      <c r="BD409" s="27"/>
      <c r="BE409" s="27"/>
      <c r="BF409" s="27"/>
    </row>
    <row r="410" spans="1:63" ht="15.75" customHeight="1">
      <c r="B410" s="4"/>
      <c r="C410" s="4"/>
      <c r="D410" s="255"/>
      <c r="E410" s="256"/>
      <c r="F410" s="256"/>
      <c r="G410" s="256"/>
      <c r="H410" s="256"/>
      <c r="I410" s="256"/>
      <c r="J410" s="256"/>
      <c r="K410" s="256"/>
      <c r="L410" s="256"/>
      <c r="M410" s="256"/>
      <c r="N410" s="256"/>
      <c r="O410" s="256"/>
      <c r="P410" s="256"/>
      <c r="Q410" s="256"/>
      <c r="R410" s="256"/>
      <c r="S410" s="256"/>
      <c r="T410" s="256"/>
      <c r="U410" s="256"/>
      <c r="V410" s="256"/>
      <c r="W410" s="256"/>
      <c r="X410" s="256"/>
      <c r="Y410" s="256"/>
      <c r="Z410" s="257"/>
      <c r="AA410" s="261"/>
      <c r="AB410" s="262"/>
      <c r="AC410" s="262"/>
      <c r="AD410" s="262"/>
      <c r="AE410" s="262"/>
      <c r="AF410" s="263"/>
      <c r="AG410" s="242"/>
      <c r="AH410" s="243"/>
      <c r="AI410" s="243"/>
      <c r="AJ410" s="243"/>
      <c r="AK410" s="243"/>
      <c r="AL410" s="243"/>
      <c r="AM410" s="244"/>
      <c r="AN410" s="267"/>
      <c r="AO410" s="267"/>
      <c r="AP410" s="267"/>
      <c r="AQ410" s="267"/>
      <c r="AR410" s="267"/>
      <c r="AS410" s="267"/>
      <c r="AT410" s="267"/>
      <c r="AU410" s="268">
        <f>AG410*AN410</f>
        <v>0</v>
      </c>
      <c r="AV410" s="269"/>
      <c r="AW410" s="269"/>
      <c r="AX410" s="269"/>
      <c r="AY410" s="269"/>
      <c r="AZ410" s="270"/>
      <c r="BA410" s="279" t="s">
        <v>285</v>
      </c>
      <c r="BB410" s="280"/>
      <c r="BC410" s="280"/>
      <c r="BD410" s="280"/>
      <c r="BE410" s="280"/>
      <c r="BF410" s="281"/>
    </row>
    <row r="411" spans="1:63" ht="15.75" customHeight="1">
      <c r="B411" s="4"/>
      <c r="C411" s="4"/>
      <c r="D411" s="258"/>
      <c r="E411" s="259"/>
      <c r="F411" s="259"/>
      <c r="G411" s="259"/>
      <c r="H411" s="259"/>
      <c r="I411" s="259"/>
      <c r="J411" s="259"/>
      <c r="K411" s="259"/>
      <c r="L411" s="259"/>
      <c r="M411" s="259"/>
      <c r="N411" s="259"/>
      <c r="O411" s="259"/>
      <c r="P411" s="259"/>
      <c r="Q411" s="259"/>
      <c r="R411" s="259"/>
      <c r="S411" s="259"/>
      <c r="T411" s="259"/>
      <c r="U411" s="259"/>
      <c r="V411" s="259"/>
      <c r="W411" s="259"/>
      <c r="X411" s="259"/>
      <c r="Y411" s="259"/>
      <c r="Z411" s="260"/>
      <c r="AA411" s="264"/>
      <c r="AB411" s="265"/>
      <c r="AC411" s="265"/>
      <c r="AD411" s="265"/>
      <c r="AE411" s="265"/>
      <c r="AF411" s="266"/>
      <c r="AG411" s="245"/>
      <c r="AH411" s="246"/>
      <c r="AI411" s="246"/>
      <c r="AJ411" s="246"/>
      <c r="AK411" s="246"/>
      <c r="AL411" s="246"/>
      <c r="AM411" s="247"/>
      <c r="AN411" s="267"/>
      <c r="AO411" s="267"/>
      <c r="AP411" s="267"/>
      <c r="AQ411" s="267"/>
      <c r="AR411" s="267"/>
      <c r="AS411" s="267"/>
      <c r="AT411" s="267"/>
      <c r="AU411" s="271"/>
      <c r="AV411" s="272"/>
      <c r="AW411" s="272"/>
      <c r="AX411" s="272"/>
      <c r="AY411" s="272"/>
      <c r="AZ411" s="273"/>
      <c r="BA411" s="282"/>
      <c r="BB411" s="283"/>
      <c r="BC411" s="283"/>
      <c r="BD411" s="283"/>
      <c r="BE411" s="283"/>
      <c r="BF411" s="284"/>
    </row>
    <row r="412" spans="1:63" ht="15.75" customHeight="1">
      <c r="D412" s="255"/>
      <c r="E412" s="256"/>
      <c r="F412" s="256"/>
      <c r="G412" s="256"/>
      <c r="H412" s="256"/>
      <c r="I412" s="256"/>
      <c r="J412" s="256"/>
      <c r="K412" s="256"/>
      <c r="L412" s="256"/>
      <c r="M412" s="256"/>
      <c r="N412" s="256"/>
      <c r="O412" s="256"/>
      <c r="P412" s="256"/>
      <c r="Q412" s="256"/>
      <c r="R412" s="256"/>
      <c r="S412" s="256"/>
      <c r="T412" s="256"/>
      <c r="U412" s="256"/>
      <c r="V412" s="256"/>
      <c r="W412" s="256"/>
      <c r="X412" s="256"/>
      <c r="Y412" s="256"/>
      <c r="Z412" s="257"/>
      <c r="AA412" s="261"/>
      <c r="AB412" s="262"/>
      <c r="AC412" s="262"/>
      <c r="AD412" s="262"/>
      <c r="AE412" s="262"/>
      <c r="AF412" s="263"/>
      <c r="AG412" s="242"/>
      <c r="AH412" s="243"/>
      <c r="AI412" s="243"/>
      <c r="AJ412" s="243"/>
      <c r="AK412" s="243"/>
      <c r="AL412" s="243"/>
      <c r="AM412" s="244"/>
      <c r="AN412" s="267"/>
      <c r="AO412" s="267"/>
      <c r="AP412" s="267"/>
      <c r="AQ412" s="267"/>
      <c r="AR412" s="267"/>
      <c r="AS412" s="267"/>
      <c r="AT412" s="267"/>
      <c r="AU412" s="268">
        <f>AG412*AN412</f>
        <v>0</v>
      </c>
      <c r="AV412" s="269"/>
      <c r="AW412" s="269"/>
      <c r="AX412" s="269"/>
      <c r="AY412" s="269"/>
      <c r="AZ412" s="270"/>
      <c r="BA412" s="285">
        <f>SUM(AU408:AZ413)</f>
        <v>0</v>
      </c>
      <c r="BB412" s="285"/>
      <c r="BC412" s="285"/>
      <c r="BD412" s="285"/>
      <c r="BE412" s="285"/>
      <c r="BF412" s="285"/>
    </row>
    <row r="413" spans="1:63" ht="15.75" customHeight="1">
      <c r="D413" s="258"/>
      <c r="E413" s="259"/>
      <c r="F413" s="259"/>
      <c r="G413" s="259"/>
      <c r="H413" s="259"/>
      <c r="I413" s="259"/>
      <c r="J413" s="259"/>
      <c r="K413" s="259"/>
      <c r="L413" s="259"/>
      <c r="M413" s="259"/>
      <c r="N413" s="259"/>
      <c r="O413" s="259"/>
      <c r="P413" s="259"/>
      <c r="Q413" s="259"/>
      <c r="R413" s="259"/>
      <c r="S413" s="259"/>
      <c r="T413" s="259"/>
      <c r="U413" s="259"/>
      <c r="V413" s="259"/>
      <c r="W413" s="259"/>
      <c r="X413" s="259"/>
      <c r="Y413" s="259"/>
      <c r="Z413" s="260"/>
      <c r="AA413" s="264"/>
      <c r="AB413" s="265"/>
      <c r="AC413" s="265"/>
      <c r="AD413" s="265"/>
      <c r="AE413" s="265"/>
      <c r="AF413" s="266"/>
      <c r="AG413" s="245"/>
      <c r="AH413" s="246"/>
      <c r="AI413" s="246"/>
      <c r="AJ413" s="246"/>
      <c r="AK413" s="246"/>
      <c r="AL413" s="246"/>
      <c r="AM413" s="247"/>
      <c r="AN413" s="267"/>
      <c r="AO413" s="267"/>
      <c r="AP413" s="267"/>
      <c r="AQ413" s="267"/>
      <c r="AR413" s="267"/>
      <c r="AS413" s="267"/>
      <c r="AT413" s="267"/>
      <c r="AU413" s="271"/>
      <c r="AV413" s="272"/>
      <c r="AW413" s="272"/>
      <c r="AX413" s="272"/>
      <c r="AY413" s="272"/>
      <c r="AZ413" s="273"/>
      <c r="BA413" s="285"/>
      <c r="BB413" s="285"/>
      <c r="BC413" s="285"/>
      <c r="BD413" s="285"/>
      <c r="BE413" s="285"/>
      <c r="BF413" s="285"/>
    </row>
    <row r="414" spans="1:63" ht="14.25" customHeight="1">
      <c r="D414" s="8" t="s">
        <v>84</v>
      </c>
      <c r="E414" s="9"/>
      <c r="F414" s="9"/>
      <c r="G414" s="9"/>
      <c r="H414" s="9"/>
      <c r="I414" s="9"/>
      <c r="J414" s="9"/>
      <c r="K414" s="9"/>
      <c r="L414" s="9"/>
      <c r="M414" s="9"/>
      <c r="N414" s="9"/>
      <c r="O414" s="9"/>
      <c r="P414" s="9"/>
      <c r="Q414" s="9"/>
      <c r="R414" s="9"/>
      <c r="S414" s="9"/>
      <c r="T414" s="9"/>
      <c r="U414" s="9"/>
      <c r="V414" s="9"/>
      <c r="W414" s="9"/>
      <c r="X414" s="9"/>
      <c r="Y414" s="9"/>
      <c r="Z414" s="9"/>
      <c r="AA414" s="11"/>
      <c r="AB414" s="11"/>
      <c r="AC414" s="11"/>
      <c r="AD414" s="11"/>
      <c r="AE414" s="11"/>
      <c r="AF414" s="11"/>
      <c r="AG414" s="11"/>
    </row>
    <row r="415" spans="1:63" ht="14.25" customHeight="1">
      <c r="D415" s="274" t="s">
        <v>85</v>
      </c>
      <c r="E415" s="274"/>
      <c r="F415" s="274"/>
      <c r="G415" s="274"/>
      <c r="H415" s="274"/>
      <c r="I415" s="274"/>
      <c r="J415" s="274"/>
      <c r="K415" s="274"/>
      <c r="L415" s="274"/>
      <c r="M415" s="274"/>
      <c r="N415" s="274"/>
      <c r="O415" s="274"/>
      <c r="P415" s="274"/>
      <c r="Q415" s="274"/>
      <c r="R415" s="274"/>
      <c r="S415" s="274"/>
      <c r="T415" s="274"/>
      <c r="U415" s="274"/>
      <c r="V415" s="274"/>
      <c r="W415" s="274"/>
      <c r="X415" s="274"/>
      <c r="Y415" s="274"/>
      <c r="Z415" s="274"/>
      <c r="AA415" s="274"/>
      <c r="AB415" s="274"/>
      <c r="AC415" s="274"/>
      <c r="AD415" s="274"/>
      <c r="AE415" s="274"/>
      <c r="AF415" s="274"/>
      <c r="AG415" s="274"/>
      <c r="AH415" s="274"/>
      <c r="AI415" s="274"/>
      <c r="AJ415" s="274"/>
      <c r="AK415" s="274"/>
      <c r="AL415" s="274"/>
      <c r="AM415" s="274"/>
      <c r="AN415" s="274"/>
      <c r="AO415" s="274"/>
      <c r="AP415" s="274"/>
      <c r="AQ415" s="274"/>
      <c r="AR415" s="274"/>
      <c r="AS415" s="274"/>
      <c r="AT415" s="274"/>
      <c r="AU415" s="274"/>
      <c r="AV415" s="274"/>
      <c r="AW415" s="274"/>
      <c r="AX415" s="274"/>
      <c r="AY415" s="274"/>
      <c r="AZ415" s="274"/>
      <c r="BA415" s="274"/>
      <c r="BB415" s="274"/>
      <c r="BC415" s="274"/>
      <c r="BD415" s="274"/>
      <c r="BE415" s="274"/>
    </row>
    <row r="416" spans="1:63" ht="14.25" customHeight="1">
      <c r="D416" s="275" t="s">
        <v>86</v>
      </c>
      <c r="E416" s="275"/>
      <c r="F416" s="275"/>
      <c r="G416" s="275"/>
      <c r="H416" s="275"/>
      <c r="I416" s="275"/>
      <c r="J416" s="275"/>
      <c r="K416" s="275"/>
      <c r="L416" s="275"/>
      <c r="M416" s="275"/>
      <c r="N416" s="275"/>
      <c r="O416" s="275"/>
      <c r="P416" s="275"/>
      <c r="Q416" s="275"/>
      <c r="R416" s="275"/>
      <c r="S416" s="275"/>
      <c r="T416" s="275"/>
      <c r="U416" s="275"/>
      <c r="V416" s="275"/>
      <c r="W416" s="275"/>
      <c r="X416" s="275"/>
      <c r="Y416" s="275"/>
      <c r="Z416" s="275"/>
      <c r="AA416" s="275"/>
      <c r="AB416" s="275"/>
      <c r="AC416" s="275"/>
      <c r="AD416" s="275"/>
      <c r="AE416" s="275"/>
      <c r="AF416" s="275"/>
      <c r="AG416" s="275"/>
      <c r="AH416" s="275"/>
      <c r="AI416" s="275"/>
      <c r="AJ416" s="275"/>
      <c r="AK416" s="275"/>
      <c r="AL416" s="275"/>
      <c r="AM416" s="275"/>
      <c r="AN416" s="275"/>
      <c r="AO416" s="275"/>
      <c r="AP416" s="275"/>
      <c r="AQ416" s="275"/>
      <c r="AR416" s="275"/>
      <c r="AS416" s="275"/>
      <c r="AT416" s="275"/>
      <c r="AU416" s="275"/>
      <c r="AV416" s="275"/>
      <c r="AW416" s="275"/>
      <c r="AX416" s="275"/>
      <c r="AY416" s="275"/>
      <c r="AZ416" s="275"/>
      <c r="BA416" s="275"/>
      <c r="BB416" s="275"/>
      <c r="BC416" s="275"/>
      <c r="BD416" s="275"/>
      <c r="BE416" s="275"/>
      <c r="BF416" s="275"/>
      <c r="BG416" s="85"/>
      <c r="BH416" s="85"/>
      <c r="BI416" s="85"/>
      <c r="BJ416" s="85"/>
      <c r="BK416" s="85"/>
    </row>
    <row r="417" spans="1:71" ht="6" customHeight="1">
      <c r="D417" s="100"/>
      <c r="E417" s="100"/>
      <c r="F417" s="100"/>
      <c r="G417" s="100"/>
      <c r="H417" s="100"/>
      <c r="I417" s="100"/>
      <c r="J417" s="100"/>
      <c r="K417" s="100"/>
      <c r="L417" s="100"/>
      <c r="M417" s="100"/>
      <c r="N417" s="100"/>
      <c r="O417" s="100"/>
      <c r="P417" s="100"/>
      <c r="Q417" s="100"/>
      <c r="R417" s="100"/>
      <c r="S417" s="100"/>
      <c r="T417" s="100"/>
      <c r="U417" s="100"/>
      <c r="V417" s="100"/>
      <c r="W417" s="100"/>
      <c r="X417" s="100"/>
      <c r="Y417" s="100"/>
      <c r="Z417" s="100"/>
      <c r="AA417" s="100"/>
      <c r="AB417" s="100"/>
      <c r="AC417" s="100"/>
      <c r="AD417" s="100"/>
      <c r="AE417" s="100"/>
      <c r="AF417" s="100"/>
      <c r="AG417" s="100"/>
      <c r="AH417" s="100"/>
      <c r="AI417" s="100"/>
      <c r="AJ417" s="100"/>
      <c r="AK417" s="100"/>
      <c r="AL417" s="100"/>
      <c r="AM417" s="100"/>
    </row>
    <row r="418" spans="1:71" ht="15" customHeight="1">
      <c r="A418" s="2" t="s">
        <v>286</v>
      </c>
    </row>
    <row r="419" spans="1:71" ht="15" customHeight="1">
      <c r="B419" s="2" t="s">
        <v>287</v>
      </c>
    </row>
    <row r="420" spans="1:71" ht="15" customHeight="1">
      <c r="B420" s="4"/>
      <c r="C420" s="20"/>
      <c r="D420" s="207" t="s">
        <v>24</v>
      </c>
      <c r="E420" s="208"/>
      <c r="F420" s="208"/>
      <c r="G420" s="208"/>
      <c r="H420" s="208"/>
      <c r="I420" s="208"/>
      <c r="J420" s="208"/>
      <c r="K420" s="208"/>
      <c r="L420" s="208"/>
      <c r="M420" s="208"/>
      <c r="N420" s="208"/>
      <c r="O420" s="208"/>
      <c r="P420" s="208"/>
      <c r="Q420" s="208"/>
      <c r="R420" s="208"/>
      <c r="S420" s="208"/>
      <c r="T420" s="208"/>
      <c r="U420" s="208"/>
      <c r="V420" s="208"/>
      <c r="W420" s="208"/>
      <c r="X420" s="208"/>
      <c r="Y420" s="208"/>
      <c r="Z420" s="209"/>
      <c r="AA420" s="276" t="s">
        <v>27</v>
      </c>
      <c r="AB420" s="277"/>
      <c r="AC420" s="277"/>
      <c r="AD420" s="277"/>
      <c r="AE420" s="277"/>
      <c r="AF420" s="277"/>
      <c r="AG420" s="225" t="s">
        <v>195</v>
      </c>
      <c r="AH420" s="208"/>
      <c r="AI420" s="208"/>
      <c r="AJ420" s="208"/>
      <c r="AK420" s="208"/>
      <c r="AL420" s="208"/>
      <c r="AM420" s="209"/>
      <c r="AN420" s="226" t="s">
        <v>196</v>
      </c>
      <c r="AO420" s="226"/>
      <c r="AP420" s="226"/>
      <c r="AQ420" s="226"/>
      <c r="AR420" s="226"/>
      <c r="AS420" s="226"/>
      <c r="AT420" s="226"/>
      <c r="AU420" s="227" t="s">
        <v>288</v>
      </c>
      <c r="AV420" s="227"/>
      <c r="AW420" s="227"/>
      <c r="AX420" s="227"/>
      <c r="AY420" s="227"/>
      <c r="AZ420" s="227"/>
      <c r="BA420" s="58"/>
      <c r="BB420" s="27"/>
      <c r="BC420" s="27"/>
      <c r="BD420" s="27"/>
      <c r="BE420" s="27"/>
      <c r="BF420" s="27"/>
    </row>
    <row r="421" spans="1:71" ht="15" customHeight="1">
      <c r="B421" s="4"/>
      <c r="C421" s="20"/>
      <c r="D421" s="210"/>
      <c r="E421" s="211"/>
      <c r="F421" s="211"/>
      <c r="G421" s="211"/>
      <c r="H421" s="211"/>
      <c r="I421" s="211"/>
      <c r="J421" s="211"/>
      <c r="K421" s="211"/>
      <c r="L421" s="211"/>
      <c r="M421" s="211"/>
      <c r="N421" s="211"/>
      <c r="O421" s="211"/>
      <c r="P421" s="211"/>
      <c r="Q421" s="211"/>
      <c r="R421" s="211"/>
      <c r="S421" s="211"/>
      <c r="T421" s="211"/>
      <c r="U421" s="211"/>
      <c r="V421" s="211"/>
      <c r="W421" s="211"/>
      <c r="X421" s="211"/>
      <c r="Y421" s="211"/>
      <c r="Z421" s="212"/>
      <c r="AA421" s="277"/>
      <c r="AB421" s="277"/>
      <c r="AC421" s="277"/>
      <c r="AD421" s="277"/>
      <c r="AE421" s="277"/>
      <c r="AF421" s="277"/>
      <c r="AG421" s="210"/>
      <c r="AH421" s="211"/>
      <c r="AI421" s="211"/>
      <c r="AJ421" s="211"/>
      <c r="AK421" s="211"/>
      <c r="AL421" s="211"/>
      <c r="AM421" s="212"/>
      <c r="AN421" s="226"/>
      <c r="AO421" s="226"/>
      <c r="AP421" s="226"/>
      <c r="AQ421" s="226"/>
      <c r="AR421" s="226"/>
      <c r="AS421" s="226"/>
      <c r="AT421" s="226"/>
      <c r="AU421" s="227"/>
      <c r="AV421" s="227"/>
      <c r="AW421" s="227"/>
      <c r="AX421" s="227"/>
      <c r="AY421" s="227"/>
      <c r="AZ421" s="227"/>
      <c r="BA421" s="58"/>
      <c r="BB421" s="27"/>
      <c r="BC421" s="27"/>
      <c r="BD421" s="27"/>
      <c r="BE421" s="27"/>
      <c r="BF421" s="27"/>
    </row>
    <row r="422" spans="1:71" ht="15" customHeight="1">
      <c r="B422" s="4"/>
      <c r="C422" s="20"/>
      <c r="D422" s="213"/>
      <c r="E422" s="214"/>
      <c r="F422" s="214"/>
      <c r="G422" s="214"/>
      <c r="H422" s="214"/>
      <c r="I422" s="214"/>
      <c r="J422" s="214"/>
      <c r="K422" s="214"/>
      <c r="L422" s="214"/>
      <c r="M422" s="214"/>
      <c r="N422" s="214"/>
      <c r="O422" s="214"/>
      <c r="P422" s="214"/>
      <c r="Q422" s="214"/>
      <c r="R422" s="214"/>
      <c r="S422" s="214"/>
      <c r="T422" s="214"/>
      <c r="U422" s="214"/>
      <c r="V422" s="214"/>
      <c r="W422" s="214"/>
      <c r="X422" s="214"/>
      <c r="Y422" s="214"/>
      <c r="Z422" s="215"/>
      <c r="AA422" s="278"/>
      <c r="AB422" s="277"/>
      <c r="AC422" s="277"/>
      <c r="AD422" s="277"/>
      <c r="AE422" s="277"/>
      <c r="AF422" s="277"/>
      <c r="AG422" s="213"/>
      <c r="AH422" s="214"/>
      <c r="AI422" s="214"/>
      <c r="AJ422" s="214"/>
      <c r="AK422" s="214"/>
      <c r="AL422" s="214"/>
      <c r="AM422" s="215"/>
      <c r="AN422" s="226"/>
      <c r="AO422" s="226"/>
      <c r="AP422" s="226"/>
      <c r="AQ422" s="226"/>
      <c r="AR422" s="226"/>
      <c r="AS422" s="226"/>
      <c r="AT422" s="226"/>
      <c r="AU422" s="227"/>
      <c r="AV422" s="227"/>
      <c r="AW422" s="227"/>
      <c r="AX422" s="227"/>
      <c r="AY422" s="227"/>
      <c r="AZ422" s="227"/>
      <c r="BA422" s="58"/>
      <c r="BB422" s="27"/>
      <c r="BC422" s="27"/>
      <c r="BD422" s="27"/>
      <c r="BE422" s="27"/>
      <c r="BF422" s="27"/>
    </row>
    <row r="423" spans="1:71" ht="16.5" customHeight="1">
      <c r="B423" s="4"/>
      <c r="C423" s="20"/>
      <c r="D423" s="255"/>
      <c r="E423" s="256"/>
      <c r="F423" s="256"/>
      <c r="G423" s="256"/>
      <c r="H423" s="256"/>
      <c r="I423" s="256"/>
      <c r="J423" s="256"/>
      <c r="K423" s="256"/>
      <c r="L423" s="256"/>
      <c r="M423" s="256"/>
      <c r="N423" s="256"/>
      <c r="O423" s="256"/>
      <c r="P423" s="256"/>
      <c r="Q423" s="256"/>
      <c r="R423" s="256"/>
      <c r="S423" s="256"/>
      <c r="T423" s="256"/>
      <c r="U423" s="256"/>
      <c r="V423" s="256"/>
      <c r="W423" s="256"/>
      <c r="X423" s="256"/>
      <c r="Y423" s="256"/>
      <c r="Z423" s="257"/>
      <c r="AA423" s="261"/>
      <c r="AB423" s="262"/>
      <c r="AC423" s="262"/>
      <c r="AD423" s="262"/>
      <c r="AE423" s="262"/>
      <c r="AF423" s="263"/>
      <c r="AG423" s="242"/>
      <c r="AH423" s="243"/>
      <c r="AI423" s="243"/>
      <c r="AJ423" s="243"/>
      <c r="AK423" s="243"/>
      <c r="AL423" s="243"/>
      <c r="AM423" s="244"/>
      <c r="AN423" s="267"/>
      <c r="AO423" s="267"/>
      <c r="AP423" s="267"/>
      <c r="AQ423" s="267"/>
      <c r="AR423" s="267"/>
      <c r="AS423" s="267"/>
      <c r="AT423" s="267"/>
      <c r="AU423" s="268">
        <f>AG423*AN423</f>
        <v>0</v>
      </c>
      <c r="AV423" s="269"/>
      <c r="AW423" s="269"/>
      <c r="AX423" s="269"/>
      <c r="AY423" s="269"/>
      <c r="AZ423" s="270"/>
      <c r="BA423" s="58"/>
      <c r="BB423" s="27"/>
      <c r="BC423" s="27"/>
      <c r="BD423" s="27"/>
      <c r="BE423" s="27"/>
      <c r="BF423" s="27"/>
    </row>
    <row r="424" spans="1:71" ht="16.5" customHeight="1">
      <c r="B424" s="4"/>
      <c r="C424" s="20"/>
      <c r="D424" s="258"/>
      <c r="E424" s="259"/>
      <c r="F424" s="259"/>
      <c r="G424" s="259"/>
      <c r="H424" s="259"/>
      <c r="I424" s="259"/>
      <c r="J424" s="259"/>
      <c r="K424" s="259"/>
      <c r="L424" s="259"/>
      <c r="M424" s="259"/>
      <c r="N424" s="259"/>
      <c r="O424" s="259"/>
      <c r="P424" s="259"/>
      <c r="Q424" s="259"/>
      <c r="R424" s="259"/>
      <c r="S424" s="259"/>
      <c r="T424" s="259"/>
      <c r="U424" s="259"/>
      <c r="V424" s="259"/>
      <c r="W424" s="259"/>
      <c r="X424" s="259"/>
      <c r="Y424" s="259"/>
      <c r="Z424" s="260"/>
      <c r="AA424" s="264"/>
      <c r="AB424" s="265"/>
      <c r="AC424" s="265"/>
      <c r="AD424" s="265"/>
      <c r="AE424" s="265"/>
      <c r="AF424" s="266"/>
      <c r="AG424" s="245"/>
      <c r="AH424" s="246"/>
      <c r="AI424" s="246"/>
      <c r="AJ424" s="246"/>
      <c r="AK424" s="246"/>
      <c r="AL424" s="246"/>
      <c r="AM424" s="247"/>
      <c r="AN424" s="267"/>
      <c r="AO424" s="267"/>
      <c r="AP424" s="267"/>
      <c r="AQ424" s="267"/>
      <c r="AR424" s="267"/>
      <c r="AS424" s="267"/>
      <c r="AT424" s="267"/>
      <c r="AU424" s="271"/>
      <c r="AV424" s="272"/>
      <c r="AW424" s="272"/>
      <c r="AX424" s="272"/>
      <c r="AY424" s="272"/>
      <c r="AZ424" s="273"/>
      <c r="BA424" s="58"/>
      <c r="BB424" s="27"/>
      <c r="BC424" s="27"/>
      <c r="BD424" s="27"/>
      <c r="BE424" s="27"/>
      <c r="BF424" s="27"/>
    </row>
    <row r="425" spans="1:71" s="98" customFormat="1" ht="15" customHeight="1">
      <c r="D425" s="98" t="s">
        <v>36</v>
      </c>
    </row>
    <row r="426" spans="1:71" ht="6.75" customHeight="1"/>
    <row r="427" spans="1:71" s="117" customFormat="1" ht="15" customHeight="1">
      <c r="A427" s="117" t="s">
        <v>318</v>
      </c>
    </row>
    <row r="428" spans="1:71" s="117" customFormat="1" ht="15" customHeight="1">
      <c r="B428" s="117" t="s">
        <v>290</v>
      </c>
      <c r="BR428" s="118"/>
      <c r="BS428" s="118"/>
    </row>
    <row r="429" spans="1:71" s="117" customFormat="1" ht="15" customHeight="1">
      <c r="C429" s="117" t="s">
        <v>319</v>
      </c>
      <c r="BR429" s="118"/>
      <c r="BS429" s="118"/>
    </row>
    <row r="430" spans="1:71" s="117" customFormat="1" ht="15" customHeight="1">
      <c r="B430" s="119"/>
      <c r="C430" s="120"/>
      <c r="D430" s="134" t="s">
        <v>23</v>
      </c>
      <c r="E430" s="135"/>
      <c r="F430" s="135"/>
      <c r="G430" s="135"/>
      <c r="H430" s="135"/>
      <c r="I430" s="135"/>
      <c r="J430" s="136"/>
      <c r="K430" s="143" t="s">
        <v>24</v>
      </c>
      <c r="L430" s="135"/>
      <c r="M430" s="135"/>
      <c r="N430" s="135"/>
      <c r="O430" s="135"/>
      <c r="P430" s="135"/>
      <c r="Q430" s="135"/>
      <c r="R430" s="135"/>
      <c r="S430" s="135"/>
      <c r="T430" s="135"/>
      <c r="U430" s="135"/>
      <c r="V430" s="135"/>
      <c r="W430" s="135"/>
      <c r="X430" s="135"/>
      <c r="Y430" s="135"/>
      <c r="Z430" s="136"/>
      <c r="AA430" s="147" t="s">
        <v>27</v>
      </c>
      <c r="AB430" s="148"/>
      <c r="AC430" s="148"/>
      <c r="AD430" s="148"/>
      <c r="AE430" s="148"/>
      <c r="AF430" s="148"/>
      <c r="AG430" s="134" t="s">
        <v>195</v>
      </c>
      <c r="AH430" s="135"/>
      <c r="AI430" s="135"/>
      <c r="AJ430" s="135"/>
      <c r="AK430" s="135"/>
      <c r="AL430" s="135"/>
      <c r="AM430" s="136"/>
      <c r="AN430" s="150" t="s">
        <v>196</v>
      </c>
      <c r="AO430" s="150"/>
      <c r="AP430" s="150"/>
      <c r="AQ430" s="150"/>
      <c r="AR430" s="150"/>
      <c r="AS430" s="150"/>
      <c r="AT430" s="150"/>
      <c r="AU430" s="151" t="s">
        <v>197</v>
      </c>
      <c r="AV430" s="151"/>
      <c r="AW430" s="151"/>
      <c r="AX430" s="151"/>
      <c r="AY430" s="151"/>
      <c r="AZ430" s="151"/>
      <c r="BA430" s="121"/>
      <c r="BB430" s="122"/>
      <c r="BC430" s="122"/>
      <c r="BD430" s="122"/>
      <c r="BE430" s="122"/>
      <c r="BF430" s="122"/>
    </row>
    <row r="431" spans="1:71" s="117" customFormat="1" ht="15" customHeight="1">
      <c r="B431" s="119"/>
      <c r="C431" s="120"/>
      <c r="D431" s="137"/>
      <c r="E431" s="138"/>
      <c r="F431" s="138"/>
      <c r="G431" s="138"/>
      <c r="H431" s="138"/>
      <c r="I431" s="138"/>
      <c r="J431" s="139"/>
      <c r="K431" s="144"/>
      <c r="L431" s="145"/>
      <c r="M431" s="145"/>
      <c r="N431" s="145"/>
      <c r="O431" s="145"/>
      <c r="P431" s="145"/>
      <c r="Q431" s="145"/>
      <c r="R431" s="145"/>
      <c r="S431" s="145"/>
      <c r="T431" s="145"/>
      <c r="U431" s="145"/>
      <c r="V431" s="145"/>
      <c r="W431" s="145"/>
      <c r="X431" s="145"/>
      <c r="Y431" s="145"/>
      <c r="Z431" s="146"/>
      <c r="AA431" s="148"/>
      <c r="AB431" s="148"/>
      <c r="AC431" s="148"/>
      <c r="AD431" s="148"/>
      <c r="AE431" s="148"/>
      <c r="AF431" s="148"/>
      <c r="AG431" s="137"/>
      <c r="AH431" s="138"/>
      <c r="AI431" s="138"/>
      <c r="AJ431" s="138"/>
      <c r="AK431" s="138"/>
      <c r="AL431" s="138"/>
      <c r="AM431" s="139"/>
      <c r="AN431" s="150"/>
      <c r="AO431" s="150"/>
      <c r="AP431" s="150"/>
      <c r="AQ431" s="150"/>
      <c r="AR431" s="150"/>
      <c r="AS431" s="150"/>
      <c r="AT431" s="150"/>
      <c r="AU431" s="151"/>
      <c r="AV431" s="151"/>
      <c r="AW431" s="151"/>
      <c r="AX431" s="151"/>
      <c r="AY431" s="151"/>
      <c r="AZ431" s="151"/>
      <c r="BA431" s="121"/>
      <c r="BB431" s="122"/>
      <c r="BC431" s="122"/>
      <c r="BD431" s="122"/>
      <c r="BE431" s="122"/>
      <c r="BF431" s="122"/>
    </row>
    <row r="432" spans="1:71" s="117" customFormat="1" ht="15" customHeight="1">
      <c r="B432" s="119"/>
      <c r="C432" s="120"/>
      <c r="D432" s="140"/>
      <c r="E432" s="141"/>
      <c r="F432" s="141"/>
      <c r="G432" s="141"/>
      <c r="H432" s="141"/>
      <c r="I432" s="141"/>
      <c r="J432" s="142"/>
      <c r="K432" s="152" t="s">
        <v>291</v>
      </c>
      <c r="L432" s="153"/>
      <c r="M432" s="153"/>
      <c r="N432" s="153"/>
      <c r="O432" s="153"/>
      <c r="P432" s="153"/>
      <c r="Q432" s="153"/>
      <c r="R432" s="153"/>
      <c r="S432" s="153"/>
      <c r="T432" s="153"/>
      <c r="U432" s="153"/>
      <c r="V432" s="153"/>
      <c r="W432" s="153"/>
      <c r="X432" s="153"/>
      <c r="Y432" s="153"/>
      <c r="Z432" s="154"/>
      <c r="AA432" s="149"/>
      <c r="AB432" s="148"/>
      <c r="AC432" s="148"/>
      <c r="AD432" s="148"/>
      <c r="AE432" s="148"/>
      <c r="AF432" s="148"/>
      <c r="AG432" s="140"/>
      <c r="AH432" s="141"/>
      <c r="AI432" s="141"/>
      <c r="AJ432" s="141"/>
      <c r="AK432" s="141"/>
      <c r="AL432" s="141"/>
      <c r="AM432" s="142"/>
      <c r="AN432" s="150"/>
      <c r="AO432" s="150"/>
      <c r="AP432" s="150"/>
      <c r="AQ432" s="150"/>
      <c r="AR432" s="150"/>
      <c r="AS432" s="150"/>
      <c r="AT432" s="150"/>
      <c r="AU432" s="151"/>
      <c r="AV432" s="151"/>
      <c r="AW432" s="151"/>
      <c r="AX432" s="151"/>
      <c r="AY432" s="151"/>
      <c r="AZ432" s="151"/>
      <c r="BA432" s="121"/>
      <c r="BB432" s="122"/>
      <c r="BC432" s="122"/>
      <c r="BD432" s="122"/>
      <c r="BE432" s="122"/>
      <c r="BF432" s="122"/>
    </row>
    <row r="433" spans="1:71" s="117" customFormat="1" ht="15" customHeight="1">
      <c r="B433" s="119"/>
      <c r="C433" s="120"/>
      <c r="D433" s="155"/>
      <c r="E433" s="156"/>
      <c r="F433" s="156"/>
      <c r="G433" s="156"/>
      <c r="H433" s="156"/>
      <c r="I433" s="156"/>
      <c r="J433" s="157"/>
      <c r="K433" s="164"/>
      <c r="L433" s="165"/>
      <c r="M433" s="165"/>
      <c r="N433" s="165"/>
      <c r="O433" s="165"/>
      <c r="P433" s="165"/>
      <c r="Q433" s="165"/>
      <c r="R433" s="165"/>
      <c r="S433" s="165"/>
      <c r="T433" s="165"/>
      <c r="U433" s="165"/>
      <c r="V433" s="165"/>
      <c r="W433" s="165"/>
      <c r="X433" s="165"/>
      <c r="Y433" s="165"/>
      <c r="Z433" s="166"/>
      <c r="AA433" s="170"/>
      <c r="AB433" s="171"/>
      <c r="AC433" s="171"/>
      <c r="AD433" s="171"/>
      <c r="AE433" s="171"/>
      <c r="AF433" s="172"/>
      <c r="AG433" s="179"/>
      <c r="AH433" s="180"/>
      <c r="AI433" s="180"/>
      <c r="AJ433" s="180"/>
      <c r="AK433" s="180"/>
      <c r="AL433" s="180"/>
      <c r="AM433" s="181"/>
      <c r="AN433" s="188"/>
      <c r="AO433" s="189"/>
      <c r="AP433" s="189"/>
      <c r="AQ433" s="189"/>
      <c r="AR433" s="189"/>
      <c r="AS433" s="189"/>
      <c r="AT433" s="190"/>
      <c r="AU433" s="197">
        <f>AG433*AN433</f>
        <v>0</v>
      </c>
      <c r="AV433" s="198"/>
      <c r="AW433" s="198"/>
      <c r="AX433" s="198"/>
      <c r="AY433" s="198"/>
      <c r="AZ433" s="199"/>
      <c r="BA433" s="121"/>
      <c r="BB433" s="122"/>
      <c r="BC433" s="122"/>
      <c r="BD433" s="122"/>
      <c r="BE433" s="122"/>
      <c r="BF433" s="122"/>
    </row>
    <row r="434" spans="1:71" s="117" customFormat="1" ht="15" customHeight="1">
      <c r="B434" s="119"/>
      <c r="C434" s="120"/>
      <c r="D434" s="158"/>
      <c r="E434" s="159"/>
      <c r="F434" s="159"/>
      <c r="G434" s="159"/>
      <c r="H434" s="159"/>
      <c r="I434" s="159"/>
      <c r="J434" s="160"/>
      <c r="K434" s="167"/>
      <c r="L434" s="168"/>
      <c r="M434" s="168"/>
      <c r="N434" s="168"/>
      <c r="O434" s="168"/>
      <c r="P434" s="168"/>
      <c r="Q434" s="168"/>
      <c r="R434" s="168"/>
      <c r="S434" s="168"/>
      <c r="T434" s="168"/>
      <c r="U434" s="168"/>
      <c r="V434" s="168"/>
      <c r="W434" s="168"/>
      <c r="X434" s="168"/>
      <c r="Y434" s="168"/>
      <c r="Z434" s="169"/>
      <c r="AA434" s="173"/>
      <c r="AB434" s="174"/>
      <c r="AC434" s="174"/>
      <c r="AD434" s="174"/>
      <c r="AE434" s="174"/>
      <c r="AF434" s="175"/>
      <c r="AG434" s="182"/>
      <c r="AH434" s="183"/>
      <c r="AI434" s="183"/>
      <c r="AJ434" s="183"/>
      <c r="AK434" s="183"/>
      <c r="AL434" s="183"/>
      <c r="AM434" s="184"/>
      <c r="AN434" s="191"/>
      <c r="AO434" s="192"/>
      <c r="AP434" s="192"/>
      <c r="AQ434" s="192"/>
      <c r="AR434" s="192"/>
      <c r="AS434" s="192"/>
      <c r="AT434" s="193"/>
      <c r="AU434" s="200"/>
      <c r="AV434" s="201"/>
      <c r="AW434" s="201"/>
      <c r="AX434" s="201"/>
      <c r="AY434" s="201"/>
      <c r="AZ434" s="202"/>
      <c r="BA434" s="121"/>
      <c r="BB434" s="122"/>
      <c r="BC434" s="122"/>
      <c r="BD434" s="122"/>
      <c r="BE434" s="122"/>
      <c r="BF434" s="122"/>
    </row>
    <row r="435" spans="1:71" s="117" customFormat="1" ht="15" customHeight="1">
      <c r="B435" s="119"/>
      <c r="C435" s="120"/>
      <c r="D435" s="161"/>
      <c r="E435" s="162"/>
      <c r="F435" s="162"/>
      <c r="G435" s="162"/>
      <c r="H435" s="162"/>
      <c r="I435" s="162"/>
      <c r="J435" s="163"/>
      <c r="K435" s="131" t="s">
        <v>307</v>
      </c>
      <c r="L435" s="132"/>
      <c r="M435" s="132"/>
      <c r="N435" s="132"/>
      <c r="O435" s="132"/>
      <c r="P435" s="132"/>
      <c r="Q435" s="132"/>
      <c r="R435" s="132"/>
      <c r="S435" s="132"/>
      <c r="T435" s="132"/>
      <c r="U435" s="132"/>
      <c r="V435" s="132"/>
      <c r="W435" s="132"/>
      <c r="X435" s="132"/>
      <c r="Y435" s="132"/>
      <c r="Z435" s="133"/>
      <c r="AA435" s="176"/>
      <c r="AB435" s="177"/>
      <c r="AC435" s="177"/>
      <c r="AD435" s="177"/>
      <c r="AE435" s="177"/>
      <c r="AF435" s="178"/>
      <c r="AG435" s="185"/>
      <c r="AH435" s="186"/>
      <c r="AI435" s="186"/>
      <c r="AJ435" s="186"/>
      <c r="AK435" s="186"/>
      <c r="AL435" s="186"/>
      <c r="AM435" s="187"/>
      <c r="AN435" s="194"/>
      <c r="AO435" s="195"/>
      <c r="AP435" s="195"/>
      <c r="AQ435" s="195"/>
      <c r="AR435" s="195"/>
      <c r="AS435" s="195"/>
      <c r="AT435" s="196"/>
      <c r="AU435" s="203"/>
      <c r="AV435" s="204"/>
      <c r="AW435" s="204"/>
      <c r="AX435" s="204"/>
      <c r="AY435" s="204"/>
      <c r="AZ435" s="205"/>
      <c r="BA435" s="121"/>
      <c r="BB435" s="122"/>
      <c r="BC435" s="122"/>
      <c r="BD435" s="122"/>
      <c r="BE435" s="122"/>
      <c r="BF435" s="122"/>
    </row>
    <row r="436" spans="1:71" s="117" customFormat="1" ht="15" customHeight="1">
      <c r="B436" s="119"/>
      <c r="C436" s="119"/>
      <c r="D436" s="130" t="s">
        <v>317</v>
      </c>
      <c r="E436" s="123"/>
      <c r="F436" s="123"/>
      <c r="G436" s="123"/>
      <c r="H436" s="123"/>
      <c r="I436" s="123"/>
      <c r="J436" s="123"/>
      <c r="K436" s="124"/>
      <c r="L436" s="124"/>
      <c r="M436" s="124"/>
      <c r="N436" s="124"/>
      <c r="O436" s="124"/>
      <c r="P436" s="124"/>
      <c r="Q436" s="124"/>
      <c r="R436" s="124"/>
      <c r="S436" s="124"/>
      <c r="T436" s="124"/>
      <c r="U436" s="124"/>
      <c r="V436" s="124"/>
      <c r="W436" s="124"/>
      <c r="X436" s="124"/>
      <c r="Y436" s="124"/>
      <c r="Z436" s="124"/>
      <c r="AA436" s="125"/>
      <c r="AB436" s="125"/>
      <c r="AC436" s="125"/>
      <c r="AD436" s="125"/>
      <c r="AE436" s="125"/>
      <c r="AF436" s="125"/>
      <c r="AG436" s="126"/>
      <c r="AH436" s="126"/>
      <c r="AI436" s="126"/>
      <c r="AJ436" s="126"/>
      <c r="AK436" s="126"/>
      <c r="AL436" s="126"/>
      <c r="AM436" s="126"/>
      <c r="AN436" s="127"/>
      <c r="AO436" s="127"/>
      <c r="AP436" s="127"/>
      <c r="AQ436" s="127"/>
      <c r="AR436" s="127"/>
      <c r="AS436" s="127"/>
      <c r="AT436" s="127"/>
      <c r="AU436" s="128"/>
      <c r="AV436" s="128"/>
      <c r="AW436" s="128"/>
      <c r="AX436" s="128"/>
      <c r="AY436" s="128"/>
      <c r="AZ436" s="128"/>
      <c r="BA436" s="129"/>
      <c r="BB436" s="122"/>
      <c r="BC436" s="122"/>
      <c r="BD436" s="122"/>
      <c r="BE436" s="122"/>
      <c r="BF436" s="122"/>
    </row>
    <row r="437" spans="1:71" s="117" customFormat="1" ht="15" customHeight="1">
      <c r="C437" s="117" t="s">
        <v>320</v>
      </c>
      <c r="BK437" s="118"/>
      <c r="BL437" s="118"/>
    </row>
    <row r="438" spans="1:71" s="117" customFormat="1" ht="15" customHeight="1">
      <c r="B438" s="119"/>
      <c r="C438" s="120"/>
      <c r="D438" s="134" t="s">
        <v>23</v>
      </c>
      <c r="E438" s="135"/>
      <c r="F438" s="135"/>
      <c r="G438" s="135"/>
      <c r="H438" s="135"/>
      <c r="I438" s="135"/>
      <c r="J438" s="136"/>
      <c r="K438" s="143" t="s">
        <v>24</v>
      </c>
      <c r="L438" s="135"/>
      <c r="M438" s="135"/>
      <c r="N438" s="135"/>
      <c r="O438" s="135"/>
      <c r="P438" s="135"/>
      <c r="Q438" s="135"/>
      <c r="R438" s="135"/>
      <c r="S438" s="135"/>
      <c r="T438" s="135"/>
      <c r="U438" s="135"/>
      <c r="V438" s="135"/>
      <c r="W438" s="135"/>
      <c r="X438" s="135"/>
      <c r="Y438" s="135"/>
      <c r="Z438" s="136"/>
      <c r="AA438" s="147" t="s">
        <v>27</v>
      </c>
      <c r="AB438" s="148"/>
      <c r="AC438" s="148"/>
      <c r="AD438" s="148"/>
      <c r="AE438" s="148"/>
      <c r="AF438" s="148"/>
      <c r="AG438" s="134" t="s">
        <v>195</v>
      </c>
      <c r="AH438" s="135"/>
      <c r="AI438" s="135"/>
      <c r="AJ438" s="135"/>
      <c r="AK438" s="135"/>
      <c r="AL438" s="135"/>
      <c r="AM438" s="136"/>
      <c r="AN438" s="150" t="s">
        <v>196</v>
      </c>
      <c r="AO438" s="150"/>
      <c r="AP438" s="150"/>
      <c r="AQ438" s="150"/>
      <c r="AR438" s="150"/>
      <c r="AS438" s="150"/>
      <c r="AT438" s="150"/>
      <c r="AU438" s="151" t="s">
        <v>197</v>
      </c>
      <c r="AV438" s="151"/>
      <c r="AW438" s="151"/>
      <c r="AX438" s="151"/>
      <c r="AY438" s="151"/>
      <c r="AZ438" s="151"/>
      <c r="BA438" s="121"/>
      <c r="BB438" s="122"/>
      <c r="BC438" s="122"/>
      <c r="BD438" s="122"/>
      <c r="BE438" s="122"/>
      <c r="BF438" s="122"/>
    </row>
    <row r="439" spans="1:71" s="117" customFormat="1" ht="15" customHeight="1">
      <c r="B439" s="119"/>
      <c r="C439" s="120"/>
      <c r="D439" s="137"/>
      <c r="E439" s="138"/>
      <c r="F439" s="138"/>
      <c r="G439" s="138"/>
      <c r="H439" s="138"/>
      <c r="I439" s="138"/>
      <c r="J439" s="139"/>
      <c r="K439" s="144"/>
      <c r="L439" s="145"/>
      <c r="M439" s="145"/>
      <c r="N439" s="145"/>
      <c r="O439" s="145"/>
      <c r="P439" s="145"/>
      <c r="Q439" s="145"/>
      <c r="R439" s="145"/>
      <c r="S439" s="145"/>
      <c r="T439" s="145"/>
      <c r="U439" s="145"/>
      <c r="V439" s="145"/>
      <c r="W439" s="145"/>
      <c r="X439" s="145"/>
      <c r="Y439" s="145"/>
      <c r="Z439" s="146"/>
      <c r="AA439" s="148"/>
      <c r="AB439" s="148"/>
      <c r="AC439" s="148"/>
      <c r="AD439" s="148"/>
      <c r="AE439" s="148"/>
      <c r="AF439" s="148"/>
      <c r="AG439" s="137"/>
      <c r="AH439" s="138"/>
      <c r="AI439" s="138"/>
      <c r="AJ439" s="138"/>
      <c r="AK439" s="138"/>
      <c r="AL439" s="138"/>
      <c r="AM439" s="139"/>
      <c r="AN439" s="150"/>
      <c r="AO439" s="150"/>
      <c r="AP439" s="150"/>
      <c r="AQ439" s="150"/>
      <c r="AR439" s="150"/>
      <c r="AS439" s="150"/>
      <c r="AT439" s="150"/>
      <c r="AU439" s="151"/>
      <c r="AV439" s="151"/>
      <c r="AW439" s="151"/>
      <c r="AX439" s="151"/>
      <c r="AY439" s="151"/>
      <c r="AZ439" s="151"/>
      <c r="BA439" s="121"/>
      <c r="BB439" s="122"/>
      <c r="BC439" s="122"/>
      <c r="BD439" s="122"/>
      <c r="BE439" s="122"/>
      <c r="BF439" s="122"/>
    </row>
    <row r="440" spans="1:71" s="117" customFormat="1" ht="15" customHeight="1">
      <c r="B440" s="119"/>
      <c r="C440" s="120"/>
      <c r="D440" s="140"/>
      <c r="E440" s="141"/>
      <c r="F440" s="141"/>
      <c r="G440" s="141"/>
      <c r="H440" s="141"/>
      <c r="I440" s="141"/>
      <c r="J440" s="142"/>
      <c r="K440" s="152" t="s">
        <v>291</v>
      </c>
      <c r="L440" s="153"/>
      <c r="M440" s="153"/>
      <c r="N440" s="153"/>
      <c r="O440" s="153"/>
      <c r="P440" s="153"/>
      <c r="Q440" s="153"/>
      <c r="R440" s="153"/>
      <c r="S440" s="153"/>
      <c r="T440" s="153"/>
      <c r="U440" s="153"/>
      <c r="V440" s="153"/>
      <c r="W440" s="153"/>
      <c r="X440" s="153"/>
      <c r="Y440" s="153"/>
      <c r="Z440" s="154"/>
      <c r="AA440" s="149"/>
      <c r="AB440" s="148"/>
      <c r="AC440" s="148"/>
      <c r="AD440" s="148"/>
      <c r="AE440" s="148"/>
      <c r="AF440" s="148"/>
      <c r="AG440" s="140"/>
      <c r="AH440" s="141"/>
      <c r="AI440" s="141"/>
      <c r="AJ440" s="141"/>
      <c r="AK440" s="141"/>
      <c r="AL440" s="141"/>
      <c r="AM440" s="142"/>
      <c r="AN440" s="150"/>
      <c r="AO440" s="150"/>
      <c r="AP440" s="150"/>
      <c r="AQ440" s="150"/>
      <c r="AR440" s="150"/>
      <c r="AS440" s="150"/>
      <c r="AT440" s="150"/>
      <c r="AU440" s="151"/>
      <c r="AV440" s="151"/>
      <c r="AW440" s="151"/>
      <c r="AX440" s="151"/>
      <c r="AY440" s="151"/>
      <c r="AZ440" s="151"/>
      <c r="BA440" s="121"/>
      <c r="BB440" s="122"/>
      <c r="BC440" s="122"/>
      <c r="BD440" s="122"/>
      <c r="BE440" s="122"/>
      <c r="BF440" s="122"/>
    </row>
    <row r="441" spans="1:71" s="117" customFormat="1" ht="15" customHeight="1">
      <c r="B441" s="119"/>
      <c r="C441" s="120"/>
      <c r="D441" s="155"/>
      <c r="E441" s="156"/>
      <c r="F441" s="156"/>
      <c r="G441" s="156"/>
      <c r="H441" s="156"/>
      <c r="I441" s="156"/>
      <c r="J441" s="157"/>
      <c r="K441" s="164"/>
      <c r="L441" s="165"/>
      <c r="M441" s="165"/>
      <c r="N441" s="165"/>
      <c r="O441" s="165"/>
      <c r="P441" s="165"/>
      <c r="Q441" s="165"/>
      <c r="R441" s="165"/>
      <c r="S441" s="165"/>
      <c r="T441" s="165"/>
      <c r="U441" s="165"/>
      <c r="V441" s="165"/>
      <c r="W441" s="165"/>
      <c r="X441" s="165"/>
      <c r="Y441" s="165"/>
      <c r="Z441" s="166"/>
      <c r="AA441" s="170"/>
      <c r="AB441" s="171"/>
      <c r="AC441" s="171"/>
      <c r="AD441" s="171"/>
      <c r="AE441" s="171"/>
      <c r="AF441" s="172"/>
      <c r="AG441" s="179"/>
      <c r="AH441" s="180"/>
      <c r="AI441" s="180"/>
      <c r="AJ441" s="180"/>
      <c r="AK441" s="180"/>
      <c r="AL441" s="180"/>
      <c r="AM441" s="181"/>
      <c r="AN441" s="188"/>
      <c r="AO441" s="189"/>
      <c r="AP441" s="189"/>
      <c r="AQ441" s="189"/>
      <c r="AR441" s="189"/>
      <c r="AS441" s="189"/>
      <c r="AT441" s="190"/>
      <c r="AU441" s="197">
        <f>AG441*AN441</f>
        <v>0</v>
      </c>
      <c r="AV441" s="198"/>
      <c r="AW441" s="198"/>
      <c r="AX441" s="198"/>
      <c r="AY441" s="198"/>
      <c r="AZ441" s="199"/>
      <c r="BA441" s="121"/>
      <c r="BB441" s="122"/>
      <c r="BC441" s="122"/>
      <c r="BD441" s="122"/>
      <c r="BE441" s="122"/>
      <c r="BF441" s="122"/>
    </row>
    <row r="442" spans="1:71" s="117" customFormat="1" ht="15" customHeight="1">
      <c r="B442" s="119"/>
      <c r="C442" s="120"/>
      <c r="D442" s="158"/>
      <c r="E442" s="159"/>
      <c r="F442" s="159"/>
      <c r="G442" s="159"/>
      <c r="H442" s="159"/>
      <c r="I442" s="159"/>
      <c r="J442" s="160"/>
      <c r="K442" s="167"/>
      <c r="L442" s="168"/>
      <c r="M442" s="168"/>
      <c r="N442" s="168"/>
      <c r="O442" s="168"/>
      <c r="P442" s="168"/>
      <c r="Q442" s="168"/>
      <c r="R442" s="168"/>
      <c r="S442" s="168"/>
      <c r="T442" s="168"/>
      <c r="U442" s="168"/>
      <c r="V442" s="168"/>
      <c r="W442" s="168"/>
      <c r="X442" s="168"/>
      <c r="Y442" s="168"/>
      <c r="Z442" s="169"/>
      <c r="AA442" s="173"/>
      <c r="AB442" s="174"/>
      <c r="AC442" s="174"/>
      <c r="AD442" s="174"/>
      <c r="AE442" s="174"/>
      <c r="AF442" s="175"/>
      <c r="AG442" s="182"/>
      <c r="AH442" s="183"/>
      <c r="AI442" s="183"/>
      <c r="AJ442" s="183"/>
      <c r="AK442" s="183"/>
      <c r="AL442" s="183"/>
      <c r="AM442" s="184"/>
      <c r="AN442" s="191"/>
      <c r="AO442" s="192"/>
      <c r="AP442" s="192"/>
      <c r="AQ442" s="192"/>
      <c r="AR442" s="192"/>
      <c r="AS442" s="192"/>
      <c r="AT442" s="193"/>
      <c r="AU442" s="200"/>
      <c r="AV442" s="201"/>
      <c r="AW442" s="201"/>
      <c r="AX442" s="201"/>
      <c r="AY442" s="201"/>
      <c r="AZ442" s="202"/>
      <c r="BA442" s="121"/>
      <c r="BB442" s="122"/>
      <c r="BC442" s="122"/>
      <c r="BD442" s="122"/>
      <c r="BE442" s="122"/>
      <c r="BF442" s="122"/>
    </row>
    <row r="443" spans="1:71" s="117" customFormat="1" ht="15" customHeight="1">
      <c r="B443" s="119"/>
      <c r="C443" s="120"/>
      <c r="D443" s="161"/>
      <c r="E443" s="162"/>
      <c r="F443" s="162"/>
      <c r="G443" s="162"/>
      <c r="H443" s="162"/>
      <c r="I443" s="162"/>
      <c r="J443" s="163"/>
      <c r="K443" s="131" t="s">
        <v>307</v>
      </c>
      <c r="L443" s="132"/>
      <c r="M443" s="132"/>
      <c r="N443" s="132"/>
      <c r="O443" s="132"/>
      <c r="P443" s="132"/>
      <c r="Q443" s="132"/>
      <c r="R443" s="132"/>
      <c r="S443" s="132"/>
      <c r="T443" s="132"/>
      <c r="U443" s="132"/>
      <c r="V443" s="132"/>
      <c r="W443" s="132"/>
      <c r="X443" s="132"/>
      <c r="Y443" s="132"/>
      <c r="Z443" s="133"/>
      <c r="AA443" s="176"/>
      <c r="AB443" s="177"/>
      <c r="AC443" s="177"/>
      <c r="AD443" s="177"/>
      <c r="AE443" s="177"/>
      <c r="AF443" s="178"/>
      <c r="AG443" s="185"/>
      <c r="AH443" s="186"/>
      <c r="AI443" s="186"/>
      <c r="AJ443" s="186"/>
      <c r="AK443" s="186"/>
      <c r="AL443" s="186"/>
      <c r="AM443" s="187"/>
      <c r="AN443" s="194"/>
      <c r="AO443" s="195"/>
      <c r="AP443" s="195"/>
      <c r="AQ443" s="195"/>
      <c r="AR443" s="195"/>
      <c r="AS443" s="195"/>
      <c r="AT443" s="196"/>
      <c r="AU443" s="203"/>
      <c r="AV443" s="204"/>
      <c r="AW443" s="204"/>
      <c r="AX443" s="204"/>
      <c r="AY443" s="204"/>
      <c r="AZ443" s="205"/>
      <c r="BA443" s="121"/>
      <c r="BB443" s="122"/>
      <c r="BC443" s="122"/>
      <c r="BD443" s="122"/>
      <c r="BE443" s="122"/>
      <c r="BF443" s="122"/>
    </row>
    <row r="444" spans="1:71" s="117" customFormat="1" ht="15" customHeight="1">
      <c r="D444" s="130" t="s">
        <v>321</v>
      </c>
    </row>
    <row r="445" spans="1:71" s="117" customFormat="1" ht="15" customHeight="1">
      <c r="D445" s="130"/>
    </row>
    <row r="446" spans="1:71" ht="4.5" customHeight="1"/>
    <row r="447" spans="1:71" ht="13.5" customHeight="1">
      <c r="A447" s="2" t="s">
        <v>296</v>
      </c>
    </row>
    <row r="448" spans="1:71" ht="13.5" customHeight="1">
      <c r="A448" s="206" t="s">
        <v>297</v>
      </c>
      <c r="B448" s="206"/>
      <c r="C448" s="206"/>
      <c r="D448" s="206"/>
      <c r="E448" s="206"/>
      <c r="F448" s="206"/>
      <c r="G448" s="206"/>
      <c r="H448" s="206"/>
      <c r="I448" s="206"/>
      <c r="J448" s="206"/>
      <c r="K448" s="206"/>
      <c r="L448" s="206"/>
      <c r="M448" s="206"/>
      <c r="N448" s="206"/>
      <c r="O448" s="206"/>
      <c r="P448" s="206"/>
      <c r="Q448" s="206"/>
      <c r="R448" s="206"/>
      <c r="S448" s="206"/>
      <c r="T448" s="206"/>
      <c r="U448" s="206"/>
      <c r="V448" s="206"/>
      <c r="W448" s="206"/>
      <c r="X448" s="206"/>
      <c r="Y448" s="206"/>
      <c r="Z448" s="206"/>
      <c r="AA448" s="206"/>
      <c r="AB448" s="206"/>
      <c r="AC448" s="206"/>
      <c r="AD448" s="206"/>
      <c r="AE448" s="206"/>
      <c r="AF448" s="206"/>
      <c r="AG448" s="206"/>
      <c r="AH448" s="206"/>
      <c r="AI448" s="206"/>
      <c r="AJ448" s="206"/>
      <c r="AK448" s="206"/>
      <c r="AL448" s="206"/>
      <c r="AM448" s="206"/>
      <c r="AN448" s="206"/>
      <c r="AO448" s="206"/>
      <c r="AP448" s="206"/>
      <c r="AQ448" s="206"/>
      <c r="AR448" s="206"/>
      <c r="AS448" s="206"/>
      <c r="AT448" s="206"/>
      <c r="BR448" s="23"/>
      <c r="BS448" s="23"/>
    </row>
    <row r="449" spans="2:71" ht="13.5" customHeight="1">
      <c r="B449" s="19" t="s">
        <v>298</v>
      </c>
    </row>
    <row r="450" spans="2:71" ht="13.5" customHeight="1">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18"/>
      <c r="AA450" s="18"/>
      <c r="AB450" s="18"/>
      <c r="AC450" s="18"/>
      <c r="AD450" s="18"/>
      <c r="AE450" s="18"/>
      <c r="AF450" s="18"/>
      <c r="AG450" s="18"/>
      <c r="AH450" s="18"/>
      <c r="AI450" s="18"/>
      <c r="AJ450" s="18"/>
      <c r="AK450" s="18"/>
      <c r="AL450" s="18"/>
      <c r="AM450" s="18"/>
      <c r="AN450" s="18"/>
      <c r="AO450" s="18"/>
      <c r="AP450" s="18"/>
      <c r="AQ450" s="18"/>
      <c r="AR450" s="18"/>
      <c r="AS450" s="18"/>
      <c r="AT450" s="18"/>
      <c r="AU450" s="18"/>
      <c r="AV450" s="18"/>
      <c r="AW450" s="18"/>
      <c r="AX450" s="18"/>
      <c r="AY450" s="18"/>
      <c r="AZ450" s="18"/>
      <c r="BA450" s="18"/>
      <c r="BB450" s="18"/>
      <c r="BC450" s="18"/>
      <c r="BD450" s="18"/>
      <c r="BE450" s="18"/>
      <c r="BF450" s="18"/>
    </row>
    <row r="451" spans="2:71" ht="13.5" customHeight="1">
      <c r="C451" s="18"/>
      <c r="D451" s="18"/>
      <c r="E451" s="18"/>
      <c r="F451" s="18"/>
      <c r="G451" s="18"/>
      <c r="H451" s="18"/>
      <c r="I451" s="18"/>
      <c r="J451" s="18"/>
      <c r="K451" s="18"/>
      <c r="L451" s="18"/>
      <c r="M451" s="18"/>
      <c r="N451" s="18"/>
      <c r="O451" s="18"/>
      <c r="P451" s="18"/>
      <c r="Q451" s="18"/>
      <c r="R451" s="18"/>
      <c r="S451" s="18"/>
      <c r="T451" s="18"/>
      <c r="U451" s="18"/>
      <c r="V451" s="18"/>
      <c r="W451" s="18"/>
      <c r="X451" s="18"/>
      <c r="Y451" s="18"/>
      <c r="Z451" s="18"/>
      <c r="AA451" s="18"/>
      <c r="AB451" s="18"/>
      <c r="AC451" s="18"/>
      <c r="AD451" s="18"/>
      <c r="AE451" s="18"/>
      <c r="AF451" s="18"/>
      <c r="AG451" s="18"/>
      <c r="AH451" s="18"/>
      <c r="AI451" s="18"/>
      <c r="AJ451" s="18"/>
      <c r="AK451" s="18"/>
      <c r="AL451" s="18"/>
      <c r="AM451" s="18"/>
      <c r="AN451" s="18"/>
      <c r="AO451" s="18"/>
      <c r="AP451" s="18"/>
      <c r="AQ451" s="18"/>
      <c r="AR451" s="18"/>
      <c r="AS451" s="18"/>
      <c r="AT451" s="18"/>
      <c r="AU451" s="18"/>
      <c r="AV451" s="18"/>
      <c r="AW451" s="18"/>
      <c r="AX451" s="18"/>
      <c r="AY451" s="18"/>
      <c r="AZ451" s="18"/>
      <c r="BA451" s="18"/>
      <c r="BB451" s="18"/>
      <c r="BC451" s="18"/>
      <c r="BD451" s="18"/>
      <c r="BE451" s="18"/>
      <c r="BF451" s="18"/>
    </row>
    <row r="452" spans="2:71" ht="13.5" customHeight="1"/>
    <row r="453" spans="2:71" ht="15" customHeight="1">
      <c r="C453" s="254" t="s">
        <v>299</v>
      </c>
      <c r="D453" s="254"/>
      <c r="E453" s="254"/>
      <c r="F453" s="254"/>
      <c r="G453" s="254"/>
      <c r="H453" s="254"/>
      <c r="I453" s="254"/>
      <c r="J453" s="254"/>
      <c r="K453" s="254"/>
      <c r="L453" s="254"/>
      <c r="M453" s="254"/>
      <c r="N453" s="254"/>
      <c r="O453" s="254"/>
      <c r="P453" s="254"/>
      <c r="Q453" s="254"/>
      <c r="R453" s="254"/>
      <c r="S453" s="254"/>
      <c r="T453" s="254"/>
      <c r="U453" s="254"/>
      <c r="V453" s="254"/>
      <c r="W453" s="254"/>
      <c r="X453" s="254"/>
      <c r="Y453" s="254"/>
      <c r="Z453" s="254"/>
    </row>
    <row r="454" spans="2:71" ht="12.75" customHeight="1">
      <c r="B454" s="4"/>
      <c r="C454" s="20"/>
      <c r="D454" s="207" t="s">
        <v>24</v>
      </c>
      <c r="E454" s="208"/>
      <c r="F454" s="208"/>
      <c r="G454" s="208"/>
      <c r="H454" s="208"/>
      <c r="I454" s="208"/>
      <c r="J454" s="208"/>
      <c r="K454" s="208"/>
      <c r="L454" s="208"/>
      <c r="M454" s="208"/>
      <c r="N454" s="208"/>
      <c r="O454" s="208"/>
      <c r="P454" s="208"/>
      <c r="Q454" s="208"/>
      <c r="R454" s="208"/>
      <c r="S454" s="208"/>
      <c r="T454" s="208"/>
      <c r="U454" s="208"/>
      <c r="V454" s="208"/>
      <c r="W454" s="208"/>
      <c r="X454" s="208"/>
      <c r="Y454" s="208"/>
      <c r="Z454" s="209"/>
      <c r="AA454" s="216" t="s">
        <v>194</v>
      </c>
      <c r="AB454" s="217"/>
      <c r="AC454" s="217"/>
      <c r="AD454" s="217"/>
      <c r="AE454" s="217"/>
      <c r="AF454" s="218"/>
      <c r="AG454" s="225" t="s">
        <v>195</v>
      </c>
      <c r="AH454" s="208"/>
      <c r="AI454" s="208"/>
      <c r="AJ454" s="208"/>
      <c r="AK454" s="208"/>
      <c r="AL454" s="208"/>
      <c r="AM454" s="209"/>
      <c r="AN454" s="226" t="s">
        <v>294</v>
      </c>
      <c r="AO454" s="226"/>
      <c r="AP454" s="226"/>
      <c r="AQ454" s="226"/>
      <c r="AR454" s="226"/>
      <c r="AS454" s="226"/>
      <c r="AT454" s="226"/>
      <c r="AU454" s="227" t="s">
        <v>288</v>
      </c>
      <c r="AV454" s="227"/>
      <c r="AW454" s="227"/>
      <c r="AX454" s="227"/>
      <c r="AY454" s="227"/>
      <c r="AZ454" s="227"/>
      <c r="BA454" s="228"/>
      <c r="BB454" s="229"/>
      <c r="BC454" s="229"/>
      <c r="BD454" s="229"/>
      <c r="BE454" s="229"/>
      <c r="BF454" s="229"/>
    </row>
    <row r="455" spans="2:71" ht="12.75" customHeight="1">
      <c r="B455" s="4"/>
      <c r="C455" s="20"/>
      <c r="D455" s="210"/>
      <c r="E455" s="211"/>
      <c r="F455" s="211"/>
      <c r="G455" s="211"/>
      <c r="H455" s="211"/>
      <c r="I455" s="211"/>
      <c r="J455" s="211"/>
      <c r="K455" s="211"/>
      <c r="L455" s="211"/>
      <c r="M455" s="211"/>
      <c r="N455" s="211"/>
      <c r="O455" s="211"/>
      <c r="P455" s="211"/>
      <c r="Q455" s="211"/>
      <c r="R455" s="211"/>
      <c r="S455" s="211"/>
      <c r="T455" s="211"/>
      <c r="U455" s="211"/>
      <c r="V455" s="211"/>
      <c r="W455" s="211"/>
      <c r="X455" s="211"/>
      <c r="Y455" s="211"/>
      <c r="Z455" s="212"/>
      <c r="AA455" s="219"/>
      <c r="AB455" s="220"/>
      <c r="AC455" s="220"/>
      <c r="AD455" s="220"/>
      <c r="AE455" s="220"/>
      <c r="AF455" s="221"/>
      <c r="AG455" s="210"/>
      <c r="AH455" s="211"/>
      <c r="AI455" s="211"/>
      <c r="AJ455" s="211"/>
      <c r="AK455" s="211"/>
      <c r="AL455" s="211"/>
      <c r="AM455" s="212"/>
      <c r="AN455" s="226"/>
      <c r="AO455" s="226"/>
      <c r="AP455" s="226"/>
      <c r="AQ455" s="226"/>
      <c r="AR455" s="226"/>
      <c r="AS455" s="226"/>
      <c r="AT455" s="226"/>
      <c r="AU455" s="227"/>
      <c r="AV455" s="227"/>
      <c r="AW455" s="227"/>
      <c r="AX455" s="227"/>
      <c r="AY455" s="227"/>
      <c r="AZ455" s="227"/>
      <c r="BA455" s="228"/>
      <c r="BB455" s="229"/>
      <c r="BC455" s="229"/>
      <c r="BD455" s="229"/>
      <c r="BE455" s="229"/>
      <c r="BF455" s="229"/>
    </row>
    <row r="456" spans="2:71" ht="12.75" customHeight="1">
      <c r="B456" s="4"/>
      <c r="C456" s="20"/>
      <c r="D456" s="213"/>
      <c r="E456" s="214"/>
      <c r="F456" s="214"/>
      <c r="G456" s="214"/>
      <c r="H456" s="214"/>
      <c r="I456" s="214"/>
      <c r="J456" s="214"/>
      <c r="K456" s="214"/>
      <c r="L456" s="214"/>
      <c r="M456" s="214"/>
      <c r="N456" s="214"/>
      <c r="O456" s="214"/>
      <c r="P456" s="214"/>
      <c r="Q456" s="214"/>
      <c r="R456" s="214"/>
      <c r="S456" s="214"/>
      <c r="T456" s="214"/>
      <c r="U456" s="214"/>
      <c r="V456" s="214"/>
      <c r="W456" s="214"/>
      <c r="X456" s="214"/>
      <c r="Y456" s="214"/>
      <c r="Z456" s="215"/>
      <c r="AA456" s="222"/>
      <c r="AB456" s="223"/>
      <c r="AC456" s="223"/>
      <c r="AD456" s="223"/>
      <c r="AE456" s="223"/>
      <c r="AF456" s="224"/>
      <c r="AG456" s="213"/>
      <c r="AH456" s="214"/>
      <c r="AI456" s="214"/>
      <c r="AJ456" s="214"/>
      <c r="AK456" s="214"/>
      <c r="AL456" s="214"/>
      <c r="AM456" s="215"/>
      <c r="AN456" s="226"/>
      <c r="AO456" s="226"/>
      <c r="AP456" s="226"/>
      <c r="AQ456" s="226"/>
      <c r="AR456" s="226"/>
      <c r="AS456" s="226"/>
      <c r="AT456" s="226"/>
      <c r="AU456" s="227"/>
      <c r="AV456" s="227"/>
      <c r="AW456" s="227"/>
      <c r="AX456" s="227"/>
      <c r="AY456" s="227"/>
      <c r="AZ456" s="227"/>
      <c r="BA456" s="228"/>
      <c r="BB456" s="229"/>
      <c r="BC456" s="229"/>
      <c r="BD456" s="229"/>
      <c r="BE456" s="229"/>
      <c r="BF456" s="229"/>
    </row>
    <row r="457" spans="2:71" ht="15" customHeight="1">
      <c r="B457" s="4"/>
      <c r="C457" s="20"/>
      <c r="D457" s="230"/>
      <c r="E457" s="231"/>
      <c r="F457" s="231"/>
      <c r="G457" s="231"/>
      <c r="H457" s="231"/>
      <c r="I457" s="231"/>
      <c r="J457" s="231"/>
      <c r="K457" s="231"/>
      <c r="L457" s="231"/>
      <c r="M457" s="231"/>
      <c r="N457" s="231"/>
      <c r="O457" s="231"/>
      <c r="P457" s="231"/>
      <c r="Q457" s="231"/>
      <c r="R457" s="231"/>
      <c r="S457" s="231"/>
      <c r="T457" s="231"/>
      <c r="U457" s="231"/>
      <c r="V457" s="231"/>
      <c r="W457" s="231"/>
      <c r="X457" s="231"/>
      <c r="Y457" s="231"/>
      <c r="Z457" s="232"/>
      <c r="AA457" s="236"/>
      <c r="AB457" s="237"/>
      <c r="AC457" s="237"/>
      <c r="AD457" s="237"/>
      <c r="AE457" s="237"/>
      <c r="AF457" s="238"/>
      <c r="AG457" s="242"/>
      <c r="AH457" s="243"/>
      <c r="AI457" s="243"/>
      <c r="AJ457" s="243"/>
      <c r="AK457" s="243"/>
      <c r="AL457" s="243"/>
      <c r="AM457" s="244"/>
      <c r="AN457" s="248"/>
      <c r="AO457" s="249"/>
      <c r="AP457" s="249"/>
      <c r="AQ457" s="249"/>
      <c r="AR457" s="249"/>
      <c r="AS457" s="249"/>
      <c r="AT457" s="250"/>
      <c r="AU457" s="197">
        <f>AG457*AN457</f>
        <v>0</v>
      </c>
      <c r="AV457" s="198"/>
      <c r="AW457" s="198"/>
      <c r="AX457" s="198"/>
      <c r="AY457" s="198"/>
      <c r="AZ457" s="199"/>
      <c r="BA457" s="228"/>
      <c r="BB457" s="229"/>
      <c r="BC457" s="229"/>
      <c r="BD457" s="229"/>
      <c r="BE457" s="229"/>
      <c r="BF457" s="229"/>
    </row>
    <row r="458" spans="2:71" ht="15" customHeight="1">
      <c r="B458" s="4"/>
      <c r="C458" s="20"/>
      <c r="D458" s="233"/>
      <c r="E458" s="234"/>
      <c r="F458" s="234"/>
      <c r="G458" s="234"/>
      <c r="H458" s="234"/>
      <c r="I458" s="234"/>
      <c r="J458" s="234"/>
      <c r="K458" s="234"/>
      <c r="L458" s="234"/>
      <c r="M458" s="234"/>
      <c r="N458" s="234"/>
      <c r="O458" s="234"/>
      <c r="P458" s="234"/>
      <c r="Q458" s="234"/>
      <c r="R458" s="234"/>
      <c r="S458" s="234"/>
      <c r="T458" s="234"/>
      <c r="U458" s="234"/>
      <c r="V458" s="234"/>
      <c r="W458" s="234"/>
      <c r="X458" s="234"/>
      <c r="Y458" s="234"/>
      <c r="Z458" s="235"/>
      <c r="AA458" s="239"/>
      <c r="AB458" s="240"/>
      <c r="AC458" s="240"/>
      <c r="AD458" s="240"/>
      <c r="AE458" s="240"/>
      <c r="AF458" s="241"/>
      <c r="AG458" s="245"/>
      <c r="AH458" s="246"/>
      <c r="AI458" s="246"/>
      <c r="AJ458" s="246"/>
      <c r="AK458" s="246"/>
      <c r="AL458" s="246"/>
      <c r="AM458" s="247"/>
      <c r="AN458" s="251"/>
      <c r="AO458" s="252"/>
      <c r="AP458" s="252"/>
      <c r="AQ458" s="252"/>
      <c r="AR458" s="252"/>
      <c r="AS458" s="252"/>
      <c r="AT458" s="253"/>
      <c r="AU458" s="203"/>
      <c r="AV458" s="204"/>
      <c r="AW458" s="204"/>
      <c r="AX458" s="204"/>
      <c r="AY458" s="204"/>
      <c r="AZ458" s="205"/>
      <c r="BA458" s="228"/>
      <c r="BB458" s="229"/>
      <c r="BC458" s="229"/>
      <c r="BD458" s="229"/>
      <c r="BE458" s="229"/>
      <c r="BF458" s="229"/>
    </row>
    <row r="459" spans="2:71" ht="15" customHeight="1">
      <c r="B459" s="4"/>
      <c r="C459" s="20"/>
      <c r="D459" s="230"/>
      <c r="E459" s="231"/>
      <c r="F459" s="231"/>
      <c r="G459" s="231"/>
      <c r="H459" s="231"/>
      <c r="I459" s="231"/>
      <c r="J459" s="231"/>
      <c r="K459" s="231"/>
      <c r="L459" s="231"/>
      <c r="M459" s="231"/>
      <c r="N459" s="231"/>
      <c r="O459" s="231"/>
      <c r="P459" s="231"/>
      <c r="Q459" s="231"/>
      <c r="R459" s="231"/>
      <c r="S459" s="231"/>
      <c r="T459" s="231"/>
      <c r="U459" s="231"/>
      <c r="V459" s="231"/>
      <c r="W459" s="231"/>
      <c r="X459" s="231"/>
      <c r="Y459" s="231"/>
      <c r="Z459" s="232"/>
      <c r="AA459" s="236"/>
      <c r="AB459" s="237"/>
      <c r="AC459" s="237"/>
      <c r="AD459" s="237"/>
      <c r="AE459" s="237"/>
      <c r="AF459" s="238"/>
      <c r="AG459" s="242"/>
      <c r="AH459" s="243"/>
      <c r="AI459" s="243"/>
      <c r="AJ459" s="243"/>
      <c r="AK459" s="243"/>
      <c r="AL459" s="243"/>
      <c r="AM459" s="244"/>
      <c r="AN459" s="248"/>
      <c r="AO459" s="249"/>
      <c r="AP459" s="249"/>
      <c r="AQ459" s="249"/>
      <c r="AR459" s="249"/>
      <c r="AS459" s="249"/>
      <c r="AT459" s="250"/>
      <c r="AU459" s="197">
        <f>AG459*AN459</f>
        <v>0</v>
      </c>
      <c r="AV459" s="198"/>
      <c r="AW459" s="198"/>
      <c r="AX459" s="198"/>
      <c r="AY459" s="198"/>
      <c r="AZ459" s="199"/>
      <c r="BA459" s="228"/>
      <c r="BB459" s="229"/>
      <c r="BC459" s="229"/>
      <c r="BD459" s="229"/>
      <c r="BE459" s="229"/>
      <c r="BF459" s="229"/>
    </row>
    <row r="460" spans="2:71" ht="15" customHeight="1">
      <c r="B460" s="4"/>
      <c r="C460" s="20"/>
      <c r="D460" s="233"/>
      <c r="E460" s="234"/>
      <c r="F460" s="234"/>
      <c r="G460" s="234"/>
      <c r="H460" s="234"/>
      <c r="I460" s="234"/>
      <c r="J460" s="234"/>
      <c r="K460" s="234"/>
      <c r="L460" s="234"/>
      <c r="M460" s="234"/>
      <c r="N460" s="234"/>
      <c r="O460" s="234"/>
      <c r="P460" s="234"/>
      <c r="Q460" s="234"/>
      <c r="R460" s="234"/>
      <c r="S460" s="234"/>
      <c r="T460" s="234"/>
      <c r="U460" s="234"/>
      <c r="V460" s="234"/>
      <c r="W460" s="234"/>
      <c r="X460" s="234"/>
      <c r="Y460" s="234"/>
      <c r="Z460" s="235"/>
      <c r="AA460" s="239"/>
      <c r="AB460" s="240"/>
      <c r="AC460" s="240"/>
      <c r="AD460" s="240"/>
      <c r="AE460" s="240"/>
      <c r="AF460" s="241"/>
      <c r="AG460" s="245"/>
      <c r="AH460" s="246"/>
      <c r="AI460" s="246"/>
      <c r="AJ460" s="246"/>
      <c r="AK460" s="246"/>
      <c r="AL460" s="246"/>
      <c r="AM460" s="247"/>
      <c r="AN460" s="251"/>
      <c r="AO460" s="252"/>
      <c r="AP460" s="252"/>
      <c r="AQ460" s="252"/>
      <c r="AR460" s="252"/>
      <c r="AS460" s="252"/>
      <c r="AT460" s="253"/>
      <c r="AU460" s="203"/>
      <c r="AV460" s="204"/>
      <c r="AW460" s="204"/>
      <c r="AX460" s="204"/>
      <c r="AY460" s="204"/>
      <c r="AZ460" s="205"/>
      <c r="BA460" s="228"/>
      <c r="BB460" s="229"/>
      <c r="BC460" s="229"/>
      <c r="BD460" s="229"/>
      <c r="BE460" s="229"/>
      <c r="BF460" s="229"/>
    </row>
    <row r="461" spans="2:71" ht="15" customHeight="1">
      <c r="B461" s="2" t="s">
        <v>301</v>
      </c>
      <c r="BR461" s="23"/>
      <c r="BS461" s="23"/>
    </row>
    <row r="462" spans="2:71" ht="12" customHeight="1">
      <c r="B462" s="4"/>
      <c r="C462" s="20"/>
      <c r="D462" s="207" t="s">
        <v>24</v>
      </c>
      <c r="E462" s="208"/>
      <c r="F462" s="208"/>
      <c r="G462" s="208"/>
      <c r="H462" s="208"/>
      <c r="I462" s="208"/>
      <c r="J462" s="208"/>
      <c r="K462" s="208"/>
      <c r="L462" s="208"/>
      <c r="M462" s="208"/>
      <c r="N462" s="208"/>
      <c r="O462" s="208"/>
      <c r="P462" s="208"/>
      <c r="Q462" s="208"/>
      <c r="R462" s="208"/>
      <c r="S462" s="208"/>
      <c r="T462" s="208"/>
      <c r="U462" s="208"/>
      <c r="V462" s="208"/>
      <c r="W462" s="208"/>
      <c r="X462" s="208"/>
      <c r="Y462" s="208"/>
      <c r="Z462" s="209"/>
      <c r="AA462" s="216" t="s">
        <v>194</v>
      </c>
      <c r="AB462" s="217"/>
      <c r="AC462" s="217"/>
      <c r="AD462" s="217"/>
      <c r="AE462" s="217"/>
      <c r="AF462" s="218"/>
      <c r="AG462" s="225" t="s">
        <v>195</v>
      </c>
      <c r="AH462" s="208"/>
      <c r="AI462" s="208"/>
      <c r="AJ462" s="208"/>
      <c r="AK462" s="208"/>
      <c r="AL462" s="208"/>
      <c r="AM462" s="209"/>
      <c r="AN462" s="226" t="s">
        <v>196</v>
      </c>
      <c r="AO462" s="226"/>
      <c r="AP462" s="226"/>
      <c r="AQ462" s="226"/>
      <c r="AR462" s="226"/>
      <c r="AS462" s="226"/>
      <c r="AT462" s="226"/>
      <c r="AU462" s="227" t="s">
        <v>282</v>
      </c>
      <c r="AV462" s="227"/>
      <c r="AW462" s="227"/>
      <c r="AX462" s="227"/>
      <c r="AY462" s="227"/>
      <c r="AZ462" s="227"/>
      <c r="BA462" s="228"/>
      <c r="BB462" s="229"/>
      <c r="BC462" s="229"/>
      <c r="BD462" s="229"/>
      <c r="BE462" s="229"/>
      <c r="BF462" s="229"/>
    </row>
    <row r="463" spans="2:71" ht="12" customHeight="1">
      <c r="B463" s="4"/>
      <c r="C463" s="20"/>
      <c r="D463" s="210"/>
      <c r="E463" s="211"/>
      <c r="F463" s="211"/>
      <c r="G463" s="211"/>
      <c r="H463" s="211"/>
      <c r="I463" s="211"/>
      <c r="J463" s="211"/>
      <c r="K463" s="211"/>
      <c r="L463" s="211"/>
      <c r="M463" s="211"/>
      <c r="N463" s="211"/>
      <c r="O463" s="211"/>
      <c r="P463" s="211"/>
      <c r="Q463" s="211"/>
      <c r="R463" s="211"/>
      <c r="S463" s="211"/>
      <c r="T463" s="211"/>
      <c r="U463" s="211"/>
      <c r="V463" s="211"/>
      <c r="W463" s="211"/>
      <c r="X463" s="211"/>
      <c r="Y463" s="211"/>
      <c r="Z463" s="212"/>
      <c r="AA463" s="219"/>
      <c r="AB463" s="220"/>
      <c r="AC463" s="220"/>
      <c r="AD463" s="220"/>
      <c r="AE463" s="220"/>
      <c r="AF463" s="221"/>
      <c r="AG463" s="210"/>
      <c r="AH463" s="211"/>
      <c r="AI463" s="211"/>
      <c r="AJ463" s="211"/>
      <c r="AK463" s="211"/>
      <c r="AL463" s="211"/>
      <c r="AM463" s="212"/>
      <c r="AN463" s="226"/>
      <c r="AO463" s="226"/>
      <c r="AP463" s="226"/>
      <c r="AQ463" s="226"/>
      <c r="AR463" s="226"/>
      <c r="AS463" s="226"/>
      <c r="AT463" s="226"/>
      <c r="AU463" s="227"/>
      <c r="AV463" s="227"/>
      <c r="AW463" s="227"/>
      <c r="AX463" s="227"/>
      <c r="AY463" s="227"/>
      <c r="AZ463" s="227"/>
      <c r="BA463" s="228"/>
      <c r="BB463" s="229"/>
      <c r="BC463" s="229"/>
      <c r="BD463" s="229"/>
      <c r="BE463" s="229"/>
      <c r="BF463" s="229"/>
    </row>
    <row r="464" spans="2:71" ht="12" customHeight="1">
      <c r="B464" s="4"/>
      <c r="C464" s="20"/>
      <c r="D464" s="213"/>
      <c r="E464" s="214"/>
      <c r="F464" s="214"/>
      <c r="G464" s="214"/>
      <c r="H464" s="214"/>
      <c r="I464" s="214"/>
      <c r="J464" s="214"/>
      <c r="K464" s="214"/>
      <c r="L464" s="214"/>
      <c r="M464" s="214"/>
      <c r="N464" s="214"/>
      <c r="O464" s="214"/>
      <c r="P464" s="214"/>
      <c r="Q464" s="214"/>
      <c r="R464" s="214"/>
      <c r="S464" s="214"/>
      <c r="T464" s="214"/>
      <c r="U464" s="214"/>
      <c r="V464" s="214"/>
      <c r="W464" s="214"/>
      <c r="X464" s="214"/>
      <c r="Y464" s="214"/>
      <c r="Z464" s="215"/>
      <c r="AA464" s="222"/>
      <c r="AB464" s="223"/>
      <c r="AC464" s="223"/>
      <c r="AD464" s="223"/>
      <c r="AE464" s="223"/>
      <c r="AF464" s="224"/>
      <c r="AG464" s="213"/>
      <c r="AH464" s="214"/>
      <c r="AI464" s="214"/>
      <c r="AJ464" s="214"/>
      <c r="AK464" s="214"/>
      <c r="AL464" s="214"/>
      <c r="AM464" s="215"/>
      <c r="AN464" s="226"/>
      <c r="AO464" s="226"/>
      <c r="AP464" s="226"/>
      <c r="AQ464" s="226"/>
      <c r="AR464" s="226"/>
      <c r="AS464" s="226"/>
      <c r="AT464" s="226"/>
      <c r="AU464" s="227"/>
      <c r="AV464" s="227"/>
      <c r="AW464" s="227"/>
      <c r="AX464" s="227"/>
      <c r="AY464" s="227"/>
      <c r="AZ464" s="227"/>
      <c r="BA464" s="228"/>
      <c r="BB464" s="229"/>
      <c r="BC464" s="229"/>
      <c r="BD464" s="229"/>
      <c r="BE464" s="229"/>
      <c r="BF464" s="229"/>
    </row>
    <row r="465" spans="2:71" ht="15" customHeight="1">
      <c r="B465" s="4"/>
      <c r="C465" s="20"/>
      <c r="D465" s="230"/>
      <c r="E465" s="231"/>
      <c r="F465" s="231"/>
      <c r="G465" s="231"/>
      <c r="H465" s="231"/>
      <c r="I465" s="231"/>
      <c r="J465" s="231"/>
      <c r="K465" s="231"/>
      <c r="L465" s="231"/>
      <c r="M465" s="231"/>
      <c r="N465" s="231"/>
      <c r="O465" s="231"/>
      <c r="P465" s="231"/>
      <c r="Q465" s="231"/>
      <c r="R465" s="231"/>
      <c r="S465" s="231"/>
      <c r="T465" s="231"/>
      <c r="U465" s="231"/>
      <c r="V465" s="231"/>
      <c r="W465" s="231"/>
      <c r="X465" s="231"/>
      <c r="Y465" s="231"/>
      <c r="Z465" s="232"/>
      <c r="AA465" s="236"/>
      <c r="AB465" s="237"/>
      <c r="AC465" s="237"/>
      <c r="AD465" s="237"/>
      <c r="AE465" s="237"/>
      <c r="AF465" s="238"/>
      <c r="AG465" s="242"/>
      <c r="AH465" s="243"/>
      <c r="AI465" s="243"/>
      <c r="AJ465" s="243"/>
      <c r="AK465" s="243"/>
      <c r="AL465" s="243"/>
      <c r="AM465" s="244"/>
      <c r="AN465" s="248"/>
      <c r="AO465" s="249"/>
      <c r="AP465" s="249"/>
      <c r="AQ465" s="249"/>
      <c r="AR465" s="249"/>
      <c r="AS465" s="249"/>
      <c r="AT465" s="250"/>
      <c r="AU465" s="197">
        <f>AG465*AN465</f>
        <v>0</v>
      </c>
      <c r="AV465" s="198"/>
      <c r="AW465" s="198"/>
      <c r="AX465" s="198"/>
      <c r="AY465" s="198"/>
      <c r="AZ465" s="199"/>
      <c r="BA465" s="228"/>
      <c r="BB465" s="229"/>
      <c r="BC465" s="229"/>
      <c r="BD465" s="229"/>
      <c r="BE465" s="229"/>
      <c r="BF465" s="229"/>
    </row>
    <row r="466" spans="2:71" ht="15" customHeight="1">
      <c r="B466" s="4"/>
      <c r="C466" s="20"/>
      <c r="D466" s="233"/>
      <c r="E466" s="234"/>
      <c r="F466" s="234"/>
      <c r="G466" s="234"/>
      <c r="H466" s="234"/>
      <c r="I466" s="234"/>
      <c r="J466" s="234"/>
      <c r="K466" s="234"/>
      <c r="L466" s="234"/>
      <c r="M466" s="234"/>
      <c r="N466" s="234"/>
      <c r="O466" s="234"/>
      <c r="P466" s="234"/>
      <c r="Q466" s="234"/>
      <c r="R466" s="234"/>
      <c r="S466" s="234"/>
      <c r="T466" s="234"/>
      <c r="U466" s="234"/>
      <c r="V466" s="234"/>
      <c r="W466" s="234"/>
      <c r="X466" s="234"/>
      <c r="Y466" s="234"/>
      <c r="Z466" s="235"/>
      <c r="AA466" s="239"/>
      <c r="AB466" s="240"/>
      <c r="AC466" s="240"/>
      <c r="AD466" s="240"/>
      <c r="AE466" s="240"/>
      <c r="AF466" s="241"/>
      <c r="AG466" s="245"/>
      <c r="AH466" s="246"/>
      <c r="AI466" s="246"/>
      <c r="AJ466" s="246"/>
      <c r="AK466" s="246"/>
      <c r="AL466" s="246"/>
      <c r="AM466" s="247"/>
      <c r="AN466" s="251"/>
      <c r="AO466" s="252"/>
      <c r="AP466" s="252"/>
      <c r="AQ466" s="252"/>
      <c r="AR466" s="252"/>
      <c r="AS466" s="252"/>
      <c r="AT466" s="253"/>
      <c r="AU466" s="203"/>
      <c r="AV466" s="204"/>
      <c r="AW466" s="204"/>
      <c r="AX466" s="204"/>
      <c r="AY466" s="204"/>
      <c r="AZ466" s="205"/>
      <c r="BA466" s="228"/>
      <c r="BB466" s="229"/>
      <c r="BC466" s="229"/>
      <c r="BD466" s="229"/>
      <c r="BE466" s="229"/>
      <c r="BF466" s="229"/>
    </row>
    <row r="467" spans="2:71" ht="15" customHeight="1">
      <c r="B467" s="2" t="s">
        <v>303</v>
      </c>
      <c r="BR467" s="23"/>
      <c r="BS467" s="23"/>
    </row>
    <row r="468" spans="2:71" ht="12" customHeight="1">
      <c r="B468" s="4"/>
      <c r="C468" s="20"/>
      <c r="D468" s="207" t="s">
        <v>24</v>
      </c>
      <c r="E468" s="208"/>
      <c r="F468" s="208"/>
      <c r="G468" s="208"/>
      <c r="H468" s="208"/>
      <c r="I468" s="208"/>
      <c r="J468" s="208"/>
      <c r="K468" s="208"/>
      <c r="L468" s="208"/>
      <c r="M468" s="208"/>
      <c r="N468" s="208"/>
      <c r="O468" s="208"/>
      <c r="P468" s="208"/>
      <c r="Q468" s="208"/>
      <c r="R468" s="208"/>
      <c r="S468" s="208"/>
      <c r="T468" s="208"/>
      <c r="U468" s="208"/>
      <c r="V468" s="208"/>
      <c r="W468" s="208"/>
      <c r="X468" s="208"/>
      <c r="Y468" s="208"/>
      <c r="Z468" s="209"/>
      <c r="AA468" s="216" t="s">
        <v>304</v>
      </c>
      <c r="AB468" s="217"/>
      <c r="AC468" s="217"/>
      <c r="AD468" s="217"/>
      <c r="AE468" s="217"/>
      <c r="AF468" s="218"/>
      <c r="AG468" s="225" t="s">
        <v>195</v>
      </c>
      <c r="AH468" s="208"/>
      <c r="AI468" s="208"/>
      <c r="AJ468" s="208"/>
      <c r="AK468" s="208"/>
      <c r="AL468" s="208"/>
      <c r="AM468" s="209"/>
      <c r="AN468" s="226" t="s">
        <v>196</v>
      </c>
      <c r="AO468" s="226"/>
      <c r="AP468" s="226"/>
      <c r="AQ468" s="226"/>
      <c r="AR468" s="226"/>
      <c r="AS468" s="226"/>
      <c r="AT468" s="226"/>
      <c r="AU468" s="227" t="s">
        <v>288</v>
      </c>
      <c r="AV468" s="227"/>
      <c r="AW468" s="227"/>
      <c r="AX468" s="227"/>
      <c r="AY468" s="227"/>
      <c r="AZ468" s="227"/>
      <c r="BA468" s="228"/>
      <c r="BB468" s="229"/>
      <c r="BC468" s="229"/>
      <c r="BD468" s="229"/>
      <c r="BE468" s="229"/>
      <c r="BF468" s="229"/>
    </row>
    <row r="469" spans="2:71" ht="12" customHeight="1">
      <c r="B469" s="4"/>
      <c r="C469" s="20"/>
      <c r="D469" s="210"/>
      <c r="E469" s="211"/>
      <c r="F469" s="211"/>
      <c r="G469" s="211"/>
      <c r="H469" s="211"/>
      <c r="I469" s="211"/>
      <c r="J469" s="211"/>
      <c r="K469" s="211"/>
      <c r="L469" s="211"/>
      <c r="M469" s="211"/>
      <c r="N469" s="211"/>
      <c r="O469" s="211"/>
      <c r="P469" s="211"/>
      <c r="Q469" s="211"/>
      <c r="R469" s="211"/>
      <c r="S469" s="211"/>
      <c r="T469" s="211"/>
      <c r="U469" s="211"/>
      <c r="V469" s="211"/>
      <c r="W469" s="211"/>
      <c r="X469" s="211"/>
      <c r="Y469" s="211"/>
      <c r="Z469" s="212"/>
      <c r="AA469" s="219"/>
      <c r="AB469" s="220"/>
      <c r="AC469" s="220"/>
      <c r="AD469" s="220"/>
      <c r="AE469" s="220"/>
      <c r="AF469" s="221"/>
      <c r="AG469" s="210"/>
      <c r="AH469" s="211"/>
      <c r="AI469" s="211"/>
      <c r="AJ469" s="211"/>
      <c r="AK469" s="211"/>
      <c r="AL469" s="211"/>
      <c r="AM469" s="212"/>
      <c r="AN469" s="226"/>
      <c r="AO469" s="226"/>
      <c r="AP469" s="226"/>
      <c r="AQ469" s="226"/>
      <c r="AR469" s="226"/>
      <c r="AS469" s="226"/>
      <c r="AT469" s="226"/>
      <c r="AU469" s="227"/>
      <c r="AV469" s="227"/>
      <c r="AW469" s="227"/>
      <c r="AX469" s="227"/>
      <c r="AY469" s="227"/>
      <c r="AZ469" s="227"/>
      <c r="BA469" s="228"/>
      <c r="BB469" s="229"/>
      <c r="BC469" s="229"/>
      <c r="BD469" s="229"/>
      <c r="BE469" s="229"/>
      <c r="BF469" s="229"/>
    </row>
    <row r="470" spans="2:71" ht="12" customHeight="1">
      <c r="B470" s="4"/>
      <c r="C470" s="20"/>
      <c r="D470" s="213"/>
      <c r="E470" s="214"/>
      <c r="F470" s="214"/>
      <c r="G470" s="214"/>
      <c r="H470" s="214"/>
      <c r="I470" s="214"/>
      <c r="J470" s="214"/>
      <c r="K470" s="214"/>
      <c r="L470" s="214"/>
      <c r="M470" s="214"/>
      <c r="N470" s="214"/>
      <c r="O470" s="214"/>
      <c r="P470" s="214"/>
      <c r="Q470" s="214"/>
      <c r="R470" s="214"/>
      <c r="S470" s="214"/>
      <c r="T470" s="214"/>
      <c r="U470" s="214"/>
      <c r="V470" s="214"/>
      <c r="W470" s="214"/>
      <c r="X470" s="214"/>
      <c r="Y470" s="214"/>
      <c r="Z470" s="215"/>
      <c r="AA470" s="222"/>
      <c r="AB470" s="223"/>
      <c r="AC470" s="223"/>
      <c r="AD470" s="223"/>
      <c r="AE470" s="223"/>
      <c r="AF470" s="224"/>
      <c r="AG470" s="213"/>
      <c r="AH470" s="214"/>
      <c r="AI470" s="214"/>
      <c r="AJ470" s="214"/>
      <c r="AK470" s="214"/>
      <c r="AL470" s="214"/>
      <c r="AM470" s="215"/>
      <c r="AN470" s="226"/>
      <c r="AO470" s="226"/>
      <c r="AP470" s="226"/>
      <c r="AQ470" s="226"/>
      <c r="AR470" s="226"/>
      <c r="AS470" s="226"/>
      <c r="AT470" s="226"/>
      <c r="AU470" s="227"/>
      <c r="AV470" s="227"/>
      <c r="AW470" s="227"/>
      <c r="AX470" s="227"/>
      <c r="AY470" s="227"/>
      <c r="AZ470" s="227"/>
      <c r="BA470" s="228"/>
      <c r="BB470" s="229"/>
      <c r="BC470" s="229"/>
      <c r="BD470" s="229"/>
      <c r="BE470" s="229"/>
      <c r="BF470" s="229"/>
    </row>
    <row r="471" spans="2:71" ht="15" customHeight="1">
      <c r="B471" s="4"/>
      <c r="C471" s="20"/>
      <c r="D471" s="230"/>
      <c r="E471" s="231"/>
      <c r="F471" s="231"/>
      <c r="G471" s="231"/>
      <c r="H471" s="231"/>
      <c r="I471" s="231"/>
      <c r="J471" s="231"/>
      <c r="K471" s="231"/>
      <c r="L471" s="231"/>
      <c r="M471" s="231"/>
      <c r="N471" s="231"/>
      <c r="O471" s="231"/>
      <c r="P471" s="231"/>
      <c r="Q471" s="231"/>
      <c r="R471" s="231"/>
      <c r="S471" s="231"/>
      <c r="T471" s="231"/>
      <c r="U471" s="231"/>
      <c r="V471" s="231"/>
      <c r="W471" s="231"/>
      <c r="X471" s="231"/>
      <c r="Y471" s="231"/>
      <c r="Z471" s="232"/>
      <c r="AA471" s="236"/>
      <c r="AB471" s="237"/>
      <c r="AC471" s="237"/>
      <c r="AD471" s="237"/>
      <c r="AE471" s="237"/>
      <c r="AF471" s="238"/>
      <c r="AG471" s="242"/>
      <c r="AH471" s="243"/>
      <c r="AI471" s="243"/>
      <c r="AJ471" s="243"/>
      <c r="AK471" s="243"/>
      <c r="AL471" s="243"/>
      <c r="AM471" s="244"/>
      <c r="AN471" s="248"/>
      <c r="AO471" s="249"/>
      <c r="AP471" s="249"/>
      <c r="AQ471" s="249"/>
      <c r="AR471" s="249"/>
      <c r="AS471" s="249"/>
      <c r="AT471" s="250"/>
      <c r="AU471" s="197">
        <f>AG471*AN471</f>
        <v>0</v>
      </c>
      <c r="AV471" s="198"/>
      <c r="AW471" s="198"/>
      <c r="AX471" s="198"/>
      <c r="AY471" s="198"/>
      <c r="AZ471" s="199"/>
      <c r="BA471" s="228"/>
      <c r="BB471" s="229"/>
      <c r="BC471" s="229"/>
      <c r="BD471" s="229"/>
      <c r="BE471" s="229"/>
      <c r="BF471" s="229"/>
    </row>
    <row r="472" spans="2:71" ht="15" customHeight="1">
      <c r="B472" s="4"/>
      <c r="C472" s="20"/>
      <c r="D472" s="233"/>
      <c r="E472" s="234"/>
      <c r="F472" s="234"/>
      <c r="G472" s="234"/>
      <c r="H472" s="234"/>
      <c r="I472" s="234"/>
      <c r="J472" s="234"/>
      <c r="K472" s="234"/>
      <c r="L472" s="234"/>
      <c r="M472" s="234"/>
      <c r="N472" s="234"/>
      <c r="O472" s="234"/>
      <c r="P472" s="234"/>
      <c r="Q472" s="234"/>
      <c r="R472" s="234"/>
      <c r="S472" s="234"/>
      <c r="T472" s="234"/>
      <c r="U472" s="234"/>
      <c r="V472" s="234"/>
      <c r="W472" s="234"/>
      <c r="X472" s="234"/>
      <c r="Y472" s="234"/>
      <c r="Z472" s="235"/>
      <c r="AA472" s="239"/>
      <c r="AB472" s="240"/>
      <c r="AC472" s="240"/>
      <c r="AD472" s="240"/>
      <c r="AE472" s="240"/>
      <c r="AF472" s="241"/>
      <c r="AG472" s="245"/>
      <c r="AH472" s="246"/>
      <c r="AI472" s="246"/>
      <c r="AJ472" s="246"/>
      <c r="AK472" s="246"/>
      <c r="AL472" s="246"/>
      <c r="AM472" s="247"/>
      <c r="AN472" s="251"/>
      <c r="AO472" s="252"/>
      <c r="AP472" s="252"/>
      <c r="AQ472" s="252"/>
      <c r="AR472" s="252"/>
      <c r="AS472" s="252"/>
      <c r="AT472" s="253"/>
      <c r="AU472" s="203"/>
      <c r="AV472" s="204"/>
      <c r="AW472" s="204"/>
      <c r="AX472" s="204"/>
      <c r="AY472" s="204"/>
      <c r="AZ472" s="205"/>
      <c r="BA472" s="228"/>
      <c r="BB472" s="229"/>
      <c r="BC472" s="229"/>
      <c r="BD472" s="229"/>
      <c r="BE472" s="229"/>
      <c r="BF472" s="229"/>
    </row>
    <row r="473" spans="2:71" ht="15.75" customHeight="1">
      <c r="B473" s="4"/>
      <c r="C473" s="4"/>
      <c r="D473" s="206"/>
      <c r="E473" s="206"/>
      <c r="F473" s="206"/>
      <c r="G473" s="206"/>
      <c r="H473" s="206"/>
      <c r="I473" s="206"/>
      <c r="J473" s="206"/>
      <c r="K473" s="206"/>
      <c r="L473" s="206"/>
      <c r="M473" s="206"/>
      <c r="N473" s="206"/>
      <c r="O473" s="206"/>
      <c r="P473" s="206"/>
      <c r="Q473" s="206"/>
      <c r="R473" s="206"/>
      <c r="S473" s="206"/>
      <c r="T473" s="206"/>
      <c r="U473" s="206"/>
      <c r="V473" s="206"/>
      <c r="W473" s="206"/>
      <c r="X473" s="206"/>
      <c r="Y473" s="206"/>
      <c r="Z473" s="206"/>
      <c r="AA473" s="206"/>
      <c r="AB473" s="206"/>
      <c r="AC473" s="206"/>
      <c r="AD473" s="206"/>
      <c r="AE473" s="206"/>
      <c r="AF473" s="206"/>
      <c r="AG473" s="206"/>
      <c r="AH473" s="206"/>
      <c r="AI473" s="206"/>
      <c r="AJ473" s="206"/>
      <c r="AK473" s="206"/>
      <c r="AL473" s="206"/>
      <c r="AM473" s="206"/>
      <c r="AN473" s="206"/>
      <c r="AO473" s="206"/>
      <c r="AP473" s="206"/>
      <c r="AQ473" s="206"/>
      <c r="AR473" s="206"/>
      <c r="AS473" s="206"/>
      <c r="AT473" s="206"/>
      <c r="AU473" s="206"/>
      <c r="AV473" s="206"/>
      <c r="AW473" s="206"/>
      <c r="AX473" s="206"/>
      <c r="AY473" s="206"/>
      <c r="AZ473" s="206"/>
      <c r="BA473" s="206"/>
      <c r="BB473" s="206"/>
      <c r="BC473" s="206"/>
      <c r="BD473" s="206"/>
      <c r="BE473" s="206"/>
      <c r="BF473" s="206"/>
    </row>
    <row r="474" spans="2:71" ht="15" customHeight="1"/>
    <row r="475" spans="2:71" ht="15" customHeight="1"/>
    <row r="476" spans="2:71" ht="15" customHeight="1"/>
    <row r="477" spans="2:71" ht="15" customHeight="1"/>
    <row r="478" spans="2:71" ht="15" customHeight="1"/>
    <row r="479" spans="2:71" ht="15" customHeight="1"/>
    <row r="480" spans="2:71"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sheetData>
  <sheetProtection formatCells="0" formatRows="0" insertRows="0" selectLockedCells="1"/>
  <mergeCells count="1210">
    <mergeCell ref="A9:BG9"/>
    <mergeCell ref="A10:BG10"/>
    <mergeCell ref="A13:BG13"/>
    <mergeCell ref="A16:F18"/>
    <mergeCell ref="G16:J18"/>
    <mergeCell ref="K16:L17"/>
    <mergeCell ref="N16:S18"/>
    <mergeCell ref="T16:W18"/>
    <mergeCell ref="X16:Y17"/>
    <mergeCell ref="Z16:AE18"/>
    <mergeCell ref="AX3:BG3"/>
    <mergeCell ref="F4:M6"/>
    <mergeCell ref="R4:V6"/>
    <mergeCell ref="N5:Q6"/>
    <mergeCell ref="W5:AT6"/>
    <mergeCell ref="A8:BF8"/>
    <mergeCell ref="Y1:AC1"/>
    <mergeCell ref="AD1:AQ1"/>
    <mergeCell ref="AR1:AW1"/>
    <mergeCell ref="AX1:BD1"/>
    <mergeCell ref="BE1:BG1"/>
    <mergeCell ref="Y2:AC3"/>
    <mergeCell ref="AD2:AQ3"/>
    <mergeCell ref="AR2:AW2"/>
    <mergeCell ref="AX2:BG2"/>
    <mergeCell ref="AR3:AW3"/>
    <mergeCell ref="BL20:DR21"/>
    <mergeCell ref="A21:BG21"/>
    <mergeCell ref="A22:AQ25"/>
    <mergeCell ref="AS22:AX23"/>
    <mergeCell ref="AY22:BD24"/>
    <mergeCell ref="BE22:BG22"/>
    <mergeCell ref="AS24:AX24"/>
    <mergeCell ref="BE24:BG24"/>
    <mergeCell ref="AS25:AX26"/>
    <mergeCell ref="AY25:BD26"/>
    <mergeCell ref="K18:L18"/>
    <mergeCell ref="X18:Y18"/>
    <mergeCell ref="AJ18:AK18"/>
    <mergeCell ref="AX18:AY18"/>
    <mergeCell ref="A19:L19"/>
    <mergeCell ref="N19:AQ19"/>
    <mergeCell ref="AF16:AI18"/>
    <mergeCell ref="AJ16:AK17"/>
    <mergeCell ref="AL16:AQ18"/>
    <mergeCell ref="AR16:AW16"/>
    <mergeCell ref="AX16:AY17"/>
    <mergeCell ref="AR17:AW18"/>
    <mergeCell ref="T31:AA32"/>
    <mergeCell ref="AB31:AH32"/>
    <mergeCell ref="AI31:AL33"/>
    <mergeCell ref="AM31:AP33"/>
    <mergeCell ref="AQ31:BB33"/>
    <mergeCell ref="O32:R33"/>
    <mergeCell ref="S32:S33"/>
    <mergeCell ref="T33:W33"/>
    <mergeCell ref="X33:Z33"/>
    <mergeCell ref="AB33:AD33"/>
    <mergeCell ref="BE25:BG26"/>
    <mergeCell ref="A26:AQ26"/>
    <mergeCell ref="B29:C33"/>
    <mergeCell ref="D29:I33"/>
    <mergeCell ref="J29:N33"/>
    <mergeCell ref="O29:S30"/>
    <mergeCell ref="T29:W30"/>
    <mergeCell ref="X29:AL30"/>
    <mergeCell ref="AM29:BB30"/>
    <mergeCell ref="O31:S31"/>
    <mergeCell ref="AV34:AY35"/>
    <mergeCell ref="AZ34:BA35"/>
    <mergeCell ref="BB34:BB35"/>
    <mergeCell ref="D36:I37"/>
    <mergeCell ref="J36:N37"/>
    <mergeCell ref="O36:R37"/>
    <mergeCell ref="S36:S37"/>
    <mergeCell ref="T36:W37"/>
    <mergeCell ref="X36:Z37"/>
    <mergeCell ref="AA36:AA37"/>
    <mergeCell ref="AE34:AG35"/>
    <mergeCell ref="AH34:AH35"/>
    <mergeCell ref="AI34:AK35"/>
    <mergeCell ref="AL34:AL35"/>
    <mergeCell ref="AM34:AP35"/>
    <mergeCell ref="AQ34:AU35"/>
    <mergeCell ref="AE33:AG33"/>
    <mergeCell ref="D34:I35"/>
    <mergeCell ref="J34:N35"/>
    <mergeCell ref="O34:R35"/>
    <mergeCell ref="S34:S35"/>
    <mergeCell ref="T34:W35"/>
    <mergeCell ref="X34:Z35"/>
    <mergeCell ref="AA34:AA35"/>
    <mergeCell ref="AB34:AD35"/>
    <mergeCell ref="AA38:AA39"/>
    <mergeCell ref="AB38:AD39"/>
    <mergeCell ref="AE38:AG39"/>
    <mergeCell ref="AH38:AH39"/>
    <mergeCell ref="AI38:AK39"/>
    <mergeCell ref="AL38:AL39"/>
    <mergeCell ref="AQ36:AU39"/>
    <mergeCell ref="AV36:AY39"/>
    <mergeCell ref="AZ36:BA39"/>
    <mergeCell ref="BB36:BB39"/>
    <mergeCell ref="D38:I39"/>
    <mergeCell ref="J38:N39"/>
    <mergeCell ref="O38:R39"/>
    <mergeCell ref="S38:S39"/>
    <mergeCell ref="T38:W39"/>
    <mergeCell ref="X38:Z39"/>
    <mergeCell ref="AB36:AD37"/>
    <mergeCell ref="AE36:AG37"/>
    <mergeCell ref="AH36:AH37"/>
    <mergeCell ref="AI36:AK37"/>
    <mergeCell ref="AL36:AL37"/>
    <mergeCell ref="AM36:AP39"/>
    <mergeCell ref="O43:R44"/>
    <mergeCell ref="S43:S44"/>
    <mergeCell ref="T43:Z44"/>
    <mergeCell ref="AA43:AA44"/>
    <mergeCell ref="AL41:AL42"/>
    <mergeCell ref="AM41:AP42"/>
    <mergeCell ref="AQ41:AU42"/>
    <mergeCell ref="AV41:AY42"/>
    <mergeCell ref="AZ41:BA42"/>
    <mergeCell ref="BB41:BB42"/>
    <mergeCell ref="D40:BB40"/>
    <mergeCell ref="D41:I42"/>
    <mergeCell ref="J41:N42"/>
    <mergeCell ref="O41:R42"/>
    <mergeCell ref="S41:S42"/>
    <mergeCell ref="T41:Z42"/>
    <mergeCell ref="AA41:AA42"/>
    <mergeCell ref="AB41:AG42"/>
    <mergeCell ref="AH41:AH42"/>
    <mergeCell ref="AI41:AK42"/>
    <mergeCell ref="BB45:BB46"/>
    <mergeCell ref="D47:BB47"/>
    <mergeCell ref="D48:I49"/>
    <mergeCell ref="J48:N49"/>
    <mergeCell ref="O48:R49"/>
    <mergeCell ref="S48:S49"/>
    <mergeCell ref="T48:Z49"/>
    <mergeCell ref="AA48:AA49"/>
    <mergeCell ref="AB48:AG49"/>
    <mergeCell ref="AH48:AH49"/>
    <mergeCell ref="AV43:AY46"/>
    <mergeCell ref="AZ43:BA46"/>
    <mergeCell ref="BB43:BB44"/>
    <mergeCell ref="J45:N46"/>
    <mergeCell ref="O45:R46"/>
    <mergeCell ref="S45:S46"/>
    <mergeCell ref="T45:W46"/>
    <mergeCell ref="X45:Z46"/>
    <mergeCell ref="AA45:AA46"/>
    <mergeCell ref="AB45:AD46"/>
    <mergeCell ref="AB43:AG44"/>
    <mergeCell ref="AH43:AH44"/>
    <mergeCell ref="AI43:AK44"/>
    <mergeCell ref="AL43:AL44"/>
    <mergeCell ref="AM43:AP46"/>
    <mergeCell ref="AQ43:AU46"/>
    <mergeCell ref="AE45:AG46"/>
    <mergeCell ref="AH45:AH46"/>
    <mergeCell ref="AI45:AK46"/>
    <mergeCell ref="AL45:AL46"/>
    <mergeCell ref="D43:I46"/>
    <mergeCell ref="J43:N44"/>
    <mergeCell ref="BB48:BB49"/>
    <mergeCell ref="D50:I53"/>
    <mergeCell ref="J50:N51"/>
    <mergeCell ref="O50:R51"/>
    <mergeCell ref="S50:S51"/>
    <mergeCell ref="T50:Z51"/>
    <mergeCell ref="AA50:AA51"/>
    <mergeCell ref="AB50:AG51"/>
    <mergeCell ref="AH50:AH51"/>
    <mergeCell ref="AI50:AK51"/>
    <mergeCell ref="AI48:AK49"/>
    <mergeCell ref="AL48:AL49"/>
    <mergeCell ref="AM48:AP53"/>
    <mergeCell ref="AQ48:AU53"/>
    <mergeCell ref="AV48:AY53"/>
    <mergeCell ref="AZ48:BA53"/>
    <mergeCell ref="AL50:AL51"/>
    <mergeCell ref="AI52:AK53"/>
    <mergeCell ref="AL52:AL53"/>
    <mergeCell ref="BB52:BB53"/>
    <mergeCell ref="D54:BB54"/>
    <mergeCell ref="D55:I56"/>
    <mergeCell ref="J55:N56"/>
    <mergeCell ref="O55:R56"/>
    <mergeCell ref="S55:S56"/>
    <mergeCell ref="T55:Z56"/>
    <mergeCell ref="AA55:AA56"/>
    <mergeCell ref="AB55:AG56"/>
    <mergeCell ref="AH55:AH56"/>
    <mergeCell ref="BB50:BB51"/>
    <mergeCell ref="J52:N53"/>
    <mergeCell ref="O52:R53"/>
    <mergeCell ref="S52:S53"/>
    <mergeCell ref="T52:W53"/>
    <mergeCell ref="X52:Z53"/>
    <mergeCell ref="AA52:AA53"/>
    <mergeCell ref="AB52:AD53"/>
    <mergeCell ref="AE52:AG53"/>
    <mergeCell ref="AH52:AH53"/>
    <mergeCell ref="AL57:AL58"/>
    <mergeCell ref="AM57:AP60"/>
    <mergeCell ref="AQ57:AU60"/>
    <mergeCell ref="AV57:AY60"/>
    <mergeCell ref="AZ57:BA60"/>
    <mergeCell ref="BB57:BB58"/>
    <mergeCell ref="BB55:BB56"/>
    <mergeCell ref="D57:I60"/>
    <mergeCell ref="J57:N58"/>
    <mergeCell ref="O57:R58"/>
    <mergeCell ref="S57:S58"/>
    <mergeCell ref="T57:Z58"/>
    <mergeCell ref="AA57:AA58"/>
    <mergeCell ref="AB57:AG58"/>
    <mergeCell ref="AH57:AH58"/>
    <mergeCell ref="AI57:AK58"/>
    <mergeCell ref="AI55:AK56"/>
    <mergeCell ref="AL55:AL56"/>
    <mergeCell ref="AM55:AP56"/>
    <mergeCell ref="AQ55:AU56"/>
    <mergeCell ref="AV55:AY56"/>
    <mergeCell ref="AZ55:BA56"/>
    <mergeCell ref="AL62:AL63"/>
    <mergeCell ref="AM62:AP67"/>
    <mergeCell ref="AQ62:AU67"/>
    <mergeCell ref="AV62:AY67"/>
    <mergeCell ref="AZ62:BA67"/>
    <mergeCell ref="BB62:BB63"/>
    <mergeCell ref="D61:BB61"/>
    <mergeCell ref="D62:I63"/>
    <mergeCell ref="J62:N63"/>
    <mergeCell ref="O62:R63"/>
    <mergeCell ref="S62:S63"/>
    <mergeCell ref="T62:Z63"/>
    <mergeCell ref="AA62:AA63"/>
    <mergeCell ref="AB62:AG63"/>
    <mergeCell ref="AH62:AH63"/>
    <mergeCell ref="AI62:AK63"/>
    <mergeCell ref="AB59:AD60"/>
    <mergeCell ref="AE59:AG60"/>
    <mergeCell ref="AH59:AH60"/>
    <mergeCell ref="AI59:AK60"/>
    <mergeCell ref="AL59:AL60"/>
    <mergeCell ref="BB59:BB60"/>
    <mergeCell ref="J59:N60"/>
    <mergeCell ref="O59:R60"/>
    <mergeCell ref="S59:S60"/>
    <mergeCell ref="T59:W60"/>
    <mergeCell ref="X59:Z60"/>
    <mergeCell ref="AA59:AA60"/>
    <mergeCell ref="BB66:BB67"/>
    <mergeCell ref="AB64:AG65"/>
    <mergeCell ref="AH64:AH65"/>
    <mergeCell ref="AI64:AK65"/>
    <mergeCell ref="AL64:AL65"/>
    <mergeCell ref="BB64:BB65"/>
    <mergeCell ref="J66:N67"/>
    <mergeCell ref="O66:R67"/>
    <mergeCell ref="S66:S67"/>
    <mergeCell ref="T66:W67"/>
    <mergeCell ref="X66:Z67"/>
    <mergeCell ref="D64:I67"/>
    <mergeCell ref="J64:N65"/>
    <mergeCell ref="O64:R65"/>
    <mergeCell ref="S64:S65"/>
    <mergeCell ref="T64:Z65"/>
    <mergeCell ref="AA64:AA65"/>
    <mergeCell ref="AA66:AA67"/>
    <mergeCell ref="AI68:AK69"/>
    <mergeCell ref="AL68:AL69"/>
    <mergeCell ref="AM68:AP71"/>
    <mergeCell ref="AQ68:AU71"/>
    <mergeCell ref="AE70:AG71"/>
    <mergeCell ref="AH70:AH71"/>
    <mergeCell ref="AI70:AK71"/>
    <mergeCell ref="AL70:AL71"/>
    <mergeCell ref="D68:I71"/>
    <mergeCell ref="J68:N69"/>
    <mergeCell ref="O68:R69"/>
    <mergeCell ref="S68:S69"/>
    <mergeCell ref="T68:Z69"/>
    <mergeCell ref="AA68:AA69"/>
    <mergeCell ref="AB66:AD67"/>
    <mergeCell ref="AE66:AG67"/>
    <mergeCell ref="AH66:AH67"/>
    <mergeCell ref="AI66:AK67"/>
    <mergeCell ref="AL66:AL67"/>
    <mergeCell ref="AM72:BB73"/>
    <mergeCell ref="D74:N75"/>
    <mergeCell ref="O74:R75"/>
    <mergeCell ref="S74:S75"/>
    <mergeCell ref="T74:W75"/>
    <mergeCell ref="X74:Z75"/>
    <mergeCell ref="AA74:AA75"/>
    <mergeCell ref="AB74:AD75"/>
    <mergeCell ref="AE74:AG75"/>
    <mergeCell ref="AH74:AH75"/>
    <mergeCell ref="BB70:BB71"/>
    <mergeCell ref="D72:N73"/>
    <mergeCell ref="O72:R73"/>
    <mergeCell ref="S72:S73"/>
    <mergeCell ref="T72:Z73"/>
    <mergeCell ref="AA72:AA73"/>
    <mergeCell ref="AB72:AG73"/>
    <mergeCell ref="AH72:AH73"/>
    <mergeCell ref="AI72:AK73"/>
    <mergeCell ref="AL72:AL73"/>
    <mergeCell ref="AV68:AY71"/>
    <mergeCell ref="AZ68:BA71"/>
    <mergeCell ref="BB68:BB69"/>
    <mergeCell ref="J70:N71"/>
    <mergeCell ref="O70:R71"/>
    <mergeCell ref="S70:S71"/>
    <mergeCell ref="T70:W71"/>
    <mergeCell ref="X70:Z71"/>
    <mergeCell ref="AA70:AA71"/>
    <mergeCell ref="AB70:AD71"/>
    <mergeCell ref="AB68:AG69"/>
    <mergeCell ref="BB80:BB81"/>
    <mergeCell ref="D82:D83"/>
    <mergeCell ref="E82:AL83"/>
    <mergeCell ref="AV82:AY83"/>
    <mergeCell ref="AZ82:BA83"/>
    <mergeCell ref="BB82:BB83"/>
    <mergeCell ref="AH68:AH69"/>
    <mergeCell ref="BB76:BB77"/>
    <mergeCell ref="D78:D79"/>
    <mergeCell ref="E78:AL79"/>
    <mergeCell ref="AV78:AY79"/>
    <mergeCell ref="AZ78:BA79"/>
    <mergeCell ref="BB78:BB79"/>
    <mergeCell ref="AI76:AK77"/>
    <mergeCell ref="AL76:AL77"/>
    <mergeCell ref="AM76:AP77"/>
    <mergeCell ref="AQ76:AU77"/>
    <mergeCell ref="AV76:AY77"/>
    <mergeCell ref="AZ76:BA77"/>
    <mergeCell ref="AI74:AK75"/>
    <mergeCell ref="AL74:AL75"/>
    <mergeCell ref="AM74:BB75"/>
    <mergeCell ref="D76:N77"/>
    <mergeCell ref="O76:R77"/>
    <mergeCell ref="S76:S77"/>
    <mergeCell ref="T76:Z77"/>
    <mergeCell ref="AA76:AA77"/>
    <mergeCell ref="AB76:AG77"/>
    <mergeCell ref="AH76:AH77"/>
    <mergeCell ref="BJ88:BO89"/>
    <mergeCell ref="BP88:BU89"/>
    <mergeCell ref="D90:D91"/>
    <mergeCell ref="E90:T91"/>
    <mergeCell ref="W90:AB91"/>
    <mergeCell ref="AC90:AF91"/>
    <mergeCell ref="AG90:AH91"/>
    <mergeCell ref="AM90:AY91"/>
    <mergeCell ref="AZ90:BA91"/>
    <mergeCell ref="BB90:BB91"/>
    <mergeCell ref="BC87:BG87"/>
    <mergeCell ref="B88:C93"/>
    <mergeCell ref="D88:D89"/>
    <mergeCell ref="E88:AL89"/>
    <mergeCell ref="AM88:AY89"/>
    <mergeCell ref="AZ88:BA89"/>
    <mergeCell ref="BB88:BB89"/>
    <mergeCell ref="B34:C87"/>
    <mergeCell ref="D84:D85"/>
    <mergeCell ref="E84:AL85"/>
    <mergeCell ref="AV84:AY85"/>
    <mergeCell ref="AZ84:BA85"/>
    <mergeCell ref="BB84:BB85"/>
    <mergeCell ref="D86:AL87"/>
    <mergeCell ref="AM86:AU87"/>
    <mergeCell ref="AV86:AY87"/>
    <mergeCell ref="AZ86:BA87"/>
    <mergeCell ref="BB86:BB87"/>
    <mergeCell ref="D80:D81"/>
    <mergeCell ref="E80:AL81"/>
    <mergeCell ref="AV80:AY81"/>
    <mergeCell ref="AZ80:BA81"/>
    <mergeCell ref="B99:C102"/>
    <mergeCell ref="D99:I102"/>
    <mergeCell ref="J99:N102"/>
    <mergeCell ref="O99:R102"/>
    <mergeCell ref="S99:AB100"/>
    <mergeCell ref="AC99:AF102"/>
    <mergeCell ref="B94:AL95"/>
    <mergeCell ref="AM94:AY95"/>
    <mergeCell ref="AZ94:BA95"/>
    <mergeCell ref="BB94:BB95"/>
    <mergeCell ref="BC95:BG95"/>
    <mergeCell ref="AM96:BF96"/>
    <mergeCell ref="BJ90:BO91"/>
    <mergeCell ref="BP90:BU91"/>
    <mergeCell ref="D92:D93"/>
    <mergeCell ref="E92:AL93"/>
    <mergeCell ref="AM92:AY93"/>
    <mergeCell ref="AZ92:BA93"/>
    <mergeCell ref="BB92:BB93"/>
    <mergeCell ref="AP103:AP104"/>
    <mergeCell ref="AQ103:AX112"/>
    <mergeCell ref="D105:I106"/>
    <mergeCell ref="J105:N106"/>
    <mergeCell ref="O105:R106"/>
    <mergeCell ref="S105:W106"/>
    <mergeCell ref="X105:Z106"/>
    <mergeCell ref="AA105:AA106"/>
    <mergeCell ref="AB105:AB106"/>
    <mergeCell ref="AC105:AF108"/>
    <mergeCell ref="AA103:AA104"/>
    <mergeCell ref="AB103:AB104"/>
    <mergeCell ref="AC103:AF104"/>
    <mergeCell ref="AG103:AK104"/>
    <mergeCell ref="AL103:AN104"/>
    <mergeCell ref="AO103:AO104"/>
    <mergeCell ref="AG99:AP100"/>
    <mergeCell ref="AQ99:AX102"/>
    <mergeCell ref="S101:AB102"/>
    <mergeCell ref="AG101:AP102"/>
    <mergeCell ref="D103:I104"/>
    <mergeCell ref="J103:N104"/>
    <mergeCell ref="O103:R104"/>
    <mergeCell ref="S103:W104"/>
    <mergeCell ref="X103:Z104"/>
    <mergeCell ref="AB107:AB108"/>
    <mergeCell ref="AP107:AP108"/>
    <mergeCell ref="D109:I110"/>
    <mergeCell ref="J109:N110"/>
    <mergeCell ref="O109:R110"/>
    <mergeCell ref="S109:W110"/>
    <mergeCell ref="X109:Z110"/>
    <mergeCell ref="AG105:AK108"/>
    <mergeCell ref="AL105:AN108"/>
    <mergeCell ref="AO105:AO108"/>
    <mergeCell ref="AP105:AP106"/>
    <mergeCell ref="D107:I108"/>
    <mergeCell ref="J107:N108"/>
    <mergeCell ref="O107:R108"/>
    <mergeCell ref="S107:W108"/>
    <mergeCell ref="X107:Z108"/>
    <mergeCell ref="AA107:AA108"/>
    <mergeCell ref="AB111:AB112"/>
    <mergeCell ref="AC111:AF112"/>
    <mergeCell ref="AG111:AK112"/>
    <mergeCell ref="AL111:AN112"/>
    <mergeCell ref="AO111:AO112"/>
    <mergeCell ref="AP111:AP112"/>
    <mergeCell ref="D111:I112"/>
    <mergeCell ref="J111:N112"/>
    <mergeCell ref="O111:R112"/>
    <mergeCell ref="S111:W112"/>
    <mergeCell ref="X111:Z112"/>
    <mergeCell ref="AA111:AA112"/>
    <mergeCell ref="AG109:AG110"/>
    <mergeCell ref="AH109:AJ110"/>
    <mergeCell ref="AK109:AK110"/>
    <mergeCell ref="AL109:AN110"/>
    <mergeCell ref="AO109:AO110"/>
    <mergeCell ref="AP109:AP110"/>
    <mergeCell ref="E117:AD118"/>
    <mergeCell ref="AE117:AF118"/>
    <mergeCell ref="AG117:AU118"/>
    <mergeCell ref="AV117:AW118"/>
    <mergeCell ref="AX117:AX118"/>
    <mergeCell ref="BM118:CL118"/>
    <mergeCell ref="AW113:AW114"/>
    <mergeCell ref="AX113:AX114"/>
    <mergeCell ref="B115:C120"/>
    <mergeCell ref="D115:D116"/>
    <mergeCell ref="E115:AD116"/>
    <mergeCell ref="AE115:AF116"/>
    <mergeCell ref="AG115:AU116"/>
    <mergeCell ref="AV115:AW116"/>
    <mergeCell ref="AX115:AX116"/>
    <mergeCell ref="D117:D118"/>
    <mergeCell ref="AC113:AF114"/>
    <mergeCell ref="AG113:AK114"/>
    <mergeCell ref="AL113:AN114"/>
    <mergeCell ref="AO113:AO114"/>
    <mergeCell ref="AP113:AP114"/>
    <mergeCell ref="AQ113:AU114"/>
    <mergeCell ref="D113:N114"/>
    <mergeCell ref="O113:R114"/>
    <mergeCell ref="S113:W114"/>
    <mergeCell ref="X113:Z114"/>
    <mergeCell ref="AA113:AA114"/>
    <mergeCell ref="AB113:AB114"/>
    <mergeCell ref="B103:C114"/>
    <mergeCell ref="AA109:AA110"/>
    <mergeCell ref="AB109:AB110"/>
    <mergeCell ref="AC109:AF110"/>
    <mergeCell ref="AM123:BF123"/>
    <mergeCell ref="B126:BF126"/>
    <mergeCell ref="B127:BE127"/>
    <mergeCell ref="B128:BF129"/>
    <mergeCell ref="B131:BF132"/>
    <mergeCell ref="B133:BF133"/>
    <mergeCell ref="AV119:AW120"/>
    <mergeCell ref="AX119:AX120"/>
    <mergeCell ref="B121:AF122"/>
    <mergeCell ref="AG121:AU122"/>
    <mergeCell ref="AV121:AW122"/>
    <mergeCell ref="AX121:AX122"/>
    <mergeCell ref="D119:D120"/>
    <mergeCell ref="E119:T120"/>
    <mergeCell ref="U119:Z120"/>
    <mergeCell ref="AA119:AD120"/>
    <mergeCell ref="AE119:AF120"/>
    <mergeCell ref="AG119:AU120"/>
    <mergeCell ref="BA148:BF153"/>
    <mergeCell ref="D151:E153"/>
    <mergeCell ref="F151:J153"/>
    <mergeCell ref="K151:Z152"/>
    <mergeCell ref="AA151:AF153"/>
    <mergeCell ref="AG151:AM153"/>
    <mergeCell ref="AN151:AT153"/>
    <mergeCell ref="AU151:AZ153"/>
    <mergeCell ref="K153:Z153"/>
    <mergeCell ref="D148:J150"/>
    <mergeCell ref="K148:Z150"/>
    <mergeCell ref="AA148:AF150"/>
    <mergeCell ref="AG148:AM150"/>
    <mergeCell ref="AN148:AT150"/>
    <mergeCell ref="AU148:AZ150"/>
    <mergeCell ref="B134:BF135"/>
    <mergeCell ref="B136:BC137"/>
    <mergeCell ref="B139:BG140"/>
    <mergeCell ref="B141:BG142"/>
    <mergeCell ref="B143:BG143"/>
    <mergeCell ref="B144:BG144"/>
    <mergeCell ref="E163:K163"/>
    <mergeCell ref="L163:Z163"/>
    <mergeCell ref="L164:Z165"/>
    <mergeCell ref="AA164:AF166"/>
    <mergeCell ref="AG164:AL166"/>
    <mergeCell ref="AM164:AQ166"/>
    <mergeCell ref="AY160:BE160"/>
    <mergeCell ref="L161:Z162"/>
    <mergeCell ref="AA161:AF163"/>
    <mergeCell ref="AG161:AL163"/>
    <mergeCell ref="AM161:AQ163"/>
    <mergeCell ref="AR161:AV163"/>
    <mergeCell ref="AW161:AX163"/>
    <mergeCell ref="AY161:BE163"/>
    <mergeCell ref="C157:BF157"/>
    <mergeCell ref="D158:K160"/>
    <mergeCell ref="L158:Z159"/>
    <mergeCell ref="AA158:AF160"/>
    <mergeCell ref="AG158:AL160"/>
    <mergeCell ref="AM158:AQ160"/>
    <mergeCell ref="AR158:AV160"/>
    <mergeCell ref="AW158:BE159"/>
    <mergeCell ref="L160:Z160"/>
    <mergeCell ref="AW160:AX160"/>
    <mergeCell ref="AW167:AX169"/>
    <mergeCell ref="AY167:BE169"/>
    <mergeCell ref="E169:K169"/>
    <mergeCell ref="L169:Z169"/>
    <mergeCell ref="L170:Z171"/>
    <mergeCell ref="AA170:AF172"/>
    <mergeCell ref="AG170:AL172"/>
    <mergeCell ref="AM170:AQ172"/>
    <mergeCell ref="AR170:AV172"/>
    <mergeCell ref="AW170:AX172"/>
    <mergeCell ref="AR164:AV166"/>
    <mergeCell ref="AW164:AX166"/>
    <mergeCell ref="AY164:BE166"/>
    <mergeCell ref="E166:K166"/>
    <mergeCell ref="L166:Z166"/>
    <mergeCell ref="L167:Z168"/>
    <mergeCell ref="AA167:AF169"/>
    <mergeCell ref="AG167:AL169"/>
    <mergeCell ref="AM167:AQ169"/>
    <mergeCell ref="AR167:AV169"/>
    <mergeCell ref="AR176:AV178"/>
    <mergeCell ref="AW176:AX178"/>
    <mergeCell ref="AY176:BE178"/>
    <mergeCell ref="E178:K178"/>
    <mergeCell ref="L178:Z178"/>
    <mergeCell ref="L179:Z180"/>
    <mergeCell ref="AA179:AF181"/>
    <mergeCell ref="AG179:AL181"/>
    <mergeCell ref="AM179:AQ181"/>
    <mergeCell ref="AR179:AV181"/>
    <mergeCell ref="E175:K175"/>
    <mergeCell ref="L175:Z175"/>
    <mergeCell ref="L176:Z177"/>
    <mergeCell ref="AA176:AF178"/>
    <mergeCell ref="AG176:AL178"/>
    <mergeCell ref="AM176:AQ178"/>
    <mergeCell ref="AY170:BE172"/>
    <mergeCell ref="E172:K172"/>
    <mergeCell ref="L172:Z172"/>
    <mergeCell ref="L173:Z174"/>
    <mergeCell ref="AA173:AF175"/>
    <mergeCell ref="AG173:AL175"/>
    <mergeCell ref="AM173:AQ175"/>
    <mergeCell ref="AR173:AV175"/>
    <mergeCell ref="AW173:AX175"/>
    <mergeCell ref="AY173:BE175"/>
    <mergeCell ref="E187:K187"/>
    <mergeCell ref="L187:Z187"/>
    <mergeCell ref="L188:Z189"/>
    <mergeCell ref="AA188:AF190"/>
    <mergeCell ref="AG188:AL190"/>
    <mergeCell ref="AM188:AQ190"/>
    <mergeCell ref="AY182:BE184"/>
    <mergeCell ref="E184:K184"/>
    <mergeCell ref="L184:Z184"/>
    <mergeCell ref="L185:Z186"/>
    <mergeCell ref="AA185:AF187"/>
    <mergeCell ref="AG185:AL187"/>
    <mergeCell ref="AM185:AQ187"/>
    <mergeCell ref="AR185:AV187"/>
    <mergeCell ref="AW185:AX187"/>
    <mergeCell ref="AY185:BE187"/>
    <mergeCell ref="AW179:AX181"/>
    <mergeCell ref="AY179:BE181"/>
    <mergeCell ref="E181:K181"/>
    <mergeCell ref="L181:Z181"/>
    <mergeCell ref="L182:Z183"/>
    <mergeCell ref="AA182:AF184"/>
    <mergeCell ref="AG182:AL184"/>
    <mergeCell ref="AM182:AQ184"/>
    <mergeCell ref="AR182:AV184"/>
    <mergeCell ref="AW182:AX184"/>
    <mergeCell ref="AW191:AX193"/>
    <mergeCell ref="AY191:BE193"/>
    <mergeCell ref="E193:K193"/>
    <mergeCell ref="L193:Z193"/>
    <mergeCell ref="L194:Z195"/>
    <mergeCell ref="AA194:AF196"/>
    <mergeCell ref="AG194:AL196"/>
    <mergeCell ref="AM194:AQ196"/>
    <mergeCell ref="AR194:AV196"/>
    <mergeCell ref="AW194:AX196"/>
    <mergeCell ref="AR188:AV190"/>
    <mergeCell ref="AW188:AX190"/>
    <mergeCell ref="AY188:BE190"/>
    <mergeCell ref="E190:K190"/>
    <mergeCell ref="L190:Z190"/>
    <mergeCell ref="L191:Z192"/>
    <mergeCell ref="AA191:AF193"/>
    <mergeCell ref="AG191:AL193"/>
    <mergeCell ref="AM191:AQ193"/>
    <mergeCell ref="AR191:AV193"/>
    <mergeCell ref="AR200:AV202"/>
    <mergeCell ref="AW200:AX202"/>
    <mergeCell ref="AY200:BE202"/>
    <mergeCell ref="E202:K202"/>
    <mergeCell ref="L202:Z202"/>
    <mergeCell ref="L203:Z204"/>
    <mergeCell ref="AA203:AF205"/>
    <mergeCell ref="AG203:AL205"/>
    <mergeCell ref="AM203:AQ205"/>
    <mergeCell ref="AR203:AV205"/>
    <mergeCell ref="E199:K199"/>
    <mergeCell ref="L199:Z199"/>
    <mergeCell ref="L200:Z201"/>
    <mergeCell ref="AA200:AF202"/>
    <mergeCell ref="AG200:AL202"/>
    <mergeCell ref="AM200:AQ202"/>
    <mergeCell ref="AY194:BE196"/>
    <mergeCell ref="E196:K196"/>
    <mergeCell ref="L196:Z196"/>
    <mergeCell ref="L197:Z198"/>
    <mergeCell ref="AA197:AF199"/>
    <mergeCell ref="AG197:AL199"/>
    <mergeCell ref="AM197:AQ199"/>
    <mergeCell ref="AR197:AV199"/>
    <mergeCell ref="AW197:AX199"/>
    <mergeCell ref="AY197:BE199"/>
    <mergeCell ref="D211:K214"/>
    <mergeCell ref="L211:Z212"/>
    <mergeCell ref="AA211:AD214"/>
    <mergeCell ref="AE211:AM214"/>
    <mergeCell ref="AN211:BB212"/>
    <mergeCell ref="BC211:BF214"/>
    <mergeCell ref="L213:Z213"/>
    <mergeCell ref="AN213:BB213"/>
    <mergeCell ref="L214:Z214"/>
    <mergeCell ref="AN214:BB214"/>
    <mergeCell ref="AW203:AX205"/>
    <mergeCell ref="AY203:BE205"/>
    <mergeCell ref="E205:K205"/>
    <mergeCell ref="L205:Z205"/>
    <mergeCell ref="AA206:AF208"/>
    <mergeCell ref="AG206:AJ208"/>
    <mergeCell ref="AK206:AL208"/>
    <mergeCell ref="AM206:AV208"/>
    <mergeCell ref="AW206:BE208"/>
    <mergeCell ref="BC219:BF222"/>
    <mergeCell ref="L221:Z221"/>
    <mergeCell ref="AN221:BB221"/>
    <mergeCell ref="D222:K222"/>
    <mergeCell ref="L222:Z222"/>
    <mergeCell ref="AE222:AM222"/>
    <mergeCell ref="AN222:BB222"/>
    <mergeCell ref="AE218:AM218"/>
    <mergeCell ref="AN218:BB218"/>
    <mergeCell ref="D219:K221"/>
    <mergeCell ref="L219:Z220"/>
    <mergeCell ref="AA219:AD222"/>
    <mergeCell ref="AE219:AM221"/>
    <mergeCell ref="AN219:BB220"/>
    <mergeCell ref="D215:K217"/>
    <mergeCell ref="L215:Z216"/>
    <mergeCell ref="AA215:AD218"/>
    <mergeCell ref="AE215:AM217"/>
    <mergeCell ref="AN215:BB216"/>
    <mergeCell ref="BC215:BF218"/>
    <mergeCell ref="L217:Z217"/>
    <mergeCell ref="AN217:BB217"/>
    <mergeCell ref="D218:K218"/>
    <mergeCell ref="L218:Z218"/>
    <mergeCell ref="BC227:BF230"/>
    <mergeCell ref="L229:Z229"/>
    <mergeCell ref="AN229:BB229"/>
    <mergeCell ref="D230:K230"/>
    <mergeCell ref="L230:Z230"/>
    <mergeCell ref="AE230:AM230"/>
    <mergeCell ref="AN230:BB230"/>
    <mergeCell ref="AE226:AM226"/>
    <mergeCell ref="AN226:BB226"/>
    <mergeCell ref="D227:K229"/>
    <mergeCell ref="L227:Z228"/>
    <mergeCell ref="AA227:AD230"/>
    <mergeCell ref="AE227:AM229"/>
    <mergeCell ref="AN227:BB228"/>
    <mergeCell ref="D223:K225"/>
    <mergeCell ref="L223:Z224"/>
    <mergeCell ref="AA223:AD226"/>
    <mergeCell ref="AE223:AM225"/>
    <mergeCell ref="AN223:BB224"/>
    <mergeCell ref="BC223:BF226"/>
    <mergeCell ref="L225:Z225"/>
    <mergeCell ref="AN225:BB225"/>
    <mergeCell ref="D226:K226"/>
    <mergeCell ref="L226:Z226"/>
    <mergeCell ref="BC235:BF238"/>
    <mergeCell ref="L237:Z237"/>
    <mergeCell ref="AN237:BB237"/>
    <mergeCell ref="D238:K238"/>
    <mergeCell ref="L238:Z238"/>
    <mergeCell ref="AE238:AM238"/>
    <mergeCell ref="AN238:BB238"/>
    <mergeCell ref="AE234:AM234"/>
    <mergeCell ref="AN234:BB234"/>
    <mergeCell ref="D235:K237"/>
    <mergeCell ref="L235:Z236"/>
    <mergeCell ref="AA235:AD238"/>
    <mergeCell ref="AE235:AM237"/>
    <mergeCell ref="AN235:BB236"/>
    <mergeCell ref="D231:K233"/>
    <mergeCell ref="L231:Z232"/>
    <mergeCell ref="AA231:AD234"/>
    <mergeCell ref="AE231:AM233"/>
    <mergeCell ref="AN231:BB232"/>
    <mergeCell ref="BC231:BF234"/>
    <mergeCell ref="L233:Z233"/>
    <mergeCell ref="AN233:BB233"/>
    <mergeCell ref="D234:K234"/>
    <mergeCell ref="L234:Z234"/>
    <mergeCell ref="BC243:BF246"/>
    <mergeCell ref="L245:Z245"/>
    <mergeCell ref="AN245:BB245"/>
    <mergeCell ref="D246:K246"/>
    <mergeCell ref="L246:Z246"/>
    <mergeCell ref="AE246:AM246"/>
    <mergeCell ref="AN246:BB246"/>
    <mergeCell ref="AE242:AM242"/>
    <mergeCell ref="AN242:BB242"/>
    <mergeCell ref="D243:K245"/>
    <mergeCell ref="L243:Z244"/>
    <mergeCell ref="AA243:AD246"/>
    <mergeCell ref="AE243:AM245"/>
    <mergeCell ref="AN243:BB244"/>
    <mergeCell ref="D239:K241"/>
    <mergeCell ref="L239:Z240"/>
    <mergeCell ref="AA239:AD242"/>
    <mergeCell ref="AE239:AM241"/>
    <mergeCell ref="AN239:BB240"/>
    <mergeCell ref="BC239:BF242"/>
    <mergeCell ref="L241:Z241"/>
    <mergeCell ref="AN241:BB241"/>
    <mergeCell ref="D242:K242"/>
    <mergeCell ref="L242:Z242"/>
    <mergeCell ref="BC251:BF254"/>
    <mergeCell ref="L253:Z253"/>
    <mergeCell ref="AN253:BB253"/>
    <mergeCell ref="D254:K254"/>
    <mergeCell ref="L254:Z254"/>
    <mergeCell ref="AE254:AM254"/>
    <mergeCell ref="AN254:BB254"/>
    <mergeCell ref="AE250:AM250"/>
    <mergeCell ref="AN250:BB250"/>
    <mergeCell ref="D251:K253"/>
    <mergeCell ref="L251:Z252"/>
    <mergeCell ref="AA251:AD254"/>
    <mergeCell ref="AE251:AM253"/>
    <mergeCell ref="AN251:BB252"/>
    <mergeCell ref="D247:K249"/>
    <mergeCell ref="L247:Z248"/>
    <mergeCell ref="AA247:AD250"/>
    <mergeCell ref="AE247:AM249"/>
    <mergeCell ref="AN247:BB248"/>
    <mergeCell ref="BC247:BF250"/>
    <mergeCell ref="L249:Z249"/>
    <mergeCell ref="AN249:BB249"/>
    <mergeCell ref="D250:K250"/>
    <mergeCell ref="L250:Z250"/>
    <mergeCell ref="BC259:BF262"/>
    <mergeCell ref="L261:Z261"/>
    <mergeCell ref="AN261:BB261"/>
    <mergeCell ref="D262:K262"/>
    <mergeCell ref="L262:Z262"/>
    <mergeCell ref="AE262:AM262"/>
    <mergeCell ref="AN262:BB262"/>
    <mergeCell ref="AE258:AM258"/>
    <mergeCell ref="AN258:BB258"/>
    <mergeCell ref="D259:K261"/>
    <mergeCell ref="L259:Z260"/>
    <mergeCell ref="AA259:AD262"/>
    <mergeCell ref="AE259:AM261"/>
    <mergeCell ref="AN259:BB260"/>
    <mergeCell ref="D255:K257"/>
    <mergeCell ref="L255:Z256"/>
    <mergeCell ref="AA255:AD258"/>
    <mergeCell ref="AE255:AM257"/>
    <mergeCell ref="AN255:BB256"/>
    <mergeCell ref="BC255:BF258"/>
    <mergeCell ref="L257:Z257"/>
    <mergeCell ref="AN257:BB257"/>
    <mergeCell ref="D258:K258"/>
    <mergeCell ref="L258:Z258"/>
    <mergeCell ref="BC267:BF270"/>
    <mergeCell ref="L269:Z269"/>
    <mergeCell ref="AN269:BB269"/>
    <mergeCell ref="D270:K270"/>
    <mergeCell ref="L270:Z270"/>
    <mergeCell ref="AE270:AM270"/>
    <mergeCell ref="AN270:BB270"/>
    <mergeCell ref="AE266:AM266"/>
    <mergeCell ref="AN266:BB266"/>
    <mergeCell ref="D267:K269"/>
    <mergeCell ref="L267:Z268"/>
    <mergeCell ref="AA267:AD270"/>
    <mergeCell ref="AE267:AM269"/>
    <mergeCell ref="AN267:BB268"/>
    <mergeCell ref="D263:K265"/>
    <mergeCell ref="L263:Z264"/>
    <mergeCell ref="AA263:AD266"/>
    <mergeCell ref="AE263:AM265"/>
    <mergeCell ref="AN263:BB264"/>
    <mergeCell ref="BC263:BF266"/>
    <mergeCell ref="L265:Z265"/>
    <mergeCell ref="AN265:BB265"/>
    <mergeCell ref="D266:K266"/>
    <mergeCell ref="L266:Z266"/>
    <mergeCell ref="AE274:AM274"/>
    <mergeCell ref="AN274:BB274"/>
    <mergeCell ref="D275:K277"/>
    <mergeCell ref="L275:Z276"/>
    <mergeCell ref="AA275:AD278"/>
    <mergeCell ref="AE275:AM277"/>
    <mergeCell ref="AN275:BB276"/>
    <mergeCell ref="D271:K273"/>
    <mergeCell ref="L271:Z272"/>
    <mergeCell ref="AA271:AD274"/>
    <mergeCell ref="AE271:AM273"/>
    <mergeCell ref="AN271:BB272"/>
    <mergeCell ref="BC271:BF274"/>
    <mergeCell ref="L273:Z273"/>
    <mergeCell ref="AN273:BB273"/>
    <mergeCell ref="D274:K274"/>
    <mergeCell ref="L274:Z274"/>
    <mergeCell ref="BE283:BF285"/>
    <mergeCell ref="D279:K281"/>
    <mergeCell ref="L279:Z280"/>
    <mergeCell ref="AA279:AD282"/>
    <mergeCell ref="AE279:AM281"/>
    <mergeCell ref="AN279:BB280"/>
    <mergeCell ref="BC279:BF282"/>
    <mergeCell ref="L281:Z281"/>
    <mergeCell ref="AN281:BB281"/>
    <mergeCell ref="D282:K282"/>
    <mergeCell ref="L282:Z282"/>
    <mergeCell ref="BC275:BF278"/>
    <mergeCell ref="L277:Z277"/>
    <mergeCell ref="AN277:BB277"/>
    <mergeCell ref="D278:K278"/>
    <mergeCell ref="L278:Z278"/>
    <mergeCell ref="AE278:AM278"/>
    <mergeCell ref="AN278:BB278"/>
    <mergeCell ref="D290:J292"/>
    <mergeCell ref="K290:Z291"/>
    <mergeCell ref="AA290:AF292"/>
    <mergeCell ref="AG290:AL292"/>
    <mergeCell ref="AM290:AR292"/>
    <mergeCell ref="AS290:AX292"/>
    <mergeCell ref="K292:Z292"/>
    <mergeCell ref="D287:J289"/>
    <mergeCell ref="K287:Z289"/>
    <mergeCell ref="AA287:AF289"/>
    <mergeCell ref="AG287:AL289"/>
    <mergeCell ref="AM287:AR289"/>
    <mergeCell ref="AS287:AX289"/>
    <mergeCell ref="AE282:AM282"/>
    <mergeCell ref="AN282:BB282"/>
    <mergeCell ref="D283:AS285"/>
    <mergeCell ref="AT283:AY285"/>
    <mergeCell ref="AZ283:BD285"/>
    <mergeCell ref="AV297:AZ299"/>
    <mergeCell ref="BA297:BF299"/>
    <mergeCell ref="J299:W299"/>
    <mergeCell ref="D300:I302"/>
    <mergeCell ref="J300:W301"/>
    <mergeCell ref="X300:AB302"/>
    <mergeCell ref="AC300:AG300"/>
    <mergeCell ref="AH300:AJ300"/>
    <mergeCell ref="AK300:AK302"/>
    <mergeCell ref="AL300:AP302"/>
    <mergeCell ref="AB293:AR293"/>
    <mergeCell ref="AS293:AX293"/>
    <mergeCell ref="AY293:BA293"/>
    <mergeCell ref="C296:BF296"/>
    <mergeCell ref="D297:I299"/>
    <mergeCell ref="J297:W298"/>
    <mergeCell ref="X297:AB299"/>
    <mergeCell ref="AC297:AK299"/>
    <mergeCell ref="AL297:AP299"/>
    <mergeCell ref="AQ297:AU299"/>
    <mergeCell ref="AL303:AP305"/>
    <mergeCell ref="AQ303:AU305"/>
    <mergeCell ref="AV303:AZ305"/>
    <mergeCell ref="BA303:BF304"/>
    <mergeCell ref="AC304:AG304"/>
    <mergeCell ref="AH304:AJ304"/>
    <mergeCell ref="AC305:AG305"/>
    <mergeCell ref="AH305:AJ305"/>
    <mergeCell ref="BA305:BF305"/>
    <mergeCell ref="D303:I305"/>
    <mergeCell ref="J303:W304"/>
    <mergeCell ref="X303:AB305"/>
    <mergeCell ref="AC303:AG303"/>
    <mergeCell ref="AH303:AJ303"/>
    <mergeCell ref="AK303:AK305"/>
    <mergeCell ref="J305:W305"/>
    <mergeCell ref="AQ300:AU302"/>
    <mergeCell ref="AV300:AZ302"/>
    <mergeCell ref="BA300:BF301"/>
    <mergeCell ref="AC301:AG301"/>
    <mergeCell ref="AH301:AJ301"/>
    <mergeCell ref="J302:W302"/>
    <mergeCell ref="AC302:AG302"/>
    <mergeCell ref="AH302:AJ302"/>
    <mergeCell ref="BA302:BF302"/>
    <mergeCell ref="AV309:BF310"/>
    <mergeCell ref="D312:BK312"/>
    <mergeCell ref="D316:S318"/>
    <mergeCell ref="T316:Y318"/>
    <mergeCell ref="Z316:AE318"/>
    <mergeCell ref="AF316:AK318"/>
    <mergeCell ref="AL316:AQ318"/>
    <mergeCell ref="AL306:AP308"/>
    <mergeCell ref="AQ306:AU308"/>
    <mergeCell ref="AV306:AZ308"/>
    <mergeCell ref="BA306:BF307"/>
    <mergeCell ref="AC307:AG307"/>
    <mergeCell ref="AH307:AJ307"/>
    <mergeCell ref="AC308:AG308"/>
    <mergeCell ref="AH308:AJ308"/>
    <mergeCell ref="BA308:BF308"/>
    <mergeCell ref="D306:I308"/>
    <mergeCell ref="J306:W307"/>
    <mergeCell ref="X306:AB308"/>
    <mergeCell ref="AC306:AG306"/>
    <mergeCell ref="AH306:AJ306"/>
    <mergeCell ref="AK306:AK308"/>
    <mergeCell ref="J308:W308"/>
    <mergeCell ref="D326:S328"/>
    <mergeCell ref="T326:Y328"/>
    <mergeCell ref="Z326:AE328"/>
    <mergeCell ref="AF326:AK328"/>
    <mergeCell ref="AL326:AQ328"/>
    <mergeCell ref="D329:S330"/>
    <mergeCell ref="T329:Y331"/>
    <mergeCell ref="Z329:AE331"/>
    <mergeCell ref="AF329:AK331"/>
    <mergeCell ref="AL329:AQ331"/>
    <mergeCell ref="D319:S320"/>
    <mergeCell ref="T319:Y321"/>
    <mergeCell ref="Z319:AE321"/>
    <mergeCell ref="AF319:AK321"/>
    <mergeCell ref="AL319:AQ321"/>
    <mergeCell ref="D321:S321"/>
    <mergeCell ref="AQ309:AU310"/>
    <mergeCell ref="D349:O351"/>
    <mergeCell ref="P349:AF350"/>
    <mergeCell ref="AG349:AM351"/>
    <mergeCell ref="AN349:AS351"/>
    <mergeCell ref="AT349:AY351"/>
    <mergeCell ref="AZ349:BE351"/>
    <mergeCell ref="P351:AF351"/>
    <mergeCell ref="D331:S331"/>
    <mergeCell ref="D333:BF334"/>
    <mergeCell ref="N339:P339"/>
    <mergeCell ref="T341:V341"/>
    <mergeCell ref="D346:O348"/>
    <mergeCell ref="P346:AF348"/>
    <mergeCell ref="AG346:AM348"/>
    <mergeCell ref="AN346:AS348"/>
    <mergeCell ref="AT346:AY348"/>
    <mergeCell ref="AZ346:BE348"/>
    <mergeCell ref="D358:O360"/>
    <mergeCell ref="P358:AF359"/>
    <mergeCell ref="AG358:AM360"/>
    <mergeCell ref="AN358:AS360"/>
    <mergeCell ref="AT358:AY360"/>
    <mergeCell ref="AZ358:BE360"/>
    <mergeCell ref="P360:AF360"/>
    <mergeCell ref="D355:O357"/>
    <mergeCell ref="P355:AF356"/>
    <mergeCell ref="AG355:AM357"/>
    <mergeCell ref="AN355:AS357"/>
    <mergeCell ref="AT355:AY357"/>
    <mergeCell ref="AZ355:BE357"/>
    <mergeCell ref="P357:AF357"/>
    <mergeCell ref="D352:O354"/>
    <mergeCell ref="P352:AF353"/>
    <mergeCell ref="AG352:AM354"/>
    <mergeCell ref="AN352:AS354"/>
    <mergeCell ref="AT352:AY354"/>
    <mergeCell ref="AZ352:BE354"/>
    <mergeCell ref="P354:AF354"/>
    <mergeCell ref="BD364:BE366"/>
    <mergeCell ref="D367:BE367"/>
    <mergeCell ref="D370:R372"/>
    <mergeCell ref="S370:AF372"/>
    <mergeCell ref="AG370:AM372"/>
    <mergeCell ref="AN370:AS372"/>
    <mergeCell ref="AT370:AY372"/>
    <mergeCell ref="AZ370:BE372"/>
    <mergeCell ref="D364:Z366"/>
    <mergeCell ref="AA364:AF366"/>
    <mergeCell ref="AG364:AK366"/>
    <mergeCell ref="AL364:AM366"/>
    <mergeCell ref="AN364:AY366"/>
    <mergeCell ref="AZ364:BC366"/>
    <mergeCell ref="D361:O363"/>
    <mergeCell ref="P361:AF362"/>
    <mergeCell ref="AG361:AM363"/>
    <mergeCell ref="AN361:AS363"/>
    <mergeCell ref="AT361:AY363"/>
    <mergeCell ref="AZ361:BE363"/>
    <mergeCell ref="P363:AF363"/>
    <mergeCell ref="D387:R389"/>
    <mergeCell ref="S387:AF388"/>
    <mergeCell ref="AG387:AM389"/>
    <mergeCell ref="AN387:AS389"/>
    <mergeCell ref="AT387:AY389"/>
    <mergeCell ref="AZ387:BE389"/>
    <mergeCell ref="S389:AF389"/>
    <mergeCell ref="D377:BF377"/>
    <mergeCell ref="D378:BF379"/>
    <mergeCell ref="D384:R386"/>
    <mergeCell ref="S384:AF386"/>
    <mergeCell ref="AG384:AM386"/>
    <mergeCell ref="AN384:AS386"/>
    <mergeCell ref="AT384:AY386"/>
    <mergeCell ref="AZ384:BE386"/>
    <mergeCell ref="D373:R376"/>
    <mergeCell ref="S373:AF375"/>
    <mergeCell ref="AG373:AM376"/>
    <mergeCell ref="AN373:AS376"/>
    <mergeCell ref="AT373:AY376"/>
    <mergeCell ref="AZ373:BE376"/>
    <mergeCell ref="S376:AF376"/>
    <mergeCell ref="AZ397:BE399"/>
    <mergeCell ref="S399:AF399"/>
    <mergeCell ref="D400:BG400"/>
    <mergeCell ref="D405:Z407"/>
    <mergeCell ref="AA405:AF407"/>
    <mergeCell ref="AG405:AM407"/>
    <mergeCell ref="AN405:AT407"/>
    <mergeCell ref="AU405:AZ407"/>
    <mergeCell ref="D397:O399"/>
    <mergeCell ref="P397:R399"/>
    <mergeCell ref="S397:AF398"/>
    <mergeCell ref="AG397:AM399"/>
    <mergeCell ref="AN397:AS399"/>
    <mergeCell ref="AT397:AY399"/>
    <mergeCell ref="AZ391:BE393"/>
    <mergeCell ref="D394:O396"/>
    <mergeCell ref="P394:R396"/>
    <mergeCell ref="S394:AF395"/>
    <mergeCell ref="AG394:AM396"/>
    <mergeCell ref="AN394:AS396"/>
    <mergeCell ref="AT394:AY396"/>
    <mergeCell ref="AZ394:BE396"/>
    <mergeCell ref="S396:AF396"/>
    <mergeCell ref="D391:O393"/>
    <mergeCell ref="P391:R393"/>
    <mergeCell ref="S391:AF393"/>
    <mergeCell ref="AG391:AM393"/>
    <mergeCell ref="AN391:AS393"/>
    <mergeCell ref="AT391:AY393"/>
    <mergeCell ref="D415:BE415"/>
    <mergeCell ref="D416:BF416"/>
    <mergeCell ref="D420:Z422"/>
    <mergeCell ref="AA420:AF422"/>
    <mergeCell ref="AG420:AM422"/>
    <mergeCell ref="AN420:AT422"/>
    <mergeCell ref="AU420:AZ422"/>
    <mergeCell ref="BA410:BF411"/>
    <mergeCell ref="D412:Z413"/>
    <mergeCell ref="AA412:AF413"/>
    <mergeCell ref="AG412:AM413"/>
    <mergeCell ref="AN412:AT413"/>
    <mergeCell ref="AU412:AZ413"/>
    <mergeCell ref="BA412:BF413"/>
    <mergeCell ref="D408:Z409"/>
    <mergeCell ref="AA408:AF409"/>
    <mergeCell ref="AG408:AM409"/>
    <mergeCell ref="AN408:AT409"/>
    <mergeCell ref="AU408:AZ409"/>
    <mergeCell ref="D410:Z411"/>
    <mergeCell ref="AA410:AF411"/>
    <mergeCell ref="AG410:AM411"/>
    <mergeCell ref="AN410:AT411"/>
    <mergeCell ref="AU410:AZ411"/>
    <mergeCell ref="A448:AT448"/>
    <mergeCell ref="C453:Z453"/>
    <mergeCell ref="D454:Z456"/>
    <mergeCell ref="AA454:AF456"/>
    <mergeCell ref="AG454:AM456"/>
    <mergeCell ref="AN454:AT456"/>
    <mergeCell ref="D423:Z424"/>
    <mergeCell ref="AA423:AF424"/>
    <mergeCell ref="AG423:AM424"/>
    <mergeCell ref="AN423:AT424"/>
    <mergeCell ref="AU423:AZ424"/>
    <mergeCell ref="D430:J432"/>
    <mergeCell ref="K430:Z431"/>
    <mergeCell ref="AA430:AF432"/>
    <mergeCell ref="AG430:AM432"/>
    <mergeCell ref="AN430:AT432"/>
    <mergeCell ref="AU430:AZ432"/>
    <mergeCell ref="K432:Z432"/>
    <mergeCell ref="D433:J435"/>
    <mergeCell ref="K433:Z434"/>
    <mergeCell ref="AA433:AF435"/>
    <mergeCell ref="AG433:AM435"/>
    <mergeCell ref="AN433:AT435"/>
    <mergeCell ref="AU433:AZ435"/>
    <mergeCell ref="AU465:AZ466"/>
    <mergeCell ref="AN459:AT460"/>
    <mergeCell ref="AU459:AZ460"/>
    <mergeCell ref="D462:Z464"/>
    <mergeCell ref="AA462:AF464"/>
    <mergeCell ref="AG462:AM464"/>
    <mergeCell ref="AN462:AT464"/>
    <mergeCell ref="AU462:AZ464"/>
    <mergeCell ref="AU454:AZ456"/>
    <mergeCell ref="BA454:BF460"/>
    <mergeCell ref="D457:Z458"/>
    <mergeCell ref="AA457:AF458"/>
    <mergeCell ref="AG457:AM458"/>
    <mergeCell ref="AN457:AT458"/>
    <mergeCell ref="AU457:AZ458"/>
    <mergeCell ref="D459:Z460"/>
    <mergeCell ref="AA459:AF460"/>
    <mergeCell ref="AG459:AM460"/>
    <mergeCell ref="K435:Z435"/>
    <mergeCell ref="D438:J440"/>
    <mergeCell ref="K438:Z439"/>
    <mergeCell ref="AA438:AF440"/>
    <mergeCell ref="AG438:AM440"/>
    <mergeCell ref="AN438:AT440"/>
    <mergeCell ref="AU438:AZ440"/>
    <mergeCell ref="K440:Z440"/>
    <mergeCell ref="D441:J443"/>
    <mergeCell ref="K441:Z442"/>
    <mergeCell ref="AA441:AF443"/>
    <mergeCell ref="AG441:AM443"/>
    <mergeCell ref="AN441:AT443"/>
    <mergeCell ref="AU441:AZ443"/>
    <mergeCell ref="K443:Z443"/>
    <mergeCell ref="AU471:AZ472"/>
    <mergeCell ref="D473:BF473"/>
    <mergeCell ref="D468:Z470"/>
    <mergeCell ref="AA468:AF470"/>
    <mergeCell ref="AG468:AM470"/>
    <mergeCell ref="AN468:AT470"/>
    <mergeCell ref="AU468:AZ470"/>
    <mergeCell ref="BA468:BF472"/>
    <mergeCell ref="D471:Z472"/>
    <mergeCell ref="AA471:AF472"/>
    <mergeCell ref="AG471:AM472"/>
    <mergeCell ref="AN471:AT472"/>
    <mergeCell ref="BA462:BF466"/>
    <mergeCell ref="D465:Z466"/>
    <mergeCell ref="AA465:AF466"/>
    <mergeCell ref="AG465:AM466"/>
    <mergeCell ref="AN465:AT466"/>
  </mergeCells>
  <phoneticPr fontId="3"/>
  <conditionalFormatting sqref="D373 D367 A11:IV12 AG358 AG361:AM363 AG161 A14:IV14 A13 BH13:IV13 BG308:IV310 AV297 AV300 BA297 AV303 AV306">
    <cfRule type="expression" dxfId="60" priority="33" stopIfTrue="1">
      <formula>"sum"</formula>
    </cfRule>
  </conditionalFormatting>
  <conditionalFormatting sqref="D404">
    <cfRule type="expression" dxfId="59" priority="32" stopIfTrue="1">
      <formula>"sum"</formula>
    </cfRule>
  </conditionalFormatting>
  <conditionalFormatting sqref="A8:IV8 A10 BL10:IV10">
    <cfRule type="expression" dxfId="58" priority="31" stopIfTrue="1">
      <formula>"sum"</formula>
    </cfRule>
  </conditionalFormatting>
  <conditionalFormatting sqref="A125:IV125 BL128:IV129 BG126:IV126 B126:B127 BF127:IV127">
    <cfRule type="expression" dxfId="57" priority="30" stopIfTrue="1">
      <formula>"sum"</formula>
    </cfRule>
  </conditionalFormatting>
  <conditionalFormatting sqref="BC87">
    <cfRule type="expression" dxfId="56" priority="29" stopIfTrue="1">
      <formula>"sum"</formula>
    </cfRule>
  </conditionalFormatting>
  <conditionalFormatting sqref="A130:IV130 A131:B131 A132 BL131:IV132">
    <cfRule type="expression" dxfId="55" priority="28" stopIfTrue="1">
      <formula>"sum"</formula>
    </cfRule>
  </conditionalFormatting>
  <conditionalFormatting sqref="BL311:IV313 A311:C313 X300 X306 AL300 AL303 AL306">
    <cfRule type="expression" dxfId="54" priority="27" stopIfTrue="1">
      <formula>"sum"</formula>
    </cfRule>
  </conditionalFormatting>
  <conditionalFormatting sqref="A301:C302 A295 A306:C310 BI306:IV307 A300:D300 D303 D306 AQ297 BA302 AQ300 AQ303 AQ306 A296:C299 BG296:IV302 C295:IV295">
    <cfRule type="expression" dxfId="53" priority="26" stopIfTrue="1">
      <formula>"sum"</formula>
    </cfRule>
  </conditionalFormatting>
  <conditionalFormatting sqref="D312:D313 D309:D310">
    <cfRule type="expression" dxfId="52" priority="23" stopIfTrue="1">
      <formula>"sum"</formula>
    </cfRule>
  </conditionalFormatting>
  <conditionalFormatting sqref="A303:C305 BI303:IV305">
    <cfRule type="expression" dxfId="51" priority="25" stopIfTrue="1">
      <formula>"sum"</formula>
    </cfRule>
  </conditionalFormatting>
  <conditionalFormatting sqref="J297:W299 J306:W308">
    <cfRule type="expression" dxfId="50" priority="24" stopIfTrue="1">
      <formula>"sum"</formula>
    </cfRule>
  </conditionalFormatting>
  <conditionalFormatting sqref="J309:W310">
    <cfRule type="expression" dxfId="49" priority="20" stopIfTrue="1">
      <formula>"sum"</formula>
    </cfRule>
  </conditionalFormatting>
  <conditionalFormatting sqref="X309:AN310">
    <cfRule type="expression" dxfId="48" priority="22" stopIfTrue="1">
      <formula>"sum"</formula>
    </cfRule>
  </conditionalFormatting>
  <conditionalFormatting sqref="BF311:BK311">
    <cfRule type="expression" dxfId="47" priority="21" stopIfTrue="1">
      <formula>"sum"</formula>
    </cfRule>
  </conditionalFormatting>
  <conditionalFormatting sqref="A294:IV294">
    <cfRule type="expression" dxfId="46" priority="19" stopIfTrue="1">
      <formula>"sum"</formula>
    </cfRule>
  </conditionalFormatting>
  <conditionalFormatting sqref="B295">
    <cfRule type="expression" dxfId="45" priority="18" stopIfTrue="1">
      <formula>"sum"</formula>
    </cfRule>
  </conditionalFormatting>
  <conditionalFormatting sqref="AG164 AG167 AG170 AG173 AG179 AG182 AG185 AG188 AG191 AG194 AG197 AG200 AG203">
    <cfRule type="expression" dxfId="44" priority="17" stopIfTrue="1">
      <formula>"sum"</formula>
    </cfRule>
  </conditionalFormatting>
  <conditionalFormatting sqref="T29">
    <cfRule type="expression" dxfId="43" priority="16" stopIfTrue="1">
      <formula>"sum"</formula>
    </cfRule>
  </conditionalFormatting>
  <conditionalFormatting sqref="AG176">
    <cfRule type="expression" dxfId="42" priority="15" stopIfTrue="1">
      <formula>"sum"</formula>
    </cfRule>
  </conditionalFormatting>
  <conditionalFormatting sqref="AG373">
    <cfRule type="expression" dxfId="41" priority="12" stopIfTrue="1">
      <formula>"sum"</formula>
    </cfRule>
  </conditionalFormatting>
  <conditionalFormatting sqref="AG397">
    <cfRule type="expression" dxfId="40" priority="11" stopIfTrue="1">
      <formula>"sum"</formula>
    </cfRule>
  </conditionalFormatting>
  <conditionalFormatting sqref="AG394">
    <cfRule type="expression" dxfId="39" priority="10" stopIfTrue="1">
      <formula>"sum"</formula>
    </cfRule>
  </conditionalFormatting>
  <conditionalFormatting sqref="J300:W305">
    <cfRule type="expression" dxfId="38" priority="9" stopIfTrue="1">
      <formula>"sum"</formula>
    </cfRule>
  </conditionalFormatting>
  <conditionalFormatting sqref="AC306:AC308">
    <cfRule type="expression" dxfId="37" priority="7" stopIfTrue="1">
      <formula>"sum"</formula>
    </cfRule>
  </conditionalFormatting>
  <conditionalFormatting sqref="X303">
    <cfRule type="expression" dxfId="36" priority="5" stopIfTrue="1">
      <formula>"sum"</formula>
    </cfRule>
  </conditionalFormatting>
  <conditionalFormatting sqref="BA305 BA308">
    <cfRule type="expression" dxfId="35" priority="4" stopIfTrue="1">
      <formula>"sum"</formula>
    </cfRule>
  </conditionalFormatting>
  <conditionalFormatting sqref="AG387">
    <cfRule type="expression" dxfId="34" priority="3" stopIfTrue="1">
      <formula>"sum"</formula>
    </cfRule>
  </conditionalFormatting>
  <conditionalFormatting sqref="AC300:AC305">
    <cfRule type="expression" dxfId="33" priority="2" stopIfTrue="1">
      <formula>"sum"</formula>
    </cfRule>
  </conditionalFormatting>
  <conditionalFormatting sqref="AG349 AG352 AG355">
    <cfRule type="expression" dxfId="32" priority="1" stopIfTrue="1">
      <formula>"sum"</formula>
    </cfRule>
  </conditionalFormatting>
  <printOptions horizontalCentered="1"/>
  <pageMargins left="0.39370078740157483" right="0.39370078740157483" top="0.43307086614173229" bottom="0.23622047244094491" header="0.51181102362204722" footer="0.31496062992125984"/>
  <pageSetup paperSize="9" scale="78" orientation="portrait" cellComments="asDisplayed" r:id="rId1"/>
  <headerFooter alignWithMargins="0"/>
  <rowBreaks count="7" manualBreakCount="7">
    <brk id="96" max="58" man="1"/>
    <brk id="154" max="58" man="1"/>
    <brk id="209" max="58" man="1"/>
    <brk id="285" max="58" man="1"/>
    <brk id="335" max="58" man="1"/>
    <brk id="401" max="58" man="1"/>
    <brk id="472" max="58"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sizeWithCells="1">
                  <from>
                    <xdr:col>4</xdr:col>
                    <xdr:colOff>19050</xdr:colOff>
                    <xdr:row>348</xdr:row>
                    <xdr:rowOff>0</xdr:rowOff>
                  </from>
                  <to>
                    <xdr:col>9</xdr:col>
                    <xdr:colOff>85725</xdr:colOff>
                    <xdr:row>349</xdr:row>
                    <xdr:rowOff>19050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sizeWithCells="1">
                  <from>
                    <xdr:col>4</xdr:col>
                    <xdr:colOff>19050</xdr:colOff>
                    <xdr:row>348</xdr:row>
                    <xdr:rowOff>180975</xdr:rowOff>
                  </from>
                  <to>
                    <xdr:col>9</xdr:col>
                    <xdr:colOff>85725</xdr:colOff>
                    <xdr:row>350</xdr:row>
                    <xdr:rowOff>9525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sizeWithCells="1">
                  <from>
                    <xdr:col>4</xdr:col>
                    <xdr:colOff>19050</xdr:colOff>
                    <xdr:row>350</xdr:row>
                    <xdr:rowOff>0</xdr:rowOff>
                  </from>
                  <to>
                    <xdr:col>9</xdr:col>
                    <xdr:colOff>95250</xdr:colOff>
                    <xdr:row>351</xdr:row>
                    <xdr:rowOff>19050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3</xdr:col>
                    <xdr:colOff>0</xdr:colOff>
                    <xdr:row>289</xdr:row>
                    <xdr:rowOff>123825</xdr:rowOff>
                  </from>
                  <to>
                    <xdr:col>9</xdr:col>
                    <xdr:colOff>47625</xdr:colOff>
                    <xdr:row>291</xdr:row>
                    <xdr:rowOff>38100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sizeWithCells="1">
                  <from>
                    <xdr:col>29</xdr:col>
                    <xdr:colOff>133350</xdr:colOff>
                    <xdr:row>213</xdr:row>
                    <xdr:rowOff>152400</xdr:rowOff>
                  </from>
                  <to>
                    <xdr:col>38</xdr:col>
                    <xdr:colOff>28575</xdr:colOff>
                    <xdr:row>215</xdr:row>
                    <xdr:rowOff>19050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sizeWithCells="1">
                  <from>
                    <xdr:col>29</xdr:col>
                    <xdr:colOff>133350</xdr:colOff>
                    <xdr:row>214</xdr:row>
                    <xdr:rowOff>152400</xdr:rowOff>
                  </from>
                  <to>
                    <xdr:col>36</xdr:col>
                    <xdr:colOff>66675</xdr:colOff>
                    <xdr:row>216</xdr:row>
                    <xdr:rowOff>19050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sizeWithCells="1">
                  <from>
                    <xdr:col>29</xdr:col>
                    <xdr:colOff>133350</xdr:colOff>
                    <xdr:row>215</xdr:row>
                    <xdr:rowOff>161925</xdr:rowOff>
                  </from>
                  <to>
                    <xdr:col>36</xdr:col>
                    <xdr:colOff>19050</xdr:colOff>
                    <xdr:row>217</xdr:row>
                    <xdr:rowOff>28575</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3</xdr:col>
                    <xdr:colOff>19050</xdr:colOff>
                    <xdr:row>38</xdr:row>
                    <xdr:rowOff>114300</xdr:rowOff>
                  </from>
                  <to>
                    <xdr:col>5</xdr:col>
                    <xdr:colOff>76200</xdr:colOff>
                    <xdr:row>40</xdr:row>
                    <xdr:rowOff>38100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3</xdr:col>
                    <xdr:colOff>19050</xdr:colOff>
                    <xdr:row>45</xdr:row>
                    <xdr:rowOff>114300</xdr:rowOff>
                  </from>
                  <to>
                    <xdr:col>5</xdr:col>
                    <xdr:colOff>76200</xdr:colOff>
                    <xdr:row>47</xdr:row>
                    <xdr:rowOff>38100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3</xdr:col>
                    <xdr:colOff>9525</xdr:colOff>
                    <xdr:row>52</xdr:row>
                    <xdr:rowOff>114300</xdr:rowOff>
                  </from>
                  <to>
                    <xdr:col>5</xdr:col>
                    <xdr:colOff>66675</xdr:colOff>
                    <xdr:row>54</xdr:row>
                    <xdr:rowOff>38100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3</xdr:col>
                    <xdr:colOff>19050</xdr:colOff>
                    <xdr:row>59</xdr:row>
                    <xdr:rowOff>114300</xdr:rowOff>
                  </from>
                  <to>
                    <xdr:col>5</xdr:col>
                    <xdr:colOff>76200</xdr:colOff>
                    <xdr:row>61</xdr:row>
                    <xdr:rowOff>38100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2</xdr:col>
                    <xdr:colOff>190500</xdr:colOff>
                    <xdr:row>338</xdr:row>
                    <xdr:rowOff>38100</xdr:rowOff>
                  </from>
                  <to>
                    <xdr:col>5</xdr:col>
                    <xdr:colOff>9525</xdr:colOff>
                    <xdr:row>339</xdr:row>
                    <xdr:rowOff>19050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2</xdr:col>
                    <xdr:colOff>200025</xdr:colOff>
                    <xdr:row>343</xdr:row>
                    <xdr:rowOff>0</xdr:rowOff>
                  </from>
                  <to>
                    <xdr:col>5</xdr:col>
                    <xdr:colOff>19050</xdr:colOff>
                    <xdr:row>344</xdr:row>
                    <xdr:rowOff>19050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19</xdr:col>
                    <xdr:colOff>0</xdr:colOff>
                    <xdr:row>343</xdr:row>
                    <xdr:rowOff>0</xdr:rowOff>
                  </from>
                  <to>
                    <xdr:col>21</xdr:col>
                    <xdr:colOff>57150</xdr:colOff>
                    <xdr:row>344</xdr:row>
                    <xdr:rowOff>19050</xdr:rowOff>
                  </to>
                </anchor>
              </controlPr>
            </control>
          </mc:Choice>
        </mc:AlternateContent>
        <mc:AlternateContent xmlns:mc="http://schemas.openxmlformats.org/markup-compatibility/2006">
          <mc:Choice Requires="x14">
            <control shapeId="5136" r:id="rId18" name="Check Box 16">
              <controlPr defaultSize="0" autoFill="0" autoLine="0" autoPict="0">
                <anchor moveWithCells="1">
                  <from>
                    <xdr:col>2</xdr:col>
                    <xdr:colOff>209550</xdr:colOff>
                    <xdr:row>160</xdr:row>
                    <xdr:rowOff>0</xdr:rowOff>
                  </from>
                  <to>
                    <xdr:col>9</xdr:col>
                    <xdr:colOff>114300</xdr:colOff>
                    <xdr:row>161</xdr:row>
                    <xdr:rowOff>9525</xdr:rowOff>
                  </to>
                </anchor>
              </controlPr>
            </control>
          </mc:Choice>
        </mc:AlternateContent>
        <mc:AlternateContent xmlns:mc="http://schemas.openxmlformats.org/markup-compatibility/2006">
          <mc:Choice Requires="x14">
            <control shapeId="5137" r:id="rId19" name="Check Box 17">
              <controlPr defaultSize="0" autoFill="0" autoLine="0" autoPict="0">
                <anchor moveWithCells="1">
                  <from>
                    <xdr:col>2</xdr:col>
                    <xdr:colOff>209550</xdr:colOff>
                    <xdr:row>161</xdr:row>
                    <xdr:rowOff>0</xdr:rowOff>
                  </from>
                  <to>
                    <xdr:col>9</xdr:col>
                    <xdr:colOff>95250</xdr:colOff>
                    <xdr:row>162</xdr:row>
                    <xdr:rowOff>9525</xdr:rowOff>
                  </to>
                </anchor>
              </controlPr>
            </control>
          </mc:Choice>
        </mc:AlternateContent>
        <mc:AlternateContent xmlns:mc="http://schemas.openxmlformats.org/markup-compatibility/2006">
          <mc:Choice Requires="x14">
            <control shapeId="5138" r:id="rId20" name="Check Box 18">
              <controlPr defaultSize="0" autoFill="0" autoLine="0" autoPict="0">
                <anchor moveWithCells="1">
                  <from>
                    <xdr:col>2</xdr:col>
                    <xdr:colOff>209550</xdr:colOff>
                    <xdr:row>161</xdr:row>
                    <xdr:rowOff>190500</xdr:rowOff>
                  </from>
                  <to>
                    <xdr:col>5</xdr:col>
                    <xdr:colOff>28575</xdr:colOff>
                    <xdr:row>163</xdr:row>
                    <xdr:rowOff>0</xdr:rowOff>
                  </to>
                </anchor>
              </controlPr>
            </control>
          </mc:Choice>
        </mc:AlternateContent>
        <mc:AlternateContent xmlns:mc="http://schemas.openxmlformats.org/markup-compatibility/2006">
          <mc:Choice Requires="x14">
            <control shapeId="5142" r:id="rId21" name="Check Box 22">
              <controlPr defaultSize="0" autoFill="0" autoLine="0" autoPict="0">
                <anchor moveWithCells="1" sizeWithCells="1">
                  <from>
                    <xdr:col>4</xdr:col>
                    <xdr:colOff>19050</xdr:colOff>
                    <xdr:row>351</xdr:row>
                    <xdr:rowOff>0</xdr:rowOff>
                  </from>
                  <to>
                    <xdr:col>13</xdr:col>
                    <xdr:colOff>95250</xdr:colOff>
                    <xdr:row>352</xdr:row>
                    <xdr:rowOff>19050</xdr:rowOff>
                  </to>
                </anchor>
              </controlPr>
            </control>
          </mc:Choice>
        </mc:AlternateContent>
        <mc:AlternateContent xmlns:mc="http://schemas.openxmlformats.org/markup-compatibility/2006">
          <mc:Choice Requires="x14">
            <control shapeId="5143" r:id="rId22" name="Check Box 23">
              <controlPr defaultSize="0" autoFill="0" autoLine="0" autoPict="0">
                <anchor moveWithCells="1" sizeWithCells="1">
                  <from>
                    <xdr:col>4</xdr:col>
                    <xdr:colOff>19050</xdr:colOff>
                    <xdr:row>351</xdr:row>
                    <xdr:rowOff>180975</xdr:rowOff>
                  </from>
                  <to>
                    <xdr:col>13</xdr:col>
                    <xdr:colOff>95250</xdr:colOff>
                    <xdr:row>353</xdr:row>
                    <xdr:rowOff>9525</xdr:rowOff>
                  </to>
                </anchor>
              </controlPr>
            </control>
          </mc:Choice>
        </mc:AlternateContent>
        <mc:AlternateContent xmlns:mc="http://schemas.openxmlformats.org/markup-compatibility/2006">
          <mc:Choice Requires="x14">
            <control shapeId="5144" r:id="rId23" name="Check Box 24">
              <controlPr defaultSize="0" autoFill="0" autoLine="0" autoPict="0">
                <anchor moveWithCells="1" sizeWithCells="1">
                  <from>
                    <xdr:col>4</xdr:col>
                    <xdr:colOff>19050</xdr:colOff>
                    <xdr:row>353</xdr:row>
                    <xdr:rowOff>0</xdr:rowOff>
                  </from>
                  <to>
                    <xdr:col>13</xdr:col>
                    <xdr:colOff>114300</xdr:colOff>
                    <xdr:row>354</xdr:row>
                    <xdr:rowOff>19050</xdr:rowOff>
                  </to>
                </anchor>
              </controlPr>
            </control>
          </mc:Choice>
        </mc:AlternateContent>
        <mc:AlternateContent xmlns:mc="http://schemas.openxmlformats.org/markup-compatibility/2006">
          <mc:Choice Requires="x14">
            <control shapeId="5145" r:id="rId24" name="Check Box 25">
              <controlPr defaultSize="0" autoFill="0" autoLine="0" autoPict="0">
                <anchor moveWithCells="1" sizeWithCells="1">
                  <from>
                    <xdr:col>4</xdr:col>
                    <xdr:colOff>19050</xdr:colOff>
                    <xdr:row>354</xdr:row>
                    <xdr:rowOff>0</xdr:rowOff>
                  </from>
                  <to>
                    <xdr:col>13</xdr:col>
                    <xdr:colOff>95250</xdr:colOff>
                    <xdr:row>355</xdr:row>
                    <xdr:rowOff>19050</xdr:rowOff>
                  </to>
                </anchor>
              </controlPr>
            </control>
          </mc:Choice>
        </mc:AlternateContent>
        <mc:AlternateContent xmlns:mc="http://schemas.openxmlformats.org/markup-compatibility/2006">
          <mc:Choice Requires="x14">
            <control shapeId="5146" r:id="rId25" name="Check Box 26">
              <controlPr defaultSize="0" autoFill="0" autoLine="0" autoPict="0">
                <anchor moveWithCells="1" sizeWithCells="1">
                  <from>
                    <xdr:col>4</xdr:col>
                    <xdr:colOff>19050</xdr:colOff>
                    <xdr:row>354</xdr:row>
                    <xdr:rowOff>190500</xdr:rowOff>
                  </from>
                  <to>
                    <xdr:col>13</xdr:col>
                    <xdr:colOff>95250</xdr:colOff>
                    <xdr:row>356</xdr:row>
                    <xdr:rowOff>9525</xdr:rowOff>
                  </to>
                </anchor>
              </controlPr>
            </control>
          </mc:Choice>
        </mc:AlternateContent>
        <mc:AlternateContent xmlns:mc="http://schemas.openxmlformats.org/markup-compatibility/2006">
          <mc:Choice Requires="x14">
            <control shapeId="5147" r:id="rId26" name="Check Box 27">
              <controlPr defaultSize="0" autoFill="0" autoLine="0" autoPict="0">
                <anchor moveWithCells="1" sizeWithCells="1">
                  <from>
                    <xdr:col>4</xdr:col>
                    <xdr:colOff>19050</xdr:colOff>
                    <xdr:row>356</xdr:row>
                    <xdr:rowOff>0</xdr:rowOff>
                  </from>
                  <to>
                    <xdr:col>13</xdr:col>
                    <xdr:colOff>114300</xdr:colOff>
                    <xdr:row>357</xdr:row>
                    <xdr:rowOff>19050</xdr:rowOff>
                  </to>
                </anchor>
              </controlPr>
            </control>
          </mc:Choice>
        </mc:AlternateContent>
        <mc:AlternateContent xmlns:mc="http://schemas.openxmlformats.org/markup-compatibility/2006">
          <mc:Choice Requires="x14">
            <control shapeId="5148" r:id="rId27" name="Check Box 28">
              <controlPr defaultSize="0" autoFill="0" autoLine="0" autoPict="0">
                <anchor moveWithCells="1" sizeWithCells="1">
                  <from>
                    <xdr:col>4</xdr:col>
                    <xdr:colOff>19050</xdr:colOff>
                    <xdr:row>357</xdr:row>
                    <xdr:rowOff>0</xdr:rowOff>
                  </from>
                  <to>
                    <xdr:col>13</xdr:col>
                    <xdr:colOff>95250</xdr:colOff>
                    <xdr:row>358</xdr:row>
                    <xdr:rowOff>19050</xdr:rowOff>
                  </to>
                </anchor>
              </controlPr>
            </control>
          </mc:Choice>
        </mc:AlternateContent>
        <mc:AlternateContent xmlns:mc="http://schemas.openxmlformats.org/markup-compatibility/2006">
          <mc:Choice Requires="x14">
            <control shapeId="5149" r:id="rId28" name="Check Box 29">
              <controlPr defaultSize="0" autoFill="0" autoLine="0" autoPict="0">
                <anchor moveWithCells="1" sizeWithCells="1">
                  <from>
                    <xdr:col>4</xdr:col>
                    <xdr:colOff>19050</xdr:colOff>
                    <xdr:row>357</xdr:row>
                    <xdr:rowOff>190500</xdr:rowOff>
                  </from>
                  <to>
                    <xdr:col>13</xdr:col>
                    <xdr:colOff>95250</xdr:colOff>
                    <xdr:row>359</xdr:row>
                    <xdr:rowOff>9525</xdr:rowOff>
                  </to>
                </anchor>
              </controlPr>
            </control>
          </mc:Choice>
        </mc:AlternateContent>
        <mc:AlternateContent xmlns:mc="http://schemas.openxmlformats.org/markup-compatibility/2006">
          <mc:Choice Requires="x14">
            <control shapeId="5150" r:id="rId29" name="Check Box 30">
              <controlPr defaultSize="0" autoFill="0" autoLine="0" autoPict="0">
                <anchor moveWithCells="1" sizeWithCells="1">
                  <from>
                    <xdr:col>4</xdr:col>
                    <xdr:colOff>19050</xdr:colOff>
                    <xdr:row>359</xdr:row>
                    <xdr:rowOff>0</xdr:rowOff>
                  </from>
                  <to>
                    <xdr:col>13</xdr:col>
                    <xdr:colOff>114300</xdr:colOff>
                    <xdr:row>360</xdr:row>
                    <xdr:rowOff>19050</xdr:rowOff>
                  </to>
                </anchor>
              </controlPr>
            </control>
          </mc:Choice>
        </mc:AlternateContent>
        <mc:AlternateContent xmlns:mc="http://schemas.openxmlformats.org/markup-compatibility/2006">
          <mc:Choice Requires="x14">
            <control shapeId="5151" r:id="rId30" name="Check Box 31">
              <controlPr defaultSize="0" autoFill="0" autoLine="0" autoPict="0">
                <anchor moveWithCells="1" sizeWithCells="1">
                  <from>
                    <xdr:col>4</xdr:col>
                    <xdr:colOff>19050</xdr:colOff>
                    <xdr:row>360</xdr:row>
                    <xdr:rowOff>0</xdr:rowOff>
                  </from>
                  <to>
                    <xdr:col>13</xdr:col>
                    <xdr:colOff>95250</xdr:colOff>
                    <xdr:row>361</xdr:row>
                    <xdr:rowOff>19050</xdr:rowOff>
                  </to>
                </anchor>
              </controlPr>
            </control>
          </mc:Choice>
        </mc:AlternateContent>
        <mc:AlternateContent xmlns:mc="http://schemas.openxmlformats.org/markup-compatibility/2006">
          <mc:Choice Requires="x14">
            <control shapeId="5152" r:id="rId31" name="Check Box 32">
              <controlPr defaultSize="0" autoFill="0" autoLine="0" autoPict="0">
                <anchor moveWithCells="1" sizeWithCells="1">
                  <from>
                    <xdr:col>4</xdr:col>
                    <xdr:colOff>19050</xdr:colOff>
                    <xdr:row>360</xdr:row>
                    <xdr:rowOff>190500</xdr:rowOff>
                  </from>
                  <to>
                    <xdr:col>13</xdr:col>
                    <xdr:colOff>95250</xdr:colOff>
                    <xdr:row>362</xdr:row>
                    <xdr:rowOff>9525</xdr:rowOff>
                  </to>
                </anchor>
              </controlPr>
            </control>
          </mc:Choice>
        </mc:AlternateContent>
        <mc:AlternateContent xmlns:mc="http://schemas.openxmlformats.org/markup-compatibility/2006">
          <mc:Choice Requires="x14">
            <control shapeId="5153" r:id="rId32" name="Check Box 33">
              <controlPr defaultSize="0" autoFill="0" autoLine="0" autoPict="0">
                <anchor moveWithCells="1" sizeWithCells="1">
                  <from>
                    <xdr:col>4</xdr:col>
                    <xdr:colOff>19050</xdr:colOff>
                    <xdr:row>362</xdr:row>
                    <xdr:rowOff>0</xdr:rowOff>
                  </from>
                  <to>
                    <xdr:col>13</xdr:col>
                    <xdr:colOff>114300</xdr:colOff>
                    <xdr:row>363</xdr:row>
                    <xdr:rowOff>19050</xdr:rowOff>
                  </to>
                </anchor>
              </controlPr>
            </control>
          </mc:Choice>
        </mc:AlternateContent>
        <mc:AlternateContent xmlns:mc="http://schemas.openxmlformats.org/markup-compatibility/2006">
          <mc:Choice Requires="x14">
            <control shapeId="5154" r:id="rId33" name="Check Box 34">
              <controlPr defaultSize="0" autoFill="0" autoLine="0" autoPict="0">
                <anchor moveWithCells="1" sizeWithCells="1">
                  <from>
                    <xdr:col>2</xdr:col>
                    <xdr:colOff>228600</xdr:colOff>
                    <xdr:row>371</xdr:row>
                    <xdr:rowOff>180975</xdr:rowOff>
                  </from>
                  <to>
                    <xdr:col>11</xdr:col>
                    <xdr:colOff>114300</xdr:colOff>
                    <xdr:row>373</xdr:row>
                    <xdr:rowOff>9525</xdr:rowOff>
                  </to>
                </anchor>
              </controlPr>
            </control>
          </mc:Choice>
        </mc:AlternateContent>
        <mc:AlternateContent xmlns:mc="http://schemas.openxmlformats.org/markup-compatibility/2006">
          <mc:Choice Requires="x14">
            <control shapeId="5155" r:id="rId34" name="Check Box 35">
              <controlPr defaultSize="0" autoFill="0" autoLine="0" autoPict="0">
                <anchor moveWithCells="1" sizeWithCells="1">
                  <from>
                    <xdr:col>2</xdr:col>
                    <xdr:colOff>228600</xdr:colOff>
                    <xdr:row>372</xdr:row>
                    <xdr:rowOff>180975</xdr:rowOff>
                  </from>
                  <to>
                    <xdr:col>12</xdr:col>
                    <xdr:colOff>0</xdr:colOff>
                    <xdr:row>374</xdr:row>
                    <xdr:rowOff>9525</xdr:rowOff>
                  </to>
                </anchor>
              </controlPr>
            </control>
          </mc:Choice>
        </mc:AlternateContent>
        <mc:AlternateContent xmlns:mc="http://schemas.openxmlformats.org/markup-compatibility/2006">
          <mc:Choice Requires="x14">
            <control shapeId="5156" r:id="rId35" name="Check Box 36">
              <controlPr defaultSize="0" autoFill="0" autoLine="0" autoPict="0">
                <anchor moveWithCells="1" sizeWithCells="1">
                  <from>
                    <xdr:col>2</xdr:col>
                    <xdr:colOff>228600</xdr:colOff>
                    <xdr:row>374</xdr:row>
                    <xdr:rowOff>171450</xdr:rowOff>
                  </from>
                  <to>
                    <xdr:col>12</xdr:col>
                    <xdr:colOff>47625</xdr:colOff>
                    <xdr:row>376</xdr:row>
                    <xdr:rowOff>0</xdr:rowOff>
                  </to>
                </anchor>
              </controlPr>
            </control>
          </mc:Choice>
        </mc:AlternateContent>
        <mc:AlternateContent xmlns:mc="http://schemas.openxmlformats.org/markup-compatibility/2006">
          <mc:Choice Requires="x14">
            <control shapeId="5157" r:id="rId36" name="Check Box 37">
              <controlPr defaultSize="0" autoFill="0" autoLine="0" autoPict="0">
                <anchor moveWithCells="1" sizeWithCells="1">
                  <from>
                    <xdr:col>2</xdr:col>
                    <xdr:colOff>228600</xdr:colOff>
                    <xdr:row>373</xdr:row>
                    <xdr:rowOff>180975</xdr:rowOff>
                  </from>
                  <to>
                    <xdr:col>16</xdr:col>
                    <xdr:colOff>0</xdr:colOff>
                    <xdr:row>375</xdr:row>
                    <xdr:rowOff>9525</xdr:rowOff>
                  </to>
                </anchor>
              </controlPr>
            </control>
          </mc:Choice>
        </mc:AlternateContent>
        <mc:AlternateContent xmlns:mc="http://schemas.openxmlformats.org/markup-compatibility/2006">
          <mc:Choice Requires="x14">
            <control shapeId="5158" r:id="rId37" name="Check Box 38">
              <controlPr defaultSize="0" autoFill="0" autoLine="0" autoPict="0">
                <anchor moveWithCells="1" sizeWithCells="1">
                  <from>
                    <xdr:col>3</xdr:col>
                    <xdr:colOff>47625</xdr:colOff>
                    <xdr:row>392</xdr:row>
                    <xdr:rowOff>171450</xdr:rowOff>
                  </from>
                  <to>
                    <xdr:col>15</xdr:col>
                    <xdr:colOff>76200</xdr:colOff>
                    <xdr:row>394</xdr:row>
                    <xdr:rowOff>0</xdr:rowOff>
                  </to>
                </anchor>
              </controlPr>
            </control>
          </mc:Choice>
        </mc:AlternateContent>
        <mc:AlternateContent xmlns:mc="http://schemas.openxmlformats.org/markup-compatibility/2006">
          <mc:Choice Requires="x14">
            <control shapeId="5159" r:id="rId38" name="Check Box 39">
              <controlPr defaultSize="0" autoFill="0" autoLine="0" autoPict="0">
                <anchor moveWithCells="1" sizeWithCells="1">
                  <from>
                    <xdr:col>3</xdr:col>
                    <xdr:colOff>47625</xdr:colOff>
                    <xdr:row>393</xdr:row>
                    <xdr:rowOff>161925</xdr:rowOff>
                  </from>
                  <to>
                    <xdr:col>15</xdr:col>
                    <xdr:colOff>57150</xdr:colOff>
                    <xdr:row>394</xdr:row>
                    <xdr:rowOff>180975</xdr:rowOff>
                  </to>
                </anchor>
              </controlPr>
            </control>
          </mc:Choice>
        </mc:AlternateContent>
        <mc:AlternateContent xmlns:mc="http://schemas.openxmlformats.org/markup-compatibility/2006">
          <mc:Choice Requires="x14">
            <control shapeId="5160" r:id="rId39" name="Check Box 40">
              <controlPr defaultSize="0" autoFill="0" autoLine="0" autoPict="0">
                <anchor moveWithCells="1" sizeWithCells="1">
                  <from>
                    <xdr:col>3</xdr:col>
                    <xdr:colOff>47625</xdr:colOff>
                    <xdr:row>394</xdr:row>
                    <xdr:rowOff>152400</xdr:rowOff>
                  </from>
                  <to>
                    <xdr:col>14</xdr:col>
                    <xdr:colOff>76200</xdr:colOff>
                    <xdr:row>396</xdr:row>
                    <xdr:rowOff>0</xdr:rowOff>
                  </to>
                </anchor>
              </controlPr>
            </control>
          </mc:Choice>
        </mc:AlternateContent>
        <mc:AlternateContent xmlns:mc="http://schemas.openxmlformats.org/markup-compatibility/2006">
          <mc:Choice Requires="x14">
            <control shapeId="5161" r:id="rId40" name="Check Box 41">
              <controlPr defaultSize="0" autoFill="0" autoLine="0" autoPict="0">
                <anchor moveWithCells="1" sizeWithCells="1">
                  <from>
                    <xdr:col>3</xdr:col>
                    <xdr:colOff>57150</xdr:colOff>
                    <xdr:row>395</xdr:row>
                    <xdr:rowOff>180975</xdr:rowOff>
                  </from>
                  <to>
                    <xdr:col>15</xdr:col>
                    <xdr:colOff>95250</xdr:colOff>
                    <xdr:row>397</xdr:row>
                    <xdr:rowOff>9525</xdr:rowOff>
                  </to>
                </anchor>
              </controlPr>
            </control>
          </mc:Choice>
        </mc:AlternateContent>
        <mc:AlternateContent xmlns:mc="http://schemas.openxmlformats.org/markup-compatibility/2006">
          <mc:Choice Requires="x14">
            <control shapeId="5162" r:id="rId41" name="Check Box 42">
              <controlPr defaultSize="0" autoFill="0" autoLine="0" autoPict="0">
                <anchor moveWithCells="1" sizeWithCells="1">
                  <from>
                    <xdr:col>3</xdr:col>
                    <xdr:colOff>57150</xdr:colOff>
                    <xdr:row>396</xdr:row>
                    <xdr:rowOff>171450</xdr:rowOff>
                  </from>
                  <to>
                    <xdr:col>15</xdr:col>
                    <xdr:colOff>76200</xdr:colOff>
                    <xdr:row>398</xdr:row>
                    <xdr:rowOff>0</xdr:rowOff>
                  </to>
                </anchor>
              </controlPr>
            </control>
          </mc:Choice>
        </mc:AlternateContent>
        <mc:AlternateContent xmlns:mc="http://schemas.openxmlformats.org/markup-compatibility/2006">
          <mc:Choice Requires="x14">
            <control shapeId="5163" r:id="rId42" name="Check Box 43">
              <controlPr defaultSize="0" autoFill="0" autoLine="0" autoPict="0">
                <anchor moveWithCells="1" sizeWithCells="1">
                  <from>
                    <xdr:col>3</xdr:col>
                    <xdr:colOff>57150</xdr:colOff>
                    <xdr:row>397</xdr:row>
                    <xdr:rowOff>161925</xdr:rowOff>
                  </from>
                  <to>
                    <xdr:col>14</xdr:col>
                    <xdr:colOff>95250</xdr:colOff>
                    <xdr:row>399</xdr:row>
                    <xdr:rowOff>9525</xdr:rowOff>
                  </to>
                </anchor>
              </controlPr>
            </control>
          </mc:Choice>
        </mc:AlternateContent>
        <mc:AlternateContent xmlns:mc="http://schemas.openxmlformats.org/markup-compatibility/2006">
          <mc:Choice Requires="x14">
            <control shapeId="5164" r:id="rId43" name="Check Box 44">
              <controlPr defaultSize="0" autoFill="0" autoLine="0" autoPict="0">
                <anchor moveWithCells="1">
                  <from>
                    <xdr:col>2</xdr:col>
                    <xdr:colOff>47625</xdr:colOff>
                    <xdr:row>448</xdr:row>
                    <xdr:rowOff>161925</xdr:rowOff>
                  </from>
                  <to>
                    <xdr:col>20</xdr:col>
                    <xdr:colOff>0</xdr:colOff>
                    <xdr:row>450</xdr:row>
                    <xdr:rowOff>28575</xdr:rowOff>
                  </to>
                </anchor>
              </controlPr>
            </control>
          </mc:Choice>
        </mc:AlternateContent>
        <mc:AlternateContent xmlns:mc="http://schemas.openxmlformats.org/markup-compatibility/2006">
          <mc:Choice Requires="x14">
            <control shapeId="5165" r:id="rId44" name="Check Box 45">
              <controlPr defaultSize="0" autoFill="0" autoLine="0" autoPict="0">
                <anchor moveWithCells="1">
                  <from>
                    <xdr:col>2</xdr:col>
                    <xdr:colOff>47625</xdr:colOff>
                    <xdr:row>450</xdr:row>
                    <xdr:rowOff>9525</xdr:rowOff>
                  </from>
                  <to>
                    <xdr:col>19</xdr:col>
                    <xdr:colOff>28575</xdr:colOff>
                    <xdr:row>451</xdr:row>
                    <xdr:rowOff>47625</xdr:rowOff>
                  </to>
                </anchor>
              </controlPr>
            </control>
          </mc:Choice>
        </mc:AlternateContent>
        <mc:AlternateContent xmlns:mc="http://schemas.openxmlformats.org/markup-compatibility/2006">
          <mc:Choice Requires="x14">
            <control shapeId="5166" r:id="rId45" name="Check Box 46">
              <controlPr defaultSize="0" autoFill="0" autoLine="0" autoPict="0">
                <anchor moveWithCells="1" sizeWithCells="1">
                  <from>
                    <xdr:col>3</xdr:col>
                    <xdr:colOff>0</xdr:colOff>
                    <xdr:row>213</xdr:row>
                    <xdr:rowOff>142875</xdr:rowOff>
                  </from>
                  <to>
                    <xdr:col>10</xdr:col>
                    <xdr:colOff>19050</xdr:colOff>
                    <xdr:row>215</xdr:row>
                    <xdr:rowOff>9525</xdr:rowOff>
                  </to>
                </anchor>
              </controlPr>
            </control>
          </mc:Choice>
        </mc:AlternateContent>
        <mc:AlternateContent xmlns:mc="http://schemas.openxmlformats.org/markup-compatibility/2006">
          <mc:Choice Requires="x14">
            <control shapeId="5167" r:id="rId46" name="Check Box 47">
              <controlPr defaultSize="0" autoFill="0" autoLine="0" autoPict="0">
                <anchor moveWithCells="1" sizeWithCells="1">
                  <from>
                    <xdr:col>3</xdr:col>
                    <xdr:colOff>0</xdr:colOff>
                    <xdr:row>214</xdr:row>
                    <xdr:rowOff>142875</xdr:rowOff>
                  </from>
                  <to>
                    <xdr:col>9</xdr:col>
                    <xdr:colOff>28575</xdr:colOff>
                    <xdr:row>216</xdr:row>
                    <xdr:rowOff>9525</xdr:rowOff>
                  </to>
                </anchor>
              </controlPr>
            </control>
          </mc:Choice>
        </mc:AlternateContent>
        <mc:AlternateContent xmlns:mc="http://schemas.openxmlformats.org/markup-compatibility/2006">
          <mc:Choice Requires="x14">
            <control shapeId="5168" r:id="rId47" name="Check Box 48">
              <controlPr defaultSize="0" autoFill="0" autoLine="0" autoPict="0">
                <anchor moveWithCells="1" sizeWithCells="1">
                  <from>
                    <xdr:col>3</xdr:col>
                    <xdr:colOff>0</xdr:colOff>
                    <xdr:row>215</xdr:row>
                    <xdr:rowOff>152400</xdr:rowOff>
                  </from>
                  <to>
                    <xdr:col>8</xdr:col>
                    <xdr:colOff>171450</xdr:colOff>
                    <xdr:row>217</xdr:row>
                    <xdr:rowOff>19050</xdr:rowOff>
                  </to>
                </anchor>
              </controlPr>
            </control>
          </mc:Choice>
        </mc:AlternateContent>
        <mc:AlternateContent xmlns:mc="http://schemas.openxmlformats.org/markup-compatibility/2006">
          <mc:Choice Requires="x14">
            <control shapeId="5169" r:id="rId48" name="Check Box 49">
              <controlPr defaultSize="0" autoFill="0" autoLine="0" autoPict="0">
                <anchor moveWithCells="1" sizeWithCells="1">
                  <from>
                    <xdr:col>29</xdr:col>
                    <xdr:colOff>133350</xdr:colOff>
                    <xdr:row>217</xdr:row>
                    <xdr:rowOff>152400</xdr:rowOff>
                  </from>
                  <to>
                    <xdr:col>38</xdr:col>
                    <xdr:colOff>28575</xdr:colOff>
                    <xdr:row>219</xdr:row>
                    <xdr:rowOff>19050</xdr:rowOff>
                  </to>
                </anchor>
              </controlPr>
            </control>
          </mc:Choice>
        </mc:AlternateContent>
        <mc:AlternateContent xmlns:mc="http://schemas.openxmlformats.org/markup-compatibility/2006">
          <mc:Choice Requires="x14">
            <control shapeId="5170" r:id="rId49" name="Check Box 50">
              <controlPr defaultSize="0" autoFill="0" autoLine="0" autoPict="0">
                <anchor moveWithCells="1" sizeWithCells="1">
                  <from>
                    <xdr:col>29</xdr:col>
                    <xdr:colOff>133350</xdr:colOff>
                    <xdr:row>218</xdr:row>
                    <xdr:rowOff>152400</xdr:rowOff>
                  </from>
                  <to>
                    <xdr:col>36</xdr:col>
                    <xdr:colOff>66675</xdr:colOff>
                    <xdr:row>220</xdr:row>
                    <xdr:rowOff>19050</xdr:rowOff>
                  </to>
                </anchor>
              </controlPr>
            </control>
          </mc:Choice>
        </mc:AlternateContent>
        <mc:AlternateContent xmlns:mc="http://schemas.openxmlformats.org/markup-compatibility/2006">
          <mc:Choice Requires="x14">
            <control shapeId="5171" r:id="rId50" name="Check Box 51">
              <controlPr defaultSize="0" autoFill="0" autoLine="0" autoPict="0">
                <anchor moveWithCells="1" sizeWithCells="1">
                  <from>
                    <xdr:col>29</xdr:col>
                    <xdr:colOff>133350</xdr:colOff>
                    <xdr:row>219</xdr:row>
                    <xdr:rowOff>161925</xdr:rowOff>
                  </from>
                  <to>
                    <xdr:col>36</xdr:col>
                    <xdr:colOff>19050</xdr:colOff>
                    <xdr:row>221</xdr:row>
                    <xdr:rowOff>28575</xdr:rowOff>
                  </to>
                </anchor>
              </controlPr>
            </control>
          </mc:Choice>
        </mc:AlternateContent>
        <mc:AlternateContent xmlns:mc="http://schemas.openxmlformats.org/markup-compatibility/2006">
          <mc:Choice Requires="x14">
            <control shapeId="5172" r:id="rId51" name="Check Box 52">
              <controlPr defaultSize="0" autoFill="0" autoLine="0" autoPict="0">
                <anchor moveWithCells="1" sizeWithCells="1">
                  <from>
                    <xdr:col>3</xdr:col>
                    <xdr:colOff>0</xdr:colOff>
                    <xdr:row>217</xdr:row>
                    <xdr:rowOff>142875</xdr:rowOff>
                  </from>
                  <to>
                    <xdr:col>10</xdr:col>
                    <xdr:colOff>19050</xdr:colOff>
                    <xdr:row>219</xdr:row>
                    <xdr:rowOff>9525</xdr:rowOff>
                  </to>
                </anchor>
              </controlPr>
            </control>
          </mc:Choice>
        </mc:AlternateContent>
        <mc:AlternateContent xmlns:mc="http://schemas.openxmlformats.org/markup-compatibility/2006">
          <mc:Choice Requires="x14">
            <control shapeId="5173" r:id="rId52" name="Check Box 53">
              <controlPr defaultSize="0" autoFill="0" autoLine="0" autoPict="0">
                <anchor moveWithCells="1" sizeWithCells="1">
                  <from>
                    <xdr:col>3</xdr:col>
                    <xdr:colOff>0</xdr:colOff>
                    <xdr:row>218</xdr:row>
                    <xdr:rowOff>142875</xdr:rowOff>
                  </from>
                  <to>
                    <xdr:col>9</xdr:col>
                    <xdr:colOff>28575</xdr:colOff>
                    <xdr:row>220</xdr:row>
                    <xdr:rowOff>9525</xdr:rowOff>
                  </to>
                </anchor>
              </controlPr>
            </control>
          </mc:Choice>
        </mc:AlternateContent>
        <mc:AlternateContent xmlns:mc="http://schemas.openxmlformats.org/markup-compatibility/2006">
          <mc:Choice Requires="x14">
            <control shapeId="5174" r:id="rId53" name="Check Box 54">
              <controlPr defaultSize="0" autoFill="0" autoLine="0" autoPict="0">
                <anchor moveWithCells="1" sizeWithCells="1">
                  <from>
                    <xdr:col>3</xdr:col>
                    <xdr:colOff>0</xdr:colOff>
                    <xdr:row>219</xdr:row>
                    <xdr:rowOff>152400</xdr:rowOff>
                  </from>
                  <to>
                    <xdr:col>8</xdr:col>
                    <xdr:colOff>171450</xdr:colOff>
                    <xdr:row>221</xdr:row>
                    <xdr:rowOff>19050</xdr:rowOff>
                  </to>
                </anchor>
              </controlPr>
            </control>
          </mc:Choice>
        </mc:AlternateContent>
        <mc:AlternateContent xmlns:mc="http://schemas.openxmlformats.org/markup-compatibility/2006">
          <mc:Choice Requires="x14">
            <control shapeId="5175" r:id="rId54" name="Check Box 55">
              <controlPr defaultSize="0" autoFill="0" autoLine="0" autoPict="0">
                <anchor moveWithCells="1" sizeWithCells="1">
                  <from>
                    <xdr:col>29</xdr:col>
                    <xdr:colOff>133350</xdr:colOff>
                    <xdr:row>221</xdr:row>
                    <xdr:rowOff>152400</xdr:rowOff>
                  </from>
                  <to>
                    <xdr:col>38</xdr:col>
                    <xdr:colOff>28575</xdr:colOff>
                    <xdr:row>223</xdr:row>
                    <xdr:rowOff>19050</xdr:rowOff>
                  </to>
                </anchor>
              </controlPr>
            </control>
          </mc:Choice>
        </mc:AlternateContent>
        <mc:AlternateContent xmlns:mc="http://schemas.openxmlformats.org/markup-compatibility/2006">
          <mc:Choice Requires="x14">
            <control shapeId="5176" r:id="rId55" name="Check Box 56">
              <controlPr defaultSize="0" autoFill="0" autoLine="0" autoPict="0">
                <anchor moveWithCells="1" sizeWithCells="1">
                  <from>
                    <xdr:col>29</xdr:col>
                    <xdr:colOff>133350</xdr:colOff>
                    <xdr:row>222</xdr:row>
                    <xdr:rowOff>152400</xdr:rowOff>
                  </from>
                  <to>
                    <xdr:col>36</xdr:col>
                    <xdr:colOff>66675</xdr:colOff>
                    <xdr:row>224</xdr:row>
                    <xdr:rowOff>19050</xdr:rowOff>
                  </to>
                </anchor>
              </controlPr>
            </control>
          </mc:Choice>
        </mc:AlternateContent>
        <mc:AlternateContent xmlns:mc="http://schemas.openxmlformats.org/markup-compatibility/2006">
          <mc:Choice Requires="x14">
            <control shapeId="5177" r:id="rId56" name="Check Box 57">
              <controlPr defaultSize="0" autoFill="0" autoLine="0" autoPict="0">
                <anchor moveWithCells="1" sizeWithCells="1">
                  <from>
                    <xdr:col>29</xdr:col>
                    <xdr:colOff>133350</xdr:colOff>
                    <xdr:row>223</xdr:row>
                    <xdr:rowOff>161925</xdr:rowOff>
                  </from>
                  <to>
                    <xdr:col>36</xdr:col>
                    <xdr:colOff>19050</xdr:colOff>
                    <xdr:row>225</xdr:row>
                    <xdr:rowOff>28575</xdr:rowOff>
                  </to>
                </anchor>
              </controlPr>
            </control>
          </mc:Choice>
        </mc:AlternateContent>
        <mc:AlternateContent xmlns:mc="http://schemas.openxmlformats.org/markup-compatibility/2006">
          <mc:Choice Requires="x14">
            <control shapeId="5178" r:id="rId57" name="Check Box 58">
              <controlPr defaultSize="0" autoFill="0" autoLine="0" autoPict="0">
                <anchor moveWithCells="1" sizeWithCells="1">
                  <from>
                    <xdr:col>3</xdr:col>
                    <xdr:colOff>0</xdr:colOff>
                    <xdr:row>221</xdr:row>
                    <xdr:rowOff>142875</xdr:rowOff>
                  </from>
                  <to>
                    <xdr:col>10</xdr:col>
                    <xdr:colOff>19050</xdr:colOff>
                    <xdr:row>223</xdr:row>
                    <xdr:rowOff>9525</xdr:rowOff>
                  </to>
                </anchor>
              </controlPr>
            </control>
          </mc:Choice>
        </mc:AlternateContent>
        <mc:AlternateContent xmlns:mc="http://schemas.openxmlformats.org/markup-compatibility/2006">
          <mc:Choice Requires="x14">
            <control shapeId="5179" r:id="rId58" name="Check Box 59">
              <controlPr defaultSize="0" autoFill="0" autoLine="0" autoPict="0">
                <anchor moveWithCells="1" sizeWithCells="1">
                  <from>
                    <xdr:col>3</xdr:col>
                    <xdr:colOff>0</xdr:colOff>
                    <xdr:row>222</xdr:row>
                    <xdr:rowOff>142875</xdr:rowOff>
                  </from>
                  <to>
                    <xdr:col>9</xdr:col>
                    <xdr:colOff>28575</xdr:colOff>
                    <xdr:row>224</xdr:row>
                    <xdr:rowOff>9525</xdr:rowOff>
                  </to>
                </anchor>
              </controlPr>
            </control>
          </mc:Choice>
        </mc:AlternateContent>
        <mc:AlternateContent xmlns:mc="http://schemas.openxmlformats.org/markup-compatibility/2006">
          <mc:Choice Requires="x14">
            <control shapeId="5180" r:id="rId59" name="Check Box 60">
              <controlPr defaultSize="0" autoFill="0" autoLine="0" autoPict="0">
                <anchor moveWithCells="1" sizeWithCells="1">
                  <from>
                    <xdr:col>3</xdr:col>
                    <xdr:colOff>0</xdr:colOff>
                    <xdr:row>223</xdr:row>
                    <xdr:rowOff>152400</xdr:rowOff>
                  </from>
                  <to>
                    <xdr:col>8</xdr:col>
                    <xdr:colOff>171450</xdr:colOff>
                    <xdr:row>225</xdr:row>
                    <xdr:rowOff>19050</xdr:rowOff>
                  </to>
                </anchor>
              </controlPr>
            </control>
          </mc:Choice>
        </mc:AlternateContent>
        <mc:AlternateContent xmlns:mc="http://schemas.openxmlformats.org/markup-compatibility/2006">
          <mc:Choice Requires="x14">
            <control shapeId="5181" r:id="rId60" name="Check Box 61">
              <controlPr defaultSize="0" autoFill="0" autoLine="0" autoPict="0">
                <anchor moveWithCells="1" sizeWithCells="1">
                  <from>
                    <xdr:col>29</xdr:col>
                    <xdr:colOff>133350</xdr:colOff>
                    <xdr:row>225</xdr:row>
                    <xdr:rowOff>152400</xdr:rowOff>
                  </from>
                  <to>
                    <xdr:col>38</xdr:col>
                    <xdr:colOff>28575</xdr:colOff>
                    <xdr:row>227</xdr:row>
                    <xdr:rowOff>19050</xdr:rowOff>
                  </to>
                </anchor>
              </controlPr>
            </control>
          </mc:Choice>
        </mc:AlternateContent>
        <mc:AlternateContent xmlns:mc="http://schemas.openxmlformats.org/markup-compatibility/2006">
          <mc:Choice Requires="x14">
            <control shapeId="5182" r:id="rId61" name="Check Box 62">
              <controlPr defaultSize="0" autoFill="0" autoLine="0" autoPict="0">
                <anchor moveWithCells="1" sizeWithCells="1">
                  <from>
                    <xdr:col>29</xdr:col>
                    <xdr:colOff>133350</xdr:colOff>
                    <xdr:row>226</xdr:row>
                    <xdr:rowOff>152400</xdr:rowOff>
                  </from>
                  <to>
                    <xdr:col>36</xdr:col>
                    <xdr:colOff>66675</xdr:colOff>
                    <xdr:row>228</xdr:row>
                    <xdr:rowOff>19050</xdr:rowOff>
                  </to>
                </anchor>
              </controlPr>
            </control>
          </mc:Choice>
        </mc:AlternateContent>
        <mc:AlternateContent xmlns:mc="http://schemas.openxmlformats.org/markup-compatibility/2006">
          <mc:Choice Requires="x14">
            <control shapeId="5183" r:id="rId62" name="Check Box 63">
              <controlPr defaultSize="0" autoFill="0" autoLine="0" autoPict="0">
                <anchor moveWithCells="1" sizeWithCells="1">
                  <from>
                    <xdr:col>29</xdr:col>
                    <xdr:colOff>133350</xdr:colOff>
                    <xdr:row>227</xdr:row>
                    <xdr:rowOff>161925</xdr:rowOff>
                  </from>
                  <to>
                    <xdr:col>36</xdr:col>
                    <xdr:colOff>19050</xdr:colOff>
                    <xdr:row>229</xdr:row>
                    <xdr:rowOff>28575</xdr:rowOff>
                  </to>
                </anchor>
              </controlPr>
            </control>
          </mc:Choice>
        </mc:AlternateContent>
        <mc:AlternateContent xmlns:mc="http://schemas.openxmlformats.org/markup-compatibility/2006">
          <mc:Choice Requires="x14">
            <control shapeId="5184" r:id="rId63" name="Check Box 64">
              <controlPr defaultSize="0" autoFill="0" autoLine="0" autoPict="0">
                <anchor moveWithCells="1" sizeWithCells="1">
                  <from>
                    <xdr:col>3</xdr:col>
                    <xdr:colOff>0</xdr:colOff>
                    <xdr:row>225</xdr:row>
                    <xdr:rowOff>142875</xdr:rowOff>
                  </from>
                  <to>
                    <xdr:col>10</xdr:col>
                    <xdr:colOff>19050</xdr:colOff>
                    <xdr:row>227</xdr:row>
                    <xdr:rowOff>9525</xdr:rowOff>
                  </to>
                </anchor>
              </controlPr>
            </control>
          </mc:Choice>
        </mc:AlternateContent>
        <mc:AlternateContent xmlns:mc="http://schemas.openxmlformats.org/markup-compatibility/2006">
          <mc:Choice Requires="x14">
            <control shapeId="5185" r:id="rId64" name="Check Box 65">
              <controlPr defaultSize="0" autoFill="0" autoLine="0" autoPict="0">
                <anchor moveWithCells="1" sizeWithCells="1">
                  <from>
                    <xdr:col>3</xdr:col>
                    <xdr:colOff>0</xdr:colOff>
                    <xdr:row>226</xdr:row>
                    <xdr:rowOff>142875</xdr:rowOff>
                  </from>
                  <to>
                    <xdr:col>9</xdr:col>
                    <xdr:colOff>28575</xdr:colOff>
                    <xdr:row>228</xdr:row>
                    <xdr:rowOff>9525</xdr:rowOff>
                  </to>
                </anchor>
              </controlPr>
            </control>
          </mc:Choice>
        </mc:AlternateContent>
        <mc:AlternateContent xmlns:mc="http://schemas.openxmlformats.org/markup-compatibility/2006">
          <mc:Choice Requires="x14">
            <control shapeId="5186" r:id="rId65" name="Check Box 66">
              <controlPr defaultSize="0" autoFill="0" autoLine="0" autoPict="0">
                <anchor moveWithCells="1" sizeWithCells="1">
                  <from>
                    <xdr:col>3</xdr:col>
                    <xdr:colOff>0</xdr:colOff>
                    <xdr:row>227</xdr:row>
                    <xdr:rowOff>152400</xdr:rowOff>
                  </from>
                  <to>
                    <xdr:col>8</xdr:col>
                    <xdr:colOff>171450</xdr:colOff>
                    <xdr:row>229</xdr:row>
                    <xdr:rowOff>19050</xdr:rowOff>
                  </to>
                </anchor>
              </controlPr>
            </control>
          </mc:Choice>
        </mc:AlternateContent>
        <mc:AlternateContent xmlns:mc="http://schemas.openxmlformats.org/markup-compatibility/2006">
          <mc:Choice Requires="x14">
            <control shapeId="5187" r:id="rId66" name="Check Box 67">
              <controlPr defaultSize="0" autoFill="0" autoLine="0" autoPict="0">
                <anchor moveWithCells="1" sizeWithCells="1">
                  <from>
                    <xdr:col>29</xdr:col>
                    <xdr:colOff>133350</xdr:colOff>
                    <xdr:row>229</xdr:row>
                    <xdr:rowOff>152400</xdr:rowOff>
                  </from>
                  <to>
                    <xdr:col>38</xdr:col>
                    <xdr:colOff>28575</xdr:colOff>
                    <xdr:row>231</xdr:row>
                    <xdr:rowOff>19050</xdr:rowOff>
                  </to>
                </anchor>
              </controlPr>
            </control>
          </mc:Choice>
        </mc:AlternateContent>
        <mc:AlternateContent xmlns:mc="http://schemas.openxmlformats.org/markup-compatibility/2006">
          <mc:Choice Requires="x14">
            <control shapeId="5188" r:id="rId67" name="Check Box 68">
              <controlPr defaultSize="0" autoFill="0" autoLine="0" autoPict="0">
                <anchor moveWithCells="1" sizeWithCells="1">
                  <from>
                    <xdr:col>29</xdr:col>
                    <xdr:colOff>133350</xdr:colOff>
                    <xdr:row>230</xdr:row>
                    <xdr:rowOff>152400</xdr:rowOff>
                  </from>
                  <to>
                    <xdr:col>36</xdr:col>
                    <xdr:colOff>66675</xdr:colOff>
                    <xdr:row>232</xdr:row>
                    <xdr:rowOff>19050</xdr:rowOff>
                  </to>
                </anchor>
              </controlPr>
            </control>
          </mc:Choice>
        </mc:AlternateContent>
        <mc:AlternateContent xmlns:mc="http://schemas.openxmlformats.org/markup-compatibility/2006">
          <mc:Choice Requires="x14">
            <control shapeId="5189" r:id="rId68" name="Check Box 69">
              <controlPr defaultSize="0" autoFill="0" autoLine="0" autoPict="0">
                <anchor moveWithCells="1" sizeWithCells="1">
                  <from>
                    <xdr:col>29</xdr:col>
                    <xdr:colOff>133350</xdr:colOff>
                    <xdr:row>231</xdr:row>
                    <xdr:rowOff>161925</xdr:rowOff>
                  </from>
                  <to>
                    <xdr:col>36</xdr:col>
                    <xdr:colOff>19050</xdr:colOff>
                    <xdr:row>233</xdr:row>
                    <xdr:rowOff>28575</xdr:rowOff>
                  </to>
                </anchor>
              </controlPr>
            </control>
          </mc:Choice>
        </mc:AlternateContent>
        <mc:AlternateContent xmlns:mc="http://schemas.openxmlformats.org/markup-compatibility/2006">
          <mc:Choice Requires="x14">
            <control shapeId="5190" r:id="rId69" name="Check Box 70">
              <controlPr defaultSize="0" autoFill="0" autoLine="0" autoPict="0">
                <anchor moveWithCells="1" sizeWithCells="1">
                  <from>
                    <xdr:col>3</xdr:col>
                    <xdr:colOff>0</xdr:colOff>
                    <xdr:row>229</xdr:row>
                    <xdr:rowOff>142875</xdr:rowOff>
                  </from>
                  <to>
                    <xdr:col>10</xdr:col>
                    <xdr:colOff>19050</xdr:colOff>
                    <xdr:row>231</xdr:row>
                    <xdr:rowOff>9525</xdr:rowOff>
                  </to>
                </anchor>
              </controlPr>
            </control>
          </mc:Choice>
        </mc:AlternateContent>
        <mc:AlternateContent xmlns:mc="http://schemas.openxmlformats.org/markup-compatibility/2006">
          <mc:Choice Requires="x14">
            <control shapeId="5191" r:id="rId70" name="Check Box 71">
              <controlPr defaultSize="0" autoFill="0" autoLine="0" autoPict="0">
                <anchor moveWithCells="1" sizeWithCells="1">
                  <from>
                    <xdr:col>3</xdr:col>
                    <xdr:colOff>0</xdr:colOff>
                    <xdr:row>230</xdr:row>
                    <xdr:rowOff>142875</xdr:rowOff>
                  </from>
                  <to>
                    <xdr:col>9</xdr:col>
                    <xdr:colOff>28575</xdr:colOff>
                    <xdr:row>232</xdr:row>
                    <xdr:rowOff>9525</xdr:rowOff>
                  </to>
                </anchor>
              </controlPr>
            </control>
          </mc:Choice>
        </mc:AlternateContent>
        <mc:AlternateContent xmlns:mc="http://schemas.openxmlformats.org/markup-compatibility/2006">
          <mc:Choice Requires="x14">
            <control shapeId="5192" r:id="rId71" name="Check Box 72">
              <controlPr defaultSize="0" autoFill="0" autoLine="0" autoPict="0">
                <anchor moveWithCells="1" sizeWithCells="1">
                  <from>
                    <xdr:col>3</xdr:col>
                    <xdr:colOff>0</xdr:colOff>
                    <xdr:row>231</xdr:row>
                    <xdr:rowOff>152400</xdr:rowOff>
                  </from>
                  <to>
                    <xdr:col>8</xdr:col>
                    <xdr:colOff>171450</xdr:colOff>
                    <xdr:row>233</xdr:row>
                    <xdr:rowOff>19050</xdr:rowOff>
                  </to>
                </anchor>
              </controlPr>
            </control>
          </mc:Choice>
        </mc:AlternateContent>
        <mc:AlternateContent xmlns:mc="http://schemas.openxmlformats.org/markup-compatibility/2006">
          <mc:Choice Requires="x14">
            <control shapeId="5193" r:id="rId72" name="Check Box 73">
              <controlPr defaultSize="0" autoFill="0" autoLine="0" autoPict="0">
                <anchor moveWithCells="1" sizeWithCells="1">
                  <from>
                    <xdr:col>29</xdr:col>
                    <xdr:colOff>133350</xdr:colOff>
                    <xdr:row>233</xdr:row>
                    <xdr:rowOff>152400</xdr:rowOff>
                  </from>
                  <to>
                    <xdr:col>38</xdr:col>
                    <xdr:colOff>28575</xdr:colOff>
                    <xdr:row>235</xdr:row>
                    <xdr:rowOff>19050</xdr:rowOff>
                  </to>
                </anchor>
              </controlPr>
            </control>
          </mc:Choice>
        </mc:AlternateContent>
        <mc:AlternateContent xmlns:mc="http://schemas.openxmlformats.org/markup-compatibility/2006">
          <mc:Choice Requires="x14">
            <control shapeId="5194" r:id="rId73" name="Check Box 74">
              <controlPr defaultSize="0" autoFill="0" autoLine="0" autoPict="0">
                <anchor moveWithCells="1" sizeWithCells="1">
                  <from>
                    <xdr:col>29</xdr:col>
                    <xdr:colOff>133350</xdr:colOff>
                    <xdr:row>234</xdr:row>
                    <xdr:rowOff>152400</xdr:rowOff>
                  </from>
                  <to>
                    <xdr:col>36</xdr:col>
                    <xdr:colOff>66675</xdr:colOff>
                    <xdr:row>236</xdr:row>
                    <xdr:rowOff>19050</xdr:rowOff>
                  </to>
                </anchor>
              </controlPr>
            </control>
          </mc:Choice>
        </mc:AlternateContent>
        <mc:AlternateContent xmlns:mc="http://schemas.openxmlformats.org/markup-compatibility/2006">
          <mc:Choice Requires="x14">
            <control shapeId="5195" r:id="rId74" name="Check Box 75">
              <controlPr defaultSize="0" autoFill="0" autoLine="0" autoPict="0">
                <anchor moveWithCells="1" sizeWithCells="1">
                  <from>
                    <xdr:col>29</xdr:col>
                    <xdr:colOff>133350</xdr:colOff>
                    <xdr:row>235</xdr:row>
                    <xdr:rowOff>161925</xdr:rowOff>
                  </from>
                  <to>
                    <xdr:col>36</xdr:col>
                    <xdr:colOff>19050</xdr:colOff>
                    <xdr:row>237</xdr:row>
                    <xdr:rowOff>28575</xdr:rowOff>
                  </to>
                </anchor>
              </controlPr>
            </control>
          </mc:Choice>
        </mc:AlternateContent>
        <mc:AlternateContent xmlns:mc="http://schemas.openxmlformats.org/markup-compatibility/2006">
          <mc:Choice Requires="x14">
            <control shapeId="5196" r:id="rId75" name="Check Box 76">
              <controlPr defaultSize="0" autoFill="0" autoLine="0" autoPict="0">
                <anchor moveWithCells="1" sizeWithCells="1">
                  <from>
                    <xdr:col>3</xdr:col>
                    <xdr:colOff>0</xdr:colOff>
                    <xdr:row>233</xdr:row>
                    <xdr:rowOff>142875</xdr:rowOff>
                  </from>
                  <to>
                    <xdr:col>10</xdr:col>
                    <xdr:colOff>19050</xdr:colOff>
                    <xdr:row>235</xdr:row>
                    <xdr:rowOff>9525</xdr:rowOff>
                  </to>
                </anchor>
              </controlPr>
            </control>
          </mc:Choice>
        </mc:AlternateContent>
        <mc:AlternateContent xmlns:mc="http://schemas.openxmlformats.org/markup-compatibility/2006">
          <mc:Choice Requires="x14">
            <control shapeId="5197" r:id="rId76" name="Check Box 77">
              <controlPr defaultSize="0" autoFill="0" autoLine="0" autoPict="0">
                <anchor moveWithCells="1" sizeWithCells="1">
                  <from>
                    <xdr:col>3</xdr:col>
                    <xdr:colOff>0</xdr:colOff>
                    <xdr:row>234</xdr:row>
                    <xdr:rowOff>142875</xdr:rowOff>
                  </from>
                  <to>
                    <xdr:col>9</xdr:col>
                    <xdr:colOff>28575</xdr:colOff>
                    <xdr:row>236</xdr:row>
                    <xdr:rowOff>9525</xdr:rowOff>
                  </to>
                </anchor>
              </controlPr>
            </control>
          </mc:Choice>
        </mc:AlternateContent>
        <mc:AlternateContent xmlns:mc="http://schemas.openxmlformats.org/markup-compatibility/2006">
          <mc:Choice Requires="x14">
            <control shapeId="5198" r:id="rId77" name="Check Box 78">
              <controlPr defaultSize="0" autoFill="0" autoLine="0" autoPict="0">
                <anchor moveWithCells="1" sizeWithCells="1">
                  <from>
                    <xdr:col>3</xdr:col>
                    <xdr:colOff>0</xdr:colOff>
                    <xdr:row>235</xdr:row>
                    <xdr:rowOff>152400</xdr:rowOff>
                  </from>
                  <to>
                    <xdr:col>8</xdr:col>
                    <xdr:colOff>171450</xdr:colOff>
                    <xdr:row>237</xdr:row>
                    <xdr:rowOff>19050</xdr:rowOff>
                  </to>
                </anchor>
              </controlPr>
            </control>
          </mc:Choice>
        </mc:AlternateContent>
        <mc:AlternateContent xmlns:mc="http://schemas.openxmlformats.org/markup-compatibility/2006">
          <mc:Choice Requires="x14">
            <control shapeId="5199" r:id="rId78" name="Check Box 79">
              <controlPr defaultSize="0" autoFill="0" autoLine="0" autoPict="0">
                <anchor moveWithCells="1" sizeWithCells="1">
                  <from>
                    <xdr:col>29</xdr:col>
                    <xdr:colOff>133350</xdr:colOff>
                    <xdr:row>237</xdr:row>
                    <xdr:rowOff>152400</xdr:rowOff>
                  </from>
                  <to>
                    <xdr:col>38</xdr:col>
                    <xdr:colOff>28575</xdr:colOff>
                    <xdr:row>239</xdr:row>
                    <xdr:rowOff>19050</xdr:rowOff>
                  </to>
                </anchor>
              </controlPr>
            </control>
          </mc:Choice>
        </mc:AlternateContent>
        <mc:AlternateContent xmlns:mc="http://schemas.openxmlformats.org/markup-compatibility/2006">
          <mc:Choice Requires="x14">
            <control shapeId="5200" r:id="rId79" name="Check Box 80">
              <controlPr defaultSize="0" autoFill="0" autoLine="0" autoPict="0">
                <anchor moveWithCells="1" sizeWithCells="1">
                  <from>
                    <xdr:col>29</xdr:col>
                    <xdr:colOff>133350</xdr:colOff>
                    <xdr:row>238</xdr:row>
                    <xdr:rowOff>152400</xdr:rowOff>
                  </from>
                  <to>
                    <xdr:col>36</xdr:col>
                    <xdr:colOff>66675</xdr:colOff>
                    <xdr:row>240</xdr:row>
                    <xdr:rowOff>19050</xdr:rowOff>
                  </to>
                </anchor>
              </controlPr>
            </control>
          </mc:Choice>
        </mc:AlternateContent>
        <mc:AlternateContent xmlns:mc="http://schemas.openxmlformats.org/markup-compatibility/2006">
          <mc:Choice Requires="x14">
            <control shapeId="5201" r:id="rId80" name="Check Box 81">
              <controlPr defaultSize="0" autoFill="0" autoLine="0" autoPict="0">
                <anchor moveWithCells="1" sizeWithCells="1">
                  <from>
                    <xdr:col>29</xdr:col>
                    <xdr:colOff>133350</xdr:colOff>
                    <xdr:row>239</xdr:row>
                    <xdr:rowOff>161925</xdr:rowOff>
                  </from>
                  <to>
                    <xdr:col>36</xdr:col>
                    <xdr:colOff>19050</xdr:colOff>
                    <xdr:row>241</xdr:row>
                    <xdr:rowOff>28575</xdr:rowOff>
                  </to>
                </anchor>
              </controlPr>
            </control>
          </mc:Choice>
        </mc:AlternateContent>
        <mc:AlternateContent xmlns:mc="http://schemas.openxmlformats.org/markup-compatibility/2006">
          <mc:Choice Requires="x14">
            <control shapeId="5202" r:id="rId81" name="Check Box 82">
              <controlPr defaultSize="0" autoFill="0" autoLine="0" autoPict="0">
                <anchor moveWithCells="1" sizeWithCells="1">
                  <from>
                    <xdr:col>3</xdr:col>
                    <xdr:colOff>0</xdr:colOff>
                    <xdr:row>237</xdr:row>
                    <xdr:rowOff>142875</xdr:rowOff>
                  </from>
                  <to>
                    <xdr:col>10</xdr:col>
                    <xdr:colOff>19050</xdr:colOff>
                    <xdr:row>239</xdr:row>
                    <xdr:rowOff>9525</xdr:rowOff>
                  </to>
                </anchor>
              </controlPr>
            </control>
          </mc:Choice>
        </mc:AlternateContent>
        <mc:AlternateContent xmlns:mc="http://schemas.openxmlformats.org/markup-compatibility/2006">
          <mc:Choice Requires="x14">
            <control shapeId="5203" r:id="rId82" name="Check Box 83">
              <controlPr defaultSize="0" autoFill="0" autoLine="0" autoPict="0">
                <anchor moveWithCells="1" sizeWithCells="1">
                  <from>
                    <xdr:col>3</xdr:col>
                    <xdr:colOff>0</xdr:colOff>
                    <xdr:row>238</xdr:row>
                    <xdr:rowOff>142875</xdr:rowOff>
                  </from>
                  <to>
                    <xdr:col>9</xdr:col>
                    <xdr:colOff>28575</xdr:colOff>
                    <xdr:row>240</xdr:row>
                    <xdr:rowOff>9525</xdr:rowOff>
                  </to>
                </anchor>
              </controlPr>
            </control>
          </mc:Choice>
        </mc:AlternateContent>
        <mc:AlternateContent xmlns:mc="http://schemas.openxmlformats.org/markup-compatibility/2006">
          <mc:Choice Requires="x14">
            <control shapeId="5204" r:id="rId83" name="Check Box 84">
              <controlPr defaultSize="0" autoFill="0" autoLine="0" autoPict="0">
                <anchor moveWithCells="1" sizeWithCells="1">
                  <from>
                    <xdr:col>3</xdr:col>
                    <xdr:colOff>0</xdr:colOff>
                    <xdr:row>239</xdr:row>
                    <xdr:rowOff>152400</xdr:rowOff>
                  </from>
                  <to>
                    <xdr:col>8</xdr:col>
                    <xdr:colOff>171450</xdr:colOff>
                    <xdr:row>241</xdr:row>
                    <xdr:rowOff>19050</xdr:rowOff>
                  </to>
                </anchor>
              </controlPr>
            </control>
          </mc:Choice>
        </mc:AlternateContent>
        <mc:AlternateContent xmlns:mc="http://schemas.openxmlformats.org/markup-compatibility/2006">
          <mc:Choice Requires="x14">
            <control shapeId="5205" r:id="rId84" name="Check Box 85">
              <controlPr defaultSize="0" autoFill="0" autoLine="0" autoPict="0">
                <anchor moveWithCells="1" sizeWithCells="1">
                  <from>
                    <xdr:col>29</xdr:col>
                    <xdr:colOff>133350</xdr:colOff>
                    <xdr:row>241</xdr:row>
                    <xdr:rowOff>152400</xdr:rowOff>
                  </from>
                  <to>
                    <xdr:col>38</xdr:col>
                    <xdr:colOff>28575</xdr:colOff>
                    <xdr:row>243</xdr:row>
                    <xdr:rowOff>19050</xdr:rowOff>
                  </to>
                </anchor>
              </controlPr>
            </control>
          </mc:Choice>
        </mc:AlternateContent>
        <mc:AlternateContent xmlns:mc="http://schemas.openxmlformats.org/markup-compatibility/2006">
          <mc:Choice Requires="x14">
            <control shapeId="5206" r:id="rId85" name="Check Box 86">
              <controlPr defaultSize="0" autoFill="0" autoLine="0" autoPict="0">
                <anchor moveWithCells="1" sizeWithCells="1">
                  <from>
                    <xdr:col>29</xdr:col>
                    <xdr:colOff>133350</xdr:colOff>
                    <xdr:row>242</xdr:row>
                    <xdr:rowOff>152400</xdr:rowOff>
                  </from>
                  <to>
                    <xdr:col>36</xdr:col>
                    <xdr:colOff>66675</xdr:colOff>
                    <xdr:row>244</xdr:row>
                    <xdr:rowOff>19050</xdr:rowOff>
                  </to>
                </anchor>
              </controlPr>
            </control>
          </mc:Choice>
        </mc:AlternateContent>
        <mc:AlternateContent xmlns:mc="http://schemas.openxmlformats.org/markup-compatibility/2006">
          <mc:Choice Requires="x14">
            <control shapeId="5207" r:id="rId86" name="Check Box 87">
              <controlPr defaultSize="0" autoFill="0" autoLine="0" autoPict="0">
                <anchor moveWithCells="1" sizeWithCells="1">
                  <from>
                    <xdr:col>29</xdr:col>
                    <xdr:colOff>133350</xdr:colOff>
                    <xdr:row>243</xdr:row>
                    <xdr:rowOff>161925</xdr:rowOff>
                  </from>
                  <to>
                    <xdr:col>36</xdr:col>
                    <xdr:colOff>19050</xdr:colOff>
                    <xdr:row>245</xdr:row>
                    <xdr:rowOff>28575</xdr:rowOff>
                  </to>
                </anchor>
              </controlPr>
            </control>
          </mc:Choice>
        </mc:AlternateContent>
        <mc:AlternateContent xmlns:mc="http://schemas.openxmlformats.org/markup-compatibility/2006">
          <mc:Choice Requires="x14">
            <control shapeId="5208" r:id="rId87" name="Check Box 88">
              <controlPr defaultSize="0" autoFill="0" autoLine="0" autoPict="0">
                <anchor moveWithCells="1" sizeWithCells="1">
                  <from>
                    <xdr:col>3</xdr:col>
                    <xdr:colOff>0</xdr:colOff>
                    <xdr:row>241</xdr:row>
                    <xdr:rowOff>142875</xdr:rowOff>
                  </from>
                  <to>
                    <xdr:col>10</xdr:col>
                    <xdr:colOff>19050</xdr:colOff>
                    <xdr:row>243</xdr:row>
                    <xdr:rowOff>9525</xdr:rowOff>
                  </to>
                </anchor>
              </controlPr>
            </control>
          </mc:Choice>
        </mc:AlternateContent>
        <mc:AlternateContent xmlns:mc="http://schemas.openxmlformats.org/markup-compatibility/2006">
          <mc:Choice Requires="x14">
            <control shapeId="5209" r:id="rId88" name="Check Box 89">
              <controlPr defaultSize="0" autoFill="0" autoLine="0" autoPict="0">
                <anchor moveWithCells="1" sizeWithCells="1">
                  <from>
                    <xdr:col>3</xdr:col>
                    <xdr:colOff>0</xdr:colOff>
                    <xdr:row>242</xdr:row>
                    <xdr:rowOff>142875</xdr:rowOff>
                  </from>
                  <to>
                    <xdr:col>9</xdr:col>
                    <xdr:colOff>28575</xdr:colOff>
                    <xdr:row>244</xdr:row>
                    <xdr:rowOff>9525</xdr:rowOff>
                  </to>
                </anchor>
              </controlPr>
            </control>
          </mc:Choice>
        </mc:AlternateContent>
        <mc:AlternateContent xmlns:mc="http://schemas.openxmlformats.org/markup-compatibility/2006">
          <mc:Choice Requires="x14">
            <control shapeId="5210" r:id="rId89" name="Check Box 90">
              <controlPr defaultSize="0" autoFill="0" autoLine="0" autoPict="0">
                <anchor moveWithCells="1" sizeWithCells="1">
                  <from>
                    <xdr:col>3</xdr:col>
                    <xdr:colOff>0</xdr:colOff>
                    <xdr:row>243</xdr:row>
                    <xdr:rowOff>152400</xdr:rowOff>
                  </from>
                  <to>
                    <xdr:col>8</xdr:col>
                    <xdr:colOff>171450</xdr:colOff>
                    <xdr:row>245</xdr:row>
                    <xdr:rowOff>19050</xdr:rowOff>
                  </to>
                </anchor>
              </controlPr>
            </control>
          </mc:Choice>
        </mc:AlternateContent>
        <mc:AlternateContent xmlns:mc="http://schemas.openxmlformats.org/markup-compatibility/2006">
          <mc:Choice Requires="x14">
            <control shapeId="5211" r:id="rId90" name="Check Box 91">
              <controlPr defaultSize="0" autoFill="0" autoLine="0" autoPict="0">
                <anchor moveWithCells="1" sizeWithCells="1">
                  <from>
                    <xdr:col>29</xdr:col>
                    <xdr:colOff>133350</xdr:colOff>
                    <xdr:row>245</xdr:row>
                    <xdr:rowOff>152400</xdr:rowOff>
                  </from>
                  <to>
                    <xdr:col>38</xdr:col>
                    <xdr:colOff>28575</xdr:colOff>
                    <xdr:row>247</xdr:row>
                    <xdr:rowOff>19050</xdr:rowOff>
                  </to>
                </anchor>
              </controlPr>
            </control>
          </mc:Choice>
        </mc:AlternateContent>
        <mc:AlternateContent xmlns:mc="http://schemas.openxmlformats.org/markup-compatibility/2006">
          <mc:Choice Requires="x14">
            <control shapeId="5212" r:id="rId91" name="Check Box 92">
              <controlPr defaultSize="0" autoFill="0" autoLine="0" autoPict="0">
                <anchor moveWithCells="1" sizeWithCells="1">
                  <from>
                    <xdr:col>29</xdr:col>
                    <xdr:colOff>133350</xdr:colOff>
                    <xdr:row>246</xdr:row>
                    <xdr:rowOff>152400</xdr:rowOff>
                  </from>
                  <to>
                    <xdr:col>36</xdr:col>
                    <xdr:colOff>66675</xdr:colOff>
                    <xdr:row>248</xdr:row>
                    <xdr:rowOff>19050</xdr:rowOff>
                  </to>
                </anchor>
              </controlPr>
            </control>
          </mc:Choice>
        </mc:AlternateContent>
        <mc:AlternateContent xmlns:mc="http://schemas.openxmlformats.org/markup-compatibility/2006">
          <mc:Choice Requires="x14">
            <control shapeId="5213" r:id="rId92" name="Check Box 93">
              <controlPr defaultSize="0" autoFill="0" autoLine="0" autoPict="0">
                <anchor moveWithCells="1" sizeWithCells="1">
                  <from>
                    <xdr:col>29</xdr:col>
                    <xdr:colOff>133350</xdr:colOff>
                    <xdr:row>247</xdr:row>
                    <xdr:rowOff>161925</xdr:rowOff>
                  </from>
                  <to>
                    <xdr:col>36</xdr:col>
                    <xdr:colOff>19050</xdr:colOff>
                    <xdr:row>249</xdr:row>
                    <xdr:rowOff>28575</xdr:rowOff>
                  </to>
                </anchor>
              </controlPr>
            </control>
          </mc:Choice>
        </mc:AlternateContent>
        <mc:AlternateContent xmlns:mc="http://schemas.openxmlformats.org/markup-compatibility/2006">
          <mc:Choice Requires="x14">
            <control shapeId="5214" r:id="rId93" name="Check Box 94">
              <controlPr defaultSize="0" autoFill="0" autoLine="0" autoPict="0">
                <anchor moveWithCells="1" sizeWithCells="1">
                  <from>
                    <xdr:col>3</xdr:col>
                    <xdr:colOff>0</xdr:colOff>
                    <xdr:row>245</xdr:row>
                    <xdr:rowOff>142875</xdr:rowOff>
                  </from>
                  <to>
                    <xdr:col>10</xdr:col>
                    <xdr:colOff>19050</xdr:colOff>
                    <xdr:row>247</xdr:row>
                    <xdr:rowOff>9525</xdr:rowOff>
                  </to>
                </anchor>
              </controlPr>
            </control>
          </mc:Choice>
        </mc:AlternateContent>
        <mc:AlternateContent xmlns:mc="http://schemas.openxmlformats.org/markup-compatibility/2006">
          <mc:Choice Requires="x14">
            <control shapeId="5215" r:id="rId94" name="Check Box 95">
              <controlPr defaultSize="0" autoFill="0" autoLine="0" autoPict="0">
                <anchor moveWithCells="1" sizeWithCells="1">
                  <from>
                    <xdr:col>3</xdr:col>
                    <xdr:colOff>0</xdr:colOff>
                    <xdr:row>246</xdr:row>
                    <xdr:rowOff>142875</xdr:rowOff>
                  </from>
                  <to>
                    <xdr:col>9</xdr:col>
                    <xdr:colOff>28575</xdr:colOff>
                    <xdr:row>248</xdr:row>
                    <xdr:rowOff>9525</xdr:rowOff>
                  </to>
                </anchor>
              </controlPr>
            </control>
          </mc:Choice>
        </mc:AlternateContent>
        <mc:AlternateContent xmlns:mc="http://schemas.openxmlformats.org/markup-compatibility/2006">
          <mc:Choice Requires="x14">
            <control shapeId="5216" r:id="rId95" name="Check Box 96">
              <controlPr defaultSize="0" autoFill="0" autoLine="0" autoPict="0">
                <anchor moveWithCells="1" sizeWithCells="1">
                  <from>
                    <xdr:col>3</xdr:col>
                    <xdr:colOff>0</xdr:colOff>
                    <xdr:row>247</xdr:row>
                    <xdr:rowOff>152400</xdr:rowOff>
                  </from>
                  <to>
                    <xdr:col>8</xdr:col>
                    <xdr:colOff>171450</xdr:colOff>
                    <xdr:row>249</xdr:row>
                    <xdr:rowOff>19050</xdr:rowOff>
                  </to>
                </anchor>
              </controlPr>
            </control>
          </mc:Choice>
        </mc:AlternateContent>
        <mc:AlternateContent xmlns:mc="http://schemas.openxmlformats.org/markup-compatibility/2006">
          <mc:Choice Requires="x14">
            <control shapeId="5217" r:id="rId96" name="Check Box 97">
              <controlPr defaultSize="0" autoFill="0" autoLine="0" autoPict="0">
                <anchor moveWithCells="1" sizeWithCells="1">
                  <from>
                    <xdr:col>29</xdr:col>
                    <xdr:colOff>133350</xdr:colOff>
                    <xdr:row>249</xdr:row>
                    <xdr:rowOff>152400</xdr:rowOff>
                  </from>
                  <to>
                    <xdr:col>38</xdr:col>
                    <xdr:colOff>28575</xdr:colOff>
                    <xdr:row>251</xdr:row>
                    <xdr:rowOff>19050</xdr:rowOff>
                  </to>
                </anchor>
              </controlPr>
            </control>
          </mc:Choice>
        </mc:AlternateContent>
        <mc:AlternateContent xmlns:mc="http://schemas.openxmlformats.org/markup-compatibility/2006">
          <mc:Choice Requires="x14">
            <control shapeId="5218" r:id="rId97" name="Check Box 98">
              <controlPr defaultSize="0" autoFill="0" autoLine="0" autoPict="0">
                <anchor moveWithCells="1" sizeWithCells="1">
                  <from>
                    <xdr:col>29</xdr:col>
                    <xdr:colOff>133350</xdr:colOff>
                    <xdr:row>250</xdr:row>
                    <xdr:rowOff>152400</xdr:rowOff>
                  </from>
                  <to>
                    <xdr:col>36</xdr:col>
                    <xdr:colOff>66675</xdr:colOff>
                    <xdr:row>252</xdr:row>
                    <xdr:rowOff>19050</xdr:rowOff>
                  </to>
                </anchor>
              </controlPr>
            </control>
          </mc:Choice>
        </mc:AlternateContent>
        <mc:AlternateContent xmlns:mc="http://schemas.openxmlformats.org/markup-compatibility/2006">
          <mc:Choice Requires="x14">
            <control shapeId="5219" r:id="rId98" name="Check Box 99">
              <controlPr defaultSize="0" autoFill="0" autoLine="0" autoPict="0">
                <anchor moveWithCells="1" sizeWithCells="1">
                  <from>
                    <xdr:col>29</xdr:col>
                    <xdr:colOff>133350</xdr:colOff>
                    <xdr:row>251</xdr:row>
                    <xdr:rowOff>161925</xdr:rowOff>
                  </from>
                  <to>
                    <xdr:col>36</xdr:col>
                    <xdr:colOff>19050</xdr:colOff>
                    <xdr:row>253</xdr:row>
                    <xdr:rowOff>28575</xdr:rowOff>
                  </to>
                </anchor>
              </controlPr>
            </control>
          </mc:Choice>
        </mc:AlternateContent>
        <mc:AlternateContent xmlns:mc="http://schemas.openxmlformats.org/markup-compatibility/2006">
          <mc:Choice Requires="x14">
            <control shapeId="5220" r:id="rId99" name="Check Box 100">
              <controlPr defaultSize="0" autoFill="0" autoLine="0" autoPict="0">
                <anchor moveWithCells="1" sizeWithCells="1">
                  <from>
                    <xdr:col>3</xdr:col>
                    <xdr:colOff>0</xdr:colOff>
                    <xdr:row>249</xdr:row>
                    <xdr:rowOff>142875</xdr:rowOff>
                  </from>
                  <to>
                    <xdr:col>10</xdr:col>
                    <xdr:colOff>19050</xdr:colOff>
                    <xdr:row>251</xdr:row>
                    <xdr:rowOff>9525</xdr:rowOff>
                  </to>
                </anchor>
              </controlPr>
            </control>
          </mc:Choice>
        </mc:AlternateContent>
        <mc:AlternateContent xmlns:mc="http://schemas.openxmlformats.org/markup-compatibility/2006">
          <mc:Choice Requires="x14">
            <control shapeId="5221" r:id="rId100" name="Check Box 101">
              <controlPr defaultSize="0" autoFill="0" autoLine="0" autoPict="0">
                <anchor moveWithCells="1" sizeWithCells="1">
                  <from>
                    <xdr:col>3</xdr:col>
                    <xdr:colOff>0</xdr:colOff>
                    <xdr:row>250</xdr:row>
                    <xdr:rowOff>142875</xdr:rowOff>
                  </from>
                  <to>
                    <xdr:col>9</xdr:col>
                    <xdr:colOff>28575</xdr:colOff>
                    <xdr:row>252</xdr:row>
                    <xdr:rowOff>9525</xdr:rowOff>
                  </to>
                </anchor>
              </controlPr>
            </control>
          </mc:Choice>
        </mc:AlternateContent>
        <mc:AlternateContent xmlns:mc="http://schemas.openxmlformats.org/markup-compatibility/2006">
          <mc:Choice Requires="x14">
            <control shapeId="5222" r:id="rId101" name="Check Box 102">
              <controlPr defaultSize="0" autoFill="0" autoLine="0" autoPict="0">
                <anchor moveWithCells="1" sizeWithCells="1">
                  <from>
                    <xdr:col>3</xdr:col>
                    <xdr:colOff>0</xdr:colOff>
                    <xdr:row>251</xdr:row>
                    <xdr:rowOff>152400</xdr:rowOff>
                  </from>
                  <to>
                    <xdr:col>8</xdr:col>
                    <xdr:colOff>171450</xdr:colOff>
                    <xdr:row>253</xdr:row>
                    <xdr:rowOff>19050</xdr:rowOff>
                  </to>
                </anchor>
              </controlPr>
            </control>
          </mc:Choice>
        </mc:AlternateContent>
        <mc:AlternateContent xmlns:mc="http://schemas.openxmlformats.org/markup-compatibility/2006">
          <mc:Choice Requires="x14">
            <control shapeId="5223" r:id="rId102" name="Check Box 103">
              <controlPr defaultSize="0" autoFill="0" autoLine="0" autoPict="0">
                <anchor moveWithCells="1" sizeWithCells="1">
                  <from>
                    <xdr:col>29</xdr:col>
                    <xdr:colOff>133350</xdr:colOff>
                    <xdr:row>253</xdr:row>
                    <xdr:rowOff>152400</xdr:rowOff>
                  </from>
                  <to>
                    <xdr:col>38</xdr:col>
                    <xdr:colOff>28575</xdr:colOff>
                    <xdr:row>255</xdr:row>
                    <xdr:rowOff>19050</xdr:rowOff>
                  </to>
                </anchor>
              </controlPr>
            </control>
          </mc:Choice>
        </mc:AlternateContent>
        <mc:AlternateContent xmlns:mc="http://schemas.openxmlformats.org/markup-compatibility/2006">
          <mc:Choice Requires="x14">
            <control shapeId="5224" r:id="rId103" name="Check Box 104">
              <controlPr defaultSize="0" autoFill="0" autoLine="0" autoPict="0">
                <anchor moveWithCells="1" sizeWithCells="1">
                  <from>
                    <xdr:col>29</xdr:col>
                    <xdr:colOff>133350</xdr:colOff>
                    <xdr:row>254</xdr:row>
                    <xdr:rowOff>152400</xdr:rowOff>
                  </from>
                  <to>
                    <xdr:col>36</xdr:col>
                    <xdr:colOff>66675</xdr:colOff>
                    <xdr:row>256</xdr:row>
                    <xdr:rowOff>19050</xdr:rowOff>
                  </to>
                </anchor>
              </controlPr>
            </control>
          </mc:Choice>
        </mc:AlternateContent>
        <mc:AlternateContent xmlns:mc="http://schemas.openxmlformats.org/markup-compatibility/2006">
          <mc:Choice Requires="x14">
            <control shapeId="5225" r:id="rId104" name="Check Box 105">
              <controlPr defaultSize="0" autoFill="0" autoLine="0" autoPict="0">
                <anchor moveWithCells="1" sizeWithCells="1">
                  <from>
                    <xdr:col>29</xdr:col>
                    <xdr:colOff>133350</xdr:colOff>
                    <xdr:row>255</xdr:row>
                    <xdr:rowOff>161925</xdr:rowOff>
                  </from>
                  <to>
                    <xdr:col>36</xdr:col>
                    <xdr:colOff>19050</xdr:colOff>
                    <xdr:row>257</xdr:row>
                    <xdr:rowOff>28575</xdr:rowOff>
                  </to>
                </anchor>
              </controlPr>
            </control>
          </mc:Choice>
        </mc:AlternateContent>
        <mc:AlternateContent xmlns:mc="http://schemas.openxmlformats.org/markup-compatibility/2006">
          <mc:Choice Requires="x14">
            <control shapeId="5226" r:id="rId105" name="Check Box 106">
              <controlPr defaultSize="0" autoFill="0" autoLine="0" autoPict="0">
                <anchor moveWithCells="1" sizeWithCells="1">
                  <from>
                    <xdr:col>3</xdr:col>
                    <xdr:colOff>0</xdr:colOff>
                    <xdr:row>253</xdr:row>
                    <xdr:rowOff>142875</xdr:rowOff>
                  </from>
                  <to>
                    <xdr:col>10</xdr:col>
                    <xdr:colOff>19050</xdr:colOff>
                    <xdr:row>255</xdr:row>
                    <xdr:rowOff>9525</xdr:rowOff>
                  </to>
                </anchor>
              </controlPr>
            </control>
          </mc:Choice>
        </mc:AlternateContent>
        <mc:AlternateContent xmlns:mc="http://schemas.openxmlformats.org/markup-compatibility/2006">
          <mc:Choice Requires="x14">
            <control shapeId="5227" r:id="rId106" name="Check Box 107">
              <controlPr defaultSize="0" autoFill="0" autoLine="0" autoPict="0">
                <anchor moveWithCells="1" sizeWithCells="1">
                  <from>
                    <xdr:col>3</xdr:col>
                    <xdr:colOff>0</xdr:colOff>
                    <xdr:row>254</xdr:row>
                    <xdr:rowOff>142875</xdr:rowOff>
                  </from>
                  <to>
                    <xdr:col>9</xdr:col>
                    <xdr:colOff>28575</xdr:colOff>
                    <xdr:row>256</xdr:row>
                    <xdr:rowOff>9525</xdr:rowOff>
                  </to>
                </anchor>
              </controlPr>
            </control>
          </mc:Choice>
        </mc:AlternateContent>
        <mc:AlternateContent xmlns:mc="http://schemas.openxmlformats.org/markup-compatibility/2006">
          <mc:Choice Requires="x14">
            <control shapeId="5228" r:id="rId107" name="Check Box 108">
              <controlPr defaultSize="0" autoFill="0" autoLine="0" autoPict="0">
                <anchor moveWithCells="1" sizeWithCells="1">
                  <from>
                    <xdr:col>3</xdr:col>
                    <xdr:colOff>0</xdr:colOff>
                    <xdr:row>255</xdr:row>
                    <xdr:rowOff>152400</xdr:rowOff>
                  </from>
                  <to>
                    <xdr:col>8</xdr:col>
                    <xdr:colOff>171450</xdr:colOff>
                    <xdr:row>257</xdr:row>
                    <xdr:rowOff>19050</xdr:rowOff>
                  </to>
                </anchor>
              </controlPr>
            </control>
          </mc:Choice>
        </mc:AlternateContent>
        <mc:AlternateContent xmlns:mc="http://schemas.openxmlformats.org/markup-compatibility/2006">
          <mc:Choice Requires="x14">
            <control shapeId="5229" r:id="rId108" name="Check Box 109">
              <controlPr defaultSize="0" autoFill="0" autoLine="0" autoPict="0">
                <anchor moveWithCells="1" sizeWithCells="1">
                  <from>
                    <xdr:col>29</xdr:col>
                    <xdr:colOff>133350</xdr:colOff>
                    <xdr:row>257</xdr:row>
                    <xdr:rowOff>152400</xdr:rowOff>
                  </from>
                  <to>
                    <xdr:col>38</xdr:col>
                    <xdr:colOff>28575</xdr:colOff>
                    <xdr:row>259</xdr:row>
                    <xdr:rowOff>19050</xdr:rowOff>
                  </to>
                </anchor>
              </controlPr>
            </control>
          </mc:Choice>
        </mc:AlternateContent>
        <mc:AlternateContent xmlns:mc="http://schemas.openxmlformats.org/markup-compatibility/2006">
          <mc:Choice Requires="x14">
            <control shapeId="5230" r:id="rId109" name="Check Box 110">
              <controlPr defaultSize="0" autoFill="0" autoLine="0" autoPict="0">
                <anchor moveWithCells="1" sizeWithCells="1">
                  <from>
                    <xdr:col>29</xdr:col>
                    <xdr:colOff>133350</xdr:colOff>
                    <xdr:row>258</xdr:row>
                    <xdr:rowOff>152400</xdr:rowOff>
                  </from>
                  <to>
                    <xdr:col>36</xdr:col>
                    <xdr:colOff>66675</xdr:colOff>
                    <xdr:row>260</xdr:row>
                    <xdr:rowOff>19050</xdr:rowOff>
                  </to>
                </anchor>
              </controlPr>
            </control>
          </mc:Choice>
        </mc:AlternateContent>
        <mc:AlternateContent xmlns:mc="http://schemas.openxmlformats.org/markup-compatibility/2006">
          <mc:Choice Requires="x14">
            <control shapeId="5231" r:id="rId110" name="Check Box 111">
              <controlPr defaultSize="0" autoFill="0" autoLine="0" autoPict="0">
                <anchor moveWithCells="1" sizeWithCells="1">
                  <from>
                    <xdr:col>29</xdr:col>
                    <xdr:colOff>133350</xdr:colOff>
                    <xdr:row>259</xdr:row>
                    <xdr:rowOff>161925</xdr:rowOff>
                  </from>
                  <to>
                    <xdr:col>36</xdr:col>
                    <xdr:colOff>19050</xdr:colOff>
                    <xdr:row>261</xdr:row>
                    <xdr:rowOff>28575</xdr:rowOff>
                  </to>
                </anchor>
              </controlPr>
            </control>
          </mc:Choice>
        </mc:AlternateContent>
        <mc:AlternateContent xmlns:mc="http://schemas.openxmlformats.org/markup-compatibility/2006">
          <mc:Choice Requires="x14">
            <control shapeId="5232" r:id="rId111" name="Check Box 112">
              <controlPr defaultSize="0" autoFill="0" autoLine="0" autoPict="0">
                <anchor moveWithCells="1" sizeWithCells="1">
                  <from>
                    <xdr:col>3</xdr:col>
                    <xdr:colOff>0</xdr:colOff>
                    <xdr:row>257</xdr:row>
                    <xdr:rowOff>142875</xdr:rowOff>
                  </from>
                  <to>
                    <xdr:col>10</xdr:col>
                    <xdr:colOff>19050</xdr:colOff>
                    <xdr:row>259</xdr:row>
                    <xdr:rowOff>9525</xdr:rowOff>
                  </to>
                </anchor>
              </controlPr>
            </control>
          </mc:Choice>
        </mc:AlternateContent>
        <mc:AlternateContent xmlns:mc="http://schemas.openxmlformats.org/markup-compatibility/2006">
          <mc:Choice Requires="x14">
            <control shapeId="5233" r:id="rId112" name="Check Box 113">
              <controlPr defaultSize="0" autoFill="0" autoLine="0" autoPict="0">
                <anchor moveWithCells="1" sizeWithCells="1">
                  <from>
                    <xdr:col>3</xdr:col>
                    <xdr:colOff>0</xdr:colOff>
                    <xdr:row>258</xdr:row>
                    <xdr:rowOff>142875</xdr:rowOff>
                  </from>
                  <to>
                    <xdr:col>9</xdr:col>
                    <xdr:colOff>28575</xdr:colOff>
                    <xdr:row>260</xdr:row>
                    <xdr:rowOff>9525</xdr:rowOff>
                  </to>
                </anchor>
              </controlPr>
            </control>
          </mc:Choice>
        </mc:AlternateContent>
        <mc:AlternateContent xmlns:mc="http://schemas.openxmlformats.org/markup-compatibility/2006">
          <mc:Choice Requires="x14">
            <control shapeId="5234" r:id="rId113" name="Check Box 114">
              <controlPr defaultSize="0" autoFill="0" autoLine="0" autoPict="0">
                <anchor moveWithCells="1" sizeWithCells="1">
                  <from>
                    <xdr:col>3</xdr:col>
                    <xdr:colOff>0</xdr:colOff>
                    <xdr:row>259</xdr:row>
                    <xdr:rowOff>152400</xdr:rowOff>
                  </from>
                  <to>
                    <xdr:col>8</xdr:col>
                    <xdr:colOff>171450</xdr:colOff>
                    <xdr:row>261</xdr:row>
                    <xdr:rowOff>19050</xdr:rowOff>
                  </to>
                </anchor>
              </controlPr>
            </control>
          </mc:Choice>
        </mc:AlternateContent>
        <mc:AlternateContent xmlns:mc="http://schemas.openxmlformats.org/markup-compatibility/2006">
          <mc:Choice Requires="x14">
            <control shapeId="5235" r:id="rId114" name="Check Box 115">
              <controlPr defaultSize="0" autoFill="0" autoLine="0" autoPict="0">
                <anchor moveWithCells="1" sizeWithCells="1">
                  <from>
                    <xdr:col>29</xdr:col>
                    <xdr:colOff>133350</xdr:colOff>
                    <xdr:row>261</xdr:row>
                    <xdr:rowOff>152400</xdr:rowOff>
                  </from>
                  <to>
                    <xdr:col>38</xdr:col>
                    <xdr:colOff>28575</xdr:colOff>
                    <xdr:row>263</xdr:row>
                    <xdr:rowOff>19050</xdr:rowOff>
                  </to>
                </anchor>
              </controlPr>
            </control>
          </mc:Choice>
        </mc:AlternateContent>
        <mc:AlternateContent xmlns:mc="http://schemas.openxmlformats.org/markup-compatibility/2006">
          <mc:Choice Requires="x14">
            <control shapeId="5236" r:id="rId115" name="Check Box 116">
              <controlPr defaultSize="0" autoFill="0" autoLine="0" autoPict="0">
                <anchor moveWithCells="1" sizeWithCells="1">
                  <from>
                    <xdr:col>29</xdr:col>
                    <xdr:colOff>133350</xdr:colOff>
                    <xdr:row>262</xdr:row>
                    <xdr:rowOff>152400</xdr:rowOff>
                  </from>
                  <to>
                    <xdr:col>36</xdr:col>
                    <xdr:colOff>66675</xdr:colOff>
                    <xdr:row>264</xdr:row>
                    <xdr:rowOff>19050</xdr:rowOff>
                  </to>
                </anchor>
              </controlPr>
            </control>
          </mc:Choice>
        </mc:AlternateContent>
        <mc:AlternateContent xmlns:mc="http://schemas.openxmlformats.org/markup-compatibility/2006">
          <mc:Choice Requires="x14">
            <control shapeId="5237" r:id="rId116" name="Check Box 117">
              <controlPr defaultSize="0" autoFill="0" autoLine="0" autoPict="0">
                <anchor moveWithCells="1" sizeWithCells="1">
                  <from>
                    <xdr:col>29</xdr:col>
                    <xdr:colOff>133350</xdr:colOff>
                    <xdr:row>263</xdr:row>
                    <xdr:rowOff>161925</xdr:rowOff>
                  </from>
                  <to>
                    <xdr:col>36</xdr:col>
                    <xdr:colOff>19050</xdr:colOff>
                    <xdr:row>265</xdr:row>
                    <xdr:rowOff>28575</xdr:rowOff>
                  </to>
                </anchor>
              </controlPr>
            </control>
          </mc:Choice>
        </mc:AlternateContent>
        <mc:AlternateContent xmlns:mc="http://schemas.openxmlformats.org/markup-compatibility/2006">
          <mc:Choice Requires="x14">
            <control shapeId="5238" r:id="rId117" name="Check Box 118">
              <controlPr defaultSize="0" autoFill="0" autoLine="0" autoPict="0">
                <anchor moveWithCells="1" sizeWithCells="1">
                  <from>
                    <xdr:col>3</xdr:col>
                    <xdr:colOff>0</xdr:colOff>
                    <xdr:row>261</xdr:row>
                    <xdr:rowOff>142875</xdr:rowOff>
                  </from>
                  <to>
                    <xdr:col>10</xdr:col>
                    <xdr:colOff>19050</xdr:colOff>
                    <xdr:row>263</xdr:row>
                    <xdr:rowOff>9525</xdr:rowOff>
                  </to>
                </anchor>
              </controlPr>
            </control>
          </mc:Choice>
        </mc:AlternateContent>
        <mc:AlternateContent xmlns:mc="http://schemas.openxmlformats.org/markup-compatibility/2006">
          <mc:Choice Requires="x14">
            <control shapeId="5239" r:id="rId118" name="Check Box 119">
              <controlPr defaultSize="0" autoFill="0" autoLine="0" autoPict="0">
                <anchor moveWithCells="1" sizeWithCells="1">
                  <from>
                    <xdr:col>3</xdr:col>
                    <xdr:colOff>0</xdr:colOff>
                    <xdr:row>262</xdr:row>
                    <xdr:rowOff>142875</xdr:rowOff>
                  </from>
                  <to>
                    <xdr:col>9</xdr:col>
                    <xdr:colOff>28575</xdr:colOff>
                    <xdr:row>264</xdr:row>
                    <xdr:rowOff>9525</xdr:rowOff>
                  </to>
                </anchor>
              </controlPr>
            </control>
          </mc:Choice>
        </mc:AlternateContent>
        <mc:AlternateContent xmlns:mc="http://schemas.openxmlformats.org/markup-compatibility/2006">
          <mc:Choice Requires="x14">
            <control shapeId="5240" r:id="rId119" name="Check Box 120">
              <controlPr defaultSize="0" autoFill="0" autoLine="0" autoPict="0">
                <anchor moveWithCells="1" sizeWithCells="1">
                  <from>
                    <xdr:col>3</xdr:col>
                    <xdr:colOff>0</xdr:colOff>
                    <xdr:row>263</xdr:row>
                    <xdr:rowOff>152400</xdr:rowOff>
                  </from>
                  <to>
                    <xdr:col>8</xdr:col>
                    <xdr:colOff>171450</xdr:colOff>
                    <xdr:row>265</xdr:row>
                    <xdr:rowOff>19050</xdr:rowOff>
                  </to>
                </anchor>
              </controlPr>
            </control>
          </mc:Choice>
        </mc:AlternateContent>
        <mc:AlternateContent xmlns:mc="http://schemas.openxmlformats.org/markup-compatibility/2006">
          <mc:Choice Requires="x14">
            <control shapeId="5241" r:id="rId120" name="Check Box 121">
              <controlPr defaultSize="0" autoFill="0" autoLine="0" autoPict="0">
                <anchor moveWithCells="1" sizeWithCells="1">
                  <from>
                    <xdr:col>29</xdr:col>
                    <xdr:colOff>152400</xdr:colOff>
                    <xdr:row>265</xdr:row>
                    <xdr:rowOff>161925</xdr:rowOff>
                  </from>
                  <to>
                    <xdr:col>38</xdr:col>
                    <xdr:colOff>47625</xdr:colOff>
                    <xdr:row>267</xdr:row>
                    <xdr:rowOff>28575</xdr:rowOff>
                  </to>
                </anchor>
              </controlPr>
            </control>
          </mc:Choice>
        </mc:AlternateContent>
        <mc:AlternateContent xmlns:mc="http://schemas.openxmlformats.org/markup-compatibility/2006">
          <mc:Choice Requires="x14">
            <control shapeId="5242" r:id="rId121" name="Check Box 122">
              <controlPr defaultSize="0" autoFill="0" autoLine="0" autoPict="0">
                <anchor moveWithCells="1" sizeWithCells="1">
                  <from>
                    <xdr:col>29</xdr:col>
                    <xdr:colOff>152400</xdr:colOff>
                    <xdr:row>266</xdr:row>
                    <xdr:rowOff>161925</xdr:rowOff>
                  </from>
                  <to>
                    <xdr:col>36</xdr:col>
                    <xdr:colOff>85725</xdr:colOff>
                    <xdr:row>268</xdr:row>
                    <xdr:rowOff>28575</xdr:rowOff>
                  </to>
                </anchor>
              </controlPr>
            </control>
          </mc:Choice>
        </mc:AlternateContent>
        <mc:AlternateContent xmlns:mc="http://schemas.openxmlformats.org/markup-compatibility/2006">
          <mc:Choice Requires="x14">
            <control shapeId="5243" r:id="rId122" name="Check Box 123">
              <controlPr defaultSize="0" autoFill="0" autoLine="0" autoPict="0">
                <anchor moveWithCells="1" sizeWithCells="1">
                  <from>
                    <xdr:col>29</xdr:col>
                    <xdr:colOff>152400</xdr:colOff>
                    <xdr:row>268</xdr:row>
                    <xdr:rowOff>0</xdr:rowOff>
                  </from>
                  <to>
                    <xdr:col>36</xdr:col>
                    <xdr:colOff>38100</xdr:colOff>
                    <xdr:row>269</xdr:row>
                    <xdr:rowOff>38100</xdr:rowOff>
                  </to>
                </anchor>
              </controlPr>
            </control>
          </mc:Choice>
        </mc:AlternateContent>
        <mc:AlternateContent xmlns:mc="http://schemas.openxmlformats.org/markup-compatibility/2006">
          <mc:Choice Requires="x14">
            <control shapeId="5244" r:id="rId123" name="Check Box 124">
              <controlPr defaultSize="0" autoFill="0" autoLine="0" autoPict="0">
                <anchor moveWithCells="1" sizeWithCells="1">
                  <from>
                    <xdr:col>2</xdr:col>
                    <xdr:colOff>228600</xdr:colOff>
                    <xdr:row>265</xdr:row>
                    <xdr:rowOff>161925</xdr:rowOff>
                  </from>
                  <to>
                    <xdr:col>10</xdr:col>
                    <xdr:colOff>9525</xdr:colOff>
                    <xdr:row>267</xdr:row>
                    <xdr:rowOff>28575</xdr:rowOff>
                  </to>
                </anchor>
              </controlPr>
            </control>
          </mc:Choice>
        </mc:AlternateContent>
        <mc:AlternateContent xmlns:mc="http://schemas.openxmlformats.org/markup-compatibility/2006">
          <mc:Choice Requires="x14">
            <control shapeId="5245" r:id="rId124" name="Check Box 125">
              <controlPr defaultSize="0" autoFill="0" autoLine="0" autoPict="0">
                <anchor moveWithCells="1" sizeWithCells="1">
                  <from>
                    <xdr:col>2</xdr:col>
                    <xdr:colOff>228600</xdr:colOff>
                    <xdr:row>266</xdr:row>
                    <xdr:rowOff>161925</xdr:rowOff>
                  </from>
                  <to>
                    <xdr:col>9</xdr:col>
                    <xdr:colOff>19050</xdr:colOff>
                    <xdr:row>268</xdr:row>
                    <xdr:rowOff>38100</xdr:rowOff>
                  </to>
                </anchor>
              </controlPr>
            </control>
          </mc:Choice>
        </mc:AlternateContent>
        <mc:AlternateContent xmlns:mc="http://schemas.openxmlformats.org/markup-compatibility/2006">
          <mc:Choice Requires="x14">
            <control shapeId="5246" r:id="rId125" name="Check Box 126">
              <controlPr defaultSize="0" autoFill="0" autoLine="0" autoPict="0">
                <anchor moveWithCells="1" sizeWithCells="1">
                  <from>
                    <xdr:col>2</xdr:col>
                    <xdr:colOff>228600</xdr:colOff>
                    <xdr:row>268</xdr:row>
                    <xdr:rowOff>9525</xdr:rowOff>
                  </from>
                  <to>
                    <xdr:col>8</xdr:col>
                    <xdr:colOff>161925</xdr:colOff>
                    <xdr:row>269</xdr:row>
                    <xdr:rowOff>47625</xdr:rowOff>
                  </to>
                </anchor>
              </controlPr>
            </control>
          </mc:Choice>
        </mc:AlternateContent>
        <mc:AlternateContent xmlns:mc="http://schemas.openxmlformats.org/markup-compatibility/2006">
          <mc:Choice Requires="x14">
            <control shapeId="5247" r:id="rId126" name="Check Box 127">
              <controlPr defaultSize="0" autoFill="0" autoLine="0" autoPict="0">
                <anchor moveWithCells="1" sizeWithCells="1">
                  <from>
                    <xdr:col>29</xdr:col>
                    <xdr:colOff>133350</xdr:colOff>
                    <xdr:row>277</xdr:row>
                    <xdr:rowOff>152400</xdr:rowOff>
                  </from>
                  <to>
                    <xdr:col>38</xdr:col>
                    <xdr:colOff>28575</xdr:colOff>
                    <xdr:row>279</xdr:row>
                    <xdr:rowOff>19050</xdr:rowOff>
                  </to>
                </anchor>
              </controlPr>
            </control>
          </mc:Choice>
        </mc:AlternateContent>
        <mc:AlternateContent xmlns:mc="http://schemas.openxmlformats.org/markup-compatibility/2006">
          <mc:Choice Requires="x14">
            <control shapeId="5248" r:id="rId127" name="Check Box 128">
              <controlPr defaultSize="0" autoFill="0" autoLine="0" autoPict="0">
                <anchor moveWithCells="1" sizeWithCells="1">
                  <from>
                    <xdr:col>29</xdr:col>
                    <xdr:colOff>133350</xdr:colOff>
                    <xdr:row>278</xdr:row>
                    <xdr:rowOff>152400</xdr:rowOff>
                  </from>
                  <to>
                    <xdr:col>36</xdr:col>
                    <xdr:colOff>66675</xdr:colOff>
                    <xdr:row>280</xdr:row>
                    <xdr:rowOff>19050</xdr:rowOff>
                  </to>
                </anchor>
              </controlPr>
            </control>
          </mc:Choice>
        </mc:AlternateContent>
        <mc:AlternateContent xmlns:mc="http://schemas.openxmlformats.org/markup-compatibility/2006">
          <mc:Choice Requires="x14">
            <control shapeId="5249" r:id="rId128" name="Check Box 129">
              <controlPr defaultSize="0" autoFill="0" autoLine="0" autoPict="0">
                <anchor moveWithCells="1" sizeWithCells="1">
                  <from>
                    <xdr:col>29</xdr:col>
                    <xdr:colOff>133350</xdr:colOff>
                    <xdr:row>279</xdr:row>
                    <xdr:rowOff>161925</xdr:rowOff>
                  </from>
                  <to>
                    <xdr:col>36</xdr:col>
                    <xdr:colOff>19050</xdr:colOff>
                    <xdr:row>281</xdr:row>
                    <xdr:rowOff>28575</xdr:rowOff>
                  </to>
                </anchor>
              </controlPr>
            </control>
          </mc:Choice>
        </mc:AlternateContent>
        <mc:AlternateContent xmlns:mc="http://schemas.openxmlformats.org/markup-compatibility/2006">
          <mc:Choice Requires="x14">
            <control shapeId="5250" r:id="rId129" name="Check Box 130">
              <controlPr defaultSize="0" autoFill="0" autoLine="0" autoPict="0">
                <anchor moveWithCells="1" sizeWithCells="1">
                  <from>
                    <xdr:col>3</xdr:col>
                    <xdr:colOff>0</xdr:colOff>
                    <xdr:row>277</xdr:row>
                    <xdr:rowOff>142875</xdr:rowOff>
                  </from>
                  <to>
                    <xdr:col>10</xdr:col>
                    <xdr:colOff>19050</xdr:colOff>
                    <xdr:row>279</xdr:row>
                    <xdr:rowOff>9525</xdr:rowOff>
                  </to>
                </anchor>
              </controlPr>
            </control>
          </mc:Choice>
        </mc:AlternateContent>
        <mc:AlternateContent xmlns:mc="http://schemas.openxmlformats.org/markup-compatibility/2006">
          <mc:Choice Requires="x14">
            <control shapeId="5251" r:id="rId130" name="Check Box 131">
              <controlPr defaultSize="0" autoFill="0" autoLine="0" autoPict="0">
                <anchor moveWithCells="1" sizeWithCells="1">
                  <from>
                    <xdr:col>3</xdr:col>
                    <xdr:colOff>0</xdr:colOff>
                    <xdr:row>278</xdr:row>
                    <xdr:rowOff>142875</xdr:rowOff>
                  </from>
                  <to>
                    <xdr:col>9</xdr:col>
                    <xdr:colOff>28575</xdr:colOff>
                    <xdr:row>280</xdr:row>
                    <xdr:rowOff>9525</xdr:rowOff>
                  </to>
                </anchor>
              </controlPr>
            </control>
          </mc:Choice>
        </mc:AlternateContent>
        <mc:AlternateContent xmlns:mc="http://schemas.openxmlformats.org/markup-compatibility/2006">
          <mc:Choice Requires="x14">
            <control shapeId="5252" r:id="rId131" name="Check Box 132">
              <controlPr defaultSize="0" autoFill="0" autoLine="0" autoPict="0">
                <anchor moveWithCells="1" sizeWithCells="1">
                  <from>
                    <xdr:col>3</xdr:col>
                    <xdr:colOff>0</xdr:colOff>
                    <xdr:row>279</xdr:row>
                    <xdr:rowOff>152400</xdr:rowOff>
                  </from>
                  <to>
                    <xdr:col>8</xdr:col>
                    <xdr:colOff>171450</xdr:colOff>
                    <xdr:row>281</xdr:row>
                    <xdr:rowOff>19050</xdr:rowOff>
                  </to>
                </anchor>
              </controlPr>
            </control>
          </mc:Choice>
        </mc:AlternateContent>
        <mc:AlternateContent xmlns:mc="http://schemas.openxmlformats.org/markup-compatibility/2006">
          <mc:Choice Requires="x14">
            <control shapeId="5253" r:id="rId132" name="Check Box 133">
              <controlPr defaultSize="0" autoFill="0" autoLine="0" autoPict="0">
                <anchor moveWithCells="1">
                  <from>
                    <xdr:col>3</xdr:col>
                    <xdr:colOff>9525</xdr:colOff>
                    <xdr:row>150</xdr:row>
                    <xdr:rowOff>95250</xdr:rowOff>
                  </from>
                  <to>
                    <xdr:col>5</xdr:col>
                    <xdr:colOff>66675</xdr:colOff>
                    <xdr:row>152</xdr:row>
                    <xdr:rowOff>28575</xdr:rowOff>
                  </to>
                </anchor>
              </controlPr>
            </control>
          </mc:Choice>
        </mc:AlternateContent>
        <mc:AlternateContent xmlns:mc="http://schemas.openxmlformats.org/markup-compatibility/2006">
          <mc:Choice Requires="x14">
            <control shapeId="5254" r:id="rId133" name="Check Box 134">
              <controlPr defaultSize="0" autoFill="0" autoLine="0" autoPict="0">
                <anchor moveWithCells="1">
                  <from>
                    <xdr:col>2</xdr:col>
                    <xdr:colOff>47625</xdr:colOff>
                    <xdr:row>451</xdr:row>
                    <xdr:rowOff>28575</xdr:rowOff>
                  </from>
                  <to>
                    <xdr:col>9</xdr:col>
                    <xdr:colOff>104775</xdr:colOff>
                    <xdr:row>452</xdr:row>
                    <xdr:rowOff>66675</xdr:rowOff>
                  </to>
                </anchor>
              </controlPr>
            </control>
          </mc:Choice>
        </mc:AlternateContent>
        <mc:AlternateContent xmlns:mc="http://schemas.openxmlformats.org/markup-compatibility/2006">
          <mc:Choice Requires="x14">
            <control shapeId="5255" r:id="rId134" name="Check Box 135">
              <controlPr defaultSize="0" autoFill="0" autoLine="0" autoPict="0">
                <anchor moveWithCells="1">
                  <from>
                    <xdr:col>2</xdr:col>
                    <xdr:colOff>209550</xdr:colOff>
                    <xdr:row>163</xdr:row>
                    <xdr:rowOff>0</xdr:rowOff>
                  </from>
                  <to>
                    <xdr:col>9</xdr:col>
                    <xdr:colOff>114300</xdr:colOff>
                    <xdr:row>164</xdr:row>
                    <xdr:rowOff>9525</xdr:rowOff>
                  </to>
                </anchor>
              </controlPr>
            </control>
          </mc:Choice>
        </mc:AlternateContent>
        <mc:AlternateContent xmlns:mc="http://schemas.openxmlformats.org/markup-compatibility/2006">
          <mc:Choice Requires="x14">
            <control shapeId="5256" r:id="rId135" name="Check Box 136">
              <controlPr defaultSize="0" autoFill="0" autoLine="0" autoPict="0">
                <anchor moveWithCells="1">
                  <from>
                    <xdr:col>2</xdr:col>
                    <xdr:colOff>209550</xdr:colOff>
                    <xdr:row>170</xdr:row>
                    <xdr:rowOff>19050</xdr:rowOff>
                  </from>
                  <to>
                    <xdr:col>9</xdr:col>
                    <xdr:colOff>95250</xdr:colOff>
                    <xdr:row>171</xdr:row>
                    <xdr:rowOff>28575</xdr:rowOff>
                  </to>
                </anchor>
              </controlPr>
            </control>
          </mc:Choice>
        </mc:AlternateContent>
        <mc:AlternateContent xmlns:mc="http://schemas.openxmlformats.org/markup-compatibility/2006">
          <mc:Choice Requires="x14">
            <control shapeId="5257" r:id="rId136" name="Check Box 137">
              <controlPr defaultSize="0" autoFill="0" autoLine="0" autoPict="0">
                <anchor moveWithCells="1">
                  <from>
                    <xdr:col>2</xdr:col>
                    <xdr:colOff>209550</xdr:colOff>
                    <xdr:row>171</xdr:row>
                    <xdr:rowOff>9525</xdr:rowOff>
                  </from>
                  <to>
                    <xdr:col>5</xdr:col>
                    <xdr:colOff>28575</xdr:colOff>
                    <xdr:row>172</xdr:row>
                    <xdr:rowOff>19050</xdr:rowOff>
                  </to>
                </anchor>
              </controlPr>
            </control>
          </mc:Choice>
        </mc:AlternateContent>
        <mc:AlternateContent xmlns:mc="http://schemas.openxmlformats.org/markup-compatibility/2006">
          <mc:Choice Requires="x14">
            <control shapeId="5258" r:id="rId137" name="Check Box 138">
              <controlPr defaultSize="0" autoFill="0" autoLine="0" autoPict="0">
                <anchor moveWithCells="1">
                  <from>
                    <xdr:col>2</xdr:col>
                    <xdr:colOff>209550</xdr:colOff>
                    <xdr:row>171</xdr:row>
                    <xdr:rowOff>180975</xdr:rowOff>
                  </from>
                  <to>
                    <xdr:col>9</xdr:col>
                    <xdr:colOff>114300</xdr:colOff>
                    <xdr:row>172</xdr:row>
                    <xdr:rowOff>190500</xdr:rowOff>
                  </to>
                </anchor>
              </controlPr>
            </control>
          </mc:Choice>
        </mc:AlternateContent>
        <mc:AlternateContent xmlns:mc="http://schemas.openxmlformats.org/markup-compatibility/2006">
          <mc:Choice Requires="x14">
            <control shapeId="5259" r:id="rId138" name="Check Box 139">
              <controlPr defaultSize="0" autoFill="0" autoLine="0" autoPict="0">
                <anchor moveWithCells="1">
                  <from>
                    <xdr:col>2</xdr:col>
                    <xdr:colOff>209550</xdr:colOff>
                    <xdr:row>172</xdr:row>
                    <xdr:rowOff>180975</xdr:rowOff>
                  </from>
                  <to>
                    <xdr:col>9</xdr:col>
                    <xdr:colOff>95250</xdr:colOff>
                    <xdr:row>173</xdr:row>
                    <xdr:rowOff>190500</xdr:rowOff>
                  </to>
                </anchor>
              </controlPr>
            </control>
          </mc:Choice>
        </mc:AlternateContent>
        <mc:AlternateContent xmlns:mc="http://schemas.openxmlformats.org/markup-compatibility/2006">
          <mc:Choice Requires="x14">
            <control shapeId="5260" r:id="rId139" name="Check Box 140">
              <controlPr defaultSize="0" autoFill="0" autoLine="0" autoPict="0">
                <anchor moveWithCells="1">
                  <from>
                    <xdr:col>2</xdr:col>
                    <xdr:colOff>209550</xdr:colOff>
                    <xdr:row>173</xdr:row>
                    <xdr:rowOff>171450</xdr:rowOff>
                  </from>
                  <to>
                    <xdr:col>5</xdr:col>
                    <xdr:colOff>28575</xdr:colOff>
                    <xdr:row>174</xdr:row>
                    <xdr:rowOff>180975</xdr:rowOff>
                  </to>
                </anchor>
              </controlPr>
            </control>
          </mc:Choice>
        </mc:AlternateContent>
        <mc:AlternateContent xmlns:mc="http://schemas.openxmlformats.org/markup-compatibility/2006">
          <mc:Choice Requires="x14">
            <control shapeId="5261" r:id="rId140" name="Check Box 141">
              <controlPr defaultSize="0" autoFill="0" autoLine="0" autoPict="0">
                <anchor moveWithCells="1">
                  <from>
                    <xdr:col>2</xdr:col>
                    <xdr:colOff>209550</xdr:colOff>
                    <xdr:row>174</xdr:row>
                    <xdr:rowOff>180975</xdr:rowOff>
                  </from>
                  <to>
                    <xdr:col>9</xdr:col>
                    <xdr:colOff>114300</xdr:colOff>
                    <xdr:row>175</xdr:row>
                    <xdr:rowOff>190500</xdr:rowOff>
                  </to>
                </anchor>
              </controlPr>
            </control>
          </mc:Choice>
        </mc:AlternateContent>
        <mc:AlternateContent xmlns:mc="http://schemas.openxmlformats.org/markup-compatibility/2006">
          <mc:Choice Requires="x14">
            <control shapeId="5262" r:id="rId141" name="Check Box 142">
              <controlPr defaultSize="0" autoFill="0" autoLine="0" autoPict="0">
                <anchor moveWithCells="1">
                  <from>
                    <xdr:col>2</xdr:col>
                    <xdr:colOff>209550</xdr:colOff>
                    <xdr:row>175</xdr:row>
                    <xdr:rowOff>180975</xdr:rowOff>
                  </from>
                  <to>
                    <xdr:col>9</xdr:col>
                    <xdr:colOff>95250</xdr:colOff>
                    <xdr:row>176</xdr:row>
                    <xdr:rowOff>190500</xdr:rowOff>
                  </to>
                </anchor>
              </controlPr>
            </control>
          </mc:Choice>
        </mc:AlternateContent>
        <mc:AlternateContent xmlns:mc="http://schemas.openxmlformats.org/markup-compatibility/2006">
          <mc:Choice Requires="x14">
            <control shapeId="5263" r:id="rId142" name="Check Box 143">
              <controlPr defaultSize="0" autoFill="0" autoLine="0" autoPict="0">
                <anchor moveWithCells="1">
                  <from>
                    <xdr:col>2</xdr:col>
                    <xdr:colOff>209550</xdr:colOff>
                    <xdr:row>176</xdr:row>
                    <xdr:rowOff>171450</xdr:rowOff>
                  </from>
                  <to>
                    <xdr:col>5</xdr:col>
                    <xdr:colOff>28575</xdr:colOff>
                    <xdr:row>177</xdr:row>
                    <xdr:rowOff>180975</xdr:rowOff>
                  </to>
                </anchor>
              </controlPr>
            </control>
          </mc:Choice>
        </mc:AlternateContent>
        <mc:AlternateContent xmlns:mc="http://schemas.openxmlformats.org/markup-compatibility/2006">
          <mc:Choice Requires="x14">
            <control shapeId="5264" r:id="rId143" name="Check Box 144">
              <controlPr defaultSize="0" autoFill="0" autoLine="0" autoPict="0">
                <anchor moveWithCells="1">
                  <from>
                    <xdr:col>2</xdr:col>
                    <xdr:colOff>209550</xdr:colOff>
                    <xdr:row>177</xdr:row>
                    <xdr:rowOff>180975</xdr:rowOff>
                  </from>
                  <to>
                    <xdr:col>9</xdr:col>
                    <xdr:colOff>114300</xdr:colOff>
                    <xdr:row>178</xdr:row>
                    <xdr:rowOff>190500</xdr:rowOff>
                  </to>
                </anchor>
              </controlPr>
            </control>
          </mc:Choice>
        </mc:AlternateContent>
        <mc:AlternateContent xmlns:mc="http://schemas.openxmlformats.org/markup-compatibility/2006">
          <mc:Choice Requires="x14">
            <control shapeId="5265" r:id="rId144" name="Check Box 145">
              <controlPr defaultSize="0" autoFill="0" autoLine="0" autoPict="0">
                <anchor moveWithCells="1">
                  <from>
                    <xdr:col>2</xdr:col>
                    <xdr:colOff>209550</xdr:colOff>
                    <xdr:row>190</xdr:row>
                    <xdr:rowOff>180975</xdr:rowOff>
                  </from>
                  <to>
                    <xdr:col>9</xdr:col>
                    <xdr:colOff>95250</xdr:colOff>
                    <xdr:row>191</xdr:row>
                    <xdr:rowOff>190500</xdr:rowOff>
                  </to>
                </anchor>
              </controlPr>
            </control>
          </mc:Choice>
        </mc:AlternateContent>
        <mc:AlternateContent xmlns:mc="http://schemas.openxmlformats.org/markup-compatibility/2006">
          <mc:Choice Requires="x14">
            <control shapeId="5266" r:id="rId145" name="Check Box 146">
              <controlPr defaultSize="0" autoFill="0" autoLine="0" autoPict="0">
                <anchor moveWithCells="1">
                  <from>
                    <xdr:col>2</xdr:col>
                    <xdr:colOff>209550</xdr:colOff>
                    <xdr:row>191</xdr:row>
                    <xdr:rowOff>171450</xdr:rowOff>
                  </from>
                  <to>
                    <xdr:col>5</xdr:col>
                    <xdr:colOff>28575</xdr:colOff>
                    <xdr:row>192</xdr:row>
                    <xdr:rowOff>180975</xdr:rowOff>
                  </to>
                </anchor>
              </controlPr>
            </control>
          </mc:Choice>
        </mc:AlternateContent>
        <mc:AlternateContent xmlns:mc="http://schemas.openxmlformats.org/markup-compatibility/2006">
          <mc:Choice Requires="x14">
            <control shapeId="5267" r:id="rId146" name="Check Box 147">
              <controlPr defaultSize="0" autoFill="0" autoLine="0" autoPict="0">
                <anchor moveWithCells="1">
                  <from>
                    <xdr:col>2</xdr:col>
                    <xdr:colOff>209550</xdr:colOff>
                    <xdr:row>192</xdr:row>
                    <xdr:rowOff>180975</xdr:rowOff>
                  </from>
                  <to>
                    <xdr:col>9</xdr:col>
                    <xdr:colOff>114300</xdr:colOff>
                    <xdr:row>193</xdr:row>
                    <xdr:rowOff>190500</xdr:rowOff>
                  </to>
                </anchor>
              </controlPr>
            </control>
          </mc:Choice>
        </mc:AlternateContent>
        <mc:AlternateContent xmlns:mc="http://schemas.openxmlformats.org/markup-compatibility/2006">
          <mc:Choice Requires="x14">
            <control shapeId="5268" r:id="rId147" name="Check Box 148">
              <controlPr defaultSize="0" autoFill="0" autoLine="0" autoPict="0">
                <anchor moveWithCells="1">
                  <from>
                    <xdr:col>2</xdr:col>
                    <xdr:colOff>209550</xdr:colOff>
                    <xdr:row>196</xdr:row>
                    <xdr:rowOff>180975</xdr:rowOff>
                  </from>
                  <to>
                    <xdr:col>9</xdr:col>
                    <xdr:colOff>95250</xdr:colOff>
                    <xdr:row>197</xdr:row>
                    <xdr:rowOff>190500</xdr:rowOff>
                  </to>
                </anchor>
              </controlPr>
            </control>
          </mc:Choice>
        </mc:AlternateContent>
        <mc:AlternateContent xmlns:mc="http://schemas.openxmlformats.org/markup-compatibility/2006">
          <mc:Choice Requires="x14">
            <control shapeId="5269" r:id="rId148" name="Check Box 149">
              <controlPr defaultSize="0" autoFill="0" autoLine="0" autoPict="0">
                <anchor moveWithCells="1">
                  <from>
                    <xdr:col>2</xdr:col>
                    <xdr:colOff>209550</xdr:colOff>
                    <xdr:row>197</xdr:row>
                    <xdr:rowOff>171450</xdr:rowOff>
                  </from>
                  <to>
                    <xdr:col>5</xdr:col>
                    <xdr:colOff>28575</xdr:colOff>
                    <xdr:row>198</xdr:row>
                    <xdr:rowOff>180975</xdr:rowOff>
                  </to>
                </anchor>
              </controlPr>
            </control>
          </mc:Choice>
        </mc:AlternateContent>
        <mc:AlternateContent xmlns:mc="http://schemas.openxmlformats.org/markup-compatibility/2006">
          <mc:Choice Requires="x14">
            <control shapeId="5270" r:id="rId149" name="Check Box 150">
              <controlPr defaultSize="0" autoFill="0" autoLine="0" autoPict="0">
                <anchor moveWithCells="1">
                  <from>
                    <xdr:col>2</xdr:col>
                    <xdr:colOff>209550</xdr:colOff>
                    <xdr:row>198</xdr:row>
                    <xdr:rowOff>180975</xdr:rowOff>
                  </from>
                  <to>
                    <xdr:col>9</xdr:col>
                    <xdr:colOff>114300</xdr:colOff>
                    <xdr:row>199</xdr:row>
                    <xdr:rowOff>190500</xdr:rowOff>
                  </to>
                </anchor>
              </controlPr>
            </control>
          </mc:Choice>
        </mc:AlternateContent>
        <mc:AlternateContent xmlns:mc="http://schemas.openxmlformats.org/markup-compatibility/2006">
          <mc:Choice Requires="x14">
            <control shapeId="5271" r:id="rId150" name="Check Box 151">
              <controlPr defaultSize="0" autoFill="0" autoLine="0" autoPict="0">
                <anchor moveWithCells="1">
                  <from>
                    <xdr:col>2</xdr:col>
                    <xdr:colOff>209550</xdr:colOff>
                    <xdr:row>199</xdr:row>
                    <xdr:rowOff>180975</xdr:rowOff>
                  </from>
                  <to>
                    <xdr:col>9</xdr:col>
                    <xdr:colOff>95250</xdr:colOff>
                    <xdr:row>200</xdr:row>
                    <xdr:rowOff>190500</xdr:rowOff>
                  </to>
                </anchor>
              </controlPr>
            </control>
          </mc:Choice>
        </mc:AlternateContent>
        <mc:AlternateContent xmlns:mc="http://schemas.openxmlformats.org/markup-compatibility/2006">
          <mc:Choice Requires="x14">
            <control shapeId="5272" r:id="rId151" name="Check Box 152">
              <controlPr defaultSize="0" autoFill="0" autoLine="0" autoPict="0">
                <anchor moveWithCells="1">
                  <from>
                    <xdr:col>2</xdr:col>
                    <xdr:colOff>209550</xdr:colOff>
                    <xdr:row>200</xdr:row>
                    <xdr:rowOff>171450</xdr:rowOff>
                  </from>
                  <to>
                    <xdr:col>5</xdr:col>
                    <xdr:colOff>28575</xdr:colOff>
                    <xdr:row>201</xdr:row>
                    <xdr:rowOff>180975</xdr:rowOff>
                  </to>
                </anchor>
              </controlPr>
            </control>
          </mc:Choice>
        </mc:AlternateContent>
        <mc:AlternateContent xmlns:mc="http://schemas.openxmlformats.org/markup-compatibility/2006">
          <mc:Choice Requires="x14">
            <control shapeId="5273" r:id="rId152" name="Check Box 153">
              <controlPr defaultSize="0" autoFill="0" autoLine="0" autoPict="0">
                <anchor moveWithCells="1">
                  <from>
                    <xdr:col>2</xdr:col>
                    <xdr:colOff>209550</xdr:colOff>
                    <xdr:row>201</xdr:row>
                    <xdr:rowOff>180975</xdr:rowOff>
                  </from>
                  <to>
                    <xdr:col>9</xdr:col>
                    <xdr:colOff>114300</xdr:colOff>
                    <xdr:row>202</xdr:row>
                    <xdr:rowOff>190500</xdr:rowOff>
                  </to>
                </anchor>
              </controlPr>
            </control>
          </mc:Choice>
        </mc:AlternateContent>
        <mc:AlternateContent xmlns:mc="http://schemas.openxmlformats.org/markup-compatibility/2006">
          <mc:Choice Requires="x14">
            <control shapeId="5274" r:id="rId153" name="Check Box 154">
              <controlPr defaultSize="0" autoFill="0" autoLine="0" autoPict="0">
                <anchor moveWithCells="1">
                  <from>
                    <xdr:col>2</xdr:col>
                    <xdr:colOff>209550</xdr:colOff>
                    <xdr:row>202</xdr:row>
                    <xdr:rowOff>180975</xdr:rowOff>
                  </from>
                  <to>
                    <xdr:col>9</xdr:col>
                    <xdr:colOff>95250</xdr:colOff>
                    <xdr:row>203</xdr:row>
                    <xdr:rowOff>190500</xdr:rowOff>
                  </to>
                </anchor>
              </controlPr>
            </control>
          </mc:Choice>
        </mc:AlternateContent>
        <mc:AlternateContent xmlns:mc="http://schemas.openxmlformats.org/markup-compatibility/2006">
          <mc:Choice Requires="x14">
            <control shapeId="5275" r:id="rId154" name="Check Box 155">
              <controlPr defaultSize="0" autoFill="0" autoLine="0" autoPict="0">
                <anchor moveWithCells="1">
                  <from>
                    <xdr:col>2</xdr:col>
                    <xdr:colOff>209550</xdr:colOff>
                    <xdr:row>203</xdr:row>
                    <xdr:rowOff>171450</xdr:rowOff>
                  </from>
                  <to>
                    <xdr:col>5</xdr:col>
                    <xdr:colOff>28575</xdr:colOff>
                    <xdr:row>204</xdr:row>
                    <xdr:rowOff>180975</xdr:rowOff>
                  </to>
                </anchor>
              </controlPr>
            </control>
          </mc:Choice>
        </mc:AlternateContent>
        <mc:AlternateContent xmlns:mc="http://schemas.openxmlformats.org/markup-compatibility/2006">
          <mc:Choice Requires="x14">
            <control shapeId="5276" r:id="rId155" name="Check Box 156">
              <controlPr defaultSize="0" autoFill="0" autoLine="0" autoPict="0">
                <anchor moveWithCells="1" sizeWithCells="1">
                  <from>
                    <xdr:col>48</xdr:col>
                    <xdr:colOff>19050</xdr:colOff>
                    <xdr:row>160</xdr:row>
                    <xdr:rowOff>28575</xdr:rowOff>
                  </from>
                  <to>
                    <xdr:col>50</xdr:col>
                    <xdr:colOff>47625</xdr:colOff>
                    <xdr:row>161</xdr:row>
                    <xdr:rowOff>95250</xdr:rowOff>
                  </to>
                </anchor>
              </controlPr>
            </control>
          </mc:Choice>
        </mc:AlternateContent>
        <mc:AlternateContent xmlns:mc="http://schemas.openxmlformats.org/markup-compatibility/2006">
          <mc:Choice Requires="x14">
            <control shapeId="5277" r:id="rId156" name="Check Box 157">
              <controlPr defaultSize="0" autoFill="0" autoLine="0" autoPict="0">
                <anchor moveWithCells="1" sizeWithCells="1">
                  <from>
                    <xdr:col>48</xdr:col>
                    <xdr:colOff>19050</xdr:colOff>
                    <xdr:row>161</xdr:row>
                    <xdr:rowOff>57150</xdr:rowOff>
                  </from>
                  <to>
                    <xdr:col>51</xdr:col>
                    <xdr:colOff>66675</xdr:colOff>
                    <xdr:row>169</xdr:row>
                    <xdr:rowOff>38100</xdr:rowOff>
                  </to>
                </anchor>
              </controlPr>
            </control>
          </mc:Choice>
        </mc:AlternateContent>
        <mc:AlternateContent xmlns:mc="http://schemas.openxmlformats.org/markup-compatibility/2006">
          <mc:Choice Requires="x14">
            <control shapeId="5278" r:id="rId157" name="Check Box 158">
              <controlPr defaultSize="0" autoFill="0" autoLine="0" autoPict="0">
                <anchor moveWithCells="1" sizeWithCells="1">
                  <from>
                    <xdr:col>48</xdr:col>
                    <xdr:colOff>19050</xdr:colOff>
                    <xdr:row>169</xdr:row>
                    <xdr:rowOff>28575</xdr:rowOff>
                  </from>
                  <to>
                    <xdr:col>50</xdr:col>
                    <xdr:colOff>47625</xdr:colOff>
                    <xdr:row>170</xdr:row>
                    <xdr:rowOff>95250</xdr:rowOff>
                  </to>
                </anchor>
              </controlPr>
            </control>
          </mc:Choice>
        </mc:AlternateContent>
        <mc:AlternateContent xmlns:mc="http://schemas.openxmlformats.org/markup-compatibility/2006">
          <mc:Choice Requires="x14">
            <control shapeId="5279" r:id="rId158" name="Check Box 159">
              <controlPr defaultSize="0" autoFill="0" autoLine="0" autoPict="0">
                <anchor moveWithCells="1" sizeWithCells="1">
                  <from>
                    <xdr:col>48</xdr:col>
                    <xdr:colOff>19050</xdr:colOff>
                    <xdr:row>170</xdr:row>
                    <xdr:rowOff>57150</xdr:rowOff>
                  </from>
                  <to>
                    <xdr:col>51</xdr:col>
                    <xdr:colOff>66675</xdr:colOff>
                    <xdr:row>172</xdr:row>
                    <xdr:rowOff>38100</xdr:rowOff>
                  </to>
                </anchor>
              </controlPr>
            </control>
          </mc:Choice>
        </mc:AlternateContent>
        <mc:AlternateContent xmlns:mc="http://schemas.openxmlformats.org/markup-compatibility/2006">
          <mc:Choice Requires="x14">
            <control shapeId="5280" r:id="rId159" name="Check Box 160">
              <controlPr defaultSize="0" autoFill="0" autoLine="0" autoPict="0">
                <anchor moveWithCells="1" sizeWithCells="1">
                  <from>
                    <xdr:col>48</xdr:col>
                    <xdr:colOff>19050</xdr:colOff>
                    <xdr:row>172</xdr:row>
                    <xdr:rowOff>28575</xdr:rowOff>
                  </from>
                  <to>
                    <xdr:col>50</xdr:col>
                    <xdr:colOff>47625</xdr:colOff>
                    <xdr:row>173</xdr:row>
                    <xdr:rowOff>95250</xdr:rowOff>
                  </to>
                </anchor>
              </controlPr>
            </control>
          </mc:Choice>
        </mc:AlternateContent>
        <mc:AlternateContent xmlns:mc="http://schemas.openxmlformats.org/markup-compatibility/2006">
          <mc:Choice Requires="x14">
            <control shapeId="5281" r:id="rId160" name="Check Box 161">
              <controlPr defaultSize="0" autoFill="0" autoLine="0" autoPict="0">
                <anchor moveWithCells="1" sizeWithCells="1">
                  <from>
                    <xdr:col>48</xdr:col>
                    <xdr:colOff>19050</xdr:colOff>
                    <xdr:row>173</xdr:row>
                    <xdr:rowOff>57150</xdr:rowOff>
                  </from>
                  <to>
                    <xdr:col>51</xdr:col>
                    <xdr:colOff>66675</xdr:colOff>
                    <xdr:row>175</xdr:row>
                    <xdr:rowOff>38100</xdr:rowOff>
                  </to>
                </anchor>
              </controlPr>
            </control>
          </mc:Choice>
        </mc:AlternateContent>
        <mc:AlternateContent xmlns:mc="http://schemas.openxmlformats.org/markup-compatibility/2006">
          <mc:Choice Requires="x14">
            <control shapeId="5282" r:id="rId161" name="Check Box 162">
              <controlPr defaultSize="0" autoFill="0" autoLine="0" autoPict="0">
                <anchor moveWithCells="1" sizeWithCells="1">
                  <from>
                    <xdr:col>48</xdr:col>
                    <xdr:colOff>19050</xdr:colOff>
                    <xdr:row>175</xdr:row>
                    <xdr:rowOff>28575</xdr:rowOff>
                  </from>
                  <to>
                    <xdr:col>50</xdr:col>
                    <xdr:colOff>47625</xdr:colOff>
                    <xdr:row>176</xdr:row>
                    <xdr:rowOff>95250</xdr:rowOff>
                  </to>
                </anchor>
              </controlPr>
            </control>
          </mc:Choice>
        </mc:AlternateContent>
        <mc:AlternateContent xmlns:mc="http://schemas.openxmlformats.org/markup-compatibility/2006">
          <mc:Choice Requires="x14">
            <control shapeId="5283" r:id="rId162" name="Check Box 163">
              <controlPr defaultSize="0" autoFill="0" autoLine="0" autoPict="0">
                <anchor moveWithCells="1" sizeWithCells="1">
                  <from>
                    <xdr:col>48</xdr:col>
                    <xdr:colOff>19050</xdr:colOff>
                    <xdr:row>176</xdr:row>
                    <xdr:rowOff>57150</xdr:rowOff>
                  </from>
                  <to>
                    <xdr:col>51</xdr:col>
                    <xdr:colOff>66675</xdr:colOff>
                    <xdr:row>190</xdr:row>
                    <xdr:rowOff>38100</xdr:rowOff>
                  </to>
                </anchor>
              </controlPr>
            </control>
          </mc:Choice>
        </mc:AlternateContent>
        <mc:AlternateContent xmlns:mc="http://schemas.openxmlformats.org/markup-compatibility/2006">
          <mc:Choice Requires="x14">
            <control shapeId="5284" r:id="rId163" name="Check Box 164">
              <controlPr defaultSize="0" autoFill="0" autoLine="0" autoPict="0">
                <anchor moveWithCells="1" sizeWithCells="1">
                  <from>
                    <xdr:col>48</xdr:col>
                    <xdr:colOff>19050</xdr:colOff>
                    <xdr:row>190</xdr:row>
                    <xdr:rowOff>28575</xdr:rowOff>
                  </from>
                  <to>
                    <xdr:col>50</xdr:col>
                    <xdr:colOff>47625</xdr:colOff>
                    <xdr:row>191</xdr:row>
                    <xdr:rowOff>95250</xdr:rowOff>
                  </to>
                </anchor>
              </controlPr>
            </control>
          </mc:Choice>
        </mc:AlternateContent>
        <mc:AlternateContent xmlns:mc="http://schemas.openxmlformats.org/markup-compatibility/2006">
          <mc:Choice Requires="x14">
            <control shapeId="5285" r:id="rId164" name="Check Box 165">
              <controlPr defaultSize="0" autoFill="0" autoLine="0" autoPict="0">
                <anchor moveWithCells="1" sizeWithCells="1">
                  <from>
                    <xdr:col>48</xdr:col>
                    <xdr:colOff>19050</xdr:colOff>
                    <xdr:row>191</xdr:row>
                    <xdr:rowOff>95250</xdr:rowOff>
                  </from>
                  <to>
                    <xdr:col>51</xdr:col>
                    <xdr:colOff>66675</xdr:colOff>
                    <xdr:row>192</xdr:row>
                    <xdr:rowOff>171450</xdr:rowOff>
                  </to>
                </anchor>
              </controlPr>
            </control>
          </mc:Choice>
        </mc:AlternateContent>
        <mc:AlternateContent xmlns:mc="http://schemas.openxmlformats.org/markup-compatibility/2006">
          <mc:Choice Requires="x14">
            <control shapeId="5286" r:id="rId165" name="Check Box 166">
              <controlPr defaultSize="0" autoFill="0" autoLine="0" autoPict="0">
                <anchor moveWithCells="1" sizeWithCells="1">
                  <from>
                    <xdr:col>48</xdr:col>
                    <xdr:colOff>19050</xdr:colOff>
                    <xdr:row>196</xdr:row>
                    <xdr:rowOff>28575</xdr:rowOff>
                  </from>
                  <to>
                    <xdr:col>50</xdr:col>
                    <xdr:colOff>47625</xdr:colOff>
                    <xdr:row>197</xdr:row>
                    <xdr:rowOff>95250</xdr:rowOff>
                  </to>
                </anchor>
              </controlPr>
            </control>
          </mc:Choice>
        </mc:AlternateContent>
        <mc:AlternateContent xmlns:mc="http://schemas.openxmlformats.org/markup-compatibility/2006">
          <mc:Choice Requires="x14">
            <control shapeId="5287" r:id="rId166" name="Check Box 167">
              <controlPr defaultSize="0" autoFill="0" autoLine="0" autoPict="0">
                <anchor moveWithCells="1" sizeWithCells="1">
                  <from>
                    <xdr:col>48</xdr:col>
                    <xdr:colOff>19050</xdr:colOff>
                    <xdr:row>197</xdr:row>
                    <xdr:rowOff>57150</xdr:rowOff>
                  </from>
                  <to>
                    <xdr:col>51</xdr:col>
                    <xdr:colOff>66675</xdr:colOff>
                    <xdr:row>199</xdr:row>
                    <xdr:rowOff>38100</xdr:rowOff>
                  </to>
                </anchor>
              </controlPr>
            </control>
          </mc:Choice>
        </mc:AlternateContent>
        <mc:AlternateContent xmlns:mc="http://schemas.openxmlformats.org/markup-compatibility/2006">
          <mc:Choice Requires="x14">
            <control shapeId="5288" r:id="rId167" name="Check Box 168">
              <controlPr defaultSize="0" autoFill="0" autoLine="0" autoPict="0">
                <anchor moveWithCells="1" sizeWithCells="1">
                  <from>
                    <xdr:col>48</xdr:col>
                    <xdr:colOff>19050</xdr:colOff>
                    <xdr:row>199</xdr:row>
                    <xdr:rowOff>28575</xdr:rowOff>
                  </from>
                  <to>
                    <xdr:col>50</xdr:col>
                    <xdr:colOff>47625</xdr:colOff>
                    <xdr:row>200</xdr:row>
                    <xdr:rowOff>95250</xdr:rowOff>
                  </to>
                </anchor>
              </controlPr>
            </control>
          </mc:Choice>
        </mc:AlternateContent>
        <mc:AlternateContent xmlns:mc="http://schemas.openxmlformats.org/markup-compatibility/2006">
          <mc:Choice Requires="x14">
            <control shapeId="5289" r:id="rId168" name="Check Box 169">
              <controlPr defaultSize="0" autoFill="0" autoLine="0" autoPict="0">
                <anchor moveWithCells="1" sizeWithCells="1">
                  <from>
                    <xdr:col>48</xdr:col>
                    <xdr:colOff>19050</xdr:colOff>
                    <xdr:row>200</xdr:row>
                    <xdr:rowOff>57150</xdr:rowOff>
                  </from>
                  <to>
                    <xdr:col>51</xdr:col>
                    <xdr:colOff>66675</xdr:colOff>
                    <xdr:row>202</xdr:row>
                    <xdr:rowOff>38100</xdr:rowOff>
                  </to>
                </anchor>
              </controlPr>
            </control>
          </mc:Choice>
        </mc:AlternateContent>
        <mc:AlternateContent xmlns:mc="http://schemas.openxmlformats.org/markup-compatibility/2006">
          <mc:Choice Requires="x14">
            <control shapeId="5290" r:id="rId169" name="Check Box 170">
              <controlPr defaultSize="0" autoFill="0" autoLine="0" autoPict="0">
                <anchor moveWithCells="1" sizeWithCells="1">
                  <from>
                    <xdr:col>48</xdr:col>
                    <xdr:colOff>19050</xdr:colOff>
                    <xdr:row>202</xdr:row>
                    <xdr:rowOff>28575</xdr:rowOff>
                  </from>
                  <to>
                    <xdr:col>50</xdr:col>
                    <xdr:colOff>47625</xdr:colOff>
                    <xdr:row>203</xdr:row>
                    <xdr:rowOff>95250</xdr:rowOff>
                  </to>
                </anchor>
              </controlPr>
            </control>
          </mc:Choice>
        </mc:AlternateContent>
        <mc:AlternateContent xmlns:mc="http://schemas.openxmlformats.org/markup-compatibility/2006">
          <mc:Choice Requires="x14">
            <control shapeId="5291" r:id="rId170" name="Check Box 171">
              <controlPr defaultSize="0" autoFill="0" autoLine="0" autoPict="0">
                <anchor moveWithCells="1" sizeWithCells="1">
                  <from>
                    <xdr:col>48</xdr:col>
                    <xdr:colOff>19050</xdr:colOff>
                    <xdr:row>203</xdr:row>
                    <xdr:rowOff>57150</xdr:rowOff>
                  </from>
                  <to>
                    <xdr:col>51</xdr:col>
                    <xdr:colOff>66675</xdr:colOff>
                    <xdr:row>205</xdr:row>
                    <xdr:rowOff>38100</xdr:rowOff>
                  </to>
                </anchor>
              </controlPr>
            </control>
          </mc:Choice>
        </mc:AlternateContent>
        <mc:AlternateContent xmlns:mc="http://schemas.openxmlformats.org/markup-compatibility/2006">
          <mc:Choice Requires="x14">
            <control shapeId="5292" r:id="rId171" name="Check Box 172">
              <controlPr defaultSize="0" autoFill="0" autoLine="0" autoPict="0">
                <anchor moveWithCells="1" sizeWithCells="1">
                  <from>
                    <xdr:col>3</xdr:col>
                    <xdr:colOff>19050</xdr:colOff>
                    <xdr:row>299</xdr:row>
                    <xdr:rowOff>171450</xdr:rowOff>
                  </from>
                  <to>
                    <xdr:col>8</xdr:col>
                    <xdr:colOff>38100</xdr:colOff>
                    <xdr:row>301</xdr:row>
                    <xdr:rowOff>9525</xdr:rowOff>
                  </to>
                </anchor>
              </controlPr>
            </control>
          </mc:Choice>
        </mc:AlternateContent>
        <mc:AlternateContent xmlns:mc="http://schemas.openxmlformats.org/markup-compatibility/2006">
          <mc:Choice Requires="x14">
            <control shapeId="5293" r:id="rId172" name="Check Box 173">
              <controlPr defaultSize="0" autoFill="0" autoLine="0" autoPict="0">
                <anchor moveWithCells="1" sizeWithCells="1">
                  <from>
                    <xdr:col>3</xdr:col>
                    <xdr:colOff>19050</xdr:colOff>
                    <xdr:row>302</xdr:row>
                    <xdr:rowOff>171450</xdr:rowOff>
                  </from>
                  <to>
                    <xdr:col>8</xdr:col>
                    <xdr:colOff>38100</xdr:colOff>
                    <xdr:row>304</xdr:row>
                    <xdr:rowOff>9525</xdr:rowOff>
                  </to>
                </anchor>
              </controlPr>
            </control>
          </mc:Choice>
        </mc:AlternateContent>
        <mc:AlternateContent xmlns:mc="http://schemas.openxmlformats.org/markup-compatibility/2006">
          <mc:Choice Requires="x14">
            <control shapeId="5294" r:id="rId173" name="Check Box 174">
              <controlPr defaultSize="0" autoFill="0" autoLine="0" autoPict="0">
                <anchor moveWithCells="1" sizeWithCells="1">
                  <from>
                    <xdr:col>3</xdr:col>
                    <xdr:colOff>19050</xdr:colOff>
                    <xdr:row>305</xdr:row>
                    <xdr:rowOff>171450</xdr:rowOff>
                  </from>
                  <to>
                    <xdr:col>8</xdr:col>
                    <xdr:colOff>38100</xdr:colOff>
                    <xdr:row>307</xdr:row>
                    <xdr:rowOff>9525</xdr:rowOff>
                  </to>
                </anchor>
              </controlPr>
            </control>
          </mc:Choice>
        </mc:AlternateContent>
        <mc:AlternateContent xmlns:mc="http://schemas.openxmlformats.org/markup-compatibility/2006">
          <mc:Choice Requires="x14">
            <control shapeId="5295" r:id="rId174" name="Check Box 175">
              <controlPr defaultSize="0" autoFill="0" autoLine="0" autoPict="0">
                <anchor moveWithCells="1">
                  <from>
                    <xdr:col>2</xdr:col>
                    <xdr:colOff>209550</xdr:colOff>
                    <xdr:row>164</xdr:row>
                    <xdr:rowOff>0</xdr:rowOff>
                  </from>
                  <to>
                    <xdr:col>9</xdr:col>
                    <xdr:colOff>95250</xdr:colOff>
                    <xdr:row>165</xdr:row>
                    <xdr:rowOff>9525</xdr:rowOff>
                  </to>
                </anchor>
              </controlPr>
            </control>
          </mc:Choice>
        </mc:AlternateContent>
        <mc:AlternateContent xmlns:mc="http://schemas.openxmlformats.org/markup-compatibility/2006">
          <mc:Choice Requires="x14">
            <control shapeId="5296" r:id="rId175" name="Check Box 176">
              <controlPr defaultSize="0" autoFill="0" autoLine="0" autoPict="0">
                <anchor moveWithCells="1">
                  <from>
                    <xdr:col>2</xdr:col>
                    <xdr:colOff>209550</xdr:colOff>
                    <xdr:row>164</xdr:row>
                    <xdr:rowOff>190500</xdr:rowOff>
                  </from>
                  <to>
                    <xdr:col>5</xdr:col>
                    <xdr:colOff>28575</xdr:colOff>
                    <xdr:row>166</xdr:row>
                    <xdr:rowOff>0</xdr:rowOff>
                  </to>
                </anchor>
              </controlPr>
            </control>
          </mc:Choice>
        </mc:AlternateContent>
        <mc:AlternateContent xmlns:mc="http://schemas.openxmlformats.org/markup-compatibility/2006">
          <mc:Choice Requires="x14">
            <control shapeId="5297" r:id="rId176" name="Check Box 177">
              <controlPr defaultSize="0" autoFill="0" autoLine="0" autoPict="0">
                <anchor moveWithCells="1">
                  <from>
                    <xdr:col>2</xdr:col>
                    <xdr:colOff>209550</xdr:colOff>
                    <xdr:row>166</xdr:row>
                    <xdr:rowOff>19050</xdr:rowOff>
                  </from>
                  <to>
                    <xdr:col>9</xdr:col>
                    <xdr:colOff>114300</xdr:colOff>
                    <xdr:row>167</xdr:row>
                    <xdr:rowOff>28575</xdr:rowOff>
                  </to>
                </anchor>
              </controlPr>
            </control>
          </mc:Choice>
        </mc:AlternateContent>
        <mc:AlternateContent xmlns:mc="http://schemas.openxmlformats.org/markup-compatibility/2006">
          <mc:Choice Requires="x14">
            <control shapeId="5298" r:id="rId177" name="Check Box 178">
              <controlPr defaultSize="0" autoFill="0" autoLine="0" autoPict="0">
                <anchor moveWithCells="1">
                  <from>
                    <xdr:col>2</xdr:col>
                    <xdr:colOff>209550</xdr:colOff>
                    <xdr:row>167</xdr:row>
                    <xdr:rowOff>19050</xdr:rowOff>
                  </from>
                  <to>
                    <xdr:col>9</xdr:col>
                    <xdr:colOff>95250</xdr:colOff>
                    <xdr:row>168</xdr:row>
                    <xdr:rowOff>28575</xdr:rowOff>
                  </to>
                </anchor>
              </controlPr>
            </control>
          </mc:Choice>
        </mc:AlternateContent>
        <mc:AlternateContent xmlns:mc="http://schemas.openxmlformats.org/markup-compatibility/2006">
          <mc:Choice Requires="x14">
            <control shapeId="5299" r:id="rId178" name="Check Box 179">
              <controlPr defaultSize="0" autoFill="0" autoLine="0" autoPict="0">
                <anchor moveWithCells="1">
                  <from>
                    <xdr:col>2</xdr:col>
                    <xdr:colOff>209550</xdr:colOff>
                    <xdr:row>168</xdr:row>
                    <xdr:rowOff>9525</xdr:rowOff>
                  </from>
                  <to>
                    <xdr:col>5</xdr:col>
                    <xdr:colOff>28575</xdr:colOff>
                    <xdr:row>169</xdr:row>
                    <xdr:rowOff>19050</xdr:rowOff>
                  </to>
                </anchor>
              </controlPr>
            </control>
          </mc:Choice>
        </mc:AlternateContent>
        <mc:AlternateContent xmlns:mc="http://schemas.openxmlformats.org/markup-compatibility/2006">
          <mc:Choice Requires="x14">
            <control shapeId="5300" r:id="rId179" name="Check Box 180">
              <controlPr defaultSize="0" autoFill="0" autoLine="0" autoPict="0">
                <anchor moveWithCells="1" sizeWithCells="1">
                  <from>
                    <xdr:col>48</xdr:col>
                    <xdr:colOff>19050</xdr:colOff>
                    <xdr:row>163</xdr:row>
                    <xdr:rowOff>28575</xdr:rowOff>
                  </from>
                  <to>
                    <xdr:col>50</xdr:col>
                    <xdr:colOff>47625</xdr:colOff>
                    <xdr:row>164</xdr:row>
                    <xdr:rowOff>95250</xdr:rowOff>
                  </to>
                </anchor>
              </controlPr>
            </control>
          </mc:Choice>
        </mc:AlternateContent>
        <mc:AlternateContent xmlns:mc="http://schemas.openxmlformats.org/markup-compatibility/2006">
          <mc:Choice Requires="x14">
            <control shapeId="5301" r:id="rId180" name="Check Box 181">
              <controlPr defaultSize="0" autoFill="0" autoLine="0" autoPict="0">
                <anchor moveWithCells="1" sizeWithCells="1">
                  <from>
                    <xdr:col>48</xdr:col>
                    <xdr:colOff>19050</xdr:colOff>
                    <xdr:row>164</xdr:row>
                    <xdr:rowOff>57150</xdr:rowOff>
                  </from>
                  <to>
                    <xdr:col>51</xdr:col>
                    <xdr:colOff>66675</xdr:colOff>
                    <xdr:row>166</xdr:row>
                    <xdr:rowOff>38100</xdr:rowOff>
                  </to>
                </anchor>
              </controlPr>
            </control>
          </mc:Choice>
        </mc:AlternateContent>
        <mc:AlternateContent xmlns:mc="http://schemas.openxmlformats.org/markup-compatibility/2006">
          <mc:Choice Requires="x14">
            <control shapeId="5302" r:id="rId181" name="Check Box 182">
              <controlPr defaultSize="0" autoFill="0" autoLine="0" autoPict="0">
                <anchor moveWithCells="1" sizeWithCells="1">
                  <from>
                    <xdr:col>48</xdr:col>
                    <xdr:colOff>19050</xdr:colOff>
                    <xdr:row>166</xdr:row>
                    <xdr:rowOff>28575</xdr:rowOff>
                  </from>
                  <to>
                    <xdr:col>50</xdr:col>
                    <xdr:colOff>47625</xdr:colOff>
                    <xdr:row>167</xdr:row>
                    <xdr:rowOff>95250</xdr:rowOff>
                  </to>
                </anchor>
              </controlPr>
            </control>
          </mc:Choice>
        </mc:AlternateContent>
        <mc:AlternateContent xmlns:mc="http://schemas.openxmlformats.org/markup-compatibility/2006">
          <mc:Choice Requires="x14">
            <control shapeId="5303" r:id="rId182" name="Check Box 183">
              <controlPr defaultSize="0" autoFill="0" autoLine="0" autoPict="0">
                <anchor moveWithCells="1" sizeWithCells="1">
                  <from>
                    <xdr:col>48</xdr:col>
                    <xdr:colOff>19050</xdr:colOff>
                    <xdr:row>167</xdr:row>
                    <xdr:rowOff>57150</xdr:rowOff>
                  </from>
                  <to>
                    <xdr:col>51</xdr:col>
                    <xdr:colOff>66675</xdr:colOff>
                    <xdr:row>169</xdr:row>
                    <xdr:rowOff>38100</xdr:rowOff>
                  </to>
                </anchor>
              </controlPr>
            </control>
          </mc:Choice>
        </mc:AlternateContent>
        <mc:AlternateContent xmlns:mc="http://schemas.openxmlformats.org/markup-compatibility/2006">
          <mc:Choice Requires="x14">
            <control shapeId="5304" r:id="rId183" name="Check Box 184">
              <controlPr defaultSize="0" autoFill="0" autoLine="0" autoPict="0">
                <anchor moveWithCells="1">
                  <from>
                    <xdr:col>2</xdr:col>
                    <xdr:colOff>209550</xdr:colOff>
                    <xdr:row>169</xdr:row>
                    <xdr:rowOff>19050</xdr:rowOff>
                  </from>
                  <to>
                    <xdr:col>9</xdr:col>
                    <xdr:colOff>114300</xdr:colOff>
                    <xdr:row>170</xdr:row>
                    <xdr:rowOff>28575</xdr:rowOff>
                  </to>
                </anchor>
              </controlPr>
            </control>
          </mc:Choice>
        </mc:AlternateContent>
        <mc:AlternateContent xmlns:mc="http://schemas.openxmlformats.org/markup-compatibility/2006">
          <mc:Choice Requires="x14">
            <control shapeId="5305" r:id="rId184" name="Check Box 185">
              <controlPr defaultSize="0" autoFill="0" autoLine="0" autoPict="0">
                <anchor moveWithCells="1">
                  <from>
                    <xdr:col>2</xdr:col>
                    <xdr:colOff>209550</xdr:colOff>
                    <xdr:row>178</xdr:row>
                    <xdr:rowOff>180975</xdr:rowOff>
                  </from>
                  <to>
                    <xdr:col>9</xdr:col>
                    <xdr:colOff>95250</xdr:colOff>
                    <xdr:row>179</xdr:row>
                    <xdr:rowOff>190500</xdr:rowOff>
                  </to>
                </anchor>
              </controlPr>
            </control>
          </mc:Choice>
        </mc:AlternateContent>
        <mc:AlternateContent xmlns:mc="http://schemas.openxmlformats.org/markup-compatibility/2006">
          <mc:Choice Requires="x14">
            <control shapeId="5306" r:id="rId185" name="Check Box 186">
              <controlPr defaultSize="0" autoFill="0" autoLine="0" autoPict="0">
                <anchor moveWithCells="1">
                  <from>
                    <xdr:col>2</xdr:col>
                    <xdr:colOff>209550</xdr:colOff>
                    <xdr:row>179</xdr:row>
                    <xdr:rowOff>171450</xdr:rowOff>
                  </from>
                  <to>
                    <xdr:col>5</xdr:col>
                    <xdr:colOff>28575</xdr:colOff>
                    <xdr:row>180</xdr:row>
                    <xdr:rowOff>180975</xdr:rowOff>
                  </to>
                </anchor>
              </controlPr>
            </control>
          </mc:Choice>
        </mc:AlternateContent>
        <mc:AlternateContent xmlns:mc="http://schemas.openxmlformats.org/markup-compatibility/2006">
          <mc:Choice Requires="x14">
            <control shapeId="5307" r:id="rId186" name="Check Box 187">
              <controlPr defaultSize="0" autoFill="0" autoLine="0" autoPict="0">
                <anchor moveWithCells="1">
                  <from>
                    <xdr:col>2</xdr:col>
                    <xdr:colOff>209550</xdr:colOff>
                    <xdr:row>180</xdr:row>
                    <xdr:rowOff>180975</xdr:rowOff>
                  </from>
                  <to>
                    <xdr:col>9</xdr:col>
                    <xdr:colOff>114300</xdr:colOff>
                    <xdr:row>181</xdr:row>
                    <xdr:rowOff>190500</xdr:rowOff>
                  </to>
                </anchor>
              </controlPr>
            </control>
          </mc:Choice>
        </mc:AlternateContent>
        <mc:AlternateContent xmlns:mc="http://schemas.openxmlformats.org/markup-compatibility/2006">
          <mc:Choice Requires="x14">
            <control shapeId="5308" r:id="rId187" name="Check Box 188">
              <controlPr defaultSize="0" autoFill="0" autoLine="0" autoPict="0">
                <anchor moveWithCells="1">
                  <from>
                    <xdr:col>2</xdr:col>
                    <xdr:colOff>209550</xdr:colOff>
                    <xdr:row>181</xdr:row>
                    <xdr:rowOff>180975</xdr:rowOff>
                  </from>
                  <to>
                    <xdr:col>9</xdr:col>
                    <xdr:colOff>95250</xdr:colOff>
                    <xdr:row>182</xdr:row>
                    <xdr:rowOff>190500</xdr:rowOff>
                  </to>
                </anchor>
              </controlPr>
            </control>
          </mc:Choice>
        </mc:AlternateContent>
        <mc:AlternateContent xmlns:mc="http://schemas.openxmlformats.org/markup-compatibility/2006">
          <mc:Choice Requires="x14">
            <control shapeId="5309" r:id="rId188" name="Check Box 189">
              <controlPr defaultSize="0" autoFill="0" autoLine="0" autoPict="0">
                <anchor moveWithCells="1">
                  <from>
                    <xdr:col>2</xdr:col>
                    <xdr:colOff>209550</xdr:colOff>
                    <xdr:row>182</xdr:row>
                    <xdr:rowOff>171450</xdr:rowOff>
                  </from>
                  <to>
                    <xdr:col>5</xdr:col>
                    <xdr:colOff>28575</xdr:colOff>
                    <xdr:row>183</xdr:row>
                    <xdr:rowOff>180975</xdr:rowOff>
                  </to>
                </anchor>
              </controlPr>
            </control>
          </mc:Choice>
        </mc:AlternateContent>
        <mc:AlternateContent xmlns:mc="http://schemas.openxmlformats.org/markup-compatibility/2006">
          <mc:Choice Requires="x14">
            <control shapeId="5310" r:id="rId189" name="Check Box 190">
              <controlPr defaultSize="0" autoFill="0" autoLine="0" autoPict="0">
                <anchor moveWithCells="1">
                  <from>
                    <xdr:col>2</xdr:col>
                    <xdr:colOff>209550</xdr:colOff>
                    <xdr:row>183</xdr:row>
                    <xdr:rowOff>180975</xdr:rowOff>
                  </from>
                  <to>
                    <xdr:col>9</xdr:col>
                    <xdr:colOff>114300</xdr:colOff>
                    <xdr:row>184</xdr:row>
                    <xdr:rowOff>190500</xdr:rowOff>
                  </to>
                </anchor>
              </controlPr>
            </control>
          </mc:Choice>
        </mc:AlternateContent>
        <mc:AlternateContent xmlns:mc="http://schemas.openxmlformats.org/markup-compatibility/2006">
          <mc:Choice Requires="x14">
            <control shapeId="5311" r:id="rId190" name="Check Box 191">
              <controlPr defaultSize="0" autoFill="0" autoLine="0" autoPict="0">
                <anchor moveWithCells="1">
                  <from>
                    <xdr:col>2</xdr:col>
                    <xdr:colOff>209550</xdr:colOff>
                    <xdr:row>184</xdr:row>
                    <xdr:rowOff>180975</xdr:rowOff>
                  </from>
                  <to>
                    <xdr:col>9</xdr:col>
                    <xdr:colOff>95250</xdr:colOff>
                    <xdr:row>185</xdr:row>
                    <xdr:rowOff>190500</xdr:rowOff>
                  </to>
                </anchor>
              </controlPr>
            </control>
          </mc:Choice>
        </mc:AlternateContent>
        <mc:AlternateContent xmlns:mc="http://schemas.openxmlformats.org/markup-compatibility/2006">
          <mc:Choice Requires="x14">
            <control shapeId="5312" r:id="rId191" name="Check Box 192">
              <controlPr defaultSize="0" autoFill="0" autoLine="0" autoPict="0">
                <anchor moveWithCells="1">
                  <from>
                    <xdr:col>2</xdr:col>
                    <xdr:colOff>209550</xdr:colOff>
                    <xdr:row>185</xdr:row>
                    <xdr:rowOff>171450</xdr:rowOff>
                  </from>
                  <to>
                    <xdr:col>5</xdr:col>
                    <xdr:colOff>28575</xdr:colOff>
                    <xdr:row>186</xdr:row>
                    <xdr:rowOff>180975</xdr:rowOff>
                  </to>
                </anchor>
              </controlPr>
            </control>
          </mc:Choice>
        </mc:AlternateContent>
        <mc:AlternateContent xmlns:mc="http://schemas.openxmlformats.org/markup-compatibility/2006">
          <mc:Choice Requires="x14">
            <control shapeId="5313" r:id="rId192" name="Check Box 193">
              <controlPr defaultSize="0" autoFill="0" autoLine="0" autoPict="0">
                <anchor moveWithCells="1">
                  <from>
                    <xdr:col>2</xdr:col>
                    <xdr:colOff>209550</xdr:colOff>
                    <xdr:row>186</xdr:row>
                    <xdr:rowOff>180975</xdr:rowOff>
                  </from>
                  <to>
                    <xdr:col>9</xdr:col>
                    <xdr:colOff>114300</xdr:colOff>
                    <xdr:row>187</xdr:row>
                    <xdr:rowOff>190500</xdr:rowOff>
                  </to>
                </anchor>
              </controlPr>
            </control>
          </mc:Choice>
        </mc:AlternateContent>
        <mc:AlternateContent xmlns:mc="http://schemas.openxmlformats.org/markup-compatibility/2006">
          <mc:Choice Requires="x14">
            <control shapeId="5314" r:id="rId193" name="Check Box 194">
              <controlPr defaultSize="0" autoFill="0" autoLine="0" autoPict="0">
                <anchor moveWithCells="1">
                  <from>
                    <xdr:col>2</xdr:col>
                    <xdr:colOff>209550</xdr:colOff>
                    <xdr:row>187</xdr:row>
                    <xdr:rowOff>180975</xdr:rowOff>
                  </from>
                  <to>
                    <xdr:col>9</xdr:col>
                    <xdr:colOff>95250</xdr:colOff>
                    <xdr:row>188</xdr:row>
                    <xdr:rowOff>190500</xdr:rowOff>
                  </to>
                </anchor>
              </controlPr>
            </control>
          </mc:Choice>
        </mc:AlternateContent>
        <mc:AlternateContent xmlns:mc="http://schemas.openxmlformats.org/markup-compatibility/2006">
          <mc:Choice Requires="x14">
            <control shapeId="5315" r:id="rId194" name="Check Box 195">
              <controlPr defaultSize="0" autoFill="0" autoLine="0" autoPict="0">
                <anchor moveWithCells="1">
                  <from>
                    <xdr:col>2</xdr:col>
                    <xdr:colOff>209550</xdr:colOff>
                    <xdr:row>188</xdr:row>
                    <xdr:rowOff>171450</xdr:rowOff>
                  </from>
                  <to>
                    <xdr:col>5</xdr:col>
                    <xdr:colOff>28575</xdr:colOff>
                    <xdr:row>189</xdr:row>
                    <xdr:rowOff>180975</xdr:rowOff>
                  </to>
                </anchor>
              </controlPr>
            </control>
          </mc:Choice>
        </mc:AlternateContent>
        <mc:AlternateContent xmlns:mc="http://schemas.openxmlformats.org/markup-compatibility/2006">
          <mc:Choice Requires="x14">
            <control shapeId="5316" r:id="rId195" name="Check Box 196">
              <controlPr defaultSize="0" autoFill="0" autoLine="0" autoPict="0">
                <anchor moveWithCells="1" sizeWithCells="1">
                  <from>
                    <xdr:col>48</xdr:col>
                    <xdr:colOff>19050</xdr:colOff>
                    <xdr:row>178</xdr:row>
                    <xdr:rowOff>28575</xdr:rowOff>
                  </from>
                  <to>
                    <xdr:col>50</xdr:col>
                    <xdr:colOff>47625</xdr:colOff>
                    <xdr:row>179</xdr:row>
                    <xdr:rowOff>95250</xdr:rowOff>
                  </to>
                </anchor>
              </controlPr>
            </control>
          </mc:Choice>
        </mc:AlternateContent>
        <mc:AlternateContent xmlns:mc="http://schemas.openxmlformats.org/markup-compatibility/2006">
          <mc:Choice Requires="x14">
            <control shapeId="5317" r:id="rId196" name="Check Box 197">
              <controlPr defaultSize="0" autoFill="0" autoLine="0" autoPict="0">
                <anchor moveWithCells="1" sizeWithCells="1">
                  <from>
                    <xdr:col>48</xdr:col>
                    <xdr:colOff>19050</xdr:colOff>
                    <xdr:row>179</xdr:row>
                    <xdr:rowOff>57150</xdr:rowOff>
                  </from>
                  <to>
                    <xdr:col>51</xdr:col>
                    <xdr:colOff>66675</xdr:colOff>
                    <xdr:row>181</xdr:row>
                    <xdr:rowOff>38100</xdr:rowOff>
                  </to>
                </anchor>
              </controlPr>
            </control>
          </mc:Choice>
        </mc:AlternateContent>
        <mc:AlternateContent xmlns:mc="http://schemas.openxmlformats.org/markup-compatibility/2006">
          <mc:Choice Requires="x14">
            <control shapeId="5318" r:id="rId197" name="Check Box 198">
              <controlPr defaultSize="0" autoFill="0" autoLine="0" autoPict="0">
                <anchor moveWithCells="1" sizeWithCells="1">
                  <from>
                    <xdr:col>48</xdr:col>
                    <xdr:colOff>19050</xdr:colOff>
                    <xdr:row>181</xdr:row>
                    <xdr:rowOff>28575</xdr:rowOff>
                  </from>
                  <to>
                    <xdr:col>50</xdr:col>
                    <xdr:colOff>47625</xdr:colOff>
                    <xdr:row>182</xdr:row>
                    <xdr:rowOff>95250</xdr:rowOff>
                  </to>
                </anchor>
              </controlPr>
            </control>
          </mc:Choice>
        </mc:AlternateContent>
        <mc:AlternateContent xmlns:mc="http://schemas.openxmlformats.org/markup-compatibility/2006">
          <mc:Choice Requires="x14">
            <control shapeId="5319" r:id="rId198" name="Check Box 199">
              <controlPr defaultSize="0" autoFill="0" autoLine="0" autoPict="0">
                <anchor moveWithCells="1" sizeWithCells="1">
                  <from>
                    <xdr:col>48</xdr:col>
                    <xdr:colOff>19050</xdr:colOff>
                    <xdr:row>182</xdr:row>
                    <xdr:rowOff>57150</xdr:rowOff>
                  </from>
                  <to>
                    <xdr:col>51</xdr:col>
                    <xdr:colOff>66675</xdr:colOff>
                    <xdr:row>184</xdr:row>
                    <xdr:rowOff>38100</xdr:rowOff>
                  </to>
                </anchor>
              </controlPr>
            </control>
          </mc:Choice>
        </mc:AlternateContent>
        <mc:AlternateContent xmlns:mc="http://schemas.openxmlformats.org/markup-compatibility/2006">
          <mc:Choice Requires="x14">
            <control shapeId="5320" r:id="rId199" name="Check Box 200">
              <controlPr defaultSize="0" autoFill="0" autoLine="0" autoPict="0">
                <anchor moveWithCells="1" sizeWithCells="1">
                  <from>
                    <xdr:col>48</xdr:col>
                    <xdr:colOff>19050</xdr:colOff>
                    <xdr:row>184</xdr:row>
                    <xdr:rowOff>28575</xdr:rowOff>
                  </from>
                  <to>
                    <xdr:col>50</xdr:col>
                    <xdr:colOff>47625</xdr:colOff>
                    <xdr:row>185</xdr:row>
                    <xdr:rowOff>95250</xdr:rowOff>
                  </to>
                </anchor>
              </controlPr>
            </control>
          </mc:Choice>
        </mc:AlternateContent>
        <mc:AlternateContent xmlns:mc="http://schemas.openxmlformats.org/markup-compatibility/2006">
          <mc:Choice Requires="x14">
            <control shapeId="5321" r:id="rId200" name="Check Box 201">
              <controlPr defaultSize="0" autoFill="0" autoLine="0" autoPict="0">
                <anchor moveWithCells="1" sizeWithCells="1">
                  <from>
                    <xdr:col>48</xdr:col>
                    <xdr:colOff>19050</xdr:colOff>
                    <xdr:row>185</xdr:row>
                    <xdr:rowOff>57150</xdr:rowOff>
                  </from>
                  <to>
                    <xdr:col>51</xdr:col>
                    <xdr:colOff>66675</xdr:colOff>
                    <xdr:row>187</xdr:row>
                    <xdr:rowOff>38100</xdr:rowOff>
                  </to>
                </anchor>
              </controlPr>
            </control>
          </mc:Choice>
        </mc:AlternateContent>
        <mc:AlternateContent xmlns:mc="http://schemas.openxmlformats.org/markup-compatibility/2006">
          <mc:Choice Requires="x14">
            <control shapeId="5322" r:id="rId201" name="Check Box 202">
              <controlPr defaultSize="0" autoFill="0" autoLine="0" autoPict="0">
                <anchor moveWithCells="1" sizeWithCells="1">
                  <from>
                    <xdr:col>48</xdr:col>
                    <xdr:colOff>19050</xdr:colOff>
                    <xdr:row>187</xdr:row>
                    <xdr:rowOff>28575</xdr:rowOff>
                  </from>
                  <to>
                    <xdr:col>50</xdr:col>
                    <xdr:colOff>47625</xdr:colOff>
                    <xdr:row>188</xdr:row>
                    <xdr:rowOff>95250</xdr:rowOff>
                  </to>
                </anchor>
              </controlPr>
            </control>
          </mc:Choice>
        </mc:AlternateContent>
        <mc:AlternateContent xmlns:mc="http://schemas.openxmlformats.org/markup-compatibility/2006">
          <mc:Choice Requires="x14">
            <control shapeId="5323" r:id="rId202" name="Check Box 203">
              <controlPr defaultSize="0" autoFill="0" autoLine="0" autoPict="0">
                <anchor moveWithCells="1" sizeWithCells="1">
                  <from>
                    <xdr:col>48</xdr:col>
                    <xdr:colOff>19050</xdr:colOff>
                    <xdr:row>188</xdr:row>
                    <xdr:rowOff>57150</xdr:rowOff>
                  </from>
                  <to>
                    <xdr:col>51</xdr:col>
                    <xdr:colOff>66675</xdr:colOff>
                    <xdr:row>190</xdr:row>
                    <xdr:rowOff>38100</xdr:rowOff>
                  </to>
                </anchor>
              </controlPr>
            </control>
          </mc:Choice>
        </mc:AlternateContent>
        <mc:AlternateContent xmlns:mc="http://schemas.openxmlformats.org/markup-compatibility/2006">
          <mc:Choice Requires="x14">
            <control shapeId="5324" r:id="rId203" name="Check Box 204">
              <controlPr defaultSize="0" autoFill="0" autoLine="0" autoPict="0">
                <anchor moveWithCells="1">
                  <from>
                    <xdr:col>2</xdr:col>
                    <xdr:colOff>219075</xdr:colOff>
                    <xdr:row>189</xdr:row>
                    <xdr:rowOff>190500</xdr:rowOff>
                  </from>
                  <to>
                    <xdr:col>9</xdr:col>
                    <xdr:colOff>123825</xdr:colOff>
                    <xdr:row>191</xdr:row>
                    <xdr:rowOff>0</xdr:rowOff>
                  </to>
                </anchor>
              </controlPr>
            </control>
          </mc:Choice>
        </mc:AlternateContent>
        <mc:AlternateContent xmlns:mc="http://schemas.openxmlformats.org/markup-compatibility/2006">
          <mc:Choice Requires="x14">
            <control shapeId="5325" r:id="rId204" name="Check Box 205">
              <controlPr defaultSize="0" autoFill="0" autoLine="0" autoPict="0">
                <anchor moveWithCells="1" sizeWithCells="1">
                  <from>
                    <xdr:col>48</xdr:col>
                    <xdr:colOff>19050</xdr:colOff>
                    <xdr:row>161</xdr:row>
                    <xdr:rowOff>57150</xdr:rowOff>
                  </from>
                  <to>
                    <xdr:col>51</xdr:col>
                    <xdr:colOff>66675</xdr:colOff>
                    <xdr:row>163</xdr:row>
                    <xdr:rowOff>38100</xdr:rowOff>
                  </to>
                </anchor>
              </controlPr>
            </control>
          </mc:Choice>
        </mc:AlternateContent>
        <mc:AlternateContent xmlns:mc="http://schemas.openxmlformats.org/markup-compatibility/2006">
          <mc:Choice Requires="x14">
            <control shapeId="5326" r:id="rId205" name="Check Box 206">
              <controlPr defaultSize="0" autoFill="0" autoLine="0" autoPict="0">
                <anchor moveWithCells="1" sizeWithCells="1">
                  <from>
                    <xdr:col>48</xdr:col>
                    <xdr:colOff>19050</xdr:colOff>
                    <xdr:row>176</xdr:row>
                    <xdr:rowOff>47625</xdr:rowOff>
                  </from>
                  <to>
                    <xdr:col>51</xdr:col>
                    <xdr:colOff>66675</xdr:colOff>
                    <xdr:row>178</xdr:row>
                    <xdr:rowOff>28575</xdr:rowOff>
                  </to>
                </anchor>
              </controlPr>
            </control>
          </mc:Choice>
        </mc:AlternateContent>
        <mc:AlternateContent xmlns:mc="http://schemas.openxmlformats.org/markup-compatibility/2006">
          <mc:Choice Requires="x14">
            <control shapeId="5327" r:id="rId206" name="Check Box 207">
              <controlPr defaultSize="0" autoFill="0" autoLine="0" autoPict="0">
                <anchor moveWithCells="1" sizeWithCells="1">
                  <from>
                    <xdr:col>29</xdr:col>
                    <xdr:colOff>133350</xdr:colOff>
                    <xdr:row>269</xdr:row>
                    <xdr:rowOff>152400</xdr:rowOff>
                  </from>
                  <to>
                    <xdr:col>38</xdr:col>
                    <xdr:colOff>28575</xdr:colOff>
                    <xdr:row>271</xdr:row>
                    <xdr:rowOff>19050</xdr:rowOff>
                  </to>
                </anchor>
              </controlPr>
            </control>
          </mc:Choice>
        </mc:AlternateContent>
        <mc:AlternateContent xmlns:mc="http://schemas.openxmlformats.org/markup-compatibility/2006">
          <mc:Choice Requires="x14">
            <control shapeId="5328" r:id="rId207" name="Check Box 208">
              <controlPr defaultSize="0" autoFill="0" autoLine="0" autoPict="0">
                <anchor moveWithCells="1" sizeWithCells="1">
                  <from>
                    <xdr:col>29</xdr:col>
                    <xdr:colOff>133350</xdr:colOff>
                    <xdr:row>270</xdr:row>
                    <xdr:rowOff>152400</xdr:rowOff>
                  </from>
                  <to>
                    <xdr:col>36</xdr:col>
                    <xdr:colOff>66675</xdr:colOff>
                    <xdr:row>272</xdr:row>
                    <xdr:rowOff>19050</xdr:rowOff>
                  </to>
                </anchor>
              </controlPr>
            </control>
          </mc:Choice>
        </mc:AlternateContent>
        <mc:AlternateContent xmlns:mc="http://schemas.openxmlformats.org/markup-compatibility/2006">
          <mc:Choice Requires="x14">
            <control shapeId="5329" r:id="rId208" name="Check Box 209">
              <controlPr defaultSize="0" autoFill="0" autoLine="0" autoPict="0">
                <anchor moveWithCells="1" sizeWithCells="1">
                  <from>
                    <xdr:col>29</xdr:col>
                    <xdr:colOff>133350</xdr:colOff>
                    <xdr:row>271</xdr:row>
                    <xdr:rowOff>161925</xdr:rowOff>
                  </from>
                  <to>
                    <xdr:col>36</xdr:col>
                    <xdr:colOff>19050</xdr:colOff>
                    <xdr:row>273</xdr:row>
                    <xdr:rowOff>28575</xdr:rowOff>
                  </to>
                </anchor>
              </controlPr>
            </control>
          </mc:Choice>
        </mc:AlternateContent>
        <mc:AlternateContent xmlns:mc="http://schemas.openxmlformats.org/markup-compatibility/2006">
          <mc:Choice Requires="x14">
            <control shapeId="5330" r:id="rId209" name="Check Box 210">
              <controlPr defaultSize="0" autoFill="0" autoLine="0" autoPict="0">
                <anchor moveWithCells="1" sizeWithCells="1">
                  <from>
                    <xdr:col>2</xdr:col>
                    <xdr:colOff>228600</xdr:colOff>
                    <xdr:row>269</xdr:row>
                    <xdr:rowOff>161925</xdr:rowOff>
                  </from>
                  <to>
                    <xdr:col>10</xdr:col>
                    <xdr:colOff>9525</xdr:colOff>
                    <xdr:row>271</xdr:row>
                    <xdr:rowOff>28575</xdr:rowOff>
                  </to>
                </anchor>
              </controlPr>
            </control>
          </mc:Choice>
        </mc:AlternateContent>
        <mc:AlternateContent xmlns:mc="http://schemas.openxmlformats.org/markup-compatibility/2006">
          <mc:Choice Requires="x14">
            <control shapeId="5331" r:id="rId210" name="Check Box 211">
              <controlPr defaultSize="0" autoFill="0" autoLine="0" autoPict="0">
                <anchor moveWithCells="1" sizeWithCells="1">
                  <from>
                    <xdr:col>2</xdr:col>
                    <xdr:colOff>228600</xdr:colOff>
                    <xdr:row>270</xdr:row>
                    <xdr:rowOff>161925</xdr:rowOff>
                  </from>
                  <to>
                    <xdr:col>9</xdr:col>
                    <xdr:colOff>19050</xdr:colOff>
                    <xdr:row>272</xdr:row>
                    <xdr:rowOff>28575</xdr:rowOff>
                  </to>
                </anchor>
              </controlPr>
            </control>
          </mc:Choice>
        </mc:AlternateContent>
        <mc:AlternateContent xmlns:mc="http://schemas.openxmlformats.org/markup-compatibility/2006">
          <mc:Choice Requires="x14">
            <control shapeId="5332" r:id="rId211" name="Check Box 212">
              <controlPr defaultSize="0" autoFill="0" autoLine="0" autoPict="0">
                <anchor moveWithCells="1" sizeWithCells="1">
                  <from>
                    <xdr:col>2</xdr:col>
                    <xdr:colOff>228600</xdr:colOff>
                    <xdr:row>272</xdr:row>
                    <xdr:rowOff>0</xdr:rowOff>
                  </from>
                  <to>
                    <xdr:col>8</xdr:col>
                    <xdr:colOff>161925</xdr:colOff>
                    <xdr:row>273</xdr:row>
                    <xdr:rowOff>38100</xdr:rowOff>
                  </to>
                </anchor>
              </controlPr>
            </control>
          </mc:Choice>
        </mc:AlternateContent>
        <mc:AlternateContent xmlns:mc="http://schemas.openxmlformats.org/markup-compatibility/2006">
          <mc:Choice Requires="x14">
            <control shapeId="5333" r:id="rId212" name="Check Box 213">
              <controlPr defaultSize="0" autoFill="0" autoLine="0" autoPict="0">
                <anchor moveWithCells="1" sizeWithCells="1">
                  <from>
                    <xdr:col>3</xdr:col>
                    <xdr:colOff>9525</xdr:colOff>
                    <xdr:row>273</xdr:row>
                    <xdr:rowOff>152400</xdr:rowOff>
                  </from>
                  <to>
                    <xdr:col>10</xdr:col>
                    <xdr:colOff>28575</xdr:colOff>
                    <xdr:row>275</xdr:row>
                    <xdr:rowOff>19050</xdr:rowOff>
                  </to>
                </anchor>
              </controlPr>
            </control>
          </mc:Choice>
        </mc:AlternateContent>
        <mc:AlternateContent xmlns:mc="http://schemas.openxmlformats.org/markup-compatibility/2006">
          <mc:Choice Requires="x14">
            <control shapeId="5334" r:id="rId213" name="Check Box 214">
              <controlPr defaultSize="0" autoFill="0" autoLine="0" autoPict="0">
                <anchor moveWithCells="1" sizeWithCells="1">
                  <from>
                    <xdr:col>3</xdr:col>
                    <xdr:colOff>9525</xdr:colOff>
                    <xdr:row>274</xdr:row>
                    <xdr:rowOff>152400</xdr:rowOff>
                  </from>
                  <to>
                    <xdr:col>9</xdr:col>
                    <xdr:colOff>38100</xdr:colOff>
                    <xdr:row>276</xdr:row>
                    <xdr:rowOff>19050</xdr:rowOff>
                  </to>
                </anchor>
              </controlPr>
            </control>
          </mc:Choice>
        </mc:AlternateContent>
        <mc:AlternateContent xmlns:mc="http://schemas.openxmlformats.org/markup-compatibility/2006">
          <mc:Choice Requires="x14">
            <control shapeId="5335" r:id="rId214" name="Check Box 215">
              <controlPr defaultSize="0" autoFill="0" autoLine="0" autoPict="0">
                <anchor moveWithCells="1" sizeWithCells="1">
                  <from>
                    <xdr:col>3</xdr:col>
                    <xdr:colOff>9525</xdr:colOff>
                    <xdr:row>275</xdr:row>
                    <xdr:rowOff>161925</xdr:rowOff>
                  </from>
                  <to>
                    <xdr:col>8</xdr:col>
                    <xdr:colOff>180975</xdr:colOff>
                    <xdr:row>277</xdr:row>
                    <xdr:rowOff>28575</xdr:rowOff>
                  </to>
                </anchor>
              </controlPr>
            </control>
          </mc:Choice>
        </mc:AlternateContent>
        <mc:AlternateContent xmlns:mc="http://schemas.openxmlformats.org/markup-compatibility/2006">
          <mc:Choice Requires="x14">
            <control shapeId="5336" r:id="rId215" name="Check Box 216">
              <controlPr defaultSize="0" autoFill="0" autoLine="0" autoPict="0">
                <anchor moveWithCells="1" sizeWithCells="1">
                  <from>
                    <xdr:col>29</xdr:col>
                    <xdr:colOff>142875</xdr:colOff>
                    <xdr:row>273</xdr:row>
                    <xdr:rowOff>161925</xdr:rowOff>
                  </from>
                  <to>
                    <xdr:col>38</xdr:col>
                    <xdr:colOff>38100</xdr:colOff>
                    <xdr:row>275</xdr:row>
                    <xdr:rowOff>28575</xdr:rowOff>
                  </to>
                </anchor>
              </controlPr>
            </control>
          </mc:Choice>
        </mc:AlternateContent>
        <mc:AlternateContent xmlns:mc="http://schemas.openxmlformats.org/markup-compatibility/2006">
          <mc:Choice Requires="x14">
            <control shapeId="5337" r:id="rId216" name="Check Box 217">
              <controlPr defaultSize="0" autoFill="0" autoLine="0" autoPict="0">
                <anchor moveWithCells="1" sizeWithCells="1">
                  <from>
                    <xdr:col>29</xdr:col>
                    <xdr:colOff>142875</xdr:colOff>
                    <xdr:row>274</xdr:row>
                    <xdr:rowOff>161925</xdr:rowOff>
                  </from>
                  <to>
                    <xdr:col>36</xdr:col>
                    <xdr:colOff>76200</xdr:colOff>
                    <xdr:row>276</xdr:row>
                    <xdr:rowOff>28575</xdr:rowOff>
                  </to>
                </anchor>
              </controlPr>
            </control>
          </mc:Choice>
        </mc:AlternateContent>
        <mc:AlternateContent xmlns:mc="http://schemas.openxmlformats.org/markup-compatibility/2006">
          <mc:Choice Requires="x14">
            <control shapeId="5338" r:id="rId217" name="Check Box 218">
              <controlPr defaultSize="0" autoFill="0" autoLine="0" autoPict="0">
                <anchor moveWithCells="1" sizeWithCells="1">
                  <from>
                    <xdr:col>29</xdr:col>
                    <xdr:colOff>142875</xdr:colOff>
                    <xdr:row>276</xdr:row>
                    <xdr:rowOff>0</xdr:rowOff>
                  </from>
                  <to>
                    <xdr:col>36</xdr:col>
                    <xdr:colOff>28575</xdr:colOff>
                    <xdr:row>277</xdr:row>
                    <xdr:rowOff>38100</xdr:rowOff>
                  </to>
                </anchor>
              </controlPr>
            </control>
          </mc:Choice>
        </mc:AlternateContent>
        <mc:AlternateContent xmlns:mc="http://schemas.openxmlformats.org/markup-compatibility/2006">
          <mc:Choice Requires="x14">
            <control shapeId="5339" r:id="rId218" name="Check Box 219">
              <controlPr defaultSize="0" autoFill="0" autoLine="0" autoPict="0">
                <anchor moveWithCells="1">
                  <from>
                    <xdr:col>2</xdr:col>
                    <xdr:colOff>209550</xdr:colOff>
                    <xdr:row>193</xdr:row>
                    <xdr:rowOff>180975</xdr:rowOff>
                  </from>
                  <to>
                    <xdr:col>9</xdr:col>
                    <xdr:colOff>95250</xdr:colOff>
                    <xdr:row>194</xdr:row>
                    <xdr:rowOff>190500</xdr:rowOff>
                  </to>
                </anchor>
              </controlPr>
            </control>
          </mc:Choice>
        </mc:AlternateContent>
        <mc:AlternateContent xmlns:mc="http://schemas.openxmlformats.org/markup-compatibility/2006">
          <mc:Choice Requires="x14">
            <control shapeId="5340" r:id="rId219" name="Check Box 220">
              <controlPr defaultSize="0" autoFill="0" autoLine="0" autoPict="0">
                <anchor moveWithCells="1">
                  <from>
                    <xdr:col>2</xdr:col>
                    <xdr:colOff>209550</xdr:colOff>
                    <xdr:row>194</xdr:row>
                    <xdr:rowOff>171450</xdr:rowOff>
                  </from>
                  <to>
                    <xdr:col>5</xdr:col>
                    <xdr:colOff>28575</xdr:colOff>
                    <xdr:row>195</xdr:row>
                    <xdr:rowOff>180975</xdr:rowOff>
                  </to>
                </anchor>
              </controlPr>
            </control>
          </mc:Choice>
        </mc:AlternateContent>
        <mc:AlternateContent xmlns:mc="http://schemas.openxmlformats.org/markup-compatibility/2006">
          <mc:Choice Requires="x14">
            <control shapeId="5341" r:id="rId220" name="Check Box 221">
              <controlPr defaultSize="0" autoFill="0" autoLine="0" autoPict="0">
                <anchor moveWithCells="1">
                  <from>
                    <xdr:col>2</xdr:col>
                    <xdr:colOff>209550</xdr:colOff>
                    <xdr:row>195</xdr:row>
                    <xdr:rowOff>180975</xdr:rowOff>
                  </from>
                  <to>
                    <xdr:col>9</xdr:col>
                    <xdr:colOff>114300</xdr:colOff>
                    <xdr:row>196</xdr:row>
                    <xdr:rowOff>190500</xdr:rowOff>
                  </to>
                </anchor>
              </controlPr>
            </control>
          </mc:Choice>
        </mc:AlternateContent>
        <mc:AlternateContent xmlns:mc="http://schemas.openxmlformats.org/markup-compatibility/2006">
          <mc:Choice Requires="x14">
            <control shapeId="5342" r:id="rId221" name="Check Box 222">
              <controlPr defaultSize="0" autoFill="0" autoLine="0" autoPict="0">
                <anchor moveWithCells="1" sizeWithCells="1">
                  <from>
                    <xdr:col>48</xdr:col>
                    <xdr:colOff>19050</xdr:colOff>
                    <xdr:row>193</xdr:row>
                    <xdr:rowOff>28575</xdr:rowOff>
                  </from>
                  <to>
                    <xdr:col>50</xdr:col>
                    <xdr:colOff>47625</xdr:colOff>
                    <xdr:row>194</xdr:row>
                    <xdr:rowOff>95250</xdr:rowOff>
                  </to>
                </anchor>
              </controlPr>
            </control>
          </mc:Choice>
        </mc:AlternateContent>
        <mc:AlternateContent xmlns:mc="http://schemas.openxmlformats.org/markup-compatibility/2006">
          <mc:Choice Requires="x14">
            <control shapeId="5343" r:id="rId222" name="Check Box 223">
              <controlPr defaultSize="0" autoFill="0" autoLine="0" autoPict="0">
                <anchor moveWithCells="1" sizeWithCells="1">
                  <from>
                    <xdr:col>48</xdr:col>
                    <xdr:colOff>19050</xdr:colOff>
                    <xdr:row>194</xdr:row>
                    <xdr:rowOff>57150</xdr:rowOff>
                  </from>
                  <to>
                    <xdr:col>51</xdr:col>
                    <xdr:colOff>66675</xdr:colOff>
                    <xdr:row>196</xdr:row>
                    <xdr:rowOff>38100</xdr:rowOff>
                  </to>
                </anchor>
              </controlPr>
            </control>
          </mc:Choice>
        </mc:AlternateContent>
        <mc:AlternateContent xmlns:mc="http://schemas.openxmlformats.org/markup-compatibility/2006">
          <mc:Choice Requires="x14">
            <control shapeId="5344" r:id="rId223" name="Check Box 224">
              <controlPr defaultSize="0" autoFill="0" autoLine="0" autoPict="0">
                <anchor moveWithCells="1" sizeWithCells="1">
                  <from>
                    <xdr:col>3</xdr:col>
                    <xdr:colOff>47625</xdr:colOff>
                    <xdr:row>385</xdr:row>
                    <xdr:rowOff>171450</xdr:rowOff>
                  </from>
                  <to>
                    <xdr:col>15</xdr:col>
                    <xdr:colOff>76200</xdr:colOff>
                    <xdr:row>387</xdr:row>
                    <xdr:rowOff>0</xdr:rowOff>
                  </to>
                </anchor>
              </controlPr>
            </control>
          </mc:Choice>
        </mc:AlternateContent>
        <mc:AlternateContent xmlns:mc="http://schemas.openxmlformats.org/markup-compatibility/2006">
          <mc:Choice Requires="x14">
            <control shapeId="5345" r:id="rId224" name="Check Box 225">
              <controlPr defaultSize="0" autoFill="0" autoLine="0" autoPict="0">
                <anchor moveWithCells="1" sizeWithCells="1">
                  <from>
                    <xdr:col>3</xdr:col>
                    <xdr:colOff>47625</xdr:colOff>
                    <xdr:row>386</xdr:row>
                    <xdr:rowOff>161925</xdr:rowOff>
                  </from>
                  <to>
                    <xdr:col>15</xdr:col>
                    <xdr:colOff>57150</xdr:colOff>
                    <xdr:row>387</xdr:row>
                    <xdr:rowOff>180975</xdr:rowOff>
                  </to>
                </anchor>
              </controlPr>
            </control>
          </mc:Choice>
        </mc:AlternateContent>
        <mc:AlternateContent xmlns:mc="http://schemas.openxmlformats.org/markup-compatibility/2006">
          <mc:Choice Requires="x14">
            <control shapeId="5346" r:id="rId225" name="Check Box 226">
              <controlPr defaultSize="0" autoFill="0" autoLine="0" autoPict="0">
                <anchor moveWithCells="1" sizeWithCells="1">
                  <from>
                    <xdr:col>3</xdr:col>
                    <xdr:colOff>47625</xdr:colOff>
                    <xdr:row>387</xdr:row>
                    <xdr:rowOff>152400</xdr:rowOff>
                  </from>
                  <to>
                    <xdr:col>14</xdr:col>
                    <xdr:colOff>76200</xdr:colOff>
                    <xdr:row>389</xdr:row>
                    <xdr:rowOff>0</xdr:rowOff>
                  </to>
                </anchor>
              </controlPr>
            </control>
          </mc:Choice>
        </mc:AlternateContent>
        <mc:AlternateContent xmlns:mc="http://schemas.openxmlformats.org/markup-compatibility/2006">
          <mc:Choice Requires="x14">
            <control shapeId="5352" r:id="rId226" name="Check Box 232">
              <controlPr defaultSize="0" autoFill="0" autoLine="0" autoPict="0">
                <anchor moveWithCells="1">
                  <from>
                    <xdr:col>3</xdr:col>
                    <xdr:colOff>47625</xdr:colOff>
                    <xdr:row>432</xdr:row>
                    <xdr:rowOff>76200</xdr:rowOff>
                  </from>
                  <to>
                    <xdr:col>9</xdr:col>
                    <xdr:colOff>95250</xdr:colOff>
                    <xdr:row>433</xdr:row>
                    <xdr:rowOff>104775</xdr:rowOff>
                  </to>
                </anchor>
              </controlPr>
            </control>
          </mc:Choice>
        </mc:AlternateContent>
        <mc:AlternateContent xmlns:mc="http://schemas.openxmlformats.org/markup-compatibility/2006">
          <mc:Choice Requires="x14">
            <control shapeId="5353" r:id="rId227" name="Check Box 233">
              <controlPr defaultSize="0" autoFill="0" autoLine="0" autoPict="0">
                <anchor moveWithCells="1">
                  <from>
                    <xdr:col>3</xdr:col>
                    <xdr:colOff>47625</xdr:colOff>
                    <xdr:row>433</xdr:row>
                    <xdr:rowOff>85725</xdr:rowOff>
                  </from>
                  <to>
                    <xdr:col>9</xdr:col>
                    <xdr:colOff>95250</xdr:colOff>
                    <xdr:row>434</xdr:row>
                    <xdr:rowOff>114300</xdr:rowOff>
                  </to>
                </anchor>
              </controlPr>
            </control>
          </mc:Choice>
        </mc:AlternateContent>
        <mc:AlternateContent xmlns:mc="http://schemas.openxmlformats.org/markup-compatibility/2006">
          <mc:Choice Requires="x14">
            <control shapeId="5354" r:id="rId228" name="Check Box 234">
              <controlPr defaultSize="0" autoFill="0" autoLine="0" autoPict="0">
                <anchor moveWithCells="1">
                  <from>
                    <xdr:col>3</xdr:col>
                    <xdr:colOff>47625</xdr:colOff>
                    <xdr:row>440</xdr:row>
                    <xdr:rowOff>76200</xdr:rowOff>
                  </from>
                  <to>
                    <xdr:col>9</xdr:col>
                    <xdr:colOff>95250</xdr:colOff>
                    <xdr:row>441</xdr:row>
                    <xdr:rowOff>104775</xdr:rowOff>
                  </to>
                </anchor>
              </controlPr>
            </control>
          </mc:Choice>
        </mc:AlternateContent>
        <mc:AlternateContent xmlns:mc="http://schemas.openxmlformats.org/markup-compatibility/2006">
          <mc:Choice Requires="x14">
            <control shapeId="5355" r:id="rId229" name="Check Box 235">
              <controlPr defaultSize="0" autoFill="0" autoLine="0" autoPict="0">
                <anchor moveWithCells="1">
                  <from>
                    <xdr:col>3</xdr:col>
                    <xdr:colOff>47625</xdr:colOff>
                    <xdr:row>441</xdr:row>
                    <xdr:rowOff>85725</xdr:rowOff>
                  </from>
                  <to>
                    <xdr:col>9</xdr:col>
                    <xdr:colOff>95250</xdr:colOff>
                    <xdr:row>442</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DR636"/>
  <sheetViews>
    <sheetView view="pageBreakPreview" zoomScaleNormal="100" zoomScaleSheetLayoutView="100" workbookViewId="0">
      <selection activeCell="BQ425" sqref="BQ425"/>
    </sheetView>
  </sheetViews>
  <sheetFormatPr defaultRowHeight="12"/>
  <cols>
    <col min="1" max="1" width="1.625" style="2" customWidth="1"/>
    <col min="2" max="2" width="2.25" style="2" customWidth="1"/>
    <col min="3" max="3" width="3.125" style="2" customWidth="1"/>
    <col min="4" max="8" width="1.625" style="2" customWidth="1"/>
    <col min="9" max="9" width="2.5" style="2" customWidth="1"/>
    <col min="10" max="10" width="2.875" style="2" customWidth="1"/>
    <col min="11" max="22" width="1.625" style="2" customWidth="1"/>
    <col min="23" max="24" width="1.875" style="2" customWidth="1"/>
    <col min="25" max="25" width="2" style="2" customWidth="1"/>
    <col min="26" max="26" width="2.25" style="2" customWidth="1"/>
    <col min="27" max="27" width="1.875" style="2" customWidth="1"/>
    <col min="28" max="30" width="2.125" style="2" customWidth="1"/>
    <col min="31" max="38" width="1.625" style="2" customWidth="1"/>
    <col min="39" max="39" width="1.875" style="2" customWidth="1"/>
    <col min="40" max="40" width="1.625" style="2" customWidth="1"/>
    <col min="41" max="41" width="2.25" style="2" customWidth="1"/>
    <col min="42" max="42" width="1.625" style="2" customWidth="1"/>
    <col min="43" max="43" width="2.25" style="2" customWidth="1"/>
    <col min="44" max="44" width="1.625" style="2" customWidth="1"/>
    <col min="45" max="45" width="3.125" style="2" customWidth="1"/>
    <col min="46" max="46" width="2.625" style="2" customWidth="1"/>
    <col min="47" max="49" width="1.625" style="2" customWidth="1"/>
    <col min="50" max="50" width="4.5" style="2" customWidth="1"/>
    <col min="51" max="54" width="1.625" style="2" customWidth="1"/>
    <col min="55" max="58" width="2" style="2" customWidth="1"/>
    <col min="59" max="59" width="0.75" style="2" customWidth="1"/>
    <col min="60" max="61" width="1.625" style="2" customWidth="1"/>
    <col min="62" max="63" width="4.125" style="2" bestFit="1" customWidth="1"/>
    <col min="64" max="156" width="1.625" style="2" customWidth="1"/>
    <col min="157" max="256" width="9" style="2"/>
    <col min="257" max="257" width="1.625" style="2" customWidth="1"/>
    <col min="258" max="258" width="2.25" style="2" customWidth="1"/>
    <col min="259" max="259" width="3.125" style="2" customWidth="1"/>
    <col min="260" max="264" width="1.625" style="2" customWidth="1"/>
    <col min="265" max="265" width="2.5" style="2" customWidth="1"/>
    <col min="266" max="266" width="2.875" style="2" customWidth="1"/>
    <col min="267" max="278" width="1.625" style="2" customWidth="1"/>
    <col min="279" max="280" width="1.875" style="2" customWidth="1"/>
    <col min="281" max="281" width="2" style="2" customWidth="1"/>
    <col min="282" max="282" width="2.25" style="2" customWidth="1"/>
    <col min="283" max="283" width="1.875" style="2" customWidth="1"/>
    <col min="284" max="286" width="2.125" style="2" customWidth="1"/>
    <col min="287" max="294" width="1.625" style="2" customWidth="1"/>
    <col min="295" max="295" width="1.875" style="2" customWidth="1"/>
    <col min="296" max="296" width="1.625" style="2" customWidth="1"/>
    <col min="297" max="297" width="2.25" style="2" customWidth="1"/>
    <col min="298" max="298" width="1.625" style="2" customWidth="1"/>
    <col min="299" max="299" width="2.25" style="2" customWidth="1"/>
    <col min="300" max="300" width="1.625" style="2" customWidth="1"/>
    <col min="301" max="301" width="3.125" style="2" customWidth="1"/>
    <col min="302" max="302" width="2.625" style="2" customWidth="1"/>
    <col min="303" max="305" width="1.625" style="2" customWidth="1"/>
    <col min="306" max="306" width="4.5" style="2" customWidth="1"/>
    <col min="307" max="310" width="1.625" style="2" customWidth="1"/>
    <col min="311" max="314" width="2" style="2" customWidth="1"/>
    <col min="315" max="315" width="0.75" style="2" customWidth="1"/>
    <col min="316" max="317" width="1.625" style="2" customWidth="1"/>
    <col min="318" max="319" width="4.125" style="2" bestFit="1" customWidth="1"/>
    <col min="320" max="412" width="1.625" style="2" customWidth="1"/>
    <col min="413" max="512" width="9" style="2"/>
    <col min="513" max="513" width="1.625" style="2" customWidth="1"/>
    <col min="514" max="514" width="2.25" style="2" customWidth="1"/>
    <col min="515" max="515" width="3.125" style="2" customWidth="1"/>
    <col min="516" max="520" width="1.625" style="2" customWidth="1"/>
    <col min="521" max="521" width="2.5" style="2" customWidth="1"/>
    <col min="522" max="522" width="2.875" style="2" customWidth="1"/>
    <col min="523" max="534" width="1.625" style="2" customWidth="1"/>
    <col min="535" max="536" width="1.875" style="2" customWidth="1"/>
    <col min="537" max="537" width="2" style="2" customWidth="1"/>
    <col min="538" max="538" width="2.25" style="2" customWidth="1"/>
    <col min="539" max="539" width="1.875" style="2" customWidth="1"/>
    <col min="540" max="542" width="2.125" style="2" customWidth="1"/>
    <col min="543" max="550" width="1.625" style="2" customWidth="1"/>
    <col min="551" max="551" width="1.875" style="2" customWidth="1"/>
    <col min="552" max="552" width="1.625" style="2" customWidth="1"/>
    <col min="553" max="553" width="2.25" style="2" customWidth="1"/>
    <col min="554" max="554" width="1.625" style="2" customWidth="1"/>
    <col min="555" max="555" width="2.25" style="2" customWidth="1"/>
    <col min="556" max="556" width="1.625" style="2" customWidth="1"/>
    <col min="557" max="557" width="3.125" style="2" customWidth="1"/>
    <col min="558" max="558" width="2.625" style="2" customWidth="1"/>
    <col min="559" max="561" width="1.625" style="2" customWidth="1"/>
    <col min="562" max="562" width="4.5" style="2" customWidth="1"/>
    <col min="563" max="566" width="1.625" style="2" customWidth="1"/>
    <col min="567" max="570" width="2" style="2" customWidth="1"/>
    <col min="571" max="571" width="0.75" style="2" customWidth="1"/>
    <col min="572" max="573" width="1.625" style="2" customWidth="1"/>
    <col min="574" max="575" width="4.125" style="2" bestFit="1" customWidth="1"/>
    <col min="576" max="668" width="1.625" style="2" customWidth="1"/>
    <col min="669" max="768" width="9" style="2"/>
    <col min="769" max="769" width="1.625" style="2" customWidth="1"/>
    <col min="770" max="770" width="2.25" style="2" customWidth="1"/>
    <col min="771" max="771" width="3.125" style="2" customWidth="1"/>
    <col min="772" max="776" width="1.625" style="2" customWidth="1"/>
    <col min="777" max="777" width="2.5" style="2" customWidth="1"/>
    <col min="778" max="778" width="2.875" style="2" customWidth="1"/>
    <col min="779" max="790" width="1.625" style="2" customWidth="1"/>
    <col min="791" max="792" width="1.875" style="2" customWidth="1"/>
    <col min="793" max="793" width="2" style="2" customWidth="1"/>
    <col min="794" max="794" width="2.25" style="2" customWidth="1"/>
    <col min="795" max="795" width="1.875" style="2" customWidth="1"/>
    <col min="796" max="798" width="2.125" style="2" customWidth="1"/>
    <col min="799" max="806" width="1.625" style="2" customWidth="1"/>
    <col min="807" max="807" width="1.875" style="2" customWidth="1"/>
    <col min="808" max="808" width="1.625" style="2" customWidth="1"/>
    <col min="809" max="809" width="2.25" style="2" customWidth="1"/>
    <col min="810" max="810" width="1.625" style="2" customWidth="1"/>
    <col min="811" max="811" width="2.25" style="2" customWidth="1"/>
    <col min="812" max="812" width="1.625" style="2" customWidth="1"/>
    <col min="813" max="813" width="3.125" style="2" customWidth="1"/>
    <col min="814" max="814" width="2.625" style="2" customWidth="1"/>
    <col min="815" max="817" width="1.625" style="2" customWidth="1"/>
    <col min="818" max="818" width="4.5" style="2" customWidth="1"/>
    <col min="819" max="822" width="1.625" style="2" customWidth="1"/>
    <col min="823" max="826" width="2" style="2" customWidth="1"/>
    <col min="827" max="827" width="0.75" style="2" customWidth="1"/>
    <col min="828" max="829" width="1.625" style="2" customWidth="1"/>
    <col min="830" max="831" width="4.125" style="2" bestFit="1" customWidth="1"/>
    <col min="832" max="924" width="1.625" style="2" customWidth="1"/>
    <col min="925" max="1024" width="9" style="2"/>
    <col min="1025" max="1025" width="1.625" style="2" customWidth="1"/>
    <col min="1026" max="1026" width="2.25" style="2" customWidth="1"/>
    <col min="1027" max="1027" width="3.125" style="2" customWidth="1"/>
    <col min="1028" max="1032" width="1.625" style="2" customWidth="1"/>
    <col min="1033" max="1033" width="2.5" style="2" customWidth="1"/>
    <col min="1034" max="1034" width="2.875" style="2" customWidth="1"/>
    <col min="1035" max="1046" width="1.625" style="2" customWidth="1"/>
    <col min="1047" max="1048" width="1.875" style="2" customWidth="1"/>
    <col min="1049" max="1049" width="2" style="2" customWidth="1"/>
    <col min="1050" max="1050" width="2.25" style="2" customWidth="1"/>
    <col min="1051" max="1051" width="1.875" style="2" customWidth="1"/>
    <col min="1052" max="1054" width="2.125" style="2" customWidth="1"/>
    <col min="1055" max="1062" width="1.625" style="2" customWidth="1"/>
    <col min="1063" max="1063" width="1.875" style="2" customWidth="1"/>
    <col min="1064" max="1064" width="1.625" style="2" customWidth="1"/>
    <col min="1065" max="1065" width="2.25" style="2" customWidth="1"/>
    <col min="1066" max="1066" width="1.625" style="2" customWidth="1"/>
    <col min="1067" max="1067" width="2.25" style="2" customWidth="1"/>
    <col min="1068" max="1068" width="1.625" style="2" customWidth="1"/>
    <col min="1069" max="1069" width="3.125" style="2" customWidth="1"/>
    <col min="1070" max="1070" width="2.625" style="2" customWidth="1"/>
    <col min="1071" max="1073" width="1.625" style="2" customWidth="1"/>
    <col min="1074" max="1074" width="4.5" style="2" customWidth="1"/>
    <col min="1075" max="1078" width="1.625" style="2" customWidth="1"/>
    <col min="1079" max="1082" width="2" style="2" customWidth="1"/>
    <col min="1083" max="1083" width="0.75" style="2" customWidth="1"/>
    <col min="1084" max="1085" width="1.625" style="2" customWidth="1"/>
    <col min="1086" max="1087" width="4.125" style="2" bestFit="1" customWidth="1"/>
    <col min="1088" max="1180" width="1.625" style="2" customWidth="1"/>
    <col min="1181" max="1280" width="9" style="2"/>
    <col min="1281" max="1281" width="1.625" style="2" customWidth="1"/>
    <col min="1282" max="1282" width="2.25" style="2" customWidth="1"/>
    <col min="1283" max="1283" width="3.125" style="2" customWidth="1"/>
    <col min="1284" max="1288" width="1.625" style="2" customWidth="1"/>
    <col min="1289" max="1289" width="2.5" style="2" customWidth="1"/>
    <col min="1290" max="1290" width="2.875" style="2" customWidth="1"/>
    <col min="1291" max="1302" width="1.625" style="2" customWidth="1"/>
    <col min="1303" max="1304" width="1.875" style="2" customWidth="1"/>
    <col min="1305" max="1305" width="2" style="2" customWidth="1"/>
    <col min="1306" max="1306" width="2.25" style="2" customWidth="1"/>
    <col min="1307" max="1307" width="1.875" style="2" customWidth="1"/>
    <col min="1308" max="1310" width="2.125" style="2" customWidth="1"/>
    <col min="1311" max="1318" width="1.625" style="2" customWidth="1"/>
    <col min="1319" max="1319" width="1.875" style="2" customWidth="1"/>
    <col min="1320" max="1320" width="1.625" style="2" customWidth="1"/>
    <col min="1321" max="1321" width="2.25" style="2" customWidth="1"/>
    <col min="1322" max="1322" width="1.625" style="2" customWidth="1"/>
    <col min="1323" max="1323" width="2.25" style="2" customWidth="1"/>
    <col min="1324" max="1324" width="1.625" style="2" customWidth="1"/>
    <col min="1325" max="1325" width="3.125" style="2" customWidth="1"/>
    <col min="1326" max="1326" width="2.625" style="2" customWidth="1"/>
    <col min="1327" max="1329" width="1.625" style="2" customWidth="1"/>
    <col min="1330" max="1330" width="4.5" style="2" customWidth="1"/>
    <col min="1331" max="1334" width="1.625" style="2" customWidth="1"/>
    <col min="1335" max="1338" width="2" style="2" customWidth="1"/>
    <col min="1339" max="1339" width="0.75" style="2" customWidth="1"/>
    <col min="1340" max="1341" width="1.625" style="2" customWidth="1"/>
    <col min="1342" max="1343" width="4.125" style="2" bestFit="1" customWidth="1"/>
    <col min="1344" max="1436" width="1.625" style="2" customWidth="1"/>
    <col min="1437" max="1536" width="9" style="2"/>
    <col min="1537" max="1537" width="1.625" style="2" customWidth="1"/>
    <col min="1538" max="1538" width="2.25" style="2" customWidth="1"/>
    <col min="1539" max="1539" width="3.125" style="2" customWidth="1"/>
    <col min="1540" max="1544" width="1.625" style="2" customWidth="1"/>
    <col min="1545" max="1545" width="2.5" style="2" customWidth="1"/>
    <col min="1546" max="1546" width="2.875" style="2" customWidth="1"/>
    <col min="1547" max="1558" width="1.625" style="2" customWidth="1"/>
    <col min="1559" max="1560" width="1.875" style="2" customWidth="1"/>
    <col min="1561" max="1561" width="2" style="2" customWidth="1"/>
    <col min="1562" max="1562" width="2.25" style="2" customWidth="1"/>
    <col min="1563" max="1563" width="1.875" style="2" customWidth="1"/>
    <col min="1564" max="1566" width="2.125" style="2" customWidth="1"/>
    <col min="1567" max="1574" width="1.625" style="2" customWidth="1"/>
    <col min="1575" max="1575" width="1.875" style="2" customWidth="1"/>
    <col min="1576" max="1576" width="1.625" style="2" customWidth="1"/>
    <col min="1577" max="1577" width="2.25" style="2" customWidth="1"/>
    <col min="1578" max="1578" width="1.625" style="2" customWidth="1"/>
    <col min="1579" max="1579" width="2.25" style="2" customWidth="1"/>
    <col min="1580" max="1580" width="1.625" style="2" customWidth="1"/>
    <col min="1581" max="1581" width="3.125" style="2" customWidth="1"/>
    <col min="1582" max="1582" width="2.625" style="2" customWidth="1"/>
    <col min="1583" max="1585" width="1.625" style="2" customWidth="1"/>
    <col min="1586" max="1586" width="4.5" style="2" customWidth="1"/>
    <col min="1587" max="1590" width="1.625" style="2" customWidth="1"/>
    <col min="1591" max="1594" width="2" style="2" customWidth="1"/>
    <col min="1595" max="1595" width="0.75" style="2" customWidth="1"/>
    <col min="1596" max="1597" width="1.625" style="2" customWidth="1"/>
    <col min="1598" max="1599" width="4.125" style="2" bestFit="1" customWidth="1"/>
    <col min="1600" max="1692" width="1.625" style="2" customWidth="1"/>
    <col min="1693" max="1792" width="9" style="2"/>
    <col min="1793" max="1793" width="1.625" style="2" customWidth="1"/>
    <col min="1794" max="1794" width="2.25" style="2" customWidth="1"/>
    <col min="1795" max="1795" width="3.125" style="2" customWidth="1"/>
    <col min="1796" max="1800" width="1.625" style="2" customWidth="1"/>
    <col min="1801" max="1801" width="2.5" style="2" customWidth="1"/>
    <col min="1802" max="1802" width="2.875" style="2" customWidth="1"/>
    <col min="1803" max="1814" width="1.625" style="2" customWidth="1"/>
    <col min="1815" max="1816" width="1.875" style="2" customWidth="1"/>
    <col min="1817" max="1817" width="2" style="2" customWidth="1"/>
    <col min="1818" max="1818" width="2.25" style="2" customWidth="1"/>
    <col min="1819" max="1819" width="1.875" style="2" customWidth="1"/>
    <col min="1820" max="1822" width="2.125" style="2" customWidth="1"/>
    <col min="1823" max="1830" width="1.625" style="2" customWidth="1"/>
    <col min="1831" max="1831" width="1.875" style="2" customWidth="1"/>
    <col min="1832" max="1832" width="1.625" style="2" customWidth="1"/>
    <col min="1833" max="1833" width="2.25" style="2" customWidth="1"/>
    <col min="1834" max="1834" width="1.625" style="2" customWidth="1"/>
    <col min="1835" max="1835" width="2.25" style="2" customWidth="1"/>
    <col min="1836" max="1836" width="1.625" style="2" customWidth="1"/>
    <col min="1837" max="1837" width="3.125" style="2" customWidth="1"/>
    <col min="1838" max="1838" width="2.625" style="2" customWidth="1"/>
    <col min="1839" max="1841" width="1.625" style="2" customWidth="1"/>
    <col min="1842" max="1842" width="4.5" style="2" customWidth="1"/>
    <col min="1843" max="1846" width="1.625" style="2" customWidth="1"/>
    <col min="1847" max="1850" width="2" style="2" customWidth="1"/>
    <col min="1851" max="1851" width="0.75" style="2" customWidth="1"/>
    <col min="1852" max="1853" width="1.625" style="2" customWidth="1"/>
    <col min="1854" max="1855" width="4.125" style="2" bestFit="1" customWidth="1"/>
    <col min="1856" max="1948" width="1.625" style="2" customWidth="1"/>
    <col min="1949" max="2048" width="9" style="2"/>
    <col min="2049" max="2049" width="1.625" style="2" customWidth="1"/>
    <col min="2050" max="2050" width="2.25" style="2" customWidth="1"/>
    <col min="2051" max="2051" width="3.125" style="2" customWidth="1"/>
    <col min="2052" max="2056" width="1.625" style="2" customWidth="1"/>
    <col min="2057" max="2057" width="2.5" style="2" customWidth="1"/>
    <col min="2058" max="2058" width="2.875" style="2" customWidth="1"/>
    <col min="2059" max="2070" width="1.625" style="2" customWidth="1"/>
    <col min="2071" max="2072" width="1.875" style="2" customWidth="1"/>
    <col min="2073" max="2073" width="2" style="2" customWidth="1"/>
    <col min="2074" max="2074" width="2.25" style="2" customWidth="1"/>
    <col min="2075" max="2075" width="1.875" style="2" customWidth="1"/>
    <col min="2076" max="2078" width="2.125" style="2" customWidth="1"/>
    <col min="2079" max="2086" width="1.625" style="2" customWidth="1"/>
    <col min="2087" max="2087" width="1.875" style="2" customWidth="1"/>
    <col min="2088" max="2088" width="1.625" style="2" customWidth="1"/>
    <col min="2089" max="2089" width="2.25" style="2" customWidth="1"/>
    <col min="2090" max="2090" width="1.625" style="2" customWidth="1"/>
    <col min="2091" max="2091" width="2.25" style="2" customWidth="1"/>
    <col min="2092" max="2092" width="1.625" style="2" customWidth="1"/>
    <col min="2093" max="2093" width="3.125" style="2" customWidth="1"/>
    <col min="2094" max="2094" width="2.625" style="2" customWidth="1"/>
    <col min="2095" max="2097" width="1.625" style="2" customWidth="1"/>
    <col min="2098" max="2098" width="4.5" style="2" customWidth="1"/>
    <col min="2099" max="2102" width="1.625" style="2" customWidth="1"/>
    <col min="2103" max="2106" width="2" style="2" customWidth="1"/>
    <col min="2107" max="2107" width="0.75" style="2" customWidth="1"/>
    <col min="2108" max="2109" width="1.625" style="2" customWidth="1"/>
    <col min="2110" max="2111" width="4.125" style="2" bestFit="1" customWidth="1"/>
    <col min="2112" max="2204" width="1.625" style="2" customWidth="1"/>
    <col min="2205" max="2304" width="9" style="2"/>
    <col min="2305" max="2305" width="1.625" style="2" customWidth="1"/>
    <col min="2306" max="2306" width="2.25" style="2" customWidth="1"/>
    <col min="2307" max="2307" width="3.125" style="2" customWidth="1"/>
    <col min="2308" max="2312" width="1.625" style="2" customWidth="1"/>
    <col min="2313" max="2313" width="2.5" style="2" customWidth="1"/>
    <col min="2314" max="2314" width="2.875" style="2" customWidth="1"/>
    <col min="2315" max="2326" width="1.625" style="2" customWidth="1"/>
    <col min="2327" max="2328" width="1.875" style="2" customWidth="1"/>
    <col min="2329" max="2329" width="2" style="2" customWidth="1"/>
    <col min="2330" max="2330" width="2.25" style="2" customWidth="1"/>
    <col min="2331" max="2331" width="1.875" style="2" customWidth="1"/>
    <col min="2332" max="2334" width="2.125" style="2" customWidth="1"/>
    <col min="2335" max="2342" width="1.625" style="2" customWidth="1"/>
    <col min="2343" max="2343" width="1.875" style="2" customWidth="1"/>
    <col min="2344" max="2344" width="1.625" style="2" customWidth="1"/>
    <col min="2345" max="2345" width="2.25" style="2" customWidth="1"/>
    <col min="2346" max="2346" width="1.625" style="2" customWidth="1"/>
    <col min="2347" max="2347" width="2.25" style="2" customWidth="1"/>
    <col min="2348" max="2348" width="1.625" style="2" customWidth="1"/>
    <col min="2349" max="2349" width="3.125" style="2" customWidth="1"/>
    <col min="2350" max="2350" width="2.625" style="2" customWidth="1"/>
    <col min="2351" max="2353" width="1.625" style="2" customWidth="1"/>
    <col min="2354" max="2354" width="4.5" style="2" customWidth="1"/>
    <col min="2355" max="2358" width="1.625" style="2" customWidth="1"/>
    <col min="2359" max="2362" width="2" style="2" customWidth="1"/>
    <col min="2363" max="2363" width="0.75" style="2" customWidth="1"/>
    <col min="2364" max="2365" width="1.625" style="2" customWidth="1"/>
    <col min="2366" max="2367" width="4.125" style="2" bestFit="1" customWidth="1"/>
    <col min="2368" max="2460" width="1.625" style="2" customWidth="1"/>
    <col min="2461" max="2560" width="9" style="2"/>
    <col min="2561" max="2561" width="1.625" style="2" customWidth="1"/>
    <col min="2562" max="2562" width="2.25" style="2" customWidth="1"/>
    <col min="2563" max="2563" width="3.125" style="2" customWidth="1"/>
    <col min="2564" max="2568" width="1.625" style="2" customWidth="1"/>
    <col min="2569" max="2569" width="2.5" style="2" customWidth="1"/>
    <col min="2570" max="2570" width="2.875" style="2" customWidth="1"/>
    <col min="2571" max="2582" width="1.625" style="2" customWidth="1"/>
    <col min="2583" max="2584" width="1.875" style="2" customWidth="1"/>
    <col min="2585" max="2585" width="2" style="2" customWidth="1"/>
    <col min="2586" max="2586" width="2.25" style="2" customWidth="1"/>
    <col min="2587" max="2587" width="1.875" style="2" customWidth="1"/>
    <col min="2588" max="2590" width="2.125" style="2" customWidth="1"/>
    <col min="2591" max="2598" width="1.625" style="2" customWidth="1"/>
    <col min="2599" max="2599" width="1.875" style="2" customWidth="1"/>
    <col min="2600" max="2600" width="1.625" style="2" customWidth="1"/>
    <col min="2601" max="2601" width="2.25" style="2" customWidth="1"/>
    <col min="2602" max="2602" width="1.625" style="2" customWidth="1"/>
    <col min="2603" max="2603" width="2.25" style="2" customWidth="1"/>
    <col min="2604" max="2604" width="1.625" style="2" customWidth="1"/>
    <col min="2605" max="2605" width="3.125" style="2" customWidth="1"/>
    <col min="2606" max="2606" width="2.625" style="2" customWidth="1"/>
    <col min="2607" max="2609" width="1.625" style="2" customWidth="1"/>
    <col min="2610" max="2610" width="4.5" style="2" customWidth="1"/>
    <col min="2611" max="2614" width="1.625" style="2" customWidth="1"/>
    <col min="2615" max="2618" width="2" style="2" customWidth="1"/>
    <col min="2619" max="2619" width="0.75" style="2" customWidth="1"/>
    <col min="2620" max="2621" width="1.625" style="2" customWidth="1"/>
    <col min="2622" max="2623" width="4.125" style="2" bestFit="1" customWidth="1"/>
    <col min="2624" max="2716" width="1.625" style="2" customWidth="1"/>
    <col min="2717" max="2816" width="9" style="2"/>
    <col min="2817" max="2817" width="1.625" style="2" customWidth="1"/>
    <col min="2818" max="2818" width="2.25" style="2" customWidth="1"/>
    <col min="2819" max="2819" width="3.125" style="2" customWidth="1"/>
    <col min="2820" max="2824" width="1.625" style="2" customWidth="1"/>
    <col min="2825" max="2825" width="2.5" style="2" customWidth="1"/>
    <col min="2826" max="2826" width="2.875" style="2" customWidth="1"/>
    <col min="2827" max="2838" width="1.625" style="2" customWidth="1"/>
    <col min="2839" max="2840" width="1.875" style="2" customWidth="1"/>
    <col min="2841" max="2841" width="2" style="2" customWidth="1"/>
    <col min="2842" max="2842" width="2.25" style="2" customWidth="1"/>
    <col min="2843" max="2843" width="1.875" style="2" customWidth="1"/>
    <col min="2844" max="2846" width="2.125" style="2" customWidth="1"/>
    <col min="2847" max="2854" width="1.625" style="2" customWidth="1"/>
    <col min="2855" max="2855" width="1.875" style="2" customWidth="1"/>
    <col min="2856" max="2856" width="1.625" style="2" customWidth="1"/>
    <col min="2857" max="2857" width="2.25" style="2" customWidth="1"/>
    <col min="2858" max="2858" width="1.625" style="2" customWidth="1"/>
    <col min="2859" max="2859" width="2.25" style="2" customWidth="1"/>
    <col min="2860" max="2860" width="1.625" style="2" customWidth="1"/>
    <col min="2861" max="2861" width="3.125" style="2" customWidth="1"/>
    <col min="2862" max="2862" width="2.625" style="2" customWidth="1"/>
    <col min="2863" max="2865" width="1.625" style="2" customWidth="1"/>
    <col min="2866" max="2866" width="4.5" style="2" customWidth="1"/>
    <col min="2867" max="2870" width="1.625" style="2" customWidth="1"/>
    <col min="2871" max="2874" width="2" style="2" customWidth="1"/>
    <col min="2875" max="2875" width="0.75" style="2" customWidth="1"/>
    <col min="2876" max="2877" width="1.625" style="2" customWidth="1"/>
    <col min="2878" max="2879" width="4.125" style="2" bestFit="1" customWidth="1"/>
    <col min="2880" max="2972" width="1.625" style="2" customWidth="1"/>
    <col min="2973" max="3072" width="9" style="2"/>
    <col min="3073" max="3073" width="1.625" style="2" customWidth="1"/>
    <col min="3074" max="3074" width="2.25" style="2" customWidth="1"/>
    <col min="3075" max="3075" width="3.125" style="2" customWidth="1"/>
    <col min="3076" max="3080" width="1.625" style="2" customWidth="1"/>
    <col min="3081" max="3081" width="2.5" style="2" customWidth="1"/>
    <col min="3082" max="3082" width="2.875" style="2" customWidth="1"/>
    <col min="3083" max="3094" width="1.625" style="2" customWidth="1"/>
    <col min="3095" max="3096" width="1.875" style="2" customWidth="1"/>
    <col min="3097" max="3097" width="2" style="2" customWidth="1"/>
    <col min="3098" max="3098" width="2.25" style="2" customWidth="1"/>
    <col min="3099" max="3099" width="1.875" style="2" customWidth="1"/>
    <col min="3100" max="3102" width="2.125" style="2" customWidth="1"/>
    <col min="3103" max="3110" width="1.625" style="2" customWidth="1"/>
    <col min="3111" max="3111" width="1.875" style="2" customWidth="1"/>
    <col min="3112" max="3112" width="1.625" style="2" customWidth="1"/>
    <col min="3113" max="3113" width="2.25" style="2" customWidth="1"/>
    <col min="3114" max="3114" width="1.625" style="2" customWidth="1"/>
    <col min="3115" max="3115" width="2.25" style="2" customWidth="1"/>
    <col min="3116" max="3116" width="1.625" style="2" customWidth="1"/>
    <col min="3117" max="3117" width="3.125" style="2" customWidth="1"/>
    <col min="3118" max="3118" width="2.625" style="2" customWidth="1"/>
    <col min="3119" max="3121" width="1.625" style="2" customWidth="1"/>
    <col min="3122" max="3122" width="4.5" style="2" customWidth="1"/>
    <col min="3123" max="3126" width="1.625" style="2" customWidth="1"/>
    <col min="3127" max="3130" width="2" style="2" customWidth="1"/>
    <col min="3131" max="3131" width="0.75" style="2" customWidth="1"/>
    <col min="3132" max="3133" width="1.625" style="2" customWidth="1"/>
    <col min="3134" max="3135" width="4.125" style="2" bestFit="1" customWidth="1"/>
    <col min="3136" max="3228" width="1.625" style="2" customWidth="1"/>
    <col min="3229" max="3328" width="9" style="2"/>
    <col min="3329" max="3329" width="1.625" style="2" customWidth="1"/>
    <col min="3330" max="3330" width="2.25" style="2" customWidth="1"/>
    <col min="3331" max="3331" width="3.125" style="2" customWidth="1"/>
    <col min="3332" max="3336" width="1.625" style="2" customWidth="1"/>
    <col min="3337" max="3337" width="2.5" style="2" customWidth="1"/>
    <col min="3338" max="3338" width="2.875" style="2" customWidth="1"/>
    <col min="3339" max="3350" width="1.625" style="2" customWidth="1"/>
    <col min="3351" max="3352" width="1.875" style="2" customWidth="1"/>
    <col min="3353" max="3353" width="2" style="2" customWidth="1"/>
    <col min="3354" max="3354" width="2.25" style="2" customWidth="1"/>
    <col min="3355" max="3355" width="1.875" style="2" customWidth="1"/>
    <col min="3356" max="3358" width="2.125" style="2" customWidth="1"/>
    <col min="3359" max="3366" width="1.625" style="2" customWidth="1"/>
    <col min="3367" max="3367" width="1.875" style="2" customWidth="1"/>
    <col min="3368" max="3368" width="1.625" style="2" customWidth="1"/>
    <col min="3369" max="3369" width="2.25" style="2" customWidth="1"/>
    <col min="3370" max="3370" width="1.625" style="2" customWidth="1"/>
    <col min="3371" max="3371" width="2.25" style="2" customWidth="1"/>
    <col min="3372" max="3372" width="1.625" style="2" customWidth="1"/>
    <col min="3373" max="3373" width="3.125" style="2" customWidth="1"/>
    <col min="3374" max="3374" width="2.625" style="2" customWidth="1"/>
    <col min="3375" max="3377" width="1.625" style="2" customWidth="1"/>
    <col min="3378" max="3378" width="4.5" style="2" customWidth="1"/>
    <col min="3379" max="3382" width="1.625" style="2" customWidth="1"/>
    <col min="3383" max="3386" width="2" style="2" customWidth="1"/>
    <col min="3387" max="3387" width="0.75" style="2" customWidth="1"/>
    <col min="3388" max="3389" width="1.625" style="2" customWidth="1"/>
    <col min="3390" max="3391" width="4.125" style="2" bestFit="1" customWidth="1"/>
    <col min="3392" max="3484" width="1.625" style="2" customWidth="1"/>
    <col min="3485" max="3584" width="9" style="2"/>
    <col min="3585" max="3585" width="1.625" style="2" customWidth="1"/>
    <col min="3586" max="3586" width="2.25" style="2" customWidth="1"/>
    <col min="3587" max="3587" width="3.125" style="2" customWidth="1"/>
    <col min="3588" max="3592" width="1.625" style="2" customWidth="1"/>
    <col min="3593" max="3593" width="2.5" style="2" customWidth="1"/>
    <col min="3594" max="3594" width="2.875" style="2" customWidth="1"/>
    <col min="3595" max="3606" width="1.625" style="2" customWidth="1"/>
    <col min="3607" max="3608" width="1.875" style="2" customWidth="1"/>
    <col min="3609" max="3609" width="2" style="2" customWidth="1"/>
    <col min="3610" max="3610" width="2.25" style="2" customWidth="1"/>
    <col min="3611" max="3611" width="1.875" style="2" customWidth="1"/>
    <col min="3612" max="3614" width="2.125" style="2" customWidth="1"/>
    <col min="3615" max="3622" width="1.625" style="2" customWidth="1"/>
    <col min="3623" max="3623" width="1.875" style="2" customWidth="1"/>
    <col min="3624" max="3624" width="1.625" style="2" customWidth="1"/>
    <col min="3625" max="3625" width="2.25" style="2" customWidth="1"/>
    <col min="3626" max="3626" width="1.625" style="2" customWidth="1"/>
    <col min="3627" max="3627" width="2.25" style="2" customWidth="1"/>
    <col min="3628" max="3628" width="1.625" style="2" customWidth="1"/>
    <col min="3629" max="3629" width="3.125" style="2" customWidth="1"/>
    <col min="3630" max="3630" width="2.625" style="2" customWidth="1"/>
    <col min="3631" max="3633" width="1.625" style="2" customWidth="1"/>
    <col min="3634" max="3634" width="4.5" style="2" customWidth="1"/>
    <col min="3635" max="3638" width="1.625" style="2" customWidth="1"/>
    <col min="3639" max="3642" width="2" style="2" customWidth="1"/>
    <col min="3643" max="3643" width="0.75" style="2" customWidth="1"/>
    <col min="3644" max="3645" width="1.625" style="2" customWidth="1"/>
    <col min="3646" max="3647" width="4.125" style="2" bestFit="1" customWidth="1"/>
    <col min="3648" max="3740" width="1.625" style="2" customWidth="1"/>
    <col min="3741" max="3840" width="9" style="2"/>
    <col min="3841" max="3841" width="1.625" style="2" customWidth="1"/>
    <col min="3842" max="3842" width="2.25" style="2" customWidth="1"/>
    <col min="3843" max="3843" width="3.125" style="2" customWidth="1"/>
    <col min="3844" max="3848" width="1.625" style="2" customWidth="1"/>
    <col min="3849" max="3849" width="2.5" style="2" customWidth="1"/>
    <col min="3850" max="3850" width="2.875" style="2" customWidth="1"/>
    <col min="3851" max="3862" width="1.625" style="2" customWidth="1"/>
    <col min="3863" max="3864" width="1.875" style="2" customWidth="1"/>
    <col min="3865" max="3865" width="2" style="2" customWidth="1"/>
    <col min="3866" max="3866" width="2.25" style="2" customWidth="1"/>
    <col min="3867" max="3867" width="1.875" style="2" customWidth="1"/>
    <col min="3868" max="3870" width="2.125" style="2" customWidth="1"/>
    <col min="3871" max="3878" width="1.625" style="2" customWidth="1"/>
    <col min="3879" max="3879" width="1.875" style="2" customWidth="1"/>
    <col min="3880" max="3880" width="1.625" style="2" customWidth="1"/>
    <col min="3881" max="3881" width="2.25" style="2" customWidth="1"/>
    <col min="3882" max="3882" width="1.625" style="2" customWidth="1"/>
    <col min="3883" max="3883" width="2.25" style="2" customWidth="1"/>
    <col min="3884" max="3884" width="1.625" style="2" customWidth="1"/>
    <col min="3885" max="3885" width="3.125" style="2" customWidth="1"/>
    <col min="3886" max="3886" width="2.625" style="2" customWidth="1"/>
    <col min="3887" max="3889" width="1.625" style="2" customWidth="1"/>
    <col min="3890" max="3890" width="4.5" style="2" customWidth="1"/>
    <col min="3891" max="3894" width="1.625" style="2" customWidth="1"/>
    <col min="3895" max="3898" width="2" style="2" customWidth="1"/>
    <col min="3899" max="3899" width="0.75" style="2" customWidth="1"/>
    <col min="3900" max="3901" width="1.625" style="2" customWidth="1"/>
    <col min="3902" max="3903" width="4.125" style="2" bestFit="1" customWidth="1"/>
    <col min="3904" max="3996" width="1.625" style="2" customWidth="1"/>
    <col min="3997" max="4096" width="9" style="2"/>
    <col min="4097" max="4097" width="1.625" style="2" customWidth="1"/>
    <col min="4098" max="4098" width="2.25" style="2" customWidth="1"/>
    <col min="4099" max="4099" width="3.125" style="2" customWidth="1"/>
    <col min="4100" max="4104" width="1.625" style="2" customWidth="1"/>
    <col min="4105" max="4105" width="2.5" style="2" customWidth="1"/>
    <col min="4106" max="4106" width="2.875" style="2" customWidth="1"/>
    <col min="4107" max="4118" width="1.625" style="2" customWidth="1"/>
    <col min="4119" max="4120" width="1.875" style="2" customWidth="1"/>
    <col min="4121" max="4121" width="2" style="2" customWidth="1"/>
    <col min="4122" max="4122" width="2.25" style="2" customWidth="1"/>
    <col min="4123" max="4123" width="1.875" style="2" customWidth="1"/>
    <col min="4124" max="4126" width="2.125" style="2" customWidth="1"/>
    <col min="4127" max="4134" width="1.625" style="2" customWidth="1"/>
    <col min="4135" max="4135" width="1.875" style="2" customWidth="1"/>
    <col min="4136" max="4136" width="1.625" style="2" customWidth="1"/>
    <col min="4137" max="4137" width="2.25" style="2" customWidth="1"/>
    <col min="4138" max="4138" width="1.625" style="2" customWidth="1"/>
    <col min="4139" max="4139" width="2.25" style="2" customWidth="1"/>
    <col min="4140" max="4140" width="1.625" style="2" customWidth="1"/>
    <col min="4141" max="4141" width="3.125" style="2" customWidth="1"/>
    <col min="4142" max="4142" width="2.625" style="2" customWidth="1"/>
    <col min="4143" max="4145" width="1.625" style="2" customWidth="1"/>
    <col min="4146" max="4146" width="4.5" style="2" customWidth="1"/>
    <col min="4147" max="4150" width="1.625" style="2" customWidth="1"/>
    <col min="4151" max="4154" width="2" style="2" customWidth="1"/>
    <col min="4155" max="4155" width="0.75" style="2" customWidth="1"/>
    <col min="4156" max="4157" width="1.625" style="2" customWidth="1"/>
    <col min="4158" max="4159" width="4.125" style="2" bestFit="1" customWidth="1"/>
    <col min="4160" max="4252" width="1.625" style="2" customWidth="1"/>
    <col min="4253" max="4352" width="9" style="2"/>
    <col min="4353" max="4353" width="1.625" style="2" customWidth="1"/>
    <col min="4354" max="4354" width="2.25" style="2" customWidth="1"/>
    <col min="4355" max="4355" width="3.125" style="2" customWidth="1"/>
    <col min="4356" max="4360" width="1.625" style="2" customWidth="1"/>
    <col min="4361" max="4361" width="2.5" style="2" customWidth="1"/>
    <col min="4362" max="4362" width="2.875" style="2" customWidth="1"/>
    <col min="4363" max="4374" width="1.625" style="2" customWidth="1"/>
    <col min="4375" max="4376" width="1.875" style="2" customWidth="1"/>
    <col min="4377" max="4377" width="2" style="2" customWidth="1"/>
    <col min="4378" max="4378" width="2.25" style="2" customWidth="1"/>
    <col min="4379" max="4379" width="1.875" style="2" customWidth="1"/>
    <col min="4380" max="4382" width="2.125" style="2" customWidth="1"/>
    <col min="4383" max="4390" width="1.625" style="2" customWidth="1"/>
    <col min="4391" max="4391" width="1.875" style="2" customWidth="1"/>
    <col min="4392" max="4392" width="1.625" style="2" customWidth="1"/>
    <col min="4393" max="4393" width="2.25" style="2" customWidth="1"/>
    <col min="4394" max="4394" width="1.625" style="2" customWidth="1"/>
    <col min="4395" max="4395" width="2.25" style="2" customWidth="1"/>
    <col min="4396" max="4396" width="1.625" style="2" customWidth="1"/>
    <col min="4397" max="4397" width="3.125" style="2" customWidth="1"/>
    <col min="4398" max="4398" width="2.625" style="2" customWidth="1"/>
    <col min="4399" max="4401" width="1.625" style="2" customWidth="1"/>
    <col min="4402" max="4402" width="4.5" style="2" customWidth="1"/>
    <col min="4403" max="4406" width="1.625" style="2" customWidth="1"/>
    <col min="4407" max="4410" width="2" style="2" customWidth="1"/>
    <col min="4411" max="4411" width="0.75" style="2" customWidth="1"/>
    <col min="4412" max="4413" width="1.625" style="2" customWidth="1"/>
    <col min="4414" max="4415" width="4.125" style="2" bestFit="1" customWidth="1"/>
    <col min="4416" max="4508" width="1.625" style="2" customWidth="1"/>
    <col min="4509" max="4608" width="9" style="2"/>
    <col min="4609" max="4609" width="1.625" style="2" customWidth="1"/>
    <col min="4610" max="4610" width="2.25" style="2" customWidth="1"/>
    <col min="4611" max="4611" width="3.125" style="2" customWidth="1"/>
    <col min="4612" max="4616" width="1.625" style="2" customWidth="1"/>
    <col min="4617" max="4617" width="2.5" style="2" customWidth="1"/>
    <col min="4618" max="4618" width="2.875" style="2" customWidth="1"/>
    <col min="4619" max="4630" width="1.625" style="2" customWidth="1"/>
    <col min="4631" max="4632" width="1.875" style="2" customWidth="1"/>
    <col min="4633" max="4633" width="2" style="2" customWidth="1"/>
    <col min="4634" max="4634" width="2.25" style="2" customWidth="1"/>
    <col min="4635" max="4635" width="1.875" style="2" customWidth="1"/>
    <col min="4636" max="4638" width="2.125" style="2" customWidth="1"/>
    <col min="4639" max="4646" width="1.625" style="2" customWidth="1"/>
    <col min="4647" max="4647" width="1.875" style="2" customWidth="1"/>
    <col min="4648" max="4648" width="1.625" style="2" customWidth="1"/>
    <col min="4649" max="4649" width="2.25" style="2" customWidth="1"/>
    <col min="4650" max="4650" width="1.625" style="2" customWidth="1"/>
    <col min="4651" max="4651" width="2.25" style="2" customWidth="1"/>
    <col min="4652" max="4652" width="1.625" style="2" customWidth="1"/>
    <col min="4653" max="4653" width="3.125" style="2" customWidth="1"/>
    <col min="4654" max="4654" width="2.625" style="2" customWidth="1"/>
    <col min="4655" max="4657" width="1.625" style="2" customWidth="1"/>
    <col min="4658" max="4658" width="4.5" style="2" customWidth="1"/>
    <col min="4659" max="4662" width="1.625" style="2" customWidth="1"/>
    <col min="4663" max="4666" width="2" style="2" customWidth="1"/>
    <col min="4667" max="4667" width="0.75" style="2" customWidth="1"/>
    <col min="4668" max="4669" width="1.625" style="2" customWidth="1"/>
    <col min="4670" max="4671" width="4.125" style="2" bestFit="1" customWidth="1"/>
    <col min="4672" max="4764" width="1.625" style="2" customWidth="1"/>
    <col min="4765" max="4864" width="9" style="2"/>
    <col min="4865" max="4865" width="1.625" style="2" customWidth="1"/>
    <col min="4866" max="4866" width="2.25" style="2" customWidth="1"/>
    <col min="4867" max="4867" width="3.125" style="2" customWidth="1"/>
    <col min="4868" max="4872" width="1.625" style="2" customWidth="1"/>
    <col min="4873" max="4873" width="2.5" style="2" customWidth="1"/>
    <col min="4874" max="4874" width="2.875" style="2" customWidth="1"/>
    <col min="4875" max="4886" width="1.625" style="2" customWidth="1"/>
    <col min="4887" max="4888" width="1.875" style="2" customWidth="1"/>
    <col min="4889" max="4889" width="2" style="2" customWidth="1"/>
    <col min="4890" max="4890" width="2.25" style="2" customWidth="1"/>
    <col min="4891" max="4891" width="1.875" style="2" customWidth="1"/>
    <col min="4892" max="4894" width="2.125" style="2" customWidth="1"/>
    <col min="4895" max="4902" width="1.625" style="2" customWidth="1"/>
    <col min="4903" max="4903" width="1.875" style="2" customWidth="1"/>
    <col min="4904" max="4904" width="1.625" style="2" customWidth="1"/>
    <col min="4905" max="4905" width="2.25" style="2" customWidth="1"/>
    <col min="4906" max="4906" width="1.625" style="2" customWidth="1"/>
    <col min="4907" max="4907" width="2.25" style="2" customWidth="1"/>
    <col min="4908" max="4908" width="1.625" style="2" customWidth="1"/>
    <col min="4909" max="4909" width="3.125" style="2" customWidth="1"/>
    <col min="4910" max="4910" width="2.625" style="2" customWidth="1"/>
    <col min="4911" max="4913" width="1.625" style="2" customWidth="1"/>
    <col min="4914" max="4914" width="4.5" style="2" customWidth="1"/>
    <col min="4915" max="4918" width="1.625" style="2" customWidth="1"/>
    <col min="4919" max="4922" width="2" style="2" customWidth="1"/>
    <col min="4923" max="4923" width="0.75" style="2" customWidth="1"/>
    <col min="4924" max="4925" width="1.625" style="2" customWidth="1"/>
    <col min="4926" max="4927" width="4.125" style="2" bestFit="1" customWidth="1"/>
    <col min="4928" max="5020" width="1.625" style="2" customWidth="1"/>
    <col min="5021" max="5120" width="9" style="2"/>
    <col min="5121" max="5121" width="1.625" style="2" customWidth="1"/>
    <col min="5122" max="5122" width="2.25" style="2" customWidth="1"/>
    <col min="5123" max="5123" width="3.125" style="2" customWidth="1"/>
    <col min="5124" max="5128" width="1.625" style="2" customWidth="1"/>
    <col min="5129" max="5129" width="2.5" style="2" customWidth="1"/>
    <col min="5130" max="5130" width="2.875" style="2" customWidth="1"/>
    <col min="5131" max="5142" width="1.625" style="2" customWidth="1"/>
    <col min="5143" max="5144" width="1.875" style="2" customWidth="1"/>
    <col min="5145" max="5145" width="2" style="2" customWidth="1"/>
    <col min="5146" max="5146" width="2.25" style="2" customWidth="1"/>
    <col min="5147" max="5147" width="1.875" style="2" customWidth="1"/>
    <col min="5148" max="5150" width="2.125" style="2" customWidth="1"/>
    <col min="5151" max="5158" width="1.625" style="2" customWidth="1"/>
    <col min="5159" max="5159" width="1.875" style="2" customWidth="1"/>
    <col min="5160" max="5160" width="1.625" style="2" customWidth="1"/>
    <col min="5161" max="5161" width="2.25" style="2" customWidth="1"/>
    <col min="5162" max="5162" width="1.625" style="2" customWidth="1"/>
    <col min="5163" max="5163" width="2.25" style="2" customWidth="1"/>
    <col min="5164" max="5164" width="1.625" style="2" customWidth="1"/>
    <col min="5165" max="5165" width="3.125" style="2" customWidth="1"/>
    <col min="5166" max="5166" width="2.625" style="2" customWidth="1"/>
    <col min="5167" max="5169" width="1.625" style="2" customWidth="1"/>
    <col min="5170" max="5170" width="4.5" style="2" customWidth="1"/>
    <col min="5171" max="5174" width="1.625" style="2" customWidth="1"/>
    <col min="5175" max="5178" width="2" style="2" customWidth="1"/>
    <col min="5179" max="5179" width="0.75" style="2" customWidth="1"/>
    <col min="5180" max="5181" width="1.625" style="2" customWidth="1"/>
    <col min="5182" max="5183" width="4.125" style="2" bestFit="1" customWidth="1"/>
    <col min="5184" max="5276" width="1.625" style="2" customWidth="1"/>
    <col min="5277" max="5376" width="9" style="2"/>
    <col min="5377" max="5377" width="1.625" style="2" customWidth="1"/>
    <col min="5378" max="5378" width="2.25" style="2" customWidth="1"/>
    <col min="5379" max="5379" width="3.125" style="2" customWidth="1"/>
    <col min="5380" max="5384" width="1.625" style="2" customWidth="1"/>
    <col min="5385" max="5385" width="2.5" style="2" customWidth="1"/>
    <col min="5386" max="5386" width="2.875" style="2" customWidth="1"/>
    <col min="5387" max="5398" width="1.625" style="2" customWidth="1"/>
    <col min="5399" max="5400" width="1.875" style="2" customWidth="1"/>
    <col min="5401" max="5401" width="2" style="2" customWidth="1"/>
    <col min="5402" max="5402" width="2.25" style="2" customWidth="1"/>
    <col min="5403" max="5403" width="1.875" style="2" customWidth="1"/>
    <col min="5404" max="5406" width="2.125" style="2" customWidth="1"/>
    <col min="5407" max="5414" width="1.625" style="2" customWidth="1"/>
    <col min="5415" max="5415" width="1.875" style="2" customWidth="1"/>
    <col min="5416" max="5416" width="1.625" style="2" customWidth="1"/>
    <col min="5417" max="5417" width="2.25" style="2" customWidth="1"/>
    <col min="5418" max="5418" width="1.625" style="2" customWidth="1"/>
    <col min="5419" max="5419" width="2.25" style="2" customWidth="1"/>
    <col min="5420" max="5420" width="1.625" style="2" customWidth="1"/>
    <col min="5421" max="5421" width="3.125" style="2" customWidth="1"/>
    <col min="5422" max="5422" width="2.625" style="2" customWidth="1"/>
    <col min="5423" max="5425" width="1.625" style="2" customWidth="1"/>
    <col min="5426" max="5426" width="4.5" style="2" customWidth="1"/>
    <col min="5427" max="5430" width="1.625" style="2" customWidth="1"/>
    <col min="5431" max="5434" width="2" style="2" customWidth="1"/>
    <col min="5435" max="5435" width="0.75" style="2" customWidth="1"/>
    <col min="5436" max="5437" width="1.625" style="2" customWidth="1"/>
    <col min="5438" max="5439" width="4.125" style="2" bestFit="1" customWidth="1"/>
    <col min="5440" max="5532" width="1.625" style="2" customWidth="1"/>
    <col min="5533" max="5632" width="9" style="2"/>
    <col min="5633" max="5633" width="1.625" style="2" customWidth="1"/>
    <col min="5634" max="5634" width="2.25" style="2" customWidth="1"/>
    <col min="5635" max="5635" width="3.125" style="2" customWidth="1"/>
    <col min="5636" max="5640" width="1.625" style="2" customWidth="1"/>
    <col min="5641" max="5641" width="2.5" style="2" customWidth="1"/>
    <col min="5642" max="5642" width="2.875" style="2" customWidth="1"/>
    <col min="5643" max="5654" width="1.625" style="2" customWidth="1"/>
    <col min="5655" max="5656" width="1.875" style="2" customWidth="1"/>
    <col min="5657" max="5657" width="2" style="2" customWidth="1"/>
    <col min="5658" max="5658" width="2.25" style="2" customWidth="1"/>
    <col min="5659" max="5659" width="1.875" style="2" customWidth="1"/>
    <col min="5660" max="5662" width="2.125" style="2" customWidth="1"/>
    <col min="5663" max="5670" width="1.625" style="2" customWidth="1"/>
    <col min="5671" max="5671" width="1.875" style="2" customWidth="1"/>
    <col min="5672" max="5672" width="1.625" style="2" customWidth="1"/>
    <col min="5673" max="5673" width="2.25" style="2" customWidth="1"/>
    <col min="5674" max="5674" width="1.625" style="2" customWidth="1"/>
    <col min="5675" max="5675" width="2.25" style="2" customWidth="1"/>
    <col min="5676" max="5676" width="1.625" style="2" customWidth="1"/>
    <col min="5677" max="5677" width="3.125" style="2" customWidth="1"/>
    <col min="5678" max="5678" width="2.625" style="2" customWidth="1"/>
    <col min="5679" max="5681" width="1.625" style="2" customWidth="1"/>
    <col min="5682" max="5682" width="4.5" style="2" customWidth="1"/>
    <col min="5683" max="5686" width="1.625" style="2" customWidth="1"/>
    <col min="5687" max="5690" width="2" style="2" customWidth="1"/>
    <col min="5691" max="5691" width="0.75" style="2" customWidth="1"/>
    <col min="5692" max="5693" width="1.625" style="2" customWidth="1"/>
    <col min="5694" max="5695" width="4.125" style="2" bestFit="1" customWidth="1"/>
    <col min="5696" max="5788" width="1.625" style="2" customWidth="1"/>
    <col min="5789" max="5888" width="9" style="2"/>
    <col min="5889" max="5889" width="1.625" style="2" customWidth="1"/>
    <col min="5890" max="5890" width="2.25" style="2" customWidth="1"/>
    <col min="5891" max="5891" width="3.125" style="2" customWidth="1"/>
    <col min="5892" max="5896" width="1.625" style="2" customWidth="1"/>
    <col min="5897" max="5897" width="2.5" style="2" customWidth="1"/>
    <col min="5898" max="5898" width="2.875" style="2" customWidth="1"/>
    <col min="5899" max="5910" width="1.625" style="2" customWidth="1"/>
    <col min="5911" max="5912" width="1.875" style="2" customWidth="1"/>
    <col min="5913" max="5913" width="2" style="2" customWidth="1"/>
    <col min="5914" max="5914" width="2.25" style="2" customWidth="1"/>
    <col min="5915" max="5915" width="1.875" style="2" customWidth="1"/>
    <col min="5916" max="5918" width="2.125" style="2" customWidth="1"/>
    <col min="5919" max="5926" width="1.625" style="2" customWidth="1"/>
    <col min="5927" max="5927" width="1.875" style="2" customWidth="1"/>
    <col min="5928" max="5928" width="1.625" style="2" customWidth="1"/>
    <col min="5929" max="5929" width="2.25" style="2" customWidth="1"/>
    <col min="5930" max="5930" width="1.625" style="2" customWidth="1"/>
    <col min="5931" max="5931" width="2.25" style="2" customWidth="1"/>
    <col min="5932" max="5932" width="1.625" style="2" customWidth="1"/>
    <col min="5933" max="5933" width="3.125" style="2" customWidth="1"/>
    <col min="5934" max="5934" width="2.625" style="2" customWidth="1"/>
    <col min="5935" max="5937" width="1.625" style="2" customWidth="1"/>
    <col min="5938" max="5938" width="4.5" style="2" customWidth="1"/>
    <col min="5939" max="5942" width="1.625" style="2" customWidth="1"/>
    <col min="5943" max="5946" width="2" style="2" customWidth="1"/>
    <col min="5947" max="5947" width="0.75" style="2" customWidth="1"/>
    <col min="5948" max="5949" width="1.625" style="2" customWidth="1"/>
    <col min="5950" max="5951" width="4.125" style="2" bestFit="1" customWidth="1"/>
    <col min="5952" max="6044" width="1.625" style="2" customWidth="1"/>
    <col min="6045" max="6144" width="9" style="2"/>
    <col min="6145" max="6145" width="1.625" style="2" customWidth="1"/>
    <col min="6146" max="6146" width="2.25" style="2" customWidth="1"/>
    <col min="6147" max="6147" width="3.125" style="2" customWidth="1"/>
    <col min="6148" max="6152" width="1.625" style="2" customWidth="1"/>
    <col min="6153" max="6153" width="2.5" style="2" customWidth="1"/>
    <col min="6154" max="6154" width="2.875" style="2" customWidth="1"/>
    <col min="6155" max="6166" width="1.625" style="2" customWidth="1"/>
    <col min="6167" max="6168" width="1.875" style="2" customWidth="1"/>
    <col min="6169" max="6169" width="2" style="2" customWidth="1"/>
    <col min="6170" max="6170" width="2.25" style="2" customWidth="1"/>
    <col min="6171" max="6171" width="1.875" style="2" customWidth="1"/>
    <col min="6172" max="6174" width="2.125" style="2" customWidth="1"/>
    <col min="6175" max="6182" width="1.625" style="2" customWidth="1"/>
    <col min="6183" max="6183" width="1.875" style="2" customWidth="1"/>
    <col min="6184" max="6184" width="1.625" style="2" customWidth="1"/>
    <col min="6185" max="6185" width="2.25" style="2" customWidth="1"/>
    <col min="6186" max="6186" width="1.625" style="2" customWidth="1"/>
    <col min="6187" max="6187" width="2.25" style="2" customWidth="1"/>
    <col min="6188" max="6188" width="1.625" style="2" customWidth="1"/>
    <col min="6189" max="6189" width="3.125" style="2" customWidth="1"/>
    <col min="6190" max="6190" width="2.625" style="2" customWidth="1"/>
    <col min="6191" max="6193" width="1.625" style="2" customWidth="1"/>
    <col min="6194" max="6194" width="4.5" style="2" customWidth="1"/>
    <col min="6195" max="6198" width="1.625" style="2" customWidth="1"/>
    <col min="6199" max="6202" width="2" style="2" customWidth="1"/>
    <col min="6203" max="6203" width="0.75" style="2" customWidth="1"/>
    <col min="6204" max="6205" width="1.625" style="2" customWidth="1"/>
    <col min="6206" max="6207" width="4.125" style="2" bestFit="1" customWidth="1"/>
    <col min="6208" max="6300" width="1.625" style="2" customWidth="1"/>
    <col min="6301" max="6400" width="9" style="2"/>
    <col min="6401" max="6401" width="1.625" style="2" customWidth="1"/>
    <col min="6402" max="6402" width="2.25" style="2" customWidth="1"/>
    <col min="6403" max="6403" width="3.125" style="2" customWidth="1"/>
    <col min="6404" max="6408" width="1.625" style="2" customWidth="1"/>
    <col min="6409" max="6409" width="2.5" style="2" customWidth="1"/>
    <col min="6410" max="6410" width="2.875" style="2" customWidth="1"/>
    <col min="6411" max="6422" width="1.625" style="2" customWidth="1"/>
    <col min="6423" max="6424" width="1.875" style="2" customWidth="1"/>
    <col min="6425" max="6425" width="2" style="2" customWidth="1"/>
    <col min="6426" max="6426" width="2.25" style="2" customWidth="1"/>
    <col min="6427" max="6427" width="1.875" style="2" customWidth="1"/>
    <col min="6428" max="6430" width="2.125" style="2" customWidth="1"/>
    <col min="6431" max="6438" width="1.625" style="2" customWidth="1"/>
    <col min="6439" max="6439" width="1.875" style="2" customWidth="1"/>
    <col min="6440" max="6440" width="1.625" style="2" customWidth="1"/>
    <col min="6441" max="6441" width="2.25" style="2" customWidth="1"/>
    <col min="6442" max="6442" width="1.625" style="2" customWidth="1"/>
    <col min="6443" max="6443" width="2.25" style="2" customWidth="1"/>
    <col min="6444" max="6444" width="1.625" style="2" customWidth="1"/>
    <col min="6445" max="6445" width="3.125" style="2" customWidth="1"/>
    <col min="6446" max="6446" width="2.625" style="2" customWidth="1"/>
    <col min="6447" max="6449" width="1.625" style="2" customWidth="1"/>
    <col min="6450" max="6450" width="4.5" style="2" customWidth="1"/>
    <col min="6451" max="6454" width="1.625" style="2" customWidth="1"/>
    <col min="6455" max="6458" width="2" style="2" customWidth="1"/>
    <col min="6459" max="6459" width="0.75" style="2" customWidth="1"/>
    <col min="6460" max="6461" width="1.625" style="2" customWidth="1"/>
    <col min="6462" max="6463" width="4.125" style="2" bestFit="1" customWidth="1"/>
    <col min="6464" max="6556" width="1.625" style="2" customWidth="1"/>
    <col min="6557" max="6656" width="9" style="2"/>
    <col min="6657" max="6657" width="1.625" style="2" customWidth="1"/>
    <col min="6658" max="6658" width="2.25" style="2" customWidth="1"/>
    <col min="6659" max="6659" width="3.125" style="2" customWidth="1"/>
    <col min="6660" max="6664" width="1.625" style="2" customWidth="1"/>
    <col min="6665" max="6665" width="2.5" style="2" customWidth="1"/>
    <col min="6666" max="6666" width="2.875" style="2" customWidth="1"/>
    <col min="6667" max="6678" width="1.625" style="2" customWidth="1"/>
    <col min="6679" max="6680" width="1.875" style="2" customWidth="1"/>
    <col min="6681" max="6681" width="2" style="2" customWidth="1"/>
    <col min="6682" max="6682" width="2.25" style="2" customWidth="1"/>
    <col min="6683" max="6683" width="1.875" style="2" customWidth="1"/>
    <col min="6684" max="6686" width="2.125" style="2" customWidth="1"/>
    <col min="6687" max="6694" width="1.625" style="2" customWidth="1"/>
    <col min="6695" max="6695" width="1.875" style="2" customWidth="1"/>
    <col min="6696" max="6696" width="1.625" style="2" customWidth="1"/>
    <col min="6697" max="6697" width="2.25" style="2" customWidth="1"/>
    <col min="6698" max="6698" width="1.625" style="2" customWidth="1"/>
    <col min="6699" max="6699" width="2.25" style="2" customWidth="1"/>
    <col min="6700" max="6700" width="1.625" style="2" customWidth="1"/>
    <col min="6701" max="6701" width="3.125" style="2" customWidth="1"/>
    <col min="6702" max="6702" width="2.625" style="2" customWidth="1"/>
    <col min="6703" max="6705" width="1.625" style="2" customWidth="1"/>
    <col min="6706" max="6706" width="4.5" style="2" customWidth="1"/>
    <col min="6707" max="6710" width="1.625" style="2" customWidth="1"/>
    <col min="6711" max="6714" width="2" style="2" customWidth="1"/>
    <col min="6715" max="6715" width="0.75" style="2" customWidth="1"/>
    <col min="6716" max="6717" width="1.625" style="2" customWidth="1"/>
    <col min="6718" max="6719" width="4.125" style="2" bestFit="1" customWidth="1"/>
    <col min="6720" max="6812" width="1.625" style="2" customWidth="1"/>
    <col min="6813" max="6912" width="9" style="2"/>
    <col min="6913" max="6913" width="1.625" style="2" customWidth="1"/>
    <col min="6914" max="6914" width="2.25" style="2" customWidth="1"/>
    <col min="6915" max="6915" width="3.125" style="2" customWidth="1"/>
    <col min="6916" max="6920" width="1.625" style="2" customWidth="1"/>
    <col min="6921" max="6921" width="2.5" style="2" customWidth="1"/>
    <col min="6922" max="6922" width="2.875" style="2" customWidth="1"/>
    <col min="6923" max="6934" width="1.625" style="2" customWidth="1"/>
    <col min="6935" max="6936" width="1.875" style="2" customWidth="1"/>
    <col min="6937" max="6937" width="2" style="2" customWidth="1"/>
    <col min="6938" max="6938" width="2.25" style="2" customWidth="1"/>
    <col min="6939" max="6939" width="1.875" style="2" customWidth="1"/>
    <col min="6940" max="6942" width="2.125" style="2" customWidth="1"/>
    <col min="6943" max="6950" width="1.625" style="2" customWidth="1"/>
    <col min="6951" max="6951" width="1.875" style="2" customWidth="1"/>
    <col min="6952" max="6952" width="1.625" style="2" customWidth="1"/>
    <col min="6953" max="6953" width="2.25" style="2" customWidth="1"/>
    <col min="6954" max="6954" width="1.625" style="2" customWidth="1"/>
    <col min="6955" max="6955" width="2.25" style="2" customWidth="1"/>
    <col min="6956" max="6956" width="1.625" style="2" customWidth="1"/>
    <col min="6957" max="6957" width="3.125" style="2" customWidth="1"/>
    <col min="6958" max="6958" width="2.625" style="2" customWidth="1"/>
    <col min="6959" max="6961" width="1.625" style="2" customWidth="1"/>
    <col min="6962" max="6962" width="4.5" style="2" customWidth="1"/>
    <col min="6963" max="6966" width="1.625" style="2" customWidth="1"/>
    <col min="6967" max="6970" width="2" style="2" customWidth="1"/>
    <col min="6971" max="6971" width="0.75" style="2" customWidth="1"/>
    <col min="6972" max="6973" width="1.625" style="2" customWidth="1"/>
    <col min="6974" max="6975" width="4.125" style="2" bestFit="1" customWidth="1"/>
    <col min="6976" max="7068" width="1.625" style="2" customWidth="1"/>
    <col min="7069" max="7168" width="9" style="2"/>
    <col min="7169" max="7169" width="1.625" style="2" customWidth="1"/>
    <col min="7170" max="7170" width="2.25" style="2" customWidth="1"/>
    <col min="7171" max="7171" width="3.125" style="2" customWidth="1"/>
    <col min="7172" max="7176" width="1.625" style="2" customWidth="1"/>
    <col min="7177" max="7177" width="2.5" style="2" customWidth="1"/>
    <col min="7178" max="7178" width="2.875" style="2" customWidth="1"/>
    <col min="7179" max="7190" width="1.625" style="2" customWidth="1"/>
    <col min="7191" max="7192" width="1.875" style="2" customWidth="1"/>
    <col min="7193" max="7193" width="2" style="2" customWidth="1"/>
    <col min="7194" max="7194" width="2.25" style="2" customWidth="1"/>
    <col min="7195" max="7195" width="1.875" style="2" customWidth="1"/>
    <col min="7196" max="7198" width="2.125" style="2" customWidth="1"/>
    <col min="7199" max="7206" width="1.625" style="2" customWidth="1"/>
    <col min="7207" max="7207" width="1.875" style="2" customWidth="1"/>
    <col min="7208" max="7208" width="1.625" style="2" customWidth="1"/>
    <col min="7209" max="7209" width="2.25" style="2" customWidth="1"/>
    <col min="7210" max="7210" width="1.625" style="2" customWidth="1"/>
    <col min="7211" max="7211" width="2.25" style="2" customWidth="1"/>
    <col min="7212" max="7212" width="1.625" style="2" customWidth="1"/>
    <col min="7213" max="7213" width="3.125" style="2" customWidth="1"/>
    <col min="7214" max="7214" width="2.625" style="2" customWidth="1"/>
    <col min="7215" max="7217" width="1.625" style="2" customWidth="1"/>
    <col min="7218" max="7218" width="4.5" style="2" customWidth="1"/>
    <col min="7219" max="7222" width="1.625" style="2" customWidth="1"/>
    <col min="7223" max="7226" width="2" style="2" customWidth="1"/>
    <col min="7227" max="7227" width="0.75" style="2" customWidth="1"/>
    <col min="7228" max="7229" width="1.625" style="2" customWidth="1"/>
    <col min="7230" max="7231" width="4.125" style="2" bestFit="1" customWidth="1"/>
    <col min="7232" max="7324" width="1.625" style="2" customWidth="1"/>
    <col min="7325" max="7424" width="9" style="2"/>
    <col min="7425" max="7425" width="1.625" style="2" customWidth="1"/>
    <col min="7426" max="7426" width="2.25" style="2" customWidth="1"/>
    <col min="7427" max="7427" width="3.125" style="2" customWidth="1"/>
    <col min="7428" max="7432" width="1.625" style="2" customWidth="1"/>
    <col min="7433" max="7433" width="2.5" style="2" customWidth="1"/>
    <col min="7434" max="7434" width="2.875" style="2" customWidth="1"/>
    <col min="7435" max="7446" width="1.625" style="2" customWidth="1"/>
    <col min="7447" max="7448" width="1.875" style="2" customWidth="1"/>
    <col min="7449" max="7449" width="2" style="2" customWidth="1"/>
    <col min="7450" max="7450" width="2.25" style="2" customWidth="1"/>
    <col min="7451" max="7451" width="1.875" style="2" customWidth="1"/>
    <col min="7452" max="7454" width="2.125" style="2" customWidth="1"/>
    <col min="7455" max="7462" width="1.625" style="2" customWidth="1"/>
    <col min="7463" max="7463" width="1.875" style="2" customWidth="1"/>
    <col min="7464" max="7464" width="1.625" style="2" customWidth="1"/>
    <col min="7465" max="7465" width="2.25" style="2" customWidth="1"/>
    <col min="7466" max="7466" width="1.625" style="2" customWidth="1"/>
    <col min="7467" max="7467" width="2.25" style="2" customWidth="1"/>
    <col min="7468" max="7468" width="1.625" style="2" customWidth="1"/>
    <col min="7469" max="7469" width="3.125" style="2" customWidth="1"/>
    <col min="7470" max="7470" width="2.625" style="2" customWidth="1"/>
    <col min="7471" max="7473" width="1.625" style="2" customWidth="1"/>
    <col min="7474" max="7474" width="4.5" style="2" customWidth="1"/>
    <col min="7475" max="7478" width="1.625" style="2" customWidth="1"/>
    <col min="7479" max="7482" width="2" style="2" customWidth="1"/>
    <col min="7483" max="7483" width="0.75" style="2" customWidth="1"/>
    <col min="7484" max="7485" width="1.625" style="2" customWidth="1"/>
    <col min="7486" max="7487" width="4.125" style="2" bestFit="1" customWidth="1"/>
    <col min="7488" max="7580" width="1.625" style="2" customWidth="1"/>
    <col min="7581" max="7680" width="9" style="2"/>
    <col min="7681" max="7681" width="1.625" style="2" customWidth="1"/>
    <col min="7682" max="7682" width="2.25" style="2" customWidth="1"/>
    <col min="7683" max="7683" width="3.125" style="2" customWidth="1"/>
    <col min="7684" max="7688" width="1.625" style="2" customWidth="1"/>
    <col min="7689" max="7689" width="2.5" style="2" customWidth="1"/>
    <col min="7690" max="7690" width="2.875" style="2" customWidth="1"/>
    <col min="7691" max="7702" width="1.625" style="2" customWidth="1"/>
    <col min="7703" max="7704" width="1.875" style="2" customWidth="1"/>
    <col min="7705" max="7705" width="2" style="2" customWidth="1"/>
    <col min="7706" max="7706" width="2.25" style="2" customWidth="1"/>
    <col min="7707" max="7707" width="1.875" style="2" customWidth="1"/>
    <col min="7708" max="7710" width="2.125" style="2" customWidth="1"/>
    <col min="7711" max="7718" width="1.625" style="2" customWidth="1"/>
    <col min="7719" max="7719" width="1.875" style="2" customWidth="1"/>
    <col min="7720" max="7720" width="1.625" style="2" customWidth="1"/>
    <col min="7721" max="7721" width="2.25" style="2" customWidth="1"/>
    <col min="7722" max="7722" width="1.625" style="2" customWidth="1"/>
    <col min="7723" max="7723" width="2.25" style="2" customWidth="1"/>
    <col min="7724" max="7724" width="1.625" style="2" customWidth="1"/>
    <col min="7725" max="7725" width="3.125" style="2" customWidth="1"/>
    <col min="7726" max="7726" width="2.625" style="2" customWidth="1"/>
    <col min="7727" max="7729" width="1.625" style="2" customWidth="1"/>
    <col min="7730" max="7730" width="4.5" style="2" customWidth="1"/>
    <col min="7731" max="7734" width="1.625" style="2" customWidth="1"/>
    <col min="7735" max="7738" width="2" style="2" customWidth="1"/>
    <col min="7739" max="7739" width="0.75" style="2" customWidth="1"/>
    <col min="7740" max="7741" width="1.625" style="2" customWidth="1"/>
    <col min="7742" max="7743" width="4.125" style="2" bestFit="1" customWidth="1"/>
    <col min="7744" max="7836" width="1.625" style="2" customWidth="1"/>
    <col min="7837" max="7936" width="9" style="2"/>
    <col min="7937" max="7937" width="1.625" style="2" customWidth="1"/>
    <col min="7938" max="7938" width="2.25" style="2" customWidth="1"/>
    <col min="7939" max="7939" width="3.125" style="2" customWidth="1"/>
    <col min="7940" max="7944" width="1.625" style="2" customWidth="1"/>
    <col min="7945" max="7945" width="2.5" style="2" customWidth="1"/>
    <col min="7946" max="7946" width="2.875" style="2" customWidth="1"/>
    <col min="7947" max="7958" width="1.625" style="2" customWidth="1"/>
    <col min="7959" max="7960" width="1.875" style="2" customWidth="1"/>
    <col min="7961" max="7961" width="2" style="2" customWidth="1"/>
    <col min="7962" max="7962" width="2.25" style="2" customWidth="1"/>
    <col min="7963" max="7963" width="1.875" style="2" customWidth="1"/>
    <col min="7964" max="7966" width="2.125" style="2" customWidth="1"/>
    <col min="7967" max="7974" width="1.625" style="2" customWidth="1"/>
    <col min="7975" max="7975" width="1.875" style="2" customWidth="1"/>
    <col min="7976" max="7976" width="1.625" style="2" customWidth="1"/>
    <col min="7977" max="7977" width="2.25" style="2" customWidth="1"/>
    <col min="7978" max="7978" width="1.625" style="2" customWidth="1"/>
    <col min="7979" max="7979" width="2.25" style="2" customWidth="1"/>
    <col min="7980" max="7980" width="1.625" style="2" customWidth="1"/>
    <col min="7981" max="7981" width="3.125" style="2" customWidth="1"/>
    <col min="7982" max="7982" width="2.625" style="2" customWidth="1"/>
    <col min="7983" max="7985" width="1.625" style="2" customWidth="1"/>
    <col min="7986" max="7986" width="4.5" style="2" customWidth="1"/>
    <col min="7987" max="7990" width="1.625" style="2" customWidth="1"/>
    <col min="7991" max="7994" width="2" style="2" customWidth="1"/>
    <col min="7995" max="7995" width="0.75" style="2" customWidth="1"/>
    <col min="7996" max="7997" width="1.625" style="2" customWidth="1"/>
    <col min="7998" max="7999" width="4.125" style="2" bestFit="1" customWidth="1"/>
    <col min="8000" max="8092" width="1.625" style="2" customWidth="1"/>
    <col min="8093" max="8192" width="9" style="2"/>
    <col min="8193" max="8193" width="1.625" style="2" customWidth="1"/>
    <col min="8194" max="8194" width="2.25" style="2" customWidth="1"/>
    <col min="8195" max="8195" width="3.125" style="2" customWidth="1"/>
    <col min="8196" max="8200" width="1.625" style="2" customWidth="1"/>
    <col min="8201" max="8201" width="2.5" style="2" customWidth="1"/>
    <col min="8202" max="8202" width="2.875" style="2" customWidth="1"/>
    <col min="8203" max="8214" width="1.625" style="2" customWidth="1"/>
    <col min="8215" max="8216" width="1.875" style="2" customWidth="1"/>
    <col min="8217" max="8217" width="2" style="2" customWidth="1"/>
    <col min="8218" max="8218" width="2.25" style="2" customWidth="1"/>
    <col min="8219" max="8219" width="1.875" style="2" customWidth="1"/>
    <col min="8220" max="8222" width="2.125" style="2" customWidth="1"/>
    <col min="8223" max="8230" width="1.625" style="2" customWidth="1"/>
    <col min="8231" max="8231" width="1.875" style="2" customWidth="1"/>
    <col min="8232" max="8232" width="1.625" style="2" customWidth="1"/>
    <col min="8233" max="8233" width="2.25" style="2" customWidth="1"/>
    <col min="8234" max="8234" width="1.625" style="2" customWidth="1"/>
    <col min="8235" max="8235" width="2.25" style="2" customWidth="1"/>
    <col min="8236" max="8236" width="1.625" style="2" customWidth="1"/>
    <col min="8237" max="8237" width="3.125" style="2" customWidth="1"/>
    <col min="8238" max="8238" width="2.625" style="2" customWidth="1"/>
    <col min="8239" max="8241" width="1.625" style="2" customWidth="1"/>
    <col min="8242" max="8242" width="4.5" style="2" customWidth="1"/>
    <col min="8243" max="8246" width="1.625" style="2" customWidth="1"/>
    <col min="8247" max="8250" width="2" style="2" customWidth="1"/>
    <col min="8251" max="8251" width="0.75" style="2" customWidth="1"/>
    <col min="8252" max="8253" width="1.625" style="2" customWidth="1"/>
    <col min="8254" max="8255" width="4.125" style="2" bestFit="1" customWidth="1"/>
    <col min="8256" max="8348" width="1.625" style="2" customWidth="1"/>
    <col min="8349" max="8448" width="9" style="2"/>
    <col min="8449" max="8449" width="1.625" style="2" customWidth="1"/>
    <col min="8450" max="8450" width="2.25" style="2" customWidth="1"/>
    <col min="8451" max="8451" width="3.125" style="2" customWidth="1"/>
    <col min="8452" max="8456" width="1.625" style="2" customWidth="1"/>
    <col min="8457" max="8457" width="2.5" style="2" customWidth="1"/>
    <col min="8458" max="8458" width="2.875" style="2" customWidth="1"/>
    <col min="8459" max="8470" width="1.625" style="2" customWidth="1"/>
    <col min="8471" max="8472" width="1.875" style="2" customWidth="1"/>
    <col min="8473" max="8473" width="2" style="2" customWidth="1"/>
    <col min="8474" max="8474" width="2.25" style="2" customWidth="1"/>
    <col min="8475" max="8475" width="1.875" style="2" customWidth="1"/>
    <col min="8476" max="8478" width="2.125" style="2" customWidth="1"/>
    <col min="8479" max="8486" width="1.625" style="2" customWidth="1"/>
    <col min="8487" max="8487" width="1.875" style="2" customWidth="1"/>
    <col min="8488" max="8488" width="1.625" style="2" customWidth="1"/>
    <col min="8489" max="8489" width="2.25" style="2" customWidth="1"/>
    <col min="8490" max="8490" width="1.625" style="2" customWidth="1"/>
    <col min="8491" max="8491" width="2.25" style="2" customWidth="1"/>
    <col min="8492" max="8492" width="1.625" style="2" customWidth="1"/>
    <col min="8493" max="8493" width="3.125" style="2" customWidth="1"/>
    <col min="8494" max="8494" width="2.625" style="2" customWidth="1"/>
    <col min="8495" max="8497" width="1.625" style="2" customWidth="1"/>
    <col min="8498" max="8498" width="4.5" style="2" customWidth="1"/>
    <col min="8499" max="8502" width="1.625" style="2" customWidth="1"/>
    <col min="8503" max="8506" width="2" style="2" customWidth="1"/>
    <col min="8507" max="8507" width="0.75" style="2" customWidth="1"/>
    <col min="8508" max="8509" width="1.625" style="2" customWidth="1"/>
    <col min="8510" max="8511" width="4.125" style="2" bestFit="1" customWidth="1"/>
    <col min="8512" max="8604" width="1.625" style="2" customWidth="1"/>
    <col min="8605" max="8704" width="9" style="2"/>
    <col min="8705" max="8705" width="1.625" style="2" customWidth="1"/>
    <col min="8706" max="8706" width="2.25" style="2" customWidth="1"/>
    <col min="8707" max="8707" width="3.125" style="2" customWidth="1"/>
    <col min="8708" max="8712" width="1.625" style="2" customWidth="1"/>
    <col min="8713" max="8713" width="2.5" style="2" customWidth="1"/>
    <col min="8714" max="8714" width="2.875" style="2" customWidth="1"/>
    <col min="8715" max="8726" width="1.625" style="2" customWidth="1"/>
    <col min="8727" max="8728" width="1.875" style="2" customWidth="1"/>
    <col min="8729" max="8729" width="2" style="2" customWidth="1"/>
    <col min="8730" max="8730" width="2.25" style="2" customWidth="1"/>
    <col min="8731" max="8731" width="1.875" style="2" customWidth="1"/>
    <col min="8732" max="8734" width="2.125" style="2" customWidth="1"/>
    <col min="8735" max="8742" width="1.625" style="2" customWidth="1"/>
    <col min="8743" max="8743" width="1.875" style="2" customWidth="1"/>
    <col min="8744" max="8744" width="1.625" style="2" customWidth="1"/>
    <col min="8745" max="8745" width="2.25" style="2" customWidth="1"/>
    <col min="8746" max="8746" width="1.625" style="2" customWidth="1"/>
    <col min="8747" max="8747" width="2.25" style="2" customWidth="1"/>
    <col min="8748" max="8748" width="1.625" style="2" customWidth="1"/>
    <col min="8749" max="8749" width="3.125" style="2" customWidth="1"/>
    <col min="8750" max="8750" width="2.625" style="2" customWidth="1"/>
    <col min="8751" max="8753" width="1.625" style="2" customWidth="1"/>
    <col min="8754" max="8754" width="4.5" style="2" customWidth="1"/>
    <col min="8755" max="8758" width="1.625" style="2" customWidth="1"/>
    <col min="8759" max="8762" width="2" style="2" customWidth="1"/>
    <col min="8763" max="8763" width="0.75" style="2" customWidth="1"/>
    <col min="8764" max="8765" width="1.625" style="2" customWidth="1"/>
    <col min="8766" max="8767" width="4.125" style="2" bestFit="1" customWidth="1"/>
    <col min="8768" max="8860" width="1.625" style="2" customWidth="1"/>
    <col min="8861" max="8960" width="9" style="2"/>
    <col min="8961" max="8961" width="1.625" style="2" customWidth="1"/>
    <col min="8962" max="8962" width="2.25" style="2" customWidth="1"/>
    <col min="8963" max="8963" width="3.125" style="2" customWidth="1"/>
    <col min="8964" max="8968" width="1.625" style="2" customWidth="1"/>
    <col min="8969" max="8969" width="2.5" style="2" customWidth="1"/>
    <col min="8970" max="8970" width="2.875" style="2" customWidth="1"/>
    <col min="8971" max="8982" width="1.625" style="2" customWidth="1"/>
    <col min="8983" max="8984" width="1.875" style="2" customWidth="1"/>
    <col min="8985" max="8985" width="2" style="2" customWidth="1"/>
    <col min="8986" max="8986" width="2.25" style="2" customWidth="1"/>
    <col min="8987" max="8987" width="1.875" style="2" customWidth="1"/>
    <col min="8988" max="8990" width="2.125" style="2" customWidth="1"/>
    <col min="8991" max="8998" width="1.625" style="2" customWidth="1"/>
    <col min="8999" max="8999" width="1.875" style="2" customWidth="1"/>
    <col min="9000" max="9000" width="1.625" style="2" customWidth="1"/>
    <col min="9001" max="9001" width="2.25" style="2" customWidth="1"/>
    <col min="9002" max="9002" width="1.625" style="2" customWidth="1"/>
    <col min="9003" max="9003" width="2.25" style="2" customWidth="1"/>
    <col min="9004" max="9004" width="1.625" style="2" customWidth="1"/>
    <col min="9005" max="9005" width="3.125" style="2" customWidth="1"/>
    <col min="9006" max="9006" width="2.625" style="2" customWidth="1"/>
    <col min="9007" max="9009" width="1.625" style="2" customWidth="1"/>
    <col min="9010" max="9010" width="4.5" style="2" customWidth="1"/>
    <col min="9011" max="9014" width="1.625" style="2" customWidth="1"/>
    <col min="9015" max="9018" width="2" style="2" customWidth="1"/>
    <col min="9019" max="9019" width="0.75" style="2" customWidth="1"/>
    <col min="9020" max="9021" width="1.625" style="2" customWidth="1"/>
    <col min="9022" max="9023" width="4.125" style="2" bestFit="1" customWidth="1"/>
    <col min="9024" max="9116" width="1.625" style="2" customWidth="1"/>
    <col min="9117" max="9216" width="9" style="2"/>
    <col min="9217" max="9217" width="1.625" style="2" customWidth="1"/>
    <col min="9218" max="9218" width="2.25" style="2" customWidth="1"/>
    <col min="9219" max="9219" width="3.125" style="2" customWidth="1"/>
    <col min="9220" max="9224" width="1.625" style="2" customWidth="1"/>
    <col min="9225" max="9225" width="2.5" style="2" customWidth="1"/>
    <col min="9226" max="9226" width="2.875" style="2" customWidth="1"/>
    <col min="9227" max="9238" width="1.625" style="2" customWidth="1"/>
    <col min="9239" max="9240" width="1.875" style="2" customWidth="1"/>
    <col min="9241" max="9241" width="2" style="2" customWidth="1"/>
    <col min="9242" max="9242" width="2.25" style="2" customWidth="1"/>
    <col min="9243" max="9243" width="1.875" style="2" customWidth="1"/>
    <col min="9244" max="9246" width="2.125" style="2" customWidth="1"/>
    <col min="9247" max="9254" width="1.625" style="2" customWidth="1"/>
    <col min="9255" max="9255" width="1.875" style="2" customWidth="1"/>
    <col min="9256" max="9256" width="1.625" style="2" customWidth="1"/>
    <col min="9257" max="9257" width="2.25" style="2" customWidth="1"/>
    <col min="9258" max="9258" width="1.625" style="2" customWidth="1"/>
    <col min="9259" max="9259" width="2.25" style="2" customWidth="1"/>
    <col min="9260" max="9260" width="1.625" style="2" customWidth="1"/>
    <col min="9261" max="9261" width="3.125" style="2" customWidth="1"/>
    <col min="9262" max="9262" width="2.625" style="2" customWidth="1"/>
    <col min="9263" max="9265" width="1.625" style="2" customWidth="1"/>
    <col min="9266" max="9266" width="4.5" style="2" customWidth="1"/>
    <col min="9267" max="9270" width="1.625" style="2" customWidth="1"/>
    <col min="9271" max="9274" width="2" style="2" customWidth="1"/>
    <col min="9275" max="9275" width="0.75" style="2" customWidth="1"/>
    <col min="9276" max="9277" width="1.625" style="2" customWidth="1"/>
    <col min="9278" max="9279" width="4.125" style="2" bestFit="1" customWidth="1"/>
    <col min="9280" max="9372" width="1.625" style="2" customWidth="1"/>
    <col min="9373" max="9472" width="9" style="2"/>
    <col min="9473" max="9473" width="1.625" style="2" customWidth="1"/>
    <col min="9474" max="9474" width="2.25" style="2" customWidth="1"/>
    <col min="9475" max="9475" width="3.125" style="2" customWidth="1"/>
    <col min="9476" max="9480" width="1.625" style="2" customWidth="1"/>
    <col min="9481" max="9481" width="2.5" style="2" customWidth="1"/>
    <col min="9482" max="9482" width="2.875" style="2" customWidth="1"/>
    <col min="9483" max="9494" width="1.625" style="2" customWidth="1"/>
    <col min="9495" max="9496" width="1.875" style="2" customWidth="1"/>
    <col min="9497" max="9497" width="2" style="2" customWidth="1"/>
    <col min="9498" max="9498" width="2.25" style="2" customWidth="1"/>
    <col min="9499" max="9499" width="1.875" style="2" customWidth="1"/>
    <col min="9500" max="9502" width="2.125" style="2" customWidth="1"/>
    <col min="9503" max="9510" width="1.625" style="2" customWidth="1"/>
    <col min="9511" max="9511" width="1.875" style="2" customWidth="1"/>
    <col min="9512" max="9512" width="1.625" style="2" customWidth="1"/>
    <col min="9513" max="9513" width="2.25" style="2" customWidth="1"/>
    <col min="9514" max="9514" width="1.625" style="2" customWidth="1"/>
    <col min="9515" max="9515" width="2.25" style="2" customWidth="1"/>
    <col min="9516" max="9516" width="1.625" style="2" customWidth="1"/>
    <col min="9517" max="9517" width="3.125" style="2" customWidth="1"/>
    <col min="9518" max="9518" width="2.625" style="2" customWidth="1"/>
    <col min="9519" max="9521" width="1.625" style="2" customWidth="1"/>
    <col min="9522" max="9522" width="4.5" style="2" customWidth="1"/>
    <col min="9523" max="9526" width="1.625" style="2" customWidth="1"/>
    <col min="9527" max="9530" width="2" style="2" customWidth="1"/>
    <col min="9531" max="9531" width="0.75" style="2" customWidth="1"/>
    <col min="9532" max="9533" width="1.625" style="2" customWidth="1"/>
    <col min="9534" max="9535" width="4.125" style="2" bestFit="1" customWidth="1"/>
    <col min="9536" max="9628" width="1.625" style="2" customWidth="1"/>
    <col min="9629" max="9728" width="9" style="2"/>
    <col min="9729" max="9729" width="1.625" style="2" customWidth="1"/>
    <col min="9730" max="9730" width="2.25" style="2" customWidth="1"/>
    <col min="9731" max="9731" width="3.125" style="2" customWidth="1"/>
    <col min="9732" max="9736" width="1.625" style="2" customWidth="1"/>
    <col min="9737" max="9737" width="2.5" style="2" customWidth="1"/>
    <col min="9738" max="9738" width="2.875" style="2" customWidth="1"/>
    <col min="9739" max="9750" width="1.625" style="2" customWidth="1"/>
    <col min="9751" max="9752" width="1.875" style="2" customWidth="1"/>
    <col min="9753" max="9753" width="2" style="2" customWidth="1"/>
    <col min="9754" max="9754" width="2.25" style="2" customWidth="1"/>
    <col min="9755" max="9755" width="1.875" style="2" customWidth="1"/>
    <col min="9756" max="9758" width="2.125" style="2" customWidth="1"/>
    <col min="9759" max="9766" width="1.625" style="2" customWidth="1"/>
    <col min="9767" max="9767" width="1.875" style="2" customWidth="1"/>
    <col min="9768" max="9768" width="1.625" style="2" customWidth="1"/>
    <col min="9769" max="9769" width="2.25" style="2" customWidth="1"/>
    <col min="9770" max="9770" width="1.625" style="2" customWidth="1"/>
    <col min="9771" max="9771" width="2.25" style="2" customWidth="1"/>
    <col min="9772" max="9772" width="1.625" style="2" customWidth="1"/>
    <col min="9773" max="9773" width="3.125" style="2" customWidth="1"/>
    <col min="9774" max="9774" width="2.625" style="2" customWidth="1"/>
    <col min="9775" max="9777" width="1.625" style="2" customWidth="1"/>
    <col min="9778" max="9778" width="4.5" style="2" customWidth="1"/>
    <col min="9779" max="9782" width="1.625" style="2" customWidth="1"/>
    <col min="9783" max="9786" width="2" style="2" customWidth="1"/>
    <col min="9787" max="9787" width="0.75" style="2" customWidth="1"/>
    <col min="9788" max="9789" width="1.625" style="2" customWidth="1"/>
    <col min="9790" max="9791" width="4.125" style="2" bestFit="1" customWidth="1"/>
    <col min="9792" max="9884" width="1.625" style="2" customWidth="1"/>
    <col min="9885" max="9984" width="9" style="2"/>
    <col min="9985" max="9985" width="1.625" style="2" customWidth="1"/>
    <col min="9986" max="9986" width="2.25" style="2" customWidth="1"/>
    <col min="9987" max="9987" width="3.125" style="2" customWidth="1"/>
    <col min="9988" max="9992" width="1.625" style="2" customWidth="1"/>
    <col min="9993" max="9993" width="2.5" style="2" customWidth="1"/>
    <col min="9994" max="9994" width="2.875" style="2" customWidth="1"/>
    <col min="9995" max="10006" width="1.625" style="2" customWidth="1"/>
    <col min="10007" max="10008" width="1.875" style="2" customWidth="1"/>
    <col min="10009" max="10009" width="2" style="2" customWidth="1"/>
    <col min="10010" max="10010" width="2.25" style="2" customWidth="1"/>
    <col min="10011" max="10011" width="1.875" style="2" customWidth="1"/>
    <col min="10012" max="10014" width="2.125" style="2" customWidth="1"/>
    <col min="10015" max="10022" width="1.625" style="2" customWidth="1"/>
    <col min="10023" max="10023" width="1.875" style="2" customWidth="1"/>
    <col min="10024" max="10024" width="1.625" style="2" customWidth="1"/>
    <col min="10025" max="10025" width="2.25" style="2" customWidth="1"/>
    <col min="10026" max="10026" width="1.625" style="2" customWidth="1"/>
    <col min="10027" max="10027" width="2.25" style="2" customWidth="1"/>
    <col min="10028" max="10028" width="1.625" style="2" customWidth="1"/>
    <col min="10029" max="10029" width="3.125" style="2" customWidth="1"/>
    <col min="10030" max="10030" width="2.625" style="2" customWidth="1"/>
    <col min="10031" max="10033" width="1.625" style="2" customWidth="1"/>
    <col min="10034" max="10034" width="4.5" style="2" customWidth="1"/>
    <col min="10035" max="10038" width="1.625" style="2" customWidth="1"/>
    <col min="10039" max="10042" width="2" style="2" customWidth="1"/>
    <col min="10043" max="10043" width="0.75" style="2" customWidth="1"/>
    <col min="10044" max="10045" width="1.625" style="2" customWidth="1"/>
    <col min="10046" max="10047" width="4.125" style="2" bestFit="1" customWidth="1"/>
    <col min="10048" max="10140" width="1.625" style="2" customWidth="1"/>
    <col min="10141" max="10240" width="9" style="2"/>
    <col min="10241" max="10241" width="1.625" style="2" customWidth="1"/>
    <col min="10242" max="10242" width="2.25" style="2" customWidth="1"/>
    <col min="10243" max="10243" width="3.125" style="2" customWidth="1"/>
    <col min="10244" max="10248" width="1.625" style="2" customWidth="1"/>
    <col min="10249" max="10249" width="2.5" style="2" customWidth="1"/>
    <col min="10250" max="10250" width="2.875" style="2" customWidth="1"/>
    <col min="10251" max="10262" width="1.625" style="2" customWidth="1"/>
    <col min="10263" max="10264" width="1.875" style="2" customWidth="1"/>
    <col min="10265" max="10265" width="2" style="2" customWidth="1"/>
    <col min="10266" max="10266" width="2.25" style="2" customWidth="1"/>
    <col min="10267" max="10267" width="1.875" style="2" customWidth="1"/>
    <col min="10268" max="10270" width="2.125" style="2" customWidth="1"/>
    <col min="10271" max="10278" width="1.625" style="2" customWidth="1"/>
    <col min="10279" max="10279" width="1.875" style="2" customWidth="1"/>
    <col min="10280" max="10280" width="1.625" style="2" customWidth="1"/>
    <col min="10281" max="10281" width="2.25" style="2" customWidth="1"/>
    <col min="10282" max="10282" width="1.625" style="2" customWidth="1"/>
    <col min="10283" max="10283" width="2.25" style="2" customWidth="1"/>
    <col min="10284" max="10284" width="1.625" style="2" customWidth="1"/>
    <col min="10285" max="10285" width="3.125" style="2" customWidth="1"/>
    <col min="10286" max="10286" width="2.625" style="2" customWidth="1"/>
    <col min="10287" max="10289" width="1.625" style="2" customWidth="1"/>
    <col min="10290" max="10290" width="4.5" style="2" customWidth="1"/>
    <col min="10291" max="10294" width="1.625" style="2" customWidth="1"/>
    <col min="10295" max="10298" width="2" style="2" customWidth="1"/>
    <col min="10299" max="10299" width="0.75" style="2" customWidth="1"/>
    <col min="10300" max="10301" width="1.625" style="2" customWidth="1"/>
    <col min="10302" max="10303" width="4.125" style="2" bestFit="1" customWidth="1"/>
    <col min="10304" max="10396" width="1.625" style="2" customWidth="1"/>
    <col min="10397" max="10496" width="9" style="2"/>
    <col min="10497" max="10497" width="1.625" style="2" customWidth="1"/>
    <col min="10498" max="10498" width="2.25" style="2" customWidth="1"/>
    <col min="10499" max="10499" width="3.125" style="2" customWidth="1"/>
    <col min="10500" max="10504" width="1.625" style="2" customWidth="1"/>
    <col min="10505" max="10505" width="2.5" style="2" customWidth="1"/>
    <col min="10506" max="10506" width="2.875" style="2" customWidth="1"/>
    <col min="10507" max="10518" width="1.625" style="2" customWidth="1"/>
    <col min="10519" max="10520" width="1.875" style="2" customWidth="1"/>
    <col min="10521" max="10521" width="2" style="2" customWidth="1"/>
    <col min="10522" max="10522" width="2.25" style="2" customWidth="1"/>
    <col min="10523" max="10523" width="1.875" style="2" customWidth="1"/>
    <col min="10524" max="10526" width="2.125" style="2" customWidth="1"/>
    <col min="10527" max="10534" width="1.625" style="2" customWidth="1"/>
    <col min="10535" max="10535" width="1.875" style="2" customWidth="1"/>
    <col min="10536" max="10536" width="1.625" style="2" customWidth="1"/>
    <col min="10537" max="10537" width="2.25" style="2" customWidth="1"/>
    <col min="10538" max="10538" width="1.625" style="2" customWidth="1"/>
    <col min="10539" max="10539" width="2.25" style="2" customWidth="1"/>
    <col min="10540" max="10540" width="1.625" style="2" customWidth="1"/>
    <col min="10541" max="10541" width="3.125" style="2" customWidth="1"/>
    <col min="10542" max="10542" width="2.625" style="2" customWidth="1"/>
    <col min="10543" max="10545" width="1.625" style="2" customWidth="1"/>
    <col min="10546" max="10546" width="4.5" style="2" customWidth="1"/>
    <col min="10547" max="10550" width="1.625" style="2" customWidth="1"/>
    <col min="10551" max="10554" width="2" style="2" customWidth="1"/>
    <col min="10555" max="10555" width="0.75" style="2" customWidth="1"/>
    <col min="10556" max="10557" width="1.625" style="2" customWidth="1"/>
    <col min="10558" max="10559" width="4.125" style="2" bestFit="1" customWidth="1"/>
    <col min="10560" max="10652" width="1.625" style="2" customWidth="1"/>
    <col min="10653" max="10752" width="9" style="2"/>
    <col min="10753" max="10753" width="1.625" style="2" customWidth="1"/>
    <col min="10754" max="10754" width="2.25" style="2" customWidth="1"/>
    <col min="10755" max="10755" width="3.125" style="2" customWidth="1"/>
    <col min="10756" max="10760" width="1.625" style="2" customWidth="1"/>
    <col min="10761" max="10761" width="2.5" style="2" customWidth="1"/>
    <col min="10762" max="10762" width="2.875" style="2" customWidth="1"/>
    <col min="10763" max="10774" width="1.625" style="2" customWidth="1"/>
    <col min="10775" max="10776" width="1.875" style="2" customWidth="1"/>
    <col min="10777" max="10777" width="2" style="2" customWidth="1"/>
    <col min="10778" max="10778" width="2.25" style="2" customWidth="1"/>
    <col min="10779" max="10779" width="1.875" style="2" customWidth="1"/>
    <col min="10780" max="10782" width="2.125" style="2" customWidth="1"/>
    <col min="10783" max="10790" width="1.625" style="2" customWidth="1"/>
    <col min="10791" max="10791" width="1.875" style="2" customWidth="1"/>
    <col min="10792" max="10792" width="1.625" style="2" customWidth="1"/>
    <col min="10793" max="10793" width="2.25" style="2" customWidth="1"/>
    <col min="10794" max="10794" width="1.625" style="2" customWidth="1"/>
    <col min="10795" max="10795" width="2.25" style="2" customWidth="1"/>
    <col min="10796" max="10796" width="1.625" style="2" customWidth="1"/>
    <col min="10797" max="10797" width="3.125" style="2" customWidth="1"/>
    <col min="10798" max="10798" width="2.625" style="2" customWidth="1"/>
    <col min="10799" max="10801" width="1.625" style="2" customWidth="1"/>
    <col min="10802" max="10802" width="4.5" style="2" customWidth="1"/>
    <col min="10803" max="10806" width="1.625" style="2" customWidth="1"/>
    <col min="10807" max="10810" width="2" style="2" customWidth="1"/>
    <col min="10811" max="10811" width="0.75" style="2" customWidth="1"/>
    <col min="10812" max="10813" width="1.625" style="2" customWidth="1"/>
    <col min="10814" max="10815" width="4.125" style="2" bestFit="1" customWidth="1"/>
    <col min="10816" max="10908" width="1.625" style="2" customWidth="1"/>
    <col min="10909" max="11008" width="9" style="2"/>
    <col min="11009" max="11009" width="1.625" style="2" customWidth="1"/>
    <col min="11010" max="11010" width="2.25" style="2" customWidth="1"/>
    <col min="11011" max="11011" width="3.125" style="2" customWidth="1"/>
    <col min="11012" max="11016" width="1.625" style="2" customWidth="1"/>
    <col min="11017" max="11017" width="2.5" style="2" customWidth="1"/>
    <col min="11018" max="11018" width="2.875" style="2" customWidth="1"/>
    <col min="11019" max="11030" width="1.625" style="2" customWidth="1"/>
    <col min="11031" max="11032" width="1.875" style="2" customWidth="1"/>
    <col min="11033" max="11033" width="2" style="2" customWidth="1"/>
    <col min="11034" max="11034" width="2.25" style="2" customWidth="1"/>
    <col min="11035" max="11035" width="1.875" style="2" customWidth="1"/>
    <col min="11036" max="11038" width="2.125" style="2" customWidth="1"/>
    <col min="11039" max="11046" width="1.625" style="2" customWidth="1"/>
    <col min="11047" max="11047" width="1.875" style="2" customWidth="1"/>
    <col min="11048" max="11048" width="1.625" style="2" customWidth="1"/>
    <col min="11049" max="11049" width="2.25" style="2" customWidth="1"/>
    <col min="11050" max="11050" width="1.625" style="2" customWidth="1"/>
    <col min="11051" max="11051" width="2.25" style="2" customWidth="1"/>
    <col min="11052" max="11052" width="1.625" style="2" customWidth="1"/>
    <col min="11053" max="11053" width="3.125" style="2" customWidth="1"/>
    <col min="11054" max="11054" width="2.625" style="2" customWidth="1"/>
    <col min="11055" max="11057" width="1.625" style="2" customWidth="1"/>
    <col min="11058" max="11058" width="4.5" style="2" customWidth="1"/>
    <col min="11059" max="11062" width="1.625" style="2" customWidth="1"/>
    <col min="11063" max="11066" width="2" style="2" customWidth="1"/>
    <col min="11067" max="11067" width="0.75" style="2" customWidth="1"/>
    <col min="11068" max="11069" width="1.625" style="2" customWidth="1"/>
    <col min="11070" max="11071" width="4.125" style="2" bestFit="1" customWidth="1"/>
    <col min="11072" max="11164" width="1.625" style="2" customWidth="1"/>
    <col min="11165" max="11264" width="9" style="2"/>
    <col min="11265" max="11265" width="1.625" style="2" customWidth="1"/>
    <col min="11266" max="11266" width="2.25" style="2" customWidth="1"/>
    <col min="11267" max="11267" width="3.125" style="2" customWidth="1"/>
    <col min="11268" max="11272" width="1.625" style="2" customWidth="1"/>
    <col min="11273" max="11273" width="2.5" style="2" customWidth="1"/>
    <col min="11274" max="11274" width="2.875" style="2" customWidth="1"/>
    <col min="11275" max="11286" width="1.625" style="2" customWidth="1"/>
    <col min="11287" max="11288" width="1.875" style="2" customWidth="1"/>
    <col min="11289" max="11289" width="2" style="2" customWidth="1"/>
    <col min="11290" max="11290" width="2.25" style="2" customWidth="1"/>
    <col min="11291" max="11291" width="1.875" style="2" customWidth="1"/>
    <col min="11292" max="11294" width="2.125" style="2" customWidth="1"/>
    <col min="11295" max="11302" width="1.625" style="2" customWidth="1"/>
    <col min="11303" max="11303" width="1.875" style="2" customWidth="1"/>
    <col min="11304" max="11304" width="1.625" style="2" customWidth="1"/>
    <col min="11305" max="11305" width="2.25" style="2" customWidth="1"/>
    <col min="11306" max="11306" width="1.625" style="2" customWidth="1"/>
    <col min="11307" max="11307" width="2.25" style="2" customWidth="1"/>
    <col min="11308" max="11308" width="1.625" style="2" customWidth="1"/>
    <col min="11309" max="11309" width="3.125" style="2" customWidth="1"/>
    <col min="11310" max="11310" width="2.625" style="2" customWidth="1"/>
    <col min="11311" max="11313" width="1.625" style="2" customWidth="1"/>
    <col min="11314" max="11314" width="4.5" style="2" customWidth="1"/>
    <col min="11315" max="11318" width="1.625" style="2" customWidth="1"/>
    <col min="11319" max="11322" width="2" style="2" customWidth="1"/>
    <col min="11323" max="11323" width="0.75" style="2" customWidth="1"/>
    <col min="11324" max="11325" width="1.625" style="2" customWidth="1"/>
    <col min="11326" max="11327" width="4.125" style="2" bestFit="1" customWidth="1"/>
    <col min="11328" max="11420" width="1.625" style="2" customWidth="1"/>
    <col min="11421" max="11520" width="9" style="2"/>
    <col min="11521" max="11521" width="1.625" style="2" customWidth="1"/>
    <col min="11522" max="11522" width="2.25" style="2" customWidth="1"/>
    <col min="11523" max="11523" width="3.125" style="2" customWidth="1"/>
    <col min="11524" max="11528" width="1.625" style="2" customWidth="1"/>
    <col min="11529" max="11529" width="2.5" style="2" customWidth="1"/>
    <col min="11530" max="11530" width="2.875" style="2" customWidth="1"/>
    <col min="11531" max="11542" width="1.625" style="2" customWidth="1"/>
    <col min="11543" max="11544" width="1.875" style="2" customWidth="1"/>
    <col min="11545" max="11545" width="2" style="2" customWidth="1"/>
    <col min="11546" max="11546" width="2.25" style="2" customWidth="1"/>
    <col min="11547" max="11547" width="1.875" style="2" customWidth="1"/>
    <col min="11548" max="11550" width="2.125" style="2" customWidth="1"/>
    <col min="11551" max="11558" width="1.625" style="2" customWidth="1"/>
    <col min="11559" max="11559" width="1.875" style="2" customWidth="1"/>
    <col min="11560" max="11560" width="1.625" style="2" customWidth="1"/>
    <col min="11561" max="11561" width="2.25" style="2" customWidth="1"/>
    <col min="11562" max="11562" width="1.625" style="2" customWidth="1"/>
    <col min="11563" max="11563" width="2.25" style="2" customWidth="1"/>
    <col min="11564" max="11564" width="1.625" style="2" customWidth="1"/>
    <col min="11565" max="11565" width="3.125" style="2" customWidth="1"/>
    <col min="11566" max="11566" width="2.625" style="2" customWidth="1"/>
    <col min="11567" max="11569" width="1.625" style="2" customWidth="1"/>
    <col min="11570" max="11570" width="4.5" style="2" customWidth="1"/>
    <col min="11571" max="11574" width="1.625" style="2" customWidth="1"/>
    <col min="11575" max="11578" width="2" style="2" customWidth="1"/>
    <col min="11579" max="11579" width="0.75" style="2" customWidth="1"/>
    <col min="11580" max="11581" width="1.625" style="2" customWidth="1"/>
    <col min="11582" max="11583" width="4.125" style="2" bestFit="1" customWidth="1"/>
    <col min="11584" max="11676" width="1.625" style="2" customWidth="1"/>
    <col min="11677" max="11776" width="9" style="2"/>
    <col min="11777" max="11777" width="1.625" style="2" customWidth="1"/>
    <col min="11778" max="11778" width="2.25" style="2" customWidth="1"/>
    <col min="11779" max="11779" width="3.125" style="2" customWidth="1"/>
    <col min="11780" max="11784" width="1.625" style="2" customWidth="1"/>
    <col min="11785" max="11785" width="2.5" style="2" customWidth="1"/>
    <col min="11786" max="11786" width="2.875" style="2" customWidth="1"/>
    <col min="11787" max="11798" width="1.625" style="2" customWidth="1"/>
    <col min="11799" max="11800" width="1.875" style="2" customWidth="1"/>
    <col min="11801" max="11801" width="2" style="2" customWidth="1"/>
    <col min="11802" max="11802" width="2.25" style="2" customWidth="1"/>
    <col min="11803" max="11803" width="1.875" style="2" customWidth="1"/>
    <col min="11804" max="11806" width="2.125" style="2" customWidth="1"/>
    <col min="11807" max="11814" width="1.625" style="2" customWidth="1"/>
    <col min="11815" max="11815" width="1.875" style="2" customWidth="1"/>
    <col min="11816" max="11816" width="1.625" style="2" customWidth="1"/>
    <col min="11817" max="11817" width="2.25" style="2" customWidth="1"/>
    <col min="11818" max="11818" width="1.625" style="2" customWidth="1"/>
    <col min="11819" max="11819" width="2.25" style="2" customWidth="1"/>
    <col min="11820" max="11820" width="1.625" style="2" customWidth="1"/>
    <col min="11821" max="11821" width="3.125" style="2" customWidth="1"/>
    <col min="11822" max="11822" width="2.625" style="2" customWidth="1"/>
    <col min="11823" max="11825" width="1.625" style="2" customWidth="1"/>
    <col min="11826" max="11826" width="4.5" style="2" customWidth="1"/>
    <col min="11827" max="11830" width="1.625" style="2" customWidth="1"/>
    <col min="11831" max="11834" width="2" style="2" customWidth="1"/>
    <col min="11835" max="11835" width="0.75" style="2" customWidth="1"/>
    <col min="11836" max="11837" width="1.625" style="2" customWidth="1"/>
    <col min="11838" max="11839" width="4.125" style="2" bestFit="1" customWidth="1"/>
    <col min="11840" max="11932" width="1.625" style="2" customWidth="1"/>
    <col min="11933" max="12032" width="9" style="2"/>
    <col min="12033" max="12033" width="1.625" style="2" customWidth="1"/>
    <col min="12034" max="12034" width="2.25" style="2" customWidth="1"/>
    <col min="12035" max="12035" width="3.125" style="2" customWidth="1"/>
    <col min="12036" max="12040" width="1.625" style="2" customWidth="1"/>
    <col min="12041" max="12041" width="2.5" style="2" customWidth="1"/>
    <col min="12042" max="12042" width="2.875" style="2" customWidth="1"/>
    <col min="12043" max="12054" width="1.625" style="2" customWidth="1"/>
    <col min="12055" max="12056" width="1.875" style="2" customWidth="1"/>
    <col min="12057" max="12057" width="2" style="2" customWidth="1"/>
    <col min="12058" max="12058" width="2.25" style="2" customWidth="1"/>
    <col min="12059" max="12059" width="1.875" style="2" customWidth="1"/>
    <col min="12060" max="12062" width="2.125" style="2" customWidth="1"/>
    <col min="12063" max="12070" width="1.625" style="2" customWidth="1"/>
    <col min="12071" max="12071" width="1.875" style="2" customWidth="1"/>
    <col min="12072" max="12072" width="1.625" style="2" customWidth="1"/>
    <col min="12073" max="12073" width="2.25" style="2" customWidth="1"/>
    <col min="12074" max="12074" width="1.625" style="2" customWidth="1"/>
    <col min="12075" max="12075" width="2.25" style="2" customWidth="1"/>
    <col min="12076" max="12076" width="1.625" style="2" customWidth="1"/>
    <col min="12077" max="12077" width="3.125" style="2" customWidth="1"/>
    <col min="12078" max="12078" width="2.625" style="2" customWidth="1"/>
    <col min="12079" max="12081" width="1.625" style="2" customWidth="1"/>
    <col min="12082" max="12082" width="4.5" style="2" customWidth="1"/>
    <col min="12083" max="12086" width="1.625" style="2" customWidth="1"/>
    <col min="12087" max="12090" width="2" style="2" customWidth="1"/>
    <col min="12091" max="12091" width="0.75" style="2" customWidth="1"/>
    <col min="12092" max="12093" width="1.625" style="2" customWidth="1"/>
    <col min="12094" max="12095" width="4.125" style="2" bestFit="1" customWidth="1"/>
    <col min="12096" max="12188" width="1.625" style="2" customWidth="1"/>
    <col min="12189" max="12288" width="9" style="2"/>
    <col min="12289" max="12289" width="1.625" style="2" customWidth="1"/>
    <col min="12290" max="12290" width="2.25" style="2" customWidth="1"/>
    <col min="12291" max="12291" width="3.125" style="2" customWidth="1"/>
    <col min="12292" max="12296" width="1.625" style="2" customWidth="1"/>
    <col min="12297" max="12297" width="2.5" style="2" customWidth="1"/>
    <col min="12298" max="12298" width="2.875" style="2" customWidth="1"/>
    <col min="12299" max="12310" width="1.625" style="2" customWidth="1"/>
    <col min="12311" max="12312" width="1.875" style="2" customWidth="1"/>
    <col min="12313" max="12313" width="2" style="2" customWidth="1"/>
    <col min="12314" max="12314" width="2.25" style="2" customWidth="1"/>
    <col min="12315" max="12315" width="1.875" style="2" customWidth="1"/>
    <col min="12316" max="12318" width="2.125" style="2" customWidth="1"/>
    <col min="12319" max="12326" width="1.625" style="2" customWidth="1"/>
    <col min="12327" max="12327" width="1.875" style="2" customWidth="1"/>
    <col min="12328" max="12328" width="1.625" style="2" customWidth="1"/>
    <col min="12329" max="12329" width="2.25" style="2" customWidth="1"/>
    <col min="12330" max="12330" width="1.625" style="2" customWidth="1"/>
    <col min="12331" max="12331" width="2.25" style="2" customWidth="1"/>
    <col min="12332" max="12332" width="1.625" style="2" customWidth="1"/>
    <col min="12333" max="12333" width="3.125" style="2" customWidth="1"/>
    <col min="12334" max="12334" width="2.625" style="2" customWidth="1"/>
    <col min="12335" max="12337" width="1.625" style="2" customWidth="1"/>
    <col min="12338" max="12338" width="4.5" style="2" customWidth="1"/>
    <col min="12339" max="12342" width="1.625" style="2" customWidth="1"/>
    <col min="12343" max="12346" width="2" style="2" customWidth="1"/>
    <col min="12347" max="12347" width="0.75" style="2" customWidth="1"/>
    <col min="12348" max="12349" width="1.625" style="2" customWidth="1"/>
    <col min="12350" max="12351" width="4.125" style="2" bestFit="1" customWidth="1"/>
    <col min="12352" max="12444" width="1.625" style="2" customWidth="1"/>
    <col min="12445" max="12544" width="9" style="2"/>
    <col min="12545" max="12545" width="1.625" style="2" customWidth="1"/>
    <col min="12546" max="12546" width="2.25" style="2" customWidth="1"/>
    <col min="12547" max="12547" width="3.125" style="2" customWidth="1"/>
    <col min="12548" max="12552" width="1.625" style="2" customWidth="1"/>
    <col min="12553" max="12553" width="2.5" style="2" customWidth="1"/>
    <col min="12554" max="12554" width="2.875" style="2" customWidth="1"/>
    <col min="12555" max="12566" width="1.625" style="2" customWidth="1"/>
    <col min="12567" max="12568" width="1.875" style="2" customWidth="1"/>
    <col min="12569" max="12569" width="2" style="2" customWidth="1"/>
    <col min="12570" max="12570" width="2.25" style="2" customWidth="1"/>
    <col min="12571" max="12571" width="1.875" style="2" customWidth="1"/>
    <col min="12572" max="12574" width="2.125" style="2" customWidth="1"/>
    <col min="12575" max="12582" width="1.625" style="2" customWidth="1"/>
    <col min="12583" max="12583" width="1.875" style="2" customWidth="1"/>
    <col min="12584" max="12584" width="1.625" style="2" customWidth="1"/>
    <col min="12585" max="12585" width="2.25" style="2" customWidth="1"/>
    <col min="12586" max="12586" width="1.625" style="2" customWidth="1"/>
    <col min="12587" max="12587" width="2.25" style="2" customWidth="1"/>
    <col min="12588" max="12588" width="1.625" style="2" customWidth="1"/>
    <col min="12589" max="12589" width="3.125" style="2" customWidth="1"/>
    <col min="12590" max="12590" width="2.625" style="2" customWidth="1"/>
    <col min="12591" max="12593" width="1.625" style="2" customWidth="1"/>
    <col min="12594" max="12594" width="4.5" style="2" customWidth="1"/>
    <col min="12595" max="12598" width="1.625" style="2" customWidth="1"/>
    <col min="12599" max="12602" width="2" style="2" customWidth="1"/>
    <col min="12603" max="12603" width="0.75" style="2" customWidth="1"/>
    <col min="12604" max="12605" width="1.625" style="2" customWidth="1"/>
    <col min="12606" max="12607" width="4.125" style="2" bestFit="1" customWidth="1"/>
    <col min="12608" max="12700" width="1.625" style="2" customWidth="1"/>
    <col min="12701" max="12800" width="9" style="2"/>
    <col min="12801" max="12801" width="1.625" style="2" customWidth="1"/>
    <col min="12802" max="12802" width="2.25" style="2" customWidth="1"/>
    <col min="12803" max="12803" width="3.125" style="2" customWidth="1"/>
    <col min="12804" max="12808" width="1.625" style="2" customWidth="1"/>
    <col min="12809" max="12809" width="2.5" style="2" customWidth="1"/>
    <col min="12810" max="12810" width="2.875" style="2" customWidth="1"/>
    <col min="12811" max="12822" width="1.625" style="2" customWidth="1"/>
    <col min="12823" max="12824" width="1.875" style="2" customWidth="1"/>
    <col min="12825" max="12825" width="2" style="2" customWidth="1"/>
    <col min="12826" max="12826" width="2.25" style="2" customWidth="1"/>
    <col min="12827" max="12827" width="1.875" style="2" customWidth="1"/>
    <col min="12828" max="12830" width="2.125" style="2" customWidth="1"/>
    <col min="12831" max="12838" width="1.625" style="2" customWidth="1"/>
    <col min="12839" max="12839" width="1.875" style="2" customWidth="1"/>
    <col min="12840" max="12840" width="1.625" style="2" customWidth="1"/>
    <col min="12841" max="12841" width="2.25" style="2" customWidth="1"/>
    <col min="12842" max="12842" width="1.625" style="2" customWidth="1"/>
    <col min="12843" max="12843" width="2.25" style="2" customWidth="1"/>
    <col min="12844" max="12844" width="1.625" style="2" customWidth="1"/>
    <col min="12845" max="12845" width="3.125" style="2" customWidth="1"/>
    <col min="12846" max="12846" width="2.625" style="2" customWidth="1"/>
    <col min="12847" max="12849" width="1.625" style="2" customWidth="1"/>
    <col min="12850" max="12850" width="4.5" style="2" customWidth="1"/>
    <col min="12851" max="12854" width="1.625" style="2" customWidth="1"/>
    <col min="12855" max="12858" width="2" style="2" customWidth="1"/>
    <col min="12859" max="12859" width="0.75" style="2" customWidth="1"/>
    <col min="12860" max="12861" width="1.625" style="2" customWidth="1"/>
    <col min="12862" max="12863" width="4.125" style="2" bestFit="1" customWidth="1"/>
    <col min="12864" max="12956" width="1.625" style="2" customWidth="1"/>
    <col min="12957" max="13056" width="9" style="2"/>
    <col min="13057" max="13057" width="1.625" style="2" customWidth="1"/>
    <col min="13058" max="13058" width="2.25" style="2" customWidth="1"/>
    <col min="13059" max="13059" width="3.125" style="2" customWidth="1"/>
    <col min="13060" max="13064" width="1.625" style="2" customWidth="1"/>
    <col min="13065" max="13065" width="2.5" style="2" customWidth="1"/>
    <col min="13066" max="13066" width="2.875" style="2" customWidth="1"/>
    <col min="13067" max="13078" width="1.625" style="2" customWidth="1"/>
    <col min="13079" max="13080" width="1.875" style="2" customWidth="1"/>
    <col min="13081" max="13081" width="2" style="2" customWidth="1"/>
    <col min="13082" max="13082" width="2.25" style="2" customWidth="1"/>
    <col min="13083" max="13083" width="1.875" style="2" customWidth="1"/>
    <col min="13084" max="13086" width="2.125" style="2" customWidth="1"/>
    <col min="13087" max="13094" width="1.625" style="2" customWidth="1"/>
    <col min="13095" max="13095" width="1.875" style="2" customWidth="1"/>
    <col min="13096" max="13096" width="1.625" style="2" customWidth="1"/>
    <col min="13097" max="13097" width="2.25" style="2" customWidth="1"/>
    <col min="13098" max="13098" width="1.625" style="2" customWidth="1"/>
    <col min="13099" max="13099" width="2.25" style="2" customWidth="1"/>
    <col min="13100" max="13100" width="1.625" style="2" customWidth="1"/>
    <col min="13101" max="13101" width="3.125" style="2" customWidth="1"/>
    <col min="13102" max="13102" width="2.625" style="2" customWidth="1"/>
    <col min="13103" max="13105" width="1.625" style="2" customWidth="1"/>
    <col min="13106" max="13106" width="4.5" style="2" customWidth="1"/>
    <col min="13107" max="13110" width="1.625" style="2" customWidth="1"/>
    <col min="13111" max="13114" width="2" style="2" customWidth="1"/>
    <col min="13115" max="13115" width="0.75" style="2" customWidth="1"/>
    <col min="13116" max="13117" width="1.625" style="2" customWidth="1"/>
    <col min="13118" max="13119" width="4.125" style="2" bestFit="1" customWidth="1"/>
    <col min="13120" max="13212" width="1.625" style="2" customWidth="1"/>
    <col min="13213" max="13312" width="9" style="2"/>
    <col min="13313" max="13313" width="1.625" style="2" customWidth="1"/>
    <col min="13314" max="13314" width="2.25" style="2" customWidth="1"/>
    <col min="13315" max="13315" width="3.125" style="2" customWidth="1"/>
    <col min="13316" max="13320" width="1.625" style="2" customWidth="1"/>
    <col min="13321" max="13321" width="2.5" style="2" customWidth="1"/>
    <col min="13322" max="13322" width="2.875" style="2" customWidth="1"/>
    <col min="13323" max="13334" width="1.625" style="2" customWidth="1"/>
    <col min="13335" max="13336" width="1.875" style="2" customWidth="1"/>
    <col min="13337" max="13337" width="2" style="2" customWidth="1"/>
    <col min="13338" max="13338" width="2.25" style="2" customWidth="1"/>
    <col min="13339" max="13339" width="1.875" style="2" customWidth="1"/>
    <col min="13340" max="13342" width="2.125" style="2" customWidth="1"/>
    <col min="13343" max="13350" width="1.625" style="2" customWidth="1"/>
    <col min="13351" max="13351" width="1.875" style="2" customWidth="1"/>
    <col min="13352" max="13352" width="1.625" style="2" customWidth="1"/>
    <col min="13353" max="13353" width="2.25" style="2" customWidth="1"/>
    <col min="13354" max="13354" width="1.625" style="2" customWidth="1"/>
    <col min="13355" max="13355" width="2.25" style="2" customWidth="1"/>
    <col min="13356" max="13356" width="1.625" style="2" customWidth="1"/>
    <col min="13357" max="13357" width="3.125" style="2" customWidth="1"/>
    <col min="13358" max="13358" width="2.625" style="2" customWidth="1"/>
    <col min="13359" max="13361" width="1.625" style="2" customWidth="1"/>
    <col min="13362" max="13362" width="4.5" style="2" customWidth="1"/>
    <col min="13363" max="13366" width="1.625" style="2" customWidth="1"/>
    <col min="13367" max="13370" width="2" style="2" customWidth="1"/>
    <col min="13371" max="13371" width="0.75" style="2" customWidth="1"/>
    <col min="13372" max="13373" width="1.625" style="2" customWidth="1"/>
    <col min="13374" max="13375" width="4.125" style="2" bestFit="1" customWidth="1"/>
    <col min="13376" max="13468" width="1.625" style="2" customWidth="1"/>
    <col min="13469" max="13568" width="9" style="2"/>
    <col min="13569" max="13569" width="1.625" style="2" customWidth="1"/>
    <col min="13570" max="13570" width="2.25" style="2" customWidth="1"/>
    <col min="13571" max="13571" width="3.125" style="2" customWidth="1"/>
    <col min="13572" max="13576" width="1.625" style="2" customWidth="1"/>
    <col min="13577" max="13577" width="2.5" style="2" customWidth="1"/>
    <col min="13578" max="13578" width="2.875" style="2" customWidth="1"/>
    <col min="13579" max="13590" width="1.625" style="2" customWidth="1"/>
    <col min="13591" max="13592" width="1.875" style="2" customWidth="1"/>
    <col min="13593" max="13593" width="2" style="2" customWidth="1"/>
    <col min="13594" max="13594" width="2.25" style="2" customWidth="1"/>
    <col min="13595" max="13595" width="1.875" style="2" customWidth="1"/>
    <col min="13596" max="13598" width="2.125" style="2" customWidth="1"/>
    <col min="13599" max="13606" width="1.625" style="2" customWidth="1"/>
    <col min="13607" max="13607" width="1.875" style="2" customWidth="1"/>
    <col min="13608" max="13608" width="1.625" style="2" customWidth="1"/>
    <col min="13609" max="13609" width="2.25" style="2" customWidth="1"/>
    <col min="13610" max="13610" width="1.625" style="2" customWidth="1"/>
    <col min="13611" max="13611" width="2.25" style="2" customWidth="1"/>
    <col min="13612" max="13612" width="1.625" style="2" customWidth="1"/>
    <col min="13613" max="13613" width="3.125" style="2" customWidth="1"/>
    <col min="13614" max="13614" width="2.625" style="2" customWidth="1"/>
    <col min="13615" max="13617" width="1.625" style="2" customWidth="1"/>
    <col min="13618" max="13618" width="4.5" style="2" customWidth="1"/>
    <col min="13619" max="13622" width="1.625" style="2" customWidth="1"/>
    <col min="13623" max="13626" width="2" style="2" customWidth="1"/>
    <col min="13627" max="13627" width="0.75" style="2" customWidth="1"/>
    <col min="13628" max="13629" width="1.625" style="2" customWidth="1"/>
    <col min="13630" max="13631" width="4.125" style="2" bestFit="1" customWidth="1"/>
    <col min="13632" max="13724" width="1.625" style="2" customWidth="1"/>
    <col min="13725" max="13824" width="9" style="2"/>
    <col min="13825" max="13825" width="1.625" style="2" customWidth="1"/>
    <col min="13826" max="13826" width="2.25" style="2" customWidth="1"/>
    <col min="13827" max="13827" width="3.125" style="2" customWidth="1"/>
    <col min="13828" max="13832" width="1.625" style="2" customWidth="1"/>
    <col min="13833" max="13833" width="2.5" style="2" customWidth="1"/>
    <col min="13834" max="13834" width="2.875" style="2" customWidth="1"/>
    <col min="13835" max="13846" width="1.625" style="2" customWidth="1"/>
    <col min="13847" max="13848" width="1.875" style="2" customWidth="1"/>
    <col min="13849" max="13849" width="2" style="2" customWidth="1"/>
    <col min="13850" max="13850" width="2.25" style="2" customWidth="1"/>
    <col min="13851" max="13851" width="1.875" style="2" customWidth="1"/>
    <col min="13852" max="13854" width="2.125" style="2" customWidth="1"/>
    <col min="13855" max="13862" width="1.625" style="2" customWidth="1"/>
    <col min="13863" max="13863" width="1.875" style="2" customWidth="1"/>
    <col min="13864" max="13864" width="1.625" style="2" customWidth="1"/>
    <col min="13865" max="13865" width="2.25" style="2" customWidth="1"/>
    <col min="13866" max="13866" width="1.625" style="2" customWidth="1"/>
    <col min="13867" max="13867" width="2.25" style="2" customWidth="1"/>
    <col min="13868" max="13868" width="1.625" style="2" customWidth="1"/>
    <col min="13869" max="13869" width="3.125" style="2" customWidth="1"/>
    <col min="13870" max="13870" width="2.625" style="2" customWidth="1"/>
    <col min="13871" max="13873" width="1.625" style="2" customWidth="1"/>
    <col min="13874" max="13874" width="4.5" style="2" customWidth="1"/>
    <col min="13875" max="13878" width="1.625" style="2" customWidth="1"/>
    <col min="13879" max="13882" width="2" style="2" customWidth="1"/>
    <col min="13883" max="13883" width="0.75" style="2" customWidth="1"/>
    <col min="13884" max="13885" width="1.625" style="2" customWidth="1"/>
    <col min="13886" max="13887" width="4.125" style="2" bestFit="1" customWidth="1"/>
    <col min="13888" max="13980" width="1.625" style="2" customWidth="1"/>
    <col min="13981" max="14080" width="9" style="2"/>
    <col min="14081" max="14081" width="1.625" style="2" customWidth="1"/>
    <col min="14082" max="14082" width="2.25" style="2" customWidth="1"/>
    <col min="14083" max="14083" width="3.125" style="2" customWidth="1"/>
    <col min="14084" max="14088" width="1.625" style="2" customWidth="1"/>
    <col min="14089" max="14089" width="2.5" style="2" customWidth="1"/>
    <col min="14090" max="14090" width="2.875" style="2" customWidth="1"/>
    <col min="14091" max="14102" width="1.625" style="2" customWidth="1"/>
    <col min="14103" max="14104" width="1.875" style="2" customWidth="1"/>
    <col min="14105" max="14105" width="2" style="2" customWidth="1"/>
    <col min="14106" max="14106" width="2.25" style="2" customWidth="1"/>
    <col min="14107" max="14107" width="1.875" style="2" customWidth="1"/>
    <col min="14108" max="14110" width="2.125" style="2" customWidth="1"/>
    <col min="14111" max="14118" width="1.625" style="2" customWidth="1"/>
    <col min="14119" max="14119" width="1.875" style="2" customWidth="1"/>
    <col min="14120" max="14120" width="1.625" style="2" customWidth="1"/>
    <col min="14121" max="14121" width="2.25" style="2" customWidth="1"/>
    <col min="14122" max="14122" width="1.625" style="2" customWidth="1"/>
    <col min="14123" max="14123" width="2.25" style="2" customWidth="1"/>
    <col min="14124" max="14124" width="1.625" style="2" customWidth="1"/>
    <col min="14125" max="14125" width="3.125" style="2" customWidth="1"/>
    <col min="14126" max="14126" width="2.625" style="2" customWidth="1"/>
    <col min="14127" max="14129" width="1.625" style="2" customWidth="1"/>
    <col min="14130" max="14130" width="4.5" style="2" customWidth="1"/>
    <col min="14131" max="14134" width="1.625" style="2" customWidth="1"/>
    <col min="14135" max="14138" width="2" style="2" customWidth="1"/>
    <col min="14139" max="14139" width="0.75" style="2" customWidth="1"/>
    <col min="14140" max="14141" width="1.625" style="2" customWidth="1"/>
    <col min="14142" max="14143" width="4.125" style="2" bestFit="1" customWidth="1"/>
    <col min="14144" max="14236" width="1.625" style="2" customWidth="1"/>
    <col min="14237" max="14336" width="9" style="2"/>
    <col min="14337" max="14337" width="1.625" style="2" customWidth="1"/>
    <col min="14338" max="14338" width="2.25" style="2" customWidth="1"/>
    <col min="14339" max="14339" width="3.125" style="2" customWidth="1"/>
    <col min="14340" max="14344" width="1.625" style="2" customWidth="1"/>
    <col min="14345" max="14345" width="2.5" style="2" customWidth="1"/>
    <col min="14346" max="14346" width="2.875" style="2" customWidth="1"/>
    <col min="14347" max="14358" width="1.625" style="2" customWidth="1"/>
    <col min="14359" max="14360" width="1.875" style="2" customWidth="1"/>
    <col min="14361" max="14361" width="2" style="2" customWidth="1"/>
    <col min="14362" max="14362" width="2.25" style="2" customWidth="1"/>
    <col min="14363" max="14363" width="1.875" style="2" customWidth="1"/>
    <col min="14364" max="14366" width="2.125" style="2" customWidth="1"/>
    <col min="14367" max="14374" width="1.625" style="2" customWidth="1"/>
    <col min="14375" max="14375" width="1.875" style="2" customWidth="1"/>
    <col min="14376" max="14376" width="1.625" style="2" customWidth="1"/>
    <col min="14377" max="14377" width="2.25" style="2" customWidth="1"/>
    <col min="14378" max="14378" width="1.625" style="2" customWidth="1"/>
    <col min="14379" max="14379" width="2.25" style="2" customWidth="1"/>
    <col min="14380" max="14380" width="1.625" style="2" customWidth="1"/>
    <col min="14381" max="14381" width="3.125" style="2" customWidth="1"/>
    <col min="14382" max="14382" width="2.625" style="2" customWidth="1"/>
    <col min="14383" max="14385" width="1.625" style="2" customWidth="1"/>
    <col min="14386" max="14386" width="4.5" style="2" customWidth="1"/>
    <col min="14387" max="14390" width="1.625" style="2" customWidth="1"/>
    <col min="14391" max="14394" width="2" style="2" customWidth="1"/>
    <col min="14395" max="14395" width="0.75" style="2" customWidth="1"/>
    <col min="14396" max="14397" width="1.625" style="2" customWidth="1"/>
    <col min="14398" max="14399" width="4.125" style="2" bestFit="1" customWidth="1"/>
    <col min="14400" max="14492" width="1.625" style="2" customWidth="1"/>
    <col min="14493" max="14592" width="9" style="2"/>
    <col min="14593" max="14593" width="1.625" style="2" customWidth="1"/>
    <col min="14594" max="14594" width="2.25" style="2" customWidth="1"/>
    <col min="14595" max="14595" width="3.125" style="2" customWidth="1"/>
    <col min="14596" max="14600" width="1.625" style="2" customWidth="1"/>
    <col min="14601" max="14601" width="2.5" style="2" customWidth="1"/>
    <col min="14602" max="14602" width="2.875" style="2" customWidth="1"/>
    <col min="14603" max="14614" width="1.625" style="2" customWidth="1"/>
    <col min="14615" max="14616" width="1.875" style="2" customWidth="1"/>
    <col min="14617" max="14617" width="2" style="2" customWidth="1"/>
    <col min="14618" max="14618" width="2.25" style="2" customWidth="1"/>
    <col min="14619" max="14619" width="1.875" style="2" customWidth="1"/>
    <col min="14620" max="14622" width="2.125" style="2" customWidth="1"/>
    <col min="14623" max="14630" width="1.625" style="2" customWidth="1"/>
    <col min="14631" max="14631" width="1.875" style="2" customWidth="1"/>
    <col min="14632" max="14632" width="1.625" style="2" customWidth="1"/>
    <col min="14633" max="14633" width="2.25" style="2" customWidth="1"/>
    <col min="14634" max="14634" width="1.625" style="2" customWidth="1"/>
    <col min="14635" max="14635" width="2.25" style="2" customWidth="1"/>
    <col min="14636" max="14636" width="1.625" style="2" customWidth="1"/>
    <col min="14637" max="14637" width="3.125" style="2" customWidth="1"/>
    <col min="14638" max="14638" width="2.625" style="2" customWidth="1"/>
    <col min="14639" max="14641" width="1.625" style="2" customWidth="1"/>
    <col min="14642" max="14642" width="4.5" style="2" customWidth="1"/>
    <col min="14643" max="14646" width="1.625" style="2" customWidth="1"/>
    <col min="14647" max="14650" width="2" style="2" customWidth="1"/>
    <col min="14651" max="14651" width="0.75" style="2" customWidth="1"/>
    <col min="14652" max="14653" width="1.625" style="2" customWidth="1"/>
    <col min="14654" max="14655" width="4.125" style="2" bestFit="1" customWidth="1"/>
    <col min="14656" max="14748" width="1.625" style="2" customWidth="1"/>
    <col min="14749" max="14848" width="9" style="2"/>
    <col min="14849" max="14849" width="1.625" style="2" customWidth="1"/>
    <col min="14850" max="14850" width="2.25" style="2" customWidth="1"/>
    <col min="14851" max="14851" width="3.125" style="2" customWidth="1"/>
    <col min="14852" max="14856" width="1.625" style="2" customWidth="1"/>
    <col min="14857" max="14857" width="2.5" style="2" customWidth="1"/>
    <col min="14858" max="14858" width="2.875" style="2" customWidth="1"/>
    <col min="14859" max="14870" width="1.625" style="2" customWidth="1"/>
    <col min="14871" max="14872" width="1.875" style="2" customWidth="1"/>
    <col min="14873" max="14873" width="2" style="2" customWidth="1"/>
    <col min="14874" max="14874" width="2.25" style="2" customWidth="1"/>
    <col min="14875" max="14875" width="1.875" style="2" customWidth="1"/>
    <col min="14876" max="14878" width="2.125" style="2" customWidth="1"/>
    <col min="14879" max="14886" width="1.625" style="2" customWidth="1"/>
    <col min="14887" max="14887" width="1.875" style="2" customWidth="1"/>
    <col min="14888" max="14888" width="1.625" style="2" customWidth="1"/>
    <col min="14889" max="14889" width="2.25" style="2" customWidth="1"/>
    <col min="14890" max="14890" width="1.625" style="2" customWidth="1"/>
    <col min="14891" max="14891" width="2.25" style="2" customWidth="1"/>
    <col min="14892" max="14892" width="1.625" style="2" customWidth="1"/>
    <col min="14893" max="14893" width="3.125" style="2" customWidth="1"/>
    <col min="14894" max="14894" width="2.625" style="2" customWidth="1"/>
    <col min="14895" max="14897" width="1.625" style="2" customWidth="1"/>
    <col min="14898" max="14898" width="4.5" style="2" customWidth="1"/>
    <col min="14899" max="14902" width="1.625" style="2" customWidth="1"/>
    <col min="14903" max="14906" width="2" style="2" customWidth="1"/>
    <col min="14907" max="14907" width="0.75" style="2" customWidth="1"/>
    <col min="14908" max="14909" width="1.625" style="2" customWidth="1"/>
    <col min="14910" max="14911" width="4.125" style="2" bestFit="1" customWidth="1"/>
    <col min="14912" max="15004" width="1.625" style="2" customWidth="1"/>
    <col min="15005" max="15104" width="9" style="2"/>
    <col min="15105" max="15105" width="1.625" style="2" customWidth="1"/>
    <col min="15106" max="15106" width="2.25" style="2" customWidth="1"/>
    <col min="15107" max="15107" width="3.125" style="2" customWidth="1"/>
    <col min="15108" max="15112" width="1.625" style="2" customWidth="1"/>
    <col min="15113" max="15113" width="2.5" style="2" customWidth="1"/>
    <col min="15114" max="15114" width="2.875" style="2" customWidth="1"/>
    <col min="15115" max="15126" width="1.625" style="2" customWidth="1"/>
    <col min="15127" max="15128" width="1.875" style="2" customWidth="1"/>
    <col min="15129" max="15129" width="2" style="2" customWidth="1"/>
    <col min="15130" max="15130" width="2.25" style="2" customWidth="1"/>
    <col min="15131" max="15131" width="1.875" style="2" customWidth="1"/>
    <col min="15132" max="15134" width="2.125" style="2" customWidth="1"/>
    <col min="15135" max="15142" width="1.625" style="2" customWidth="1"/>
    <col min="15143" max="15143" width="1.875" style="2" customWidth="1"/>
    <col min="15144" max="15144" width="1.625" style="2" customWidth="1"/>
    <col min="15145" max="15145" width="2.25" style="2" customWidth="1"/>
    <col min="15146" max="15146" width="1.625" style="2" customWidth="1"/>
    <col min="15147" max="15147" width="2.25" style="2" customWidth="1"/>
    <col min="15148" max="15148" width="1.625" style="2" customWidth="1"/>
    <col min="15149" max="15149" width="3.125" style="2" customWidth="1"/>
    <col min="15150" max="15150" width="2.625" style="2" customWidth="1"/>
    <col min="15151" max="15153" width="1.625" style="2" customWidth="1"/>
    <col min="15154" max="15154" width="4.5" style="2" customWidth="1"/>
    <col min="15155" max="15158" width="1.625" style="2" customWidth="1"/>
    <col min="15159" max="15162" width="2" style="2" customWidth="1"/>
    <col min="15163" max="15163" width="0.75" style="2" customWidth="1"/>
    <col min="15164" max="15165" width="1.625" style="2" customWidth="1"/>
    <col min="15166" max="15167" width="4.125" style="2" bestFit="1" customWidth="1"/>
    <col min="15168" max="15260" width="1.625" style="2" customWidth="1"/>
    <col min="15261" max="15360" width="9" style="2"/>
    <col min="15361" max="15361" width="1.625" style="2" customWidth="1"/>
    <col min="15362" max="15362" width="2.25" style="2" customWidth="1"/>
    <col min="15363" max="15363" width="3.125" style="2" customWidth="1"/>
    <col min="15364" max="15368" width="1.625" style="2" customWidth="1"/>
    <col min="15369" max="15369" width="2.5" style="2" customWidth="1"/>
    <col min="15370" max="15370" width="2.875" style="2" customWidth="1"/>
    <col min="15371" max="15382" width="1.625" style="2" customWidth="1"/>
    <col min="15383" max="15384" width="1.875" style="2" customWidth="1"/>
    <col min="15385" max="15385" width="2" style="2" customWidth="1"/>
    <col min="15386" max="15386" width="2.25" style="2" customWidth="1"/>
    <col min="15387" max="15387" width="1.875" style="2" customWidth="1"/>
    <col min="15388" max="15390" width="2.125" style="2" customWidth="1"/>
    <col min="15391" max="15398" width="1.625" style="2" customWidth="1"/>
    <col min="15399" max="15399" width="1.875" style="2" customWidth="1"/>
    <col min="15400" max="15400" width="1.625" style="2" customWidth="1"/>
    <col min="15401" max="15401" width="2.25" style="2" customWidth="1"/>
    <col min="15402" max="15402" width="1.625" style="2" customWidth="1"/>
    <col min="15403" max="15403" width="2.25" style="2" customWidth="1"/>
    <col min="15404" max="15404" width="1.625" style="2" customWidth="1"/>
    <col min="15405" max="15405" width="3.125" style="2" customWidth="1"/>
    <col min="15406" max="15406" width="2.625" style="2" customWidth="1"/>
    <col min="15407" max="15409" width="1.625" style="2" customWidth="1"/>
    <col min="15410" max="15410" width="4.5" style="2" customWidth="1"/>
    <col min="15411" max="15414" width="1.625" style="2" customWidth="1"/>
    <col min="15415" max="15418" width="2" style="2" customWidth="1"/>
    <col min="15419" max="15419" width="0.75" style="2" customWidth="1"/>
    <col min="15420" max="15421" width="1.625" style="2" customWidth="1"/>
    <col min="15422" max="15423" width="4.125" style="2" bestFit="1" customWidth="1"/>
    <col min="15424" max="15516" width="1.625" style="2" customWidth="1"/>
    <col min="15517" max="15616" width="9" style="2"/>
    <col min="15617" max="15617" width="1.625" style="2" customWidth="1"/>
    <col min="15618" max="15618" width="2.25" style="2" customWidth="1"/>
    <col min="15619" max="15619" width="3.125" style="2" customWidth="1"/>
    <col min="15620" max="15624" width="1.625" style="2" customWidth="1"/>
    <col min="15625" max="15625" width="2.5" style="2" customWidth="1"/>
    <col min="15626" max="15626" width="2.875" style="2" customWidth="1"/>
    <col min="15627" max="15638" width="1.625" style="2" customWidth="1"/>
    <col min="15639" max="15640" width="1.875" style="2" customWidth="1"/>
    <col min="15641" max="15641" width="2" style="2" customWidth="1"/>
    <col min="15642" max="15642" width="2.25" style="2" customWidth="1"/>
    <col min="15643" max="15643" width="1.875" style="2" customWidth="1"/>
    <col min="15644" max="15646" width="2.125" style="2" customWidth="1"/>
    <col min="15647" max="15654" width="1.625" style="2" customWidth="1"/>
    <col min="15655" max="15655" width="1.875" style="2" customWidth="1"/>
    <col min="15656" max="15656" width="1.625" style="2" customWidth="1"/>
    <col min="15657" max="15657" width="2.25" style="2" customWidth="1"/>
    <col min="15658" max="15658" width="1.625" style="2" customWidth="1"/>
    <col min="15659" max="15659" width="2.25" style="2" customWidth="1"/>
    <col min="15660" max="15660" width="1.625" style="2" customWidth="1"/>
    <col min="15661" max="15661" width="3.125" style="2" customWidth="1"/>
    <col min="15662" max="15662" width="2.625" style="2" customWidth="1"/>
    <col min="15663" max="15665" width="1.625" style="2" customWidth="1"/>
    <col min="15666" max="15666" width="4.5" style="2" customWidth="1"/>
    <col min="15667" max="15670" width="1.625" style="2" customWidth="1"/>
    <col min="15671" max="15674" width="2" style="2" customWidth="1"/>
    <col min="15675" max="15675" width="0.75" style="2" customWidth="1"/>
    <col min="15676" max="15677" width="1.625" style="2" customWidth="1"/>
    <col min="15678" max="15679" width="4.125" style="2" bestFit="1" customWidth="1"/>
    <col min="15680" max="15772" width="1.625" style="2" customWidth="1"/>
    <col min="15773" max="15872" width="9" style="2"/>
    <col min="15873" max="15873" width="1.625" style="2" customWidth="1"/>
    <col min="15874" max="15874" width="2.25" style="2" customWidth="1"/>
    <col min="15875" max="15875" width="3.125" style="2" customWidth="1"/>
    <col min="15876" max="15880" width="1.625" style="2" customWidth="1"/>
    <col min="15881" max="15881" width="2.5" style="2" customWidth="1"/>
    <col min="15882" max="15882" width="2.875" style="2" customWidth="1"/>
    <col min="15883" max="15894" width="1.625" style="2" customWidth="1"/>
    <col min="15895" max="15896" width="1.875" style="2" customWidth="1"/>
    <col min="15897" max="15897" width="2" style="2" customWidth="1"/>
    <col min="15898" max="15898" width="2.25" style="2" customWidth="1"/>
    <col min="15899" max="15899" width="1.875" style="2" customWidth="1"/>
    <col min="15900" max="15902" width="2.125" style="2" customWidth="1"/>
    <col min="15903" max="15910" width="1.625" style="2" customWidth="1"/>
    <col min="15911" max="15911" width="1.875" style="2" customWidth="1"/>
    <col min="15912" max="15912" width="1.625" style="2" customWidth="1"/>
    <col min="15913" max="15913" width="2.25" style="2" customWidth="1"/>
    <col min="15914" max="15914" width="1.625" style="2" customWidth="1"/>
    <col min="15915" max="15915" width="2.25" style="2" customWidth="1"/>
    <col min="15916" max="15916" width="1.625" style="2" customWidth="1"/>
    <col min="15917" max="15917" width="3.125" style="2" customWidth="1"/>
    <col min="15918" max="15918" width="2.625" style="2" customWidth="1"/>
    <col min="15919" max="15921" width="1.625" style="2" customWidth="1"/>
    <col min="15922" max="15922" width="4.5" style="2" customWidth="1"/>
    <col min="15923" max="15926" width="1.625" style="2" customWidth="1"/>
    <col min="15927" max="15930" width="2" style="2" customWidth="1"/>
    <col min="15931" max="15931" width="0.75" style="2" customWidth="1"/>
    <col min="15932" max="15933" width="1.625" style="2" customWidth="1"/>
    <col min="15934" max="15935" width="4.125" style="2" bestFit="1" customWidth="1"/>
    <col min="15936" max="16028" width="1.625" style="2" customWidth="1"/>
    <col min="16029" max="16128" width="9" style="2"/>
    <col min="16129" max="16129" width="1.625" style="2" customWidth="1"/>
    <col min="16130" max="16130" width="2.25" style="2" customWidth="1"/>
    <col min="16131" max="16131" width="3.125" style="2" customWidth="1"/>
    <col min="16132" max="16136" width="1.625" style="2" customWidth="1"/>
    <col min="16137" max="16137" width="2.5" style="2" customWidth="1"/>
    <col min="16138" max="16138" width="2.875" style="2" customWidth="1"/>
    <col min="16139" max="16150" width="1.625" style="2" customWidth="1"/>
    <col min="16151" max="16152" width="1.875" style="2" customWidth="1"/>
    <col min="16153" max="16153" width="2" style="2" customWidth="1"/>
    <col min="16154" max="16154" width="2.25" style="2" customWidth="1"/>
    <col min="16155" max="16155" width="1.875" style="2" customWidth="1"/>
    <col min="16156" max="16158" width="2.125" style="2" customWidth="1"/>
    <col min="16159" max="16166" width="1.625" style="2" customWidth="1"/>
    <col min="16167" max="16167" width="1.875" style="2" customWidth="1"/>
    <col min="16168" max="16168" width="1.625" style="2" customWidth="1"/>
    <col min="16169" max="16169" width="2.25" style="2" customWidth="1"/>
    <col min="16170" max="16170" width="1.625" style="2" customWidth="1"/>
    <col min="16171" max="16171" width="2.25" style="2" customWidth="1"/>
    <col min="16172" max="16172" width="1.625" style="2" customWidth="1"/>
    <col min="16173" max="16173" width="3.125" style="2" customWidth="1"/>
    <col min="16174" max="16174" width="2.625" style="2" customWidth="1"/>
    <col min="16175" max="16177" width="1.625" style="2" customWidth="1"/>
    <col min="16178" max="16178" width="4.5" style="2" customWidth="1"/>
    <col min="16179" max="16182" width="1.625" style="2" customWidth="1"/>
    <col min="16183" max="16186" width="2" style="2" customWidth="1"/>
    <col min="16187" max="16187" width="0.75" style="2" customWidth="1"/>
    <col min="16188" max="16189" width="1.625" style="2" customWidth="1"/>
    <col min="16190" max="16191" width="4.125" style="2" bestFit="1" customWidth="1"/>
    <col min="16192" max="16284" width="1.625" style="2" customWidth="1"/>
    <col min="16285" max="16384" width="9" style="2"/>
  </cols>
  <sheetData>
    <row r="1" spans="1:63" ht="16.5" customHeight="1">
      <c r="A1" s="1" t="s">
        <v>90</v>
      </c>
      <c r="Y1" s="1098" t="s">
        <v>0</v>
      </c>
      <c r="Z1" s="1099"/>
      <c r="AA1" s="1099"/>
      <c r="AB1" s="1099"/>
      <c r="AC1" s="1100"/>
      <c r="AD1" s="1136">
        <v>1234567890123</v>
      </c>
      <c r="AE1" s="1137"/>
      <c r="AF1" s="1137"/>
      <c r="AG1" s="1137"/>
      <c r="AH1" s="1137"/>
      <c r="AI1" s="1137"/>
      <c r="AJ1" s="1137"/>
      <c r="AK1" s="1137"/>
      <c r="AL1" s="1137"/>
      <c r="AM1" s="1137"/>
      <c r="AN1" s="1137"/>
      <c r="AO1" s="1137"/>
      <c r="AP1" s="1137"/>
      <c r="AQ1" s="1138"/>
      <c r="AR1" s="1139" t="s">
        <v>1</v>
      </c>
      <c r="AS1" s="1140"/>
      <c r="AT1" s="1140"/>
      <c r="AU1" s="1140"/>
      <c r="AV1" s="1140"/>
      <c r="AW1" s="1141"/>
      <c r="AX1" s="1142" t="s">
        <v>308</v>
      </c>
      <c r="AY1" s="1142"/>
      <c r="AZ1" s="1142"/>
      <c r="BA1" s="1142"/>
      <c r="BB1" s="1142"/>
      <c r="BC1" s="1142"/>
      <c r="BD1" s="1143"/>
      <c r="BE1" s="1144" t="s">
        <v>2</v>
      </c>
      <c r="BF1" s="1145"/>
      <c r="BG1" s="1145"/>
    </row>
    <row r="2" spans="1:63" ht="16.5" customHeight="1">
      <c r="Y2" s="207" t="s">
        <v>3</v>
      </c>
      <c r="Z2" s="208"/>
      <c r="AA2" s="208"/>
      <c r="AB2" s="208"/>
      <c r="AC2" s="209"/>
      <c r="AD2" s="1146" t="s">
        <v>309</v>
      </c>
      <c r="AE2" s="1147"/>
      <c r="AF2" s="1147"/>
      <c r="AG2" s="1147"/>
      <c r="AH2" s="1147"/>
      <c r="AI2" s="1147"/>
      <c r="AJ2" s="1147"/>
      <c r="AK2" s="1147"/>
      <c r="AL2" s="1147"/>
      <c r="AM2" s="1147"/>
      <c r="AN2" s="1147"/>
      <c r="AO2" s="1147"/>
      <c r="AP2" s="1147"/>
      <c r="AQ2" s="1148"/>
      <c r="AR2" s="1152" t="s">
        <v>4</v>
      </c>
      <c r="AS2" s="1153"/>
      <c r="AT2" s="1153"/>
      <c r="AU2" s="1153"/>
      <c r="AV2" s="1153"/>
      <c r="AW2" s="1154"/>
      <c r="AX2" s="1155" t="s">
        <v>310</v>
      </c>
      <c r="AY2" s="1155"/>
      <c r="AZ2" s="1155"/>
      <c r="BA2" s="1155"/>
      <c r="BB2" s="1155"/>
      <c r="BC2" s="1155"/>
      <c r="BD2" s="1155"/>
      <c r="BE2" s="1155"/>
      <c r="BF2" s="1155"/>
      <c r="BG2" s="1155"/>
    </row>
    <row r="3" spans="1:63" ht="16.5" customHeight="1">
      <c r="Y3" s="213"/>
      <c r="Z3" s="214"/>
      <c r="AA3" s="214"/>
      <c r="AB3" s="214"/>
      <c r="AC3" s="215"/>
      <c r="AD3" s="1149"/>
      <c r="AE3" s="1150"/>
      <c r="AF3" s="1150"/>
      <c r="AG3" s="1150"/>
      <c r="AH3" s="1150"/>
      <c r="AI3" s="1150"/>
      <c r="AJ3" s="1150"/>
      <c r="AK3" s="1150"/>
      <c r="AL3" s="1150"/>
      <c r="AM3" s="1150"/>
      <c r="AN3" s="1150"/>
      <c r="AO3" s="1150"/>
      <c r="AP3" s="1150"/>
      <c r="AQ3" s="1151"/>
      <c r="AR3" s="1156" t="s">
        <v>5</v>
      </c>
      <c r="AS3" s="1157"/>
      <c r="AT3" s="1157"/>
      <c r="AU3" s="1157"/>
      <c r="AV3" s="1157"/>
      <c r="AW3" s="1158"/>
      <c r="AX3" s="1135" t="s">
        <v>311</v>
      </c>
      <c r="AY3" s="1135"/>
      <c r="AZ3" s="1135"/>
      <c r="BA3" s="1135"/>
      <c r="BB3" s="1135"/>
      <c r="BC3" s="1135"/>
      <c r="BD3" s="1135"/>
      <c r="BE3" s="1135"/>
      <c r="BF3" s="1135"/>
      <c r="BG3" s="1135"/>
    </row>
    <row r="4" spans="1:63" ht="10.5" customHeight="1">
      <c r="F4" s="406">
        <v>2019</v>
      </c>
      <c r="G4" s="406"/>
      <c r="H4" s="406"/>
      <c r="I4" s="406"/>
      <c r="J4" s="406"/>
      <c r="K4" s="406"/>
      <c r="L4" s="406"/>
      <c r="M4" s="406"/>
      <c r="R4" s="1085">
        <v>4</v>
      </c>
      <c r="S4" s="1086"/>
      <c r="T4" s="1086"/>
      <c r="U4" s="1086"/>
      <c r="V4" s="1087"/>
      <c r="AG4" s="35"/>
      <c r="AH4" s="35"/>
      <c r="AI4" s="35"/>
      <c r="AJ4" s="35"/>
      <c r="AK4" s="35"/>
      <c r="AL4" s="35"/>
      <c r="AM4" s="35"/>
      <c r="AN4" s="35"/>
      <c r="AO4" s="35"/>
      <c r="AP4" s="35"/>
      <c r="AQ4" s="35"/>
      <c r="AR4" s="35"/>
      <c r="AS4" s="35"/>
      <c r="AT4" s="35"/>
      <c r="AU4" s="35"/>
      <c r="AV4" s="35"/>
      <c r="AW4" s="35"/>
      <c r="AX4" s="35"/>
    </row>
    <row r="5" spans="1:63" ht="10.5" customHeight="1">
      <c r="F5" s="406"/>
      <c r="G5" s="406"/>
      <c r="H5" s="406"/>
      <c r="I5" s="406"/>
      <c r="J5" s="406"/>
      <c r="K5" s="406"/>
      <c r="L5" s="406"/>
      <c r="M5" s="406"/>
      <c r="N5" s="1094" t="s">
        <v>7</v>
      </c>
      <c r="O5" s="1094"/>
      <c r="P5" s="1094"/>
      <c r="Q5" s="1095"/>
      <c r="R5" s="1088"/>
      <c r="S5" s="1089"/>
      <c r="T5" s="1089"/>
      <c r="U5" s="1089"/>
      <c r="V5" s="1090"/>
      <c r="W5" s="1096" t="s">
        <v>8</v>
      </c>
      <c r="X5" s="1097"/>
      <c r="Y5" s="1097"/>
      <c r="Z5" s="1097"/>
      <c r="AA5" s="1097"/>
      <c r="AB5" s="1097"/>
      <c r="AC5" s="1097"/>
      <c r="AD5" s="1097"/>
      <c r="AE5" s="1097"/>
      <c r="AF5" s="1097"/>
      <c r="AG5" s="1097"/>
      <c r="AH5" s="1097"/>
      <c r="AI5" s="1097"/>
      <c r="AJ5" s="1097"/>
      <c r="AK5" s="1097"/>
      <c r="AL5" s="1097"/>
      <c r="AM5" s="1097"/>
      <c r="AN5" s="1097"/>
      <c r="AO5" s="1097"/>
      <c r="AP5" s="1097"/>
      <c r="AQ5" s="1097"/>
      <c r="AR5" s="1097"/>
      <c r="AS5" s="1097"/>
      <c r="AT5" s="1097"/>
      <c r="AU5" s="3"/>
      <c r="AV5" s="3"/>
      <c r="AW5" s="3"/>
      <c r="AX5" s="3"/>
    </row>
    <row r="6" spans="1:63" ht="10.5" customHeight="1">
      <c r="F6" s="409"/>
      <c r="G6" s="409"/>
      <c r="H6" s="409"/>
      <c r="I6" s="409"/>
      <c r="J6" s="409"/>
      <c r="K6" s="409"/>
      <c r="L6" s="409"/>
      <c r="M6" s="409"/>
      <c r="N6" s="1094"/>
      <c r="O6" s="1094"/>
      <c r="P6" s="1094"/>
      <c r="Q6" s="1095"/>
      <c r="R6" s="1091"/>
      <c r="S6" s="1092"/>
      <c r="T6" s="1092"/>
      <c r="U6" s="1092"/>
      <c r="V6" s="1093"/>
      <c r="W6" s="1096"/>
      <c r="X6" s="1097"/>
      <c r="Y6" s="1097"/>
      <c r="Z6" s="1097"/>
      <c r="AA6" s="1097"/>
      <c r="AB6" s="1097"/>
      <c r="AC6" s="1097"/>
      <c r="AD6" s="1097"/>
      <c r="AE6" s="1097"/>
      <c r="AF6" s="1097"/>
      <c r="AG6" s="1097"/>
      <c r="AH6" s="1097"/>
      <c r="AI6" s="1097"/>
      <c r="AJ6" s="1097"/>
      <c r="AK6" s="1097"/>
      <c r="AL6" s="1097"/>
      <c r="AM6" s="1097"/>
      <c r="AN6" s="1097"/>
      <c r="AO6" s="1097"/>
      <c r="AP6" s="1097"/>
      <c r="AQ6" s="1097"/>
      <c r="AR6" s="1097"/>
      <c r="AS6" s="1097"/>
      <c r="AT6" s="1097"/>
      <c r="AU6" s="3"/>
      <c r="AV6" s="3"/>
      <c r="AW6" s="3"/>
      <c r="AX6" s="3"/>
    </row>
    <row r="7" spans="1:63" ht="4.5" customHeight="1">
      <c r="M7" s="4"/>
      <c r="N7" s="4"/>
      <c r="O7" s="4"/>
      <c r="P7" s="4"/>
      <c r="Q7" s="4"/>
      <c r="R7" s="5"/>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row>
    <row r="8" spans="1:63" ht="11.25" customHeight="1">
      <c r="A8" s="254" t="s">
        <v>9</v>
      </c>
      <c r="B8" s="254"/>
      <c r="C8" s="254"/>
      <c r="D8" s="254"/>
      <c r="E8" s="254"/>
      <c r="F8" s="254"/>
      <c r="G8" s="254"/>
      <c r="H8" s="254"/>
      <c r="I8" s="254"/>
      <c r="J8" s="254"/>
      <c r="K8" s="254"/>
      <c r="L8" s="254"/>
      <c r="M8" s="254"/>
      <c r="N8" s="254"/>
      <c r="O8" s="254"/>
      <c r="P8" s="254"/>
      <c r="Q8" s="254"/>
      <c r="R8" s="254"/>
      <c r="S8" s="254"/>
      <c r="T8" s="254"/>
      <c r="U8" s="254"/>
      <c r="V8" s="254"/>
      <c r="W8" s="254"/>
      <c r="X8" s="254"/>
      <c r="Y8" s="254"/>
      <c r="Z8" s="254"/>
      <c r="AA8" s="254"/>
      <c r="AB8" s="254"/>
      <c r="AC8" s="254"/>
      <c r="AD8" s="254"/>
      <c r="AE8" s="254"/>
      <c r="AF8" s="254"/>
      <c r="AG8" s="254"/>
      <c r="AH8" s="254"/>
      <c r="AI8" s="254"/>
      <c r="AJ8" s="254"/>
      <c r="AK8" s="254"/>
      <c r="AL8" s="254"/>
      <c r="AM8" s="254"/>
      <c r="AN8" s="254"/>
      <c r="AO8" s="254"/>
      <c r="AP8" s="254"/>
      <c r="AQ8" s="254"/>
      <c r="AR8" s="254"/>
      <c r="AS8" s="254"/>
      <c r="AT8" s="254"/>
      <c r="AU8" s="254"/>
      <c r="AV8" s="254"/>
      <c r="AW8" s="254"/>
      <c r="AX8" s="254"/>
      <c r="AY8" s="254"/>
      <c r="AZ8" s="254"/>
      <c r="BA8" s="254"/>
      <c r="BB8" s="254"/>
      <c r="BC8" s="254"/>
      <c r="BD8" s="254"/>
      <c r="BE8" s="254"/>
      <c r="BF8" s="254"/>
    </row>
    <row r="9" spans="1:63" ht="11.25" customHeight="1">
      <c r="A9" s="361" t="s">
        <v>10</v>
      </c>
      <c r="B9" s="361"/>
      <c r="C9" s="361"/>
      <c r="D9" s="361"/>
      <c r="E9" s="361"/>
      <c r="F9" s="361"/>
      <c r="G9" s="361"/>
      <c r="H9" s="361"/>
      <c r="I9" s="361"/>
      <c r="J9" s="361"/>
      <c r="K9" s="361"/>
      <c r="L9" s="361"/>
      <c r="M9" s="361"/>
      <c r="N9" s="361"/>
      <c r="O9" s="361"/>
      <c r="P9" s="361"/>
      <c r="Q9" s="361"/>
      <c r="R9" s="361"/>
      <c r="S9" s="361"/>
      <c r="T9" s="361"/>
      <c r="U9" s="361"/>
      <c r="V9" s="361"/>
      <c r="W9" s="361"/>
      <c r="X9" s="361"/>
      <c r="Y9" s="361"/>
      <c r="Z9" s="361"/>
      <c r="AA9" s="361"/>
      <c r="AB9" s="361"/>
      <c r="AC9" s="361"/>
      <c r="AD9" s="361"/>
      <c r="AE9" s="361"/>
      <c r="AF9" s="361"/>
      <c r="AG9" s="361"/>
      <c r="AH9" s="361"/>
      <c r="AI9" s="361"/>
      <c r="AJ9" s="361"/>
      <c r="AK9" s="361"/>
      <c r="AL9" s="361"/>
      <c r="AM9" s="361"/>
      <c r="AN9" s="361"/>
      <c r="AO9" s="361"/>
      <c r="AP9" s="361"/>
      <c r="AQ9" s="361"/>
      <c r="AR9" s="361"/>
      <c r="AS9" s="361"/>
      <c r="AT9" s="361"/>
      <c r="AU9" s="361"/>
      <c r="AV9" s="361"/>
      <c r="AW9" s="361"/>
      <c r="AX9" s="361"/>
      <c r="AY9" s="361"/>
      <c r="AZ9" s="361"/>
      <c r="BA9" s="361"/>
      <c r="BB9" s="361"/>
      <c r="BC9" s="361"/>
      <c r="BD9" s="361"/>
      <c r="BE9" s="361"/>
      <c r="BF9" s="361"/>
      <c r="BG9" s="361"/>
      <c r="BH9" s="51"/>
      <c r="BI9" s="51"/>
      <c r="BJ9" s="51"/>
      <c r="BK9" s="51"/>
    </row>
    <row r="10" spans="1:63" ht="11.25" customHeight="1">
      <c r="A10" s="361" t="s">
        <v>11</v>
      </c>
      <c r="B10" s="361"/>
      <c r="C10" s="361"/>
      <c r="D10" s="361"/>
      <c r="E10" s="361"/>
      <c r="F10" s="361"/>
      <c r="G10" s="361"/>
      <c r="H10" s="361"/>
      <c r="I10" s="361"/>
      <c r="J10" s="361"/>
      <c r="K10" s="361"/>
      <c r="L10" s="361"/>
      <c r="M10" s="361"/>
      <c r="N10" s="361"/>
      <c r="O10" s="361"/>
      <c r="P10" s="361"/>
      <c r="Q10" s="361"/>
      <c r="R10" s="361"/>
      <c r="S10" s="361"/>
      <c r="T10" s="361"/>
      <c r="U10" s="361"/>
      <c r="V10" s="361"/>
      <c r="W10" s="361"/>
      <c r="X10" s="361"/>
      <c r="Y10" s="361"/>
      <c r="Z10" s="361"/>
      <c r="AA10" s="361"/>
      <c r="AB10" s="361"/>
      <c r="AC10" s="361"/>
      <c r="AD10" s="361"/>
      <c r="AE10" s="361"/>
      <c r="AF10" s="361"/>
      <c r="AG10" s="361"/>
      <c r="AH10" s="361"/>
      <c r="AI10" s="361"/>
      <c r="AJ10" s="361"/>
      <c r="AK10" s="361"/>
      <c r="AL10" s="361"/>
      <c r="AM10" s="361"/>
      <c r="AN10" s="361"/>
      <c r="AO10" s="361"/>
      <c r="AP10" s="361"/>
      <c r="AQ10" s="361"/>
      <c r="AR10" s="361"/>
      <c r="AS10" s="361"/>
      <c r="AT10" s="361"/>
      <c r="AU10" s="361"/>
      <c r="AV10" s="361"/>
      <c r="AW10" s="361"/>
      <c r="AX10" s="361"/>
      <c r="AY10" s="361"/>
      <c r="AZ10" s="361"/>
      <c r="BA10" s="361"/>
      <c r="BB10" s="361"/>
      <c r="BC10" s="361"/>
      <c r="BD10" s="361"/>
      <c r="BE10" s="361"/>
      <c r="BF10" s="361"/>
      <c r="BG10" s="361"/>
      <c r="BH10" s="51"/>
      <c r="BI10" s="51"/>
      <c r="BJ10" s="51"/>
      <c r="BK10" s="51"/>
    </row>
    <row r="11" spans="1:63" ht="11.25" customHeight="1">
      <c r="A11" s="2" t="s">
        <v>37</v>
      </c>
    </row>
    <row r="12" spans="1:63" ht="11.25" customHeight="1">
      <c r="A12" s="2" t="s">
        <v>38</v>
      </c>
    </row>
    <row r="13" spans="1:63" ht="11.25" customHeight="1">
      <c r="A13" s="1077" t="s">
        <v>39</v>
      </c>
      <c r="B13" s="1077"/>
      <c r="C13" s="1077"/>
      <c r="D13" s="1077"/>
      <c r="E13" s="1077"/>
      <c r="F13" s="1077"/>
      <c r="G13" s="1077"/>
      <c r="H13" s="1077"/>
      <c r="I13" s="1077"/>
      <c r="J13" s="1077"/>
      <c r="K13" s="1077"/>
      <c r="L13" s="1077"/>
      <c r="M13" s="1077"/>
      <c r="N13" s="1077"/>
      <c r="O13" s="1077"/>
      <c r="P13" s="1077"/>
      <c r="Q13" s="1077"/>
      <c r="R13" s="1077"/>
      <c r="S13" s="1077"/>
      <c r="T13" s="1077"/>
      <c r="U13" s="1077"/>
      <c r="V13" s="1077"/>
      <c r="W13" s="1077"/>
      <c r="X13" s="1077"/>
      <c r="Y13" s="1077"/>
      <c r="Z13" s="1077"/>
      <c r="AA13" s="1077"/>
      <c r="AB13" s="1077"/>
      <c r="AC13" s="1077"/>
      <c r="AD13" s="1077"/>
      <c r="AE13" s="1077"/>
      <c r="AF13" s="1077"/>
      <c r="AG13" s="1077"/>
      <c r="AH13" s="1077"/>
      <c r="AI13" s="1077"/>
      <c r="AJ13" s="1077"/>
      <c r="AK13" s="1077"/>
      <c r="AL13" s="1077"/>
      <c r="AM13" s="1077"/>
      <c r="AN13" s="1077"/>
      <c r="AO13" s="1077"/>
      <c r="AP13" s="1077"/>
      <c r="AQ13" s="1077"/>
      <c r="AR13" s="1077"/>
      <c r="AS13" s="1077"/>
      <c r="AT13" s="1077"/>
      <c r="AU13" s="1077"/>
      <c r="AV13" s="1077"/>
      <c r="AW13" s="1077"/>
      <c r="AX13" s="1077"/>
      <c r="AY13" s="1077"/>
      <c r="AZ13" s="1077"/>
      <c r="BA13" s="1077"/>
      <c r="BB13" s="1077"/>
      <c r="BC13" s="1077"/>
      <c r="BD13" s="1077"/>
      <c r="BE13" s="1077"/>
      <c r="BF13" s="1077"/>
      <c r="BG13" s="1077"/>
      <c r="BH13" s="10"/>
      <c r="BI13" s="10"/>
      <c r="BJ13" s="10"/>
      <c r="BK13" s="10"/>
    </row>
    <row r="14" spans="1:63" ht="1.5" customHeight="1">
      <c r="A14" s="32"/>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row>
    <row r="15" spans="1:63" ht="15" customHeight="1">
      <c r="A15" s="2" t="s">
        <v>91</v>
      </c>
    </row>
    <row r="16" spans="1:63" ht="15" customHeight="1">
      <c r="A16" s="1064" t="s">
        <v>92</v>
      </c>
      <c r="B16" s="1065"/>
      <c r="C16" s="1065"/>
      <c r="D16" s="1065"/>
      <c r="E16" s="1065"/>
      <c r="F16" s="1066"/>
      <c r="G16" s="1078">
        <f>AZ283</f>
        <v>25</v>
      </c>
      <c r="H16" s="1079"/>
      <c r="I16" s="1079"/>
      <c r="J16" s="1079"/>
      <c r="K16" s="422" t="s">
        <v>93</v>
      </c>
      <c r="L16" s="423"/>
      <c r="M16" s="33"/>
      <c r="N16" s="1064" t="s">
        <v>94</v>
      </c>
      <c r="O16" s="1065"/>
      <c r="P16" s="1065"/>
      <c r="Q16" s="1065"/>
      <c r="R16" s="1065"/>
      <c r="S16" s="1066"/>
      <c r="T16" s="1078">
        <f>AG206</f>
        <v>6</v>
      </c>
      <c r="U16" s="1079"/>
      <c r="V16" s="1079"/>
      <c r="W16" s="1079"/>
      <c r="X16" s="422"/>
      <c r="Y16" s="423"/>
      <c r="Z16" s="1064" t="s">
        <v>95</v>
      </c>
      <c r="AA16" s="1065"/>
      <c r="AB16" s="1065"/>
      <c r="AC16" s="1065"/>
      <c r="AD16" s="1065"/>
      <c r="AE16" s="1066"/>
      <c r="AF16" s="1057">
        <f>AW206</f>
        <v>584</v>
      </c>
      <c r="AG16" s="1058"/>
      <c r="AH16" s="1058"/>
      <c r="AI16" s="1058"/>
      <c r="AJ16" s="422" t="s">
        <v>96</v>
      </c>
      <c r="AK16" s="423"/>
      <c r="AL16" s="1064" t="s">
        <v>97</v>
      </c>
      <c r="AM16" s="1065"/>
      <c r="AN16" s="1065"/>
      <c r="AO16" s="1065"/>
      <c r="AP16" s="1065"/>
      <c r="AQ16" s="1066"/>
      <c r="AR16" s="421" t="s">
        <v>40</v>
      </c>
      <c r="AS16" s="422"/>
      <c r="AT16" s="422"/>
      <c r="AU16" s="422"/>
      <c r="AV16" s="422"/>
      <c r="AW16" s="422"/>
      <c r="AX16" s="422" t="s">
        <v>98</v>
      </c>
      <c r="AY16" s="423"/>
      <c r="AZ16" s="37" t="s">
        <v>99</v>
      </c>
      <c r="BA16" s="37"/>
    </row>
    <row r="17" spans="1:122" ht="15" customHeight="1">
      <c r="A17" s="1067"/>
      <c r="B17" s="1068"/>
      <c r="C17" s="1068"/>
      <c r="D17" s="1068"/>
      <c r="E17" s="1068"/>
      <c r="F17" s="1069"/>
      <c r="G17" s="1038"/>
      <c r="H17" s="1080"/>
      <c r="I17" s="1080"/>
      <c r="J17" s="1080"/>
      <c r="K17" s="425"/>
      <c r="L17" s="426"/>
      <c r="M17" s="33"/>
      <c r="N17" s="1067"/>
      <c r="O17" s="1083"/>
      <c r="P17" s="1083"/>
      <c r="Q17" s="1083"/>
      <c r="R17" s="1083"/>
      <c r="S17" s="1069"/>
      <c r="T17" s="1038"/>
      <c r="U17" s="1080"/>
      <c r="V17" s="1080"/>
      <c r="W17" s="1080"/>
      <c r="X17" s="1063"/>
      <c r="Y17" s="426"/>
      <c r="Z17" s="1067"/>
      <c r="AA17" s="1068"/>
      <c r="AB17" s="1068"/>
      <c r="AC17" s="1068"/>
      <c r="AD17" s="1068"/>
      <c r="AE17" s="1069"/>
      <c r="AF17" s="1059"/>
      <c r="AG17" s="1060"/>
      <c r="AH17" s="1060"/>
      <c r="AI17" s="1060"/>
      <c r="AJ17" s="1063"/>
      <c r="AK17" s="426"/>
      <c r="AL17" s="1067"/>
      <c r="AM17" s="1068"/>
      <c r="AN17" s="1068"/>
      <c r="AO17" s="1068"/>
      <c r="AP17" s="1068"/>
      <c r="AQ17" s="1069"/>
      <c r="AR17" s="1073">
        <f>ROUND(AF16/160,1)</f>
        <v>3.7</v>
      </c>
      <c r="AS17" s="1074"/>
      <c r="AT17" s="1074"/>
      <c r="AU17" s="1074"/>
      <c r="AV17" s="1074"/>
      <c r="AW17" s="1074"/>
      <c r="AX17" s="1063"/>
      <c r="AY17" s="426"/>
      <c r="AZ17" s="37"/>
      <c r="BA17" s="37" t="s">
        <v>52</v>
      </c>
    </row>
    <row r="18" spans="1:122" ht="15" customHeight="1">
      <c r="A18" s="1070"/>
      <c r="B18" s="1071"/>
      <c r="C18" s="1071"/>
      <c r="D18" s="1071"/>
      <c r="E18" s="1071"/>
      <c r="F18" s="1072"/>
      <c r="G18" s="1081"/>
      <c r="H18" s="1082"/>
      <c r="I18" s="1082"/>
      <c r="J18" s="1082"/>
      <c r="K18" s="428" t="s">
        <v>13</v>
      </c>
      <c r="L18" s="429"/>
      <c r="M18" s="33"/>
      <c r="N18" s="1070"/>
      <c r="O18" s="1071"/>
      <c r="P18" s="1071"/>
      <c r="Q18" s="1071"/>
      <c r="R18" s="1071"/>
      <c r="S18" s="1072"/>
      <c r="T18" s="1081"/>
      <c r="U18" s="1082"/>
      <c r="V18" s="1082"/>
      <c r="W18" s="1082"/>
      <c r="X18" s="428" t="s">
        <v>13</v>
      </c>
      <c r="Y18" s="429"/>
      <c r="Z18" s="1070"/>
      <c r="AA18" s="1071"/>
      <c r="AB18" s="1071"/>
      <c r="AC18" s="1071"/>
      <c r="AD18" s="1071"/>
      <c r="AE18" s="1072"/>
      <c r="AF18" s="1061"/>
      <c r="AG18" s="1062"/>
      <c r="AH18" s="1062"/>
      <c r="AI18" s="1062"/>
      <c r="AJ18" s="1053" t="s">
        <v>12</v>
      </c>
      <c r="AK18" s="1054"/>
      <c r="AL18" s="1070"/>
      <c r="AM18" s="1071"/>
      <c r="AN18" s="1071"/>
      <c r="AO18" s="1071"/>
      <c r="AP18" s="1071"/>
      <c r="AQ18" s="1072"/>
      <c r="AR18" s="1075"/>
      <c r="AS18" s="1076"/>
      <c r="AT18" s="1076"/>
      <c r="AU18" s="1076"/>
      <c r="AV18" s="1076"/>
      <c r="AW18" s="1076"/>
      <c r="AX18" s="428" t="s">
        <v>13</v>
      </c>
      <c r="AY18" s="429"/>
    </row>
    <row r="19" spans="1:122" ht="14.25" customHeight="1">
      <c r="A19" s="1055" t="s">
        <v>41</v>
      </c>
      <c r="B19" s="1055"/>
      <c r="C19" s="1055"/>
      <c r="D19" s="1055"/>
      <c r="E19" s="1055"/>
      <c r="F19" s="1055"/>
      <c r="G19" s="1055"/>
      <c r="H19" s="1055"/>
      <c r="I19" s="1055"/>
      <c r="J19" s="1055"/>
      <c r="K19" s="1055"/>
      <c r="L19" s="1055"/>
      <c r="M19" s="21"/>
      <c r="N19" s="1056" t="s">
        <v>14</v>
      </c>
      <c r="O19" s="1056"/>
      <c r="P19" s="1056"/>
      <c r="Q19" s="1056"/>
      <c r="R19" s="1056"/>
      <c r="S19" s="1056"/>
      <c r="T19" s="1056"/>
      <c r="U19" s="1056"/>
      <c r="V19" s="1056"/>
      <c r="W19" s="1056"/>
      <c r="X19" s="1056"/>
      <c r="Y19" s="1056"/>
      <c r="Z19" s="1056"/>
      <c r="AA19" s="1056"/>
      <c r="AB19" s="1056"/>
      <c r="AC19" s="1056"/>
      <c r="AD19" s="1056"/>
      <c r="AE19" s="1056"/>
      <c r="AF19" s="1056"/>
      <c r="AG19" s="1056"/>
      <c r="AH19" s="1056"/>
      <c r="AI19" s="1056"/>
      <c r="AJ19" s="1056"/>
      <c r="AK19" s="1056"/>
      <c r="AL19" s="1056"/>
      <c r="AM19" s="1056"/>
      <c r="AN19" s="1056"/>
      <c r="AO19" s="1056"/>
      <c r="AP19" s="1056"/>
      <c r="AQ19" s="1056"/>
      <c r="AR19" s="21"/>
      <c r="AS19" s="21"/>
      <c r="AT19" s="21"/>
      <c r="AU19" s="21"/>
      <c r="AV19" s="21"/>
      <c r="AW19" s="21"/>
      <c r="AX19" s="21"/>
      <c r="AY19" s="21"/>
    </row>
    <row r="20" spans="1:122" s="8" customFormat="1" ht="12" customHeight="1">
      <c r="A20" s="8" t="s">
        <v>100</v>
      </c>
      <c r="BH20" s="2"/>
      <c r="BL20" s="206"/>
      <c r="BM20" s="206"/>
      <c r="BN20" s="206"/>
      <c r="BO20" s="206"/>
      <c r="BP20" s="206"/>
      <c r="BQ20" s="206"/>
      <c r="BR20" s="206"/>
      <c r="BS20" s="206"/>
      <c r="BT20" s="206"/>
      <c r="BU20" s="206"/>
      <c r="BV20" s="206"/>
      <c r="BW20" s="206"/>
      <c r="BX20" s="206"/>
      <c r="BY20" s="206"/>
      <c r="BZ20" s="206"/>
      <c r="CA20" s="206"/>
      <c r="CB20" s="206"/>
      <c r="CC20" s="206"/>
      <c r="CD20" s="206"/>
      <c r="CE20" s="206"/>
      <c r="CF20" s="206"/>
      <c r="CG20" s="206"/>
      <c r="CH20" s="206"/>
      <c r="CI20" s="206"/>
      <c r="CJ20" s="206"/>
      <c r="CK20" s="206"/>
      <c r="CL20" s="206"/>
      <c r="CM20" s="206"/>
      <c r="CN20" s="206"/>
      <c r="CO20" s="206"/>
      <c r="CP20" s="206"/>
      <c r="CQ20" s="206"/>
      <c r="CR20" s="206"/>
      <c r="CS20" s="206"/>
      <c r="CT20" s="206"/>
      <c r="CU20" s="206"/>
      <c r="CV20" s="206"/>
      <c r="CW20" s="206"/>
      <c r="CX20" s="206"/>
      <c r="CY20" s="206"/>
      <c r="CZ20" s="206"/>
      <c r="DA20" s="206"/>
      <c r="DB20" s="206"/>
      <c r="DC20" s="206"/>
      <c r="DD20" s="206"/>
      <c r="DE20" s="206"/>
      <c r="DF20" s="206"/>
      <c r="DG20" s="206"/>
      <c r="DH20" s="206"/>
      <c r="DI20" s="206"/>
      <c r="DJ20" s="206"/>
      <c r="DK20" s="206"/>
      <c r="DL20" s="206"/>
      <c r="DM20" s="206"/>
      <c r="DN20" s="206"/>
      <c r="DO20" s="206"/>
      <c r="DP20" s="206"/>
      <c r="DQ20" s="206"/>
      <c r="DR20" s="206"/>
    </row>
    <row r="21" spans="1:122" s="8" customFormat="1" ht="13.5" customHeight="1" thickBot="1">
      <c r="A21" s="361" t="s">
        <v>101</v>
      </c>
      <c r="B21" s="361"/>
      <c r="C21" s="361"/>
      <c r="D21" s="361"/>
      <c r="E21" s="361"/>
      <c r="F21" s="361"/>
      <c r="G21" s="361"/>
      <c r="H21" s="361"/>
      <c r="I21" s="361"/>
      <c r="J21" s="361"/>
      <c r="K21" s="361"/>
      <c r="L21" s="361"/>
      <c r="M21" s="361"/>
      <c r="N21" s="361"/>
      <c r="O21" s="361"/>
      <c r="P21" s="361"/>
      <c r="Q21" s="361"/>
      <c r="R21" s="361"/>
      <c r="S21" s="361"/>
      <c r="T21" s="361"/>
      <c r="U21" s="361"/>
      <c r="V21" s="361"/>
      <c r="W21" s="361"/>
      <c r="X21" s="361"/>
      <c r="Y21" s="361"/>
      <c r="Z21" s="361"/>
      <c r="AA21" s="361"/>
      <c r="AB21" s="361"/>
      <c r="AC21" s="361"/>
      <c r="AD21" s="361"/>
      <c r="AE21" s="361"/>
      <c r="AF21" s="361"/>
      <c r="AG21" s="361"/>
      <c r="AH21" s="361"/>
      <c r="AI21" s="361"/>
      <c r="AJ21" s="361"/>
      <c r="AK21" s="361"/>
      <c r="AL21" s="361"/>
      <c r="AM21" s="361"/>
      <c r="AN21" s="361"/>
      <c r="AO21" s="361"/>
      <c r="AP21" s="361"/>
      <c r="AQ21" s="361"/>
      <c r="AR21" s="361"/>
      <c r="AS21" s="361"/>
      <c r="AT21" s="361"/>
      <c r="AU21" s="361"/>
      <c r="AV21" s="361"/>
      <c r="AW21" s="361"/>
      <c r="AX21" s="361"/>
      <c r="AY21" s="361"/>
      <c r="AZ21" s="361"/>
      <c r="BA21" s="361"/>
      <c r="BB21" s="361"/>
      <c r="BC21" s="361"/>
      <c r="BD21" s="361"/>
      <c r="BE21" s="361"/>
      <c r="BF21" s="361"/>
      <c r="BG21" s="361"/>
      <c r="BL21" s="206"/>
      <c r="BM21" s="206"/>
      <c r="BN21" s="206"/>
      <c r="BO21" s="206"/>
      <c r="BP21" s="206"/>
      <c r="BQ21" s="206"/>
      <c r="BR21" s="206"/>
      <c r="BS21" s="206"/>
      <c r="BT21" s="206"/>
      <c r="BU21" s="206"/>
      <c r="BV21" s="206"/>
      <c r="BW21" s="206"/>
      <c r="BX21" s="206"/>
      <c r="BY21" s="206"/>
      <c r="BZ21" s="206"/>
      <c r="CA21" s="206"/>
      <c r="CB21" s="206"/>
      <c r="CC21" s="206"/>
      <c r="CD21" s="206"/>
      <c r="CE21" s="206"/>
      <c r="CF21" s="206"/>
      <c r="CG21" s="206"/>
      <c r="CH21" s="206"/>
      <c r="CI21" s="206"/>
      <c r="CJ21" s="206"/>
      <c r="CK21" s="206"/>
      <c r="CL21" s="206"/>
      <c r="CM21" s="206"/>
      <c r="CN21" s="206"/>
      <c r="CO21" s="206"/>
      <c r="CP21" s="206"/>
      <c r="CQ21" s="206"/>
      <c r="CR21" s="206"/>
      <c r="CS21" s="206"/>
      <c r="CT21" s="206"/>
      <c r="CU21" s="206"/>
      <c r="CV21" s="206"/>
      <c r="CW21" s="206"/>
      <c r="CX21" s="206"/>
      <c r="CY21" s="206"/>
      <c r="CZ21" s="206"/>
      <c r="DA21" s="206"/>
      <c r="DB21" s="206"/>
      <c r="DC21" s="206"/>
      <c r="DD21" s="206"/>
      <c r="DE21" s="206"/>
      <c r="DF21" s="206"/>
      <c r="DG21" s="206"/>
      <c r="DH21" s="206"/>
      <c r="DI21" s="206"/>
      <c r="DJ21" s="206"/>
      <c r="DK21" s="206"/>
      <c r="DL21" s="206"/>
      <c r="DM21" s="206"/>
      <c r="DN21" s="206"/>
      <c r="DO21" s="206"/>
      <c r="DP21" s="206"/>
      <c r="DQ21" s="206"/>
      <c r="DR21" s="206"/>
    </row>
    <row r="22" spans="1:122" s="38" customFormat="1" ht="10.5" customHeight="1" thickTop="1">
      <c r="A22" s="1031" t="s">
        <v>313</v>
      </c>
      <c r="B22" s="1031"/>
      <c r="C22" s="1031"/>
      <c r="D22" s="1031"/>
      <c r="E22" s="1031"/>
      <c r="F22" s="1031"/>
      <c r="G22" s="1031"/>
      <c r="H22" s="1031"/>
      <c r="I22" s="1031"/>
      <c r="J22" s="1031"/>
      <c r="K22" s="1031"/>
      <c r="L22" s="1031"/>
      <c r="M22" s="1031"/>
      <c r="N22" s="1031"/>
      <c r="O22" s="1031"/>
      <c r="P22" s="1031"/>
      <c r="Q22" s="1031"/>
      <c r="R22" s="1031"/>
      <c r="S22" s="1031"/>
      <c r="T22" s="1031"/>
      <c r="U22" s="1031"/>
      <c r="V22" s="1031"/>
      <c r="W22" s="1031"/>
      <c r="X22" s="1031"/>
      <c r="Y22" s="1031"/>
      <c r="Z22" s="1031"/>
      <c r="AA22" s="1031"/>
      <c r="AB22" s="1031"/>
      <c r="AC22" s="1031"/>
      <c r="AD22" s="1031"/>
      <c r="AE22" s="1031"/>
      <c r="AF22" s="1031"/>
      <c r="AG22" s="1031"/>
      <c r="AH22" s="1031"/>
      <c r="AI22" s="1031"/>
      <c r="AJ22" s="1031"/>
      <c r="AK22" s="1031"/>
      <c r="AL22" s="1031"/>
      <c r="AM22" s="1031"/>
      <c r="AN22" s="1031"/>
      <c r="AO22" s="1031"/>
      <c r="AP22" s="1031"/>
      <c r="AQ22" s="1031"/>
      <c r="AS22" s="1032" t="s">
        <v>102</v>
      </c>
      <c r="AT22" s="1033"/>
      <c r="AU22" s="1033"/>
      <c r="AV22" s="1033"/>
      <c r="AW22" s="1033"/>
      <c r="AX22" s="1034"/>
      <c r="AY22" s="1036">
        <f>G16+AR17</f>
        <v>28.7</v>
      </c>
      <c r="AZ22" s="1037"/>
      <c r="BA22" s="1037"/>
      <c r="BB22" s="1037"/>
      <c r="BC22" s="1037"/>
      <c r="BD22" s="1037"/>
      <c r="BE22" s="1042" t="s">
        <v>103</v>
      </c>
      <c r="BF22" s="1042"/>
      <c r="BG22" s="1043"/>
      <c r="BX22" s="60"/>
    </row>
    <row r="23" spans="1:122" ht="10.5" customHeight="1">
      <c r="A23" s="1031"/>
      <c r="B23" s="1031"/>
      <c r="C23" s="1031"/>
      <c r="D23" s="1031"/>
      <c r="E23" s="1031"/>
      <c r="F23" s="1031"/>
      <c r="G23" s="1031"/>
      <c r="H23" s="1031"/>
      <c r="I23" s="1031"/>
      <c r="J23" s="1031"/>
      <c r="K23" s="1031"/>
      <c r="L23" s="1031"/>
      <c r="M23" s="1031"/>
      <c r="N23" s="1031"/>
      <c r="O23" s="1031"/>
      <c r="P23" s="1031"/>
      <c r="Q23" s="1031"/>
      <c r="R23" s="1031"/>
      <c r="S23" s="1031"/>
      <c r="T23" s="1031"/>
      <c r="U23" s="1031"/>
      <c r="V23" s="1031"/>
      <c r="W23" s="1031"/>
      <c r="X23" s="1031"/>
      <c r="Y23" s="1031"/>
      <c r="Z23" s="1031"/>
      <c r="AA23" s="1031"/>
      <c r="AB23" s="1031"/>
      <c r="AC23" s="1031"/>
      <c r="AD23" s="1031"/>
      <c r="AE23" s="1031"/>
      <c r="AF23" s="1031"/>
      <c r="AG23" s="1031"/>
      <c r="AH23" s="1031"/>
      <c r="AI23" s="1031"/>
      <c r="AJ23" s="1031"/>
      <c r="AK23" s="1031"/>
      <c r="AL23" s="1031"/>
      <c r="AM23" s="1031"/>
      <c r="AN23" s="1031"/>
      <c r="AO23" s="1031"/>
      <c r="AP23" s="1031"/>
      <c r="AQ23" s="1031"/>
      <c r="AR23" s="61"/>
      <c r="AS23" s="1035"/>
      <c r="AT23" s="347"/>
      <c r="AU23" s="347"/>
      <c r="AV23" s="347"/>
      <c r="AW23" s="347"/>
      <c r="AX23" s="348"/>
      <c r="AY23" s="1038"/>
      <c r="AZ23" s="1039"/>
      <c r="BA23" s="1039"/>
      <c r="BB23" s="1039"/>
      <c r="BC23" s="1039"/>
      <c r="BD23" s="1039"/>
      <c r="BE23" s="40"/>
      <c r="BF23" s="7"/>
      <c r="BG23" s="41"/>
    </row>
    <row r="24" spans="1:122" ht="15" customHeight="1">
      <c r="A24" s="1031"/>
      <c r="B24" s="1031"/>
      <c r="C24" s="1031"/>
      <c r="D24" s="1031"/>
      <c r="E24" s="1031"/>
      <c r="F24" s="1031"/>
      <c r="G24" s="1031"/>
      <c r="H24" s="1031"/>
      <c r="I24" s="1031"/>
      <c r="J24" s="1031"/>
      <c r="K24" s="1031"/>
      <c r="L24" s="1031"/>
      <c r="M24" s="1031"/>
      <c r="N24" s="1031"/>
      <c r="O24" s="1031"/>
      <c r="P24" s="1031"/>
      <c r="Q24" s="1031"/>
      <c r="R24" s="1031"/>
      <c r="S24" s="1031"/>
      <c r="T24" s="1031"/>
      <c r="U24" s="1031"/>
      <c r="V24" s="1031"/>
      <c r="W24" s="1031"/>
      <c r="X24" s="1031"/>
      <c r="Y24" s="1031"/>
      <c r="Z24" s="1031"/>
      <c r="AA24" s="1031"/>
      <c r="AB24" s="1031"/>
      <c r="AC24" s="1031"/>
      <c r="AD24" s="1031"/>
      <c r="AE24" s="1031"/>
      <c r="AF24" s="1031"/>
      <c r="AG24" s="1031"/>
      <c r="AH24" s="1031"/>
      <c r="AI24" s="1031"/>
      <c r="AJ24" s="1031"/>
      <c r="AK24" s="1031"/>
      <c r="AL24" s="1031"/>
      <c r="AM24" s="1031"/>
      <c r="AN24" s="1031"/>
      <c r="AO24" s="1031"/>
      <c r="AP24" s="1031"/>
      <c r="AQ24" s="1031"/>
      <c r="AR24" s="61"/>
      <c r="AS24" s="1044" t="s">
        <v>104</v>
      </c>
      <c r="AT24" s="393"/>
      <c r="AU24" s="393"/>
      <c r="AV24" s="393"/>
      <c r="AW24" s="393"/>
      <c r="AX24" s="394"/>
      <c r="AY24" s="1040"/>
      <c r="AZ24" s="1041"/>
      <c r="BA24" s="1041"/>
      <c r="BB24" s="1041"/>
      <c r="BC24" s="1041"/>
      <c r="BD24" s="1041"/>
      <c r="BE24" s="211" t="s">
        <v>13</v>
      </c>
      <c r="BF24" s="211"/>
      <c r="BG24" s="1045"/>
    </row>
    <row r="25" spans="1:122" ht="13.5" customHeight="1">
      <c r="A25" s="1031"/>
      <c r="B25" s="1031"/>
      <c r="C25" s="1031"/>
      <c r="D25" s="1031"/>
      <c r="E25" s="1031"/>
      <c r="F25" s="1031"/>
      <c r="G25" s="1031"/>
      <c r="H25" s="1031"/>
      <c r="I25" s="1031"/>
      <c r="J25" s="1031"/>
      <c r="K25" s="1031"/>
      <c r="L25" s="1031"/>
      <c r="M25" s="1031"/>
      <c r="N25" s="1031"/>
      <c r="O25" s="1031"/>
      <c r="P25" s="1031"/>
      <c r="Q25" s="1031"/>
      <c r="R25" s="1031"/>
      <c r="S25" s="1031"/>
      <c r="T25" s="1031"/>
      <c r="U25" s="1031"/>
      <c r="V25" s="1031"/>
      <c r="W25" s="1031"/>
      <c r="X25" s="1031"/>
      <c r="Y25" s="1031"/>
      <c r="Z25" s="1031"/>
      <c r="AA25" s="1031"/>
      <c r="AB25" s="1031"/>
      <c r="AC25" s="1031"/>
      <c r="AD25" s="1031"/>
      <c r="AE25" s="1031"/>
      <c r="AF25" s="1031"/>
      <c r="AG25" s="1031"/>
      <c r="AH25" s="1031"/>
      <c r="AI25" s="1031"/>
      <c r="AJ25" s="1031"/>
      <c r="AK25" s="1031"/>
      <c r="AL25" s="1031"/>
      <c r="AM25" s="1031"/>
      <c r="AN25" s="1031"/>
      <c r="AO25" s="1031"/>
      <c r="AP25" s="1031"/>
      <c r="AQ25" s="1031"/>
      <c r="AR25" s="61"/>
      <c r="AS25" s="1046" t="s">
        <v>105</v>
      </c>
      <c r="AT25" s="1047"/>
      <c r="AU25" s="1047"/>
      <c r="AV25" s="1047"/>
      <c r="AW25" s="1047"/>
      <c r="AX25" s="1048"/>
      <c r="AY25" s="1051">
        <f>G16+ROUNDDOWN(AF16/160,1)+AS293</f>
        <v>29.1</v>
      </c>
      <c r="AZ25" s="1051"/>
      <c r="BA25" s="1051"/>
      <c r="BB25" s="1051"/>
      <c r="BC25" s="1051"/>
      <c r="BD25" s="1051"/>
      <c r="BE25" s="1013" t="s">
        <v>106</v>
      </c>
      <c r="BF25" s="1014"/>
      <c r="BG25" s="1015"/>
    </row>
    <row r="26" spans="1:122" ht="12" customHeight="1" thickBot="1">
      <c r="A26" s="1018" t="s">
        <v>312</v>
      </c>
      <c r="B26" s="1018"/>
      <c r="C26" s="1018"/>
      <c r="D26" s="1018"/>
      <c r="E26" s="1018"/>
      <c r="F26" s="1018"/>
      <c r="G26" s="1018"/>
      <c r="H26" s="1018"/>
      <c r="I26" s="1018"/>
      <c r="J26" s="1018"/>
      <c r="K26" s="1018"/>
      <c r="L26" s="1018"/>
      <c r="M26" s="1018"/>
      <c r="N26" s="1018"/>
      <c r="O26" s="1018"/>
      <c r="P26" s="1018"/>
      <c r="Q26" s="1018"/>
      <c r="R26" s="1018"/>
      <c r="S26" s="1018"/>
      <c r="T26" s="1018"/>
      <c r="U26" s="1018"/>
      <c r="V26" s="1018"/>
      <c r="W26" s="1018"/>
      <c r="X26" s="1018"/>
      <c r="Y26" s="1018"/>
      <c r="Z26" s="1018"/>
      <c r="AA26" s="1018"/>
      <c r="AB26" s="1018"/>
      <c r="AC26" s="1018"/>
      <c r="AD26" s="1018"/>
      <c r="AE26" s="1018"/>
      <c r="AF26" s="1018"/>
      <c r="AG26" s="1018"/>
      <c r="AH26" s="1018"/>
      <c r="AI26" s="1018"/>
      <c r="AJ26" s="1018"/>
      <c r="AK26" s="1018"/>
      <c r="AL26" s="1018"/>
      <c r="AM26" s="1018"/>
      <c r="AN26" s="1018"/>
      <c r="AO26" s="1018"/>
      <c r="AP26" s="1018"/>
      <c r="AQ26" s="1018"/>
      <c r="AR26" s="61"/>
      <c r="AS26" s="1049"/>
      <c r="AT26" s="1016"/>
      <c r="AU26" s="1016"/>
      <c r="AV26" s="1016"/>
      <c r="AW26" s="1016"/>
      <c r="AX26" s="1050"/>
      <c r="AY26" s="1052"/>
      <c r="AZ26" s="1052"/>
      <c r="BA26" s="1052"/>
      <c r="BB26" s="1052"/>
      <c r="BC26" s="1052"/>
      <c r="BD26" s="1052"/>
      <c r="BE26" s="1016"/>
      <c r="BF26" s="1016"/>
      <c r="BG26" s="1017"/>
    </row>
    <row r="27" spans="1:122" ht="3" customHeight="1" thickTop="1">
      <c r="A27" s="62"/>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4"/>
      <c r="AS27" s="31"/>
      <c r="AT27" s="31"/>
      <c r="AU27" s="31"/>
      <c r="AV27" s="31"/>
      <c r="AW27" s="31"/>
      <c r="AX27" s="63"/>
      <c r="AY27" s="63"/>
      <c r="AZ27" s="63"/>
      <c r="BA27" s="63"/>
      <c r="BB27" s="63"/>
      <c r="BC27" s="63"/>
      <c r="BD27" s="63"/>
      <c r="BE27" s="21"/>
      <c r="BF27" s="21"/>
      <c r="BG27" s="21"/>
    </row>
    <row r="28" spans="1:122" ht="15" customHeight="1">
      <c r="A28" s="38" t="s">
        <v>107</v>
      </c>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122" ht="11.25" customHeight="1">
      <c r="B29" s="225" t="s">
        <v>15</v>
      </c>
      <c r="C29" s="331"/>
      <c r="D29" s="225" t="s">
        <v>108</v>
      </c>
      <c r="E29" s="330"/>
      <c r="F29" s="330"/>
      <c r="G29" s="330"/>
      <c r="H29" s="330"/>
      <c r="I29" s="331"/>
      <c r="J29" s="207" t="s">
        <v>109</v>
      </c>
      <c r="K29" s="330"/>
      <c r="L29" s="330"/>
      <c r="M29" s="330"/>
      <c r="N29" s="331"/>
      <c r="O29" s="207" t="s">
        <v>16</v>
      </c>
      <c r="P29" s="208"/>
      <c r="Q29" s="208"/>
      <c r="R29" s="208"/>
      <c r="S29" s="209"/>
      <c r="T29" s="1019">
        <f>R4</f>
        <v>4</v>
      </c>
      <c r="U29" s="1020"/>
      <c r="V29" s="1020"/>
      <c r="W29" s="1020"/>
      <c r="X29" s="1023" t="s">
        <v>110</v>
      </c>
      <c r="Y29" s="1024"/>
      <c r="Z29" s="1024"/>
      <c r="AA29" s="1024"/>
      <c r="AB29" s="1024"/>
      <c r="AC29" s="1024"/>
      <c r="AD29" s="1024"/>
      <c r="AE29" s="1024"/>
      <c r="AF29" s="1024"/>
      <c r="AG29" s="1024"/>
      <c r="AH29" s="1024"/>
      <c r="AI29" s="1024"/>
      <c r="AJ29" s="1024"/>
      <c r="AK29" s="1024"/>
      <c r="AL29" s="1025"/>
      <c r="AM29" s="208" t="s">
        <v>111</v>
      </c>
      <c r="AN29" s="208"/>
      <c r="AO29" s="208"/>
      <c r="AP29" s="208"/>
      <c r="AQ29" s="208"/>
      <c r="AR29" s="208"/>
      <c r="AS29" s="208"/>
      <c r="AT29" s="208"/>
      <c r="AU29" s="208"/>
      <c r="AV29" s="208"/>
      <c r="AW29" s="208"/>
      <c r="AX29" s="208"/>
      <c r="AY29" s="208"/>
      <c r="AZ29" s="208"/>
      <c r="BA29" s="208"/>
      <c r="BB29" s="209"/>
    </row>
    <row r="30" spans="1:122" ht="11.25" customHeight="1">
      <c r="B30" s="332"/>
      <c r="C30" s="334"/>
      <c r="D30" s="332"/>
      <c r="E30" s="333"/>
      <c r="F30" s="333"/>
      <c r="G30" s="333"/>
      <c r="H30" s="333"/>
      <c r="I30" s="334"/>
      <c r="J30" s="332"/>
      <c r="K30" s="333"/>
      <c r="L30" s="333"/>
      <c r="M30" s="333"/>
      <c r="N30" s="334"/>
      <c r="O30" s="210"/>
      <c r="P30" s="211"/>
      <c r="Q30" s="211"/>
      <c r="R30" s="211"/>
      <c r="S30" s="212"/>
      <c r="T30" s="1021"/>
      <c r="U30" s="1022"/>
      <c r="V30" s="1022"/>
      <c r="W30" s="1022"/>
      <c r="X30" s="1026"/>
      <c r="Y30" s="1026"/>
      <c r="Z30" s="1026"/>
      <c r="AA30" s="1026"/>
      <c r="AB30" s="1026"/>
      <c r="AC30" s="1026"/>
      <c r="AD30" s="1026"/>
      <c r="AE30" s="1026"/>
      <c r="AF30" s="1026"/>
      <c r="AG30" s="1026"/>
      <c r="AH30" s="1026"/>
      <c r="AI30" s="1026"/>
      <c r="AJ30" s="1026"/>
      <c r="AK30" s="1026"/>
      <c r="AL30" s="1027"/>
      <c r="AM30" s="211"/>
      <c r="AN30" s="211"/>
      <c r="AO30" s="211"/>
      <c r="AP30" s="211"/>
      <c r="AQ30" s="211"/>
      <c r="AR30" s="211"/>
      <c r="AS30" s="211"/>
      <c r="AT30" s="211"/>
      <c r="AU30" s="211"/>
      <c r="AV30" s="211"/>
      <c r="AW30" s="211"/>
      <c r="AX30" s="211"/>
      <c r="AY30" s="211"/>
      <c r="AZ30" s="211"/>
      <c r="BA30" s="211"/>
      <c r="BB30" s="212"/>
    </row>
    <row r="31" spans="1:122" ht="11.25" customHeight="1">
      <c r="B31" s="332"/>
      <c r="C31" s="334"/>
      <c r="D31" s="332"/>
      <c r="E31" s="333"/>
      <c r="F31" s="333"/>
      <c r="G31" s="333"/>
      <c r="H31" s="333"/>
      <c r="I31" s="334"/>
      <c r="J31" s="332"/>
      <c r="K31" s="333"/>
      <c r="L31" s="333"/>
      <c r="M31" s="333"/>
      <c r="N31" s="334"/>
      <c r="O31" s="1028" t="s">
        <v>112</v>
      </c>
      <c r="P31" s="1029"/>
      <c r="Q31" s="1029"/>
      <c r="R31" s="1029"/>
      <c r="S31" s="1030"/>
      <c r="T31" s="978" t="s">
        <v>17</v>
      </c>
      <c r="U31" s="979"/>
      <c r="V31" s="979"/>
      <c r="W31" s="979"/>
      <c r="X31" s="979"/>
      <c r="Y31" s="979"/>
      <c r="Z31" s="979"/>
      <c r="AA31" s="980"/>
      <c r="AB31" s="984" t="s">
        <v>113</v>
      </c>
      <c r="AC31" s="979"/>
      <c r="AD31" s="979"/>
      <c r="AE31" s="979"/>
      <c r="AF31" s="979"/>
      <c r="AG31" s="979"/>
      <c r="AH31" s="979"/>
      <c r="AI31" s="987" t="s">
        <v>114</v>
      </c>
      <c r="AJ31" s="988"/>
      <c r="AK31" s="988"/>
      <c r="AL31" s="989"/>
      <c r="AM31" s="996" t="s">
        <v>18</v>
      </c>
      <c r="AN31" s="997"/>
      <c r="AO31" s="997"/>
      <c r="AP31" s="998"/>
      <c r="AQ31" s="297" t="s">
        <v>43</v>
      </c>
      <c r="AR31" s="297"/>
      <c r="AS31" s="297"/>
      <c r="AT31" s="297"/>
      <c r="AU31" s="297"/>
      <c r="AV31" s="297"/>
      <c r="AW31" s="297"/>
      <c r="AX31" s="297"/>
      <c r="AY31" s="297"/>
      <c r="AZ31" s="297"/>
      <c r="BA31" s="297"/>
      <c r="BB31" s="298"/>
    </row>
    <row r="32" spans="1:122" ht="11.25" customHeight="1">
      <c r="B32" s="332"/>
      <c r="C32" s="334"/>
      <c r="D32" s="332"/>
      <c r="E32" s="333"/>
      <c r="F32" s="333"/>
      <c r="G32" s="333"/>
      <c r="H32" s="333"/>
      <c r="I32" s="334"/>
      <c r="J32" s="332"/>
      <c r="K32" s="333"/>
      <c r="L32" s="333"/>
      <c r="M32" s="333"/>
      <c r="N32" s="334"/>
      <c r="O32" s="1003">
        <v>210</v>
      </c>
      <c r="P32" s="1004"/>
      <c r="Q32" s="1004"/>
      <c r="R32" s="1004"/>
      <c r="S32" s="1007" t="s">
        <v>13</v>
      </c>
      <c r="T32" s="981"/>
      <c r="U32" s="982"/>
      <c r="V32" s="982"/>
      <c r="W32" s="982"/>
      <c r="X32" s="982"/>
      <c r="Y32" s="982"/>
      <c r="Z32" s="982"/>
      <c r="AA32" s="983"/>
      <c r="AB32" s="985"/>
      <c r="AC32" s="982"/>
      <c r="AD32" s="982"/>
      <c r="AE32" s="982"/>
      <c r="AF32" s="982"/>
      <c r="AG32" s="982"/>
      <c r="AH32" s="986"/>
      <c r="AI32" s="990"/>
      <c r="AJ32" s="991"/>
      <c r="AK32" s="991"/>
      <c r="AL32" s="992"/>
      <c r="AM32" s="412"/>
      <c r="AN32" s="211"/>
      <c r="AO32" s="211"/>
      <c r="AP32" s="999"/>
      <c r="AQ32" s="297"/>
      <c r="AR32" s="297"/>
      <c r="AS32" s="297"/>
      <c r="AT32" s="297"/>
      <c r="AU32" s="297"/>
      <c r="AV32" s="297"/>
      <c r="AW32" s="297"/>
      <c r="AX32" s="297"/>
      <c r="AY32" s="297"/>
      <c r="AZ32" s="297"/>
      <c r="BA32" s="297"/>
      <c r="BB32" s="298"/>
    </row>
    <row r="33" spans="2:54" ht="11.25" customHeight="1" thickBot="1">
      <c r="B33" s="809"/>
      <c r="C33" s="810"/>
      <c r="D33" s="809"/>
      <c r="E33" s="811"/>
      <c r="F33" s="811"/>
      <c r="G33" s="811"/>
      <c r="H33" s="811"/>
      <c r="I33" s="810"/>
      <c r="J33" s="809"/>
      <c r="K33" s="811"/>
      <c r="L33" s="811"/>
      <c r="M33" s="811"/>
      <c r="N33" s="810"/>
      <c r="O33" s="1005"/>
      <c r="P33" s="1006"/>
      <c r="Q33" s="1006"/>
      <c r="R33" s="1006"/>
      <c r="S33" s="1008"/>
      <c r="T33" s="1009" t="s">
        <v>44</v>
      </c>
      <c r="U33" s="1010"/>
      <c r="V33" s="1010"/>
      <c r="W33" s="1011"/>
      <c r="X33" s="1012" t="s">
        <v>45</v>
      </c>
      <c r="Y33" s="1010"/>
      <c r="Z33" s="1011"/>
      <c r="AA33" s="64"/>
      <c r="AB33" s="1009" t="s">
        <v>44</v>
      </c>
      <c r="AC33" s="1010"/>
      <c r="AD33" s="1010"/>
      <c r="AE33" s="971" t="s">
        <v>45</v>
      </c>
      <c r="AF33" s="972"/>
      <c r="AG33" s="972"/>
      <c r="AH33" s="65"/>
      <c r="AI33" s="993"/>
      <c r="AJ33" s="994"/>
      <c r="AK33" s="994"/>
      <c r="AL33" s="995"/>
      <c r="AM33" s="1000"/>
      <c r="AN33" s="1001"/>
      <c r="AO33" s="1001"/>
      <c r="AP33" s="1002"/>
      <c r="AQ33" s="802"/>
      <c r="AR33" s="802"/>
      <c r="AS33" s="802"/>
      <c r="AT33" s="802"/>
      <c r="AU33" s="802"/>
      <c r="AV33" s="802"/>
      <c r="AW33" s="802"/>
      <c r="AX33" s="802"/>
      <c r="AY33" s="802"/>
      <c r="AZ33" s="802"/>
      <c r="BA33" s="802"/>
      <c r="BB33" s="803"/>
    </row>
    <row r="34" spans="2:54" ht="11.25" customHeight="1" thickTop="1">
      <c r="B34" s="731" t="s">
        <v>115</v>
      </c>
      <c r="C34" s="844"/>
      <c r="D34" s="758" t="s">
        <v>46</v>
      </c>
      <c r="E34" s="804"/>
      <c r="F34" s="804"/>
      <c r="G34" s="804"/>
      <c r="H34" s="804"/>
      <c r="I34" s="805"/>
      <c r="J34" s="806" t="s">
        <v>116</v>
      </c>
      <c r="K34" s="788"/>
      <c r="L34" s="788"/>
      <c r="M34" s="788"/>
      <c r="N34" s="807"/>
      <c r="O34" s="891">
        <v>3</v>
      </c>
      <c r="P34" s="892"/>
      <c r="Q34" s="892"/>
      <c r="R34" s="892"/>
      <c r="S34" s="426" t="s">
        <v>13</v>
      </c>
      <c r="T34" s="973">
        <v>2</v>
      </c>
      <c r="U34" s="974"/>
      <c r="V34" s="974"/>
      <c r="W34" s="974"/>
      <c r="X34" s="975">
        <v>1</v>
      </c>
      <c r="Y34" s="974"/>
      <c r="Z34" s="976"/>
      <c r="AA34" s="964" t="s">
        <v>13</v>
      </c>
      <c r="AB34" s="977"/>
      <c r="AC34" s="962"/>
      <c r="AD34" s="963"/>
      <c r="AE34" s="961"/>
      <c r="AF34" s="962"/>
      <c r="AG34" s="963"/>
      <c r="AH34" s="964" t="s">
        <v>13</v>
      </c>
      <c r="AI34" s="965"/>
      <c r="AJ34" s="962"/>
      <c r="AK34" s="962"/>
      <c r="AL34" s="966" t="s">
        <v>13</v>
      </c>
      <c r="AM34" s="967">
        <f>T34+X34+AB34+AE34+AI34</f>
        <v>3</v>
      </c>
      <c r="AN34" s="968"/>
      <c r="AO34" s="968"/>
      <c r="AP34" s="969"/>
      <c r="AQ34" s="970" t="s">
        <v>47</v>
      </c>
      <c r="AR34" s="970"/>
      <c r="AS34" s="970"/>
      <c r="AT34" s="970"/>
      <c r="AU34" s="970"/>
      <c r="AV34" s="808">
        <f>ROUNDDOWN(AM34/3,1)</f>
        <v>1</v>
      </c>
      <c r="AW34" s="808"/>
      <c r="AX34" s="808"/>
      <c r="AY34" s="808"/>
      <c r="AZ34" s="425" t="s">
        <v>13</v>
      </c>
      <c r="BA34" s="425"/>
      <c r="BB34" s="334"/>
    </row>
    <row r="35" spans="2:54" ht="11.25" customHeight="1">
      <c r="B35" s="733"/>
      <c r="C35" s="735"/>
      <c r="D35" s="751"/>
      <c r="E35" s="752"/>
      <c r="F35" s="752"/>
      <c r="G35" s="752"/>
      <c r="H35" s="752"/>
      <c r="I35" s="753"/>
      <c r="J35" s="213"/>
      <c r="K35" s="214"/>
      <c r="L35" s="214"/>
      <c r="M35" s="214"/>
      <c r="N35" s="215"/>
      <c r="O35" s="891"/>
      <c r="P35" s="892"/>
      <c r="Q35" s="892"/>
      <c r="R35" s="892"/>
      <c r="S35" s="426"/>
      <c r="T35" s="233"/>
      <c r="U35" s="234"/>
      <c r="V35" s="234"/>
      <c r="W35" s="234"/>
      <c r="X35" s="959"/>
      <c r="Y35" s="234"/>
      <c r="Z35" s="960"/>
      <c r="AA35" s="851"/>
      <c r="AB35" s="258"/>
      <c r="AC35" s="259"/>
      <c r="AD35" s="898"/>
      <c r="AE35" s="897"/>
      <c r="AF35" s="259"/>
      <c r="AG35" s="898"/>
      <c r="AH35" s="851"/>
      <c r="AI35" s="915"/>
      <c r="AJ35" s="259"/>
      <c r="AK35" s="259"/>
      <c r="AL35" s="864"/>
      <c r="AM35" s="884"/>
      <c r="AN35" s="742"/>
      <c r="AO35" s="742"/>
      <c r="AP35" s="885"/>
      <c r="AQ35" s="683"/>
      <c r="AR35" s="683"/>
      <c r="AS35" s="683"/>
      <c r="AT35" s="683"/>
      <c r="AU35" s="683"/>
      <c r="AV35" s="729"/>
      <c r="AW35" s="729"/>
      <c r="AX35" s="729"/>
      <c r="AY35" s="729"/>
      <c r="AZ35" s="428"/>
      <c r="BA35" s="428"/>
      <c r="BB35" s="337"/>
    </row>
    <row r="36" spans="2:54" ht="11.25" customHeight="1">
      <c r="B36" s="733"/>
      <c r="C36" s="735"/>
      <c r="D36" s="723" t="s">
        <v>48</v>
      </c>
      <c r="E36" s="749"/>
      <c r="F36" s="749"/>
      <c r="G36" s="749"/>
      <c r="H36" s="749"/>
      <c r="I36" s="750"/>
      <c r="J36" s="207" t="s">
        <v>116</v>
      </c>
      <c r="K36" s="208"/>
      <c r="L36" s="208"/>
      <c r="M36" s="208"/>
      <c r="N36" s="209"/>
      <c r="O36" s="955">
        <v>8</v>
      </c>
      <c r="P36" s="956"/>
      <c r="Q36" s="956"/>
      <c r="R36" s="956"/>
      <c r="S36" s="525" t="s">
        <v>13</v>
      </c>
      <c r="T36" s="230">
        <v>6</v>
      </c>
      <c r="U36" s="231"/>
      <c r="V36" s="231"/>
      <c r="W36" s="231"/>
      <c r="X36" s="957">
        <v>2</v>
      </c>
      <c r="Y36" s="231"/>
      <c r="Z36" s="958"/>
      <c r="AA36" s="886" t="s">
        <v>13</v>
      </c>
      <c r="AB36" s="255"/>
      <c r="AC36" s="256"/>
      <c r="AD36" s="896"/>
      <c r="AE36" s="895"/>
      <c r="AF36" s="256"/>
      <c r="AG36" s="896"/>
      <c r="AH36" s="886" t="s">
        <v>13</v>
      </c>
      <c r="AI36" s="918"/>
      <c r="AJ36" s="256"/>
      <c r="AK36" s="256"/>
      <c r="AL36" s="859" t="s">
        <v>13</v>
      </c>
      <c r="AM36" s="738">
        <f>T36+X36+AB36+AE36+AI36+T38+X38+AB38+AE38+AI38</f>
        <v>18</v>
      </c>
      <c r="AN36" s="739"/>
      <c r="AO36" s="739"/>
      <c r="AP36" s="861"/>
      <c r="AQ36" s="411" t="s">
        <v>117</v>
      </c>
      <c r="AR36" s="208"/>
      <c r="AS36" s="208"/>
      <c r="AT36" s="208"/>
      <c r="AU36" s="208"/>
      <c r="AV36" s="923">
        <f>ROUNDDOWN(AM36/6,1)</f>
        <v>3</v>
      </c>
      <c r="AW36" s="923"/>
      <c r="AX36" s="923"/>
      <c r="AY36" s="923"/>
      <c r="AZ36" s="422" t="s">
        <v>13</v>
      </c>
      <c r="BA36" s="422"/>
      <c r="BB36" s="331"/>
    </row>
    <row r="37" spans="2:54" ht="11.25" customHeight="1">
      <c r="B37" s="733"/>
      <c r="C37" s="735"/>
      <c r="D37" s="751"/>
      <c r="E37" s="752"/>
      <c r="F37" s="752"/>
      <c r="G37" s="752"/>
      <c r="H37" s="752"/>
      <c r="I37" s="753"/>
      <c r="J37" s="213"/>
      <c r="K37" s="214"/>
      <c r="L37" s="214"/>
      <c r="M37" s="214"/>
      <c r="N37" s="215"/>
      <c r="O37" s="955"/>
      <c r="P37" s="956"/>
      <c r="Q37" s="956"/>
      <c r="R37" s="956"/>
      <c r="S37" s="525"/>
      <c r="T37" s="233"/>
      <c r="U37" s="234"/>
      <c r="V37" s="234"/>
      <c r="W37" s="234"/>
      <c r="X37" s="959"/>
      <c r="Y37" s="234"/>
      <c r="Z37" s="960"/>
      <c r="AA37" s="851"/>
      <c r="AB37" s="258"/>
      <c r="AC37" s="259"/>
      <c r="AD37" s="898"/>
      <c r="AE37" s="897"/>
      <c r="AF37" s="259"/>
      <c r="AG37" s="898"/>
      <c r="AH37" s="851"/>
      <c r="AI37" s="915"/>
      <c r="AJ37" s="259"/>
      <c r="AK37" s="259"/>
      <c r="AL37" s="864"/>
      <c r="AM37" s="754"/>
      <c r="AN37" s="755"/>
      <c r="AO37" s="755"/>
      <c r="AP37" s="917"/>
      <c r="AQ37" s="412"/>
      <c r="AR37" s="211"/>
      <c r="AS37" s="211"/>
      <c r="AT37" s="211"/>
      <c r="AU37" s="211"/>
      <c r="AV37" s="863"/>
      <c r="AW37" s="863"/>
      <c r="AX37" s="863"/>
      <c r="AY37" s="863"/>
      <c r="AZ37" s="425"/>
      <c r="BA37" s="425"/>
      <c r="BB37" s="334"/>
    </row>
    <row r="38" spans="2:54" ht="11.25" customHeight="1">
      <c r="B38" s="733"/>
      <c r="C38" s="735"/>
      <c r="D38" s="758" t="s">
        <v>49</v>
      </c>
      <c r="E38" s="804"/>
      <c r="F38" s="804"/>
      <c r="G38" s="804"/>
      <c r="H38" s="804"/>
      <c r="I38" s="805"/>
      <c r="J38" s="210" t="s">
        <v>116</v>
      </c>
      <c r="K38" s="211"/>
      <c r="L38" s="211"/>
      <c r="M38" s="211"/>
      <c r="N38" s="212"/>
      <c r="O38" s="893">
        <v>10</v>
      </c>
      <c r="P38" s="894"/>
      <c r="Q38" s="894"/>
      <c r="R38" s="894"/>
      <c r="S38" s="429" t="s">
        <v>13</v>
      </c>
      <c r="T38" s="947">
        <v>8</v>
      </c>
      <c r="U38" s="948"/>
      <c r="V38" s="948"/>
      <c r="W38" s="948"/>
      <c r="X38" s="951">
        <v>2</v>
      </c>
      <c r="Y38" s="948"/>
      <c r="Z38" s="952"/>
      <c r="AA38" s="936" t="s">
        <v>13</v>
      </c>
      <c r="AB38" s="381"/>
      <c r="AC38" s="382"/>
      <c r="AD38" s="937"/>
      <c r="AE38" s="938"/>
      <c r="AF38" s="382"/>
      <c r="AG38" s="937"/>
      <c r="AH38" s="936" t="s">
        <v>13</v>
      </c>
      <c r="AI38" s="914"/>
      <c r="AJ38" s="382"/>
      <c r="AK38" s="382"/>
      <c r="AL38" s="889" t="s">
        <v>13</v>
      </c>
      <c r="AM38" s="754"/>
      <c r="AN38" s="755"/>
      <c r="AO38" s="755"/>
      <c r="AP38" s="917"/>
      <c r="AQ38" s="412"/>
      <c r="AR38" s="211"/>
      <c r="AS38" s="211"/>
      <c r="AT38" s="211"/>
      <c r="AU38" s="211"/>
      <c r="AV38" s="863"/>
      <c r="AW38" s="863"/>
      <c r="AX38" s="863"/>
      <c r="AY38" s="863"/>
      <c r="AZ38" s="425"/>
      <c r="BA38" s="425"/>
      <c r="BB38" s="334"/>
    </row>
    <row r="39" spans="2:54" ht="11.25" customHeight="1" thickBot="1">
      <c r="B39" s="733"/>
      <c r="C39" s="735"/>
      <c r="D39" s="941"/>
      <c r="E39" s="942"/>
      <c r="F39" s="942"/>
      <c r="G39" s="942"/>
      <c r="H39" s="942"/>
      <c r="I39" s="943"/>
      <c r="J39" s="824"/>
      <c r="K39" s="715"/>
      <c r="L39" s="715"/>
      <c r="M39" s="715"/>
      <c r="N39" s="819"/>
      <c r="O39" s="944"/>
      <c r="P39" s="945"/>
      <c r="Q39" s="945"/>
      <c r="R39" s="945"/>
      <c r="S39" s="946"/>
      <c r="T39" s="949"/>
      <c r="U39" s="950"/>
      <c r="V39" s="950"/>
      <c r="W39" s="950"/>
      <c r="X39" s="953"/>
      <c r="Y39" s="950"/>
      <c r="Z39" s="954"/>
      <c r="AA39" s="913"/>
      <c r="AB39" s="686"/>
      <c r="AC39" s="687"/>
      <c r="AD39" s="906"/>
      <c r="AE39" s="905"/>
      <c r="AF39" s="687"/>
      <c r="AG39" s="906"/>
      <c r="AH39" s="913"/>
      <c r="AI39" s="922"/>
      <c r="AJ39" s="687"/>
      <c r="AK39" s="687"/>
      <c r="AL39" s="860"/>
      <c r="AM39" s="858"/>
      <c r="AN39" s="676"/>
      <c r="AO39" s="676"/>
      <c r="AP39" s="862"/>
      <c r="AQ39" s="939"/>
      <c r="AR39" s="715"/>
      <c r="AS39" s="715"/>
      <c r="AT39" s="715"/>
      <c r="AU39" s="715"/>
      <c r="AV39" s="924"/>
      <c r="AW39" s="924"/>
      <c r="AX39" s="924"/>
      <c r="AY39" s="924"/>
      <c r="AZ39" s="678"/>
      <c r="BA39" s="678"/>
      <c r="BB39" s="940"/>
    </row>
    <row r="40" spans="2:54" ht="11.25" customHeight="1">
      <c r="B40" s="733"/>
      <c r="C40" s="735"/>
      <c r="D40" s="933" t="s">
        <v>118</v>
      </c>
      <c r="E40" s="934"/>
      <c r="F40" s="934"/>
      <c r="G40" s="934"/>
      <c r="H40" s="934"/>
      <c r="I40" s="934"/>
      <c r="J40" s="934"/>
      <c r="K40" s="934"/>
      <c r="L40" s="934"/>
      <c r="M40" s="934"/>
      <c r="N40" s="934"/>
      <c r="O40" s="934"/>
      <c r="P40" s="934"/>
      <c r="Q40" s="934"/>
      <c r="R40" s="934"/>
      <c r="S40" s="934"/>
      <c r="T40" s="934"/>
      <c r="U40" s="934"/>
      <c r="V40" s="934"/>
      <c r="W40" s="934"/>
      <c r="X40" s="934"/>
      <c r="Y40" s="934"/>
      <c r="Z40" s="934"/>
      <c r="AA40" s="934"/>
      <c r="AB40" s="934"/>
      <c r="AC40" s="934"/>
      <c r="AD40" s="934"/>
      <c r="AE40" s="934"/>
      <c r="AF40" s="934"/>
      <c r="AG40" s="934"/>
      <c r="AH40" s="934"/>
      <c r="AI40" s="934"/>
      <c r="AJ40" s="934"/>
      <c r="AK40" s="934"/>
      <c r="AL40" s="934"/>
      <c r="AM40" s="934"/>
      <c r="AN40" s="934"/>
      <c r="AO40" s="934"/>
      <c r="AP40" s="934"/>
      <c r="AQ40" s="934"/>
      <c r="AR40" s="934"/>
      <c r="AS40" s="934"/>
      <c r="AT40" s="934"/>
      <c r="AU40" s="934"/>
      <c r="AV40" s="934"/>
      <c r="AW40" s="934"/>
      <c r="AX40" s="934"/>
      <c r="AY40" s="934"/>
      <c r="AZ40" s="934"/>
      <c r="BA40" s="934"/>
      <c r="BB40" s="935"/>
    </row>
    <row r="41" spans="2:54" ht="11.25" customHeight="1">
      <c r="B41" s="733"/>
      <c r="C41" s="735"/>
      <c r="D41" s="908" t="s">
        <v>119</v>
      </c>
      <c r="E41" s="759"/>
      <c r="F41" s="759"/>
      <c r="G41" s="759"/>
      <c r="H41" s="759"/>
      <c r="I41" s="760"/>
      <c r="J41" s="210" t="s">
        <v>120</v>
      </c>
      <c r="K41" s="211"/>
      <c r="L41" s="211"/>
      <c r="M41" s="211"/>
      <c r="N41" s="212"/>
      <c r="O41" s="910"/>
      <c r="P41" s="911"/>
      <c r="Q41" s="911"/>
      <c r="R41" s="911"/>
      <c r="S41" s="912"/>
      <c r="T41" s="255"/>
      <c r="U41" s="256"/>
      <c r="V41" s="256"/>
      <c r="W41" s="256"/>
      <c r="X41" s="256"/>
      <c r="Y41" s="256"/>
      <c r="Z41" s="256"/>
      <c r="AA41" s="876" t="s">
        <v>13</v>
      </c>
      <c r="AB41" s="255"/>
      <c r="AC41" s="256"/>
      <c r="AD41" s="256"/>
      <c r="AE41" s="256"/>
      <c r="AF41" s="256"/>
      <c r="AG41" s="256"/>
      <c r="AH41" s="852" t="s">
        <v>13</v>
      </c>
      <c r="AI41" s="918"/>
      <c r="AJ41" s="256"/>
      <c r="AK41" s="256"/>
      <c r="AL41" s="859" t="s">
        <v>13</v>
      </c>
      <c r="AM41" s="916">
        <f>T41+AB41+AI41</f>
        <v>0</v>
      </c>
      <c r="AN41" s="755"/>
      <c r="AO41" s="755"/>
      <c r="AP41" s="917"/>
      <c r="AQ41" s="211" t="s">
        <v>117</v>
      </c>
      <c r="AR41" s="211"/>
      <c r="AS41" s="211"/>
      <c r="AT41" s="211"/>
      <c r="AU41" s="211"/>
      <c r="AV41" s="890">
        <f>ROUNDDOWN(AM41/6,1)</f>
        <v>0</v>
      </c>
      <c r="AW41" s="890"/>
      <c r="AX41" s="890"/>
      <c r="AY41" s="890"/>
      <c r="AZ41" s="425" t="s">
        <v>13</v>
      </c>
      <c r="BA41" s="425"/>
      <c r="BB41" s="899"/>
    </row>
    <row r="42" spans="2:54" ht="11.25" customHeight="1">
      <c r="B42" s="733"/>
      <c r="C42" s="735"/>
      <c r="D42" s="908"/>
      <c r="E42" s="759"/>
      <c r="F42" s="759"/>
      <c r="G42" s="759"/>
      <c r="H42" s="759"/>
      <c r="I42" s="760"/>
      <c r="J42" s="210"/>
      <c r="K42" s="211"/>
      <c r="L42" s="211"/>
      <c r="M42" s="211"/>
      <c r="N42" s="212"/>
      <c r="O42" s="919"/>
      <c r="P42" s="920"/>
      <c r="Q42" s="920"/>
      <c r="R42" s="920"/>
      <c r="S42" s="921"/>
      <c r="T42" s="258"/>
      <c r="U42" s="259"/>
      <c r="V42" s="259"/>
      <c r="W42" s="259"/>
      <c r="X42" s="259"/>
      <c r="Y42" s="259"/>
      <c r="Z42" s="259"/>
      <c r="AA42" s="888"/>
      <c r="AB42" s="381"/>
      <c r="AC42" s="382"/>
      <c r="AD42" s="382"/>
      <c r="AE42" s="382"/>
      <c r="AF42" s="382"/>
      <c r="AG42" s="382"/>
      <c r="AH42" s="852"/>
      <c r="AI42" s="915"/>
      <c r="AJ42" s="259"/>
      <c r="AK42" s="259"/>
      <c r="AL42" s="864"/>
      <c r="AM42" s="884"/>
      <c r="AN42" s="742"/>
      <c r="AO42" s="742"/>
      <c r="AP42" s="885"/>
      <c r="AQ42" s="214"/>
      <c r="AR42" s="214"/>
      <c r="AS42" s="214"/>
      <c r="AT42" s="214"/>
      <c r="AU42" s="214"/>
      <c r="AV42" s="729"/>
      <c r="AW42" s="729"/>
      <c r="AX42" s="729"/>
      <c r="AY42" s="729"/>
      <c r="AZ42" s="428"/>
      <c r="BA42" s="428"/>
      <c r="BB42" s="932"/>
    </row>
    <row r="43" spans="2:54" ht="11.25" customHeight="1">
      <c r="B43" s="733"/>
      <c r="C43" s="735"/>
      <c r="D43" s="907" t="s">
        <v>19</v>
      </c>
      <c r="E43" s="724"/>
      <c r="F43" s="724"/>
      <c r="G43" s="724"/>
      <c r="H43" s="724"/>
      <c r="I43" s="725"/>
      <c r="J43" s="421" t="s">
        <v>120</v>
      </c>
      <c r="K43" s="422"/>
      <c r="L43" s="422"/>
      <c r="M43" s="422"/>
      <c r="N43" s="423"/>
      <c r="O43" s="929"/>
      <c r="P43" s="930"/>
      <c r="Q43" s="930"/>
      <c r="R43" s="930"/>
      <c r="S43" s="931"/>
      <c r="T43" s="255"/>
      <c r="U43" s="256"/>
      <c r="V43" s="256"/>
      <c r="W43" s="256"/>
      <c r="X43" s="256"/>
      <c r="Y43" s="256"/>
      <c r="Z43" s="256"/>
      <c r="AA43" s="876" t="s">
        <v>13</v>
      </c>
      <c r="AB43" s="255"/>
      <c r="AC43" s="256"/>
      <c r="AD43" s="256"/>
      <c r="AE43" s="256"/>
      <c r="AF43" s="256"/>
      <c r="AG43" s="896"/>
      <c r="AH43" s="852" t="s">
        <v>13</v>
      </c>
      <c r="AI43" s="918"/>
      <c r="AJ43" s="256"/>
      <c r="AK43" s="256"/>
      <c r="AL43" s="859" t="s">
        <v>13</v>
      </c>
      <c r="AM43" s="883">
        <f>T43+AB43+T45+X45+AB45+AE45+AI43+AI45</f>
        <v>0</v>
      </c>
      <c r="AN43" s="739"/>
      <c r="AO43" s="739"/>
      <c r="AP43" s="861"/>
      <c r="AQ43" s="208" t="s">
        <v>121</v>
      </c>
      <c r="AR43" s="208"/>
      <c r="AS43" s="208"/>
      <c r="AT43" s="208"/>
      <c r="AU43" s="208"/>
      <c r="AV43" s="923">
        <f>ROUNDDOWN(AM43/15,1)</f>
        <v>0</v>
      </c>
      <c r="AW43" s="923"/>
      <c r="AX43" s="923"/>
      <c r="AY43" s="923"/>
      <c r="AZ43" s="422" t="s">
        <v>13</v>
      </c>
      <c r="BA43" s="422"/>
      <c r="BB43" s="925"/>
    </row>
    <row r="44" spans="2:54" ht="11.25" customHeight="1">
      <c r="B44" s="733"/>
      <c r="C44" s="735"/>
      <c r="D44" s="908"/>
      <c r="E44" s="759"/>
      <c r="F44" s="759"/>
      <c r="G44" s="759"/>
      <c r="H44" s="759"/>
      <c r="I44" s="760"/>
      <c r="J44" s="424"/>
      <c r="K44" s="425"/>
      <c r="L44" s="425"/>
      <c r="M44" s="425"/>
      <c r="N44" s="426"/>
      <c r="O44" s="910"/>
      <c r="P44" s="911"/>
      <c r="Q44" s="911"/>
      <c r="R44" s="911"/>
      <c r="S44" s="912"/>
      <c r="T44" s="258"/>
      <c r="U44" s="259"/>
      <c r="V44" s="259"/>
      <c r="W44" s="259"/>
      <c r="X44" s="259"/>
      <c r="Y44" s="259"/>
      <c r="Z44" s="259"/>
      <c r="AA44" s="888"/>
      <c r="AB44" s="258"/>
      <c r="AC44" s="259"/>
      <c r="AD44" s="259"/>
      <c r="AE44" s="259"/>
      <c r="AF44" s="259"/>
      <c r="AG44" s="898"/>
      <c r="AH44" s="852"/>
      <c r="AI44" s="915"/>
      <c r="AJ44" s="259"/>
      <c r="AK44" s="259"/>
      <c r="AL44" s="864"/>
      <c r="AM44" s="916"/>
      <c r="AN44" s="755"/>
      <c r="AO44" s="755"/>
      <c r="AP44" s="917"/>
      <c r="AQ44" s="211"/>
      <c r="AR44" s="211"/>
      <c r="AS44" s="211"/>
      <c r="AT44" s="211"/>
      <c r="AU44" s="211"/>
      <c r="AV44" s="863"/>
      <c r="AW44" s="863"/>
      <c r="AX44" s="863"/>
      <c r="AY44" s="863"/>
      <c r="AZ44" s="425"/>
      <c r="BA44" s="425"/>
      <c r="BB44" s="899"/>
    </row>
    <row r="45" spans="2:54" ht="11.25" customHeight="1">
      <c r="B45" s="733"/>
      <c r="C45" s="735"/>
      <c r="D45" s="908"/>
      <c r="E45" s="759"/>
      <c r="F45" s="759"/>
      <c r="G45" s="759"/>
      <c r="H45" s="759"/>
      <c r="I45" s="760"/>
      <c r="J45" s="421" t="s">
        <v>122</v>
      </c>
      <c r="K45" s="422"/>
      <c r="L45" s="422"/>
      <c r="M45" s="422"/>
      <c r="N45" s="423"/>
      <c r="O45" s="901"/>
      <c r="P45" s="902"/>
      <c r="Q45" s="902"/>
      <c r="R45" s="902"/>
      <c r="S45" s="423" t="s">
        <v>13</v>
      </c>
      <c r="T45" s="255"/>
      <c r="U45" s="256"/>
      <c r="V45" s="256"/>
      <c r="W45" s="256"/>
      <c r="X45" s="895"/>
      <c r="Y45" s="256"/>
      <c r="Z45" s="256"/>
      <c r="AA45" s="876" t="s">
        <v>13</v>
      </c>
      <c r="AB45" s="255"/>
      <c r="AC45" s="256"/>
      <c r="AD45" s="896"/>
      <c r="AE45" s="895"/>
      <c r="AF45" s="256"/>
      <c r="AG45" s="896"/>
      <c r="AH45" s="886" t="s">
        <v>13</v>
      </c>
      <c r="AI45" s="914"/>
      <c r="AJ45" s="382"/>
      <c r="AK45" s="382"/>
      <c r="AL45" s="889" t="s">
        <v>13</v>
      </c>
      <c r="AM45" s="916"/>
      <c r="AN45" s="755"/>
      <c r="AO45" s="755"/>
      <c r="AP45" s="917"/>
      <c r="AQ45" s="211"/>
      <c r="AR45" s="211"/>
      <c r="AS45" s="211"/>
      <c r="AT45" s="211"/>
      <c r="AU45" s="211"/>
      <c r="AV45" s="863"/>
      <c r="AW45" s="863"/>
      <c r="AX45" s="863"/>
      <c r="AY45" s="863"/>
      <c r="AZ45" s="425"/>
      <c r="BA45" s="425"/>
      <c r="BB45" s="899"/>
    </row>
    <row r="46" spans="2:54" ht="11.25" customHeight="1" thickBot="1">
      <c r="B46" s="733"/>
      <c r="C46" s="735"/>
      <c r="D46" s="909"/>
      <c r="E46" s="727"/>
      <c r="F46" s="727"/>
      <c r="G46" s="727"/>
      <c r="H46" s="727"/>
      <c r="I46" s="728"/>
      <c r="J46" s="900"/>
      <c r="K46" s="678"/>
      <c r="L46" s="678"/>
      <c r="M46" s="678"/>
      <c r="N46" s="695"/>
      <c r="O46" s="903"/>
      <c r="P46" s="904"/>
      <c r="Q46" s="904"/>
      <c r="R46" s="904"/>
      <c r="S46" s="695"/>
      <c r="T46" s="686"/>
      <c r="U46" s="687"/>
      <c r="V46" s="687"/>
      <c r="W46" s="687"/>
      <c r="X46" s="905"/>
      <c r="Y46" s="687"/>
      <c r="Z46" s="687"/>
      <c r="AA46" s="877"/>
      <c r="AB46" s="686"/>
      <c r="AC46" s="687"/>
      <c r="AD46" s="906"/>
      <c r="AE46" s="905"/>
      <c r="AF46" s="687"/>
      <c r="AG46" s="906"/>
      <c r="AH46" s="913"/>
      <c r="AI46" s="922"/>
      <c r="AJ46" s="687"/>
      <c r="AK46" s="687"/>
      <c r="AL46" s="860"/>
      <c r="AM46" s="884"/>
      <c r="AN46" s="742"/>
      <c r="AO46" s="742"/>
      <c r="AP46" s="885"/>
      <c r="AQ46" s="214"/>
      <c r="AR46" s="214"/>
      <c r="AS46" s="214"/>
      <c r="AT46" s="214"/>
      <c r="AU46" s="214"/>
      <c r="AV46" s="890"/>
      <c r="AW46" s="890"/>
      <c r="AX46" s="890"/>
      <c r="AY46" s="890"/>
      <c r="AZ46" s="678"/>
      <c r="BA46" s="678"/>
      <c r="BB46" s="672"/>
    </row>
    <row r="47" spans="2:54" ht="11.25" customHeight="1">
      <c r="B47" s="733"/>
      <c r="C47" s="735"/>
      <c r="D47" s="933" t="s">
        <v>123</v>
      </c>
      <c r="E47" s="934"/>
      <c r="F47" s="934"/>
      <c r="G47" s="934"/>
      <c r="H47" s="934"/>
      <c r="I47" s="934"/>
      <c r="J47" s="934"/>
      <c r="K47" s="934"/>
      <c r="L47" s="934"/>
      <c r="M47" s="934"/>
      <c r="N47" s="934"/>
      <c r="O47" s="934"/>
      <c r="P47" s="934"/>
      <c r="Q47" s="934"/>
      <c r="R47" s="934"/>
      <c r="S47" s="934"/>
      <c r="T47" s="934"/>
      <c r="U47" s="934"/>
      <c r="V47" s="934"/>
      <c r="W47" s="934"/>
      <c r="X47" s="934"/>
      <c r="Y47" s="934"/>
      <c r="Z47" s="934"/>
      <c r="AA47" s="934"/>
      <c r="AB47" s="934"/>
      <c r="AC47" s="934"/>
      <c r="AD47" s="934"/>
      <c r="AE47" s="934"/>
      <c r="AF47" s="934"/>
      <c r="AG47" s="934"/>
      <c r="AH47" s="934"/>
      <c r="AI47" s="934"/>
      <c r="AJ47" s="934"/>
      <c r="AK47" s="934"/>
      <c r="AL47" s="934"/>
      <c r="AM47" s="934"/>
      <c r="AN47" s="934"/>
      <c r="AO47" s="934"/>
      <c r="AP47" s="934"/>
      <c r="AQ47" s="934"/>
      <c r="AR47" s="934"/>
      <c r="AS47" s="934"/>
      <c r="AT47" s="934"/>
      <c r="AU47" s="934"/>
      <c r="AV47" s="934"/>
      <c r="AW47" s="934"/>
      <c r="AX47" s="934"/>
      <c r="AY47" s="934"/>
      <c r="AZ47" s="934"/>
      <c r="BA47" s="934"/>
      <c r="BB47" s="935"/>
    </row>
    <row r="48" spans="2:54" ht="11.25" customHeight="1">
      <c r="B48" s="733"/>
      <c r="C48" s="735"/>
      <c r="D48" s="908" t="s">
        <v>119</v>
      </c>
      <c r="E48" s="759"/>
      <c r="F48" s="759"/>
      <c r="G48" s="759"/>
      <c r="H48" s="759"/>
      <c r="I48" s="760"/>
      <c r="J48" s="210" t="s">
        <v>120</v>
      </c>
      <c r="K48" s="211"/>
      <c r="L48" s="211"/>
      <c r="M48" s="211"/>
      <c r="N48" s="212"/>
      <c r="O48" s="929"/>
      <c r="P48" s="930"/>
      <c r="Q48" s="930"/>
      <c r="R48" s="930"/>
      <c r="S48" s="931"/>
      <c r="T48" s="255">
        <v>10</v>
      </c>
      <c r="U48" s="256"/>
      <c r="V48" s="256"/>
      <c r="W48" s="256"/>
      <c r="X48" s="256"/>
      <c r="Y48" s="256"/>
      <c r="Z48" s="256"/>
      <c r="AA48" s="876" t="s">
        <v>13</v>
      </c>
      <c r="AB48" s="255"/>
      <c r="AC48" s="256"/>
      <c r="AD48" s="256"/>
      <c r="AE48" s="256"/>
      <c r="AF48" s="256"/>
      <c r="AG48" s="256"/>
      <c r="AH48" s="852" t="s">
        <v>13</v>
      </c>
      <c r="AI48" s="918"/>
      <c r="AJ48" s="256"/>
      <c r="AK48" s="256"/>
      <c r="AL48" s="859" t="s">
        <v>13</v>
      </c>
      <c r="AM48" s="883">
        <f>T48+AB48+T50+AB50+T52+X52+AB52+AE52+AI48+AI50+AI52</f>
        <v>75</v>
      </c>
      <c r="AN48" s="739"/>
      <c r="AO48" s="739"/>
      <c r="AP48" s="861"/>
      <c r="AQ48" s="208" t="s">
        <v>121</v>
      </c>
      <c r="AR48" s="208"/>
      <c r="AS48" s="208"/>
      <c r="AT48" s="208"/>
      <c r="AU48" s="208"/>
      <c r="AV48" s="923">
        <f>ROUNDDOWN(AM48/15,1)</f>
        <v>5</v>
      </c>
      <c r="AW48" s="923"/>
      <c r="AX48" s="923"/>
      <c r="AY48" s="923"/>
      <c r="AZ48" s="422" t="s">
        <v>13</v>
      </c>
      <c r="BA48" s="422"/>
      <c r="BB48" s="925"/>
    </row>
    <row r="49" spans="2:54" ht="11.25" customHeight="1">
      <c r="B49" s="733"/>
      <c r="C49" s="735"/>
      <c r="D49" s="908"/>
      <c r="E49" s="759"/>
      <c r="F49" s="759"/>
      <c r="G49" s="759"/>
      <c r="H49" s="759"/>
      <c r="I49" s="760"/>
      <c r="J49" s="210"/>
      <c r="K49" s="211"/>
      <c r="L49" s="211"/>
      <c r="M49" s="211"/>
      <c r="N49" s="212"/>
      <c r="O49" s="919"/>
      <c r="P49" s="920"/>
      <c r="Q49" s="920"/>
      <c r="R49" s="920"/>
      <c r="S49" s="921"/>
      <c r="T49" s="258"/>
      <c r="U49" s="259"/>
      <c r="V49" s="259"/>
      <c r="W49" s="259"/>
      <c r="X49" s="259"/>
      <c r="Y49" s="259"/>
      <c r="Z49" s="259"/>
      <c r="AA49" s="888"/>
      <c r="AB49" s="381"/>
      <c r="AC49" s="382"/>
      <c r="AD49" s="382"/>
      <c r="AE49" s="382"/>
      <c r="AF49" s="382"/>
      <c r="AG49" s="382"/>
      <c r="AH49" s="852"/>
      <c r="AI49" s="915"/>
      <c r="AJ49" s="259"/>
      <c r="AK49" s="259"/>
      <c r="AL49" s="864"/>
      <c r="AM49" s="916"/>
      <c r="AN49" s="755"/>
      <c r="AO49" s="755"/>
      <c r="AP49" s="917"/>
      <c r="AQ49" s="211"/>
      <c r="AR49" s="211"/>
      <c r="AS49" s="211"/>
      <c r="AT49" s="211"/>
      <c r="AU49" s="211"/>
      <c r="AV49" s="863"/>
      <c r="AW49" s="863"/>
      <c r="AX49" s="863"/>
      <c r="AY49" s="863"/>
      <c r="AZ49" s="425"/>
      <c r="BA49" s="425"/>
      <c r="BB49" s="899"/>
    </row>
    <row r="50" spans="2:54" ht="11.25" customHeight="1">
      <c r="B50" s="733"/>
      <c r="C50" s="735"/>
      <c r="D50" s="907" t="s">
        <v>19</v>
      </c>
      <c r="E50" s="724"/>
      <c r="F50" s="724"/>
      <c r="G50" s="724"/>
      <c r="H50" s="724"/>
      <c r="I50" s="725"/>
      <c r="J50" s="421" t="s">
        <v>120</v>
      </c>
      <c r="K50" s="422"/>
      <c r="L50" s="422"/>
      <c r="M50" s="422"/>
      <c r="N50" s="423"/>
      <c r="O50" s="910"/>
      <c r="P50" s="911"/>
      <c r="Q50" s="911"/>
      <c r="R50" s="911"/>
      <c r="S50" s="912"/>
      <c r="T50" s="255">
        <v>50</v>
      </c>
      <c r="U50" s="256"/>
      <c r="V50" s="256"/>
      <c r="W50" s="256"/>
      <c r="X50" s="256"/>
      <c r="Y50" s="256"/>
      <c r="Z50" s="256"/>
      <c r="AA50" s="876" t="s">
        <v>13</v>
      </c>
      <c r="AB50" s="255"/>
      <c r="AC50" s="256"/>
      <c r="AD50" s="256"/>
      <c r="AE50" s="256"/>
      <c r="AF50" s="256"/>
      <c r="AG50" s="896"/>
      <c r="AH50" s="852" t="s">
        <v>13</v>
      </c>
      <c r="AI50" s="918"/>
      <c r="AJ50" s="256"/>
      <c r="AK50" s="256"/>
      <c r="AL50" s="859" t="s">
        <v>13</v>
      </c>
      <c r="AM50" s="916"/>
      <c r="AN50" s="755"/>
      <c r="AO50" s="755"/>
      <c r="AP50" s="917"/>
      <c r="AQ50" s="211"/>
      <c r="AR50" s="211"/>
      <c r="AS50" s="211"/>
      <c r="AT50" s="211"/>
      <c r="AU50" s="211"/>
      <c r="AV50" s="863"/>
      <c r="AW50" s="863"/>
      <c r="AX50" s="863"/>
      <c r="AY50" s="863"/>
      <c r="AZ50" s="425"/>
      <c r="BA50" s="425"/>
      <c r="BB50" s="899"/>
    </row>
    <row r="51" spans="2:54" ht="11.25" customHeight="1">
      <c r="B51" s="733"/>
      <c r="C51" s="735"/>
      <c r="D51" s="908"/>
      <c r="E51" s="759"/>
      <c r="F51" s="759"/>
      <c r="G51" s="759"/>
      <c r="H51" s="759"/>
      <c r="I51" s="760"/>
      <c r="J51" s="424"/>
      <c r="K51" s="425"/>
      <c r="L51" s="425"/>
      <c r="M51" s="425"/>
      <c r="N51" s="426"/>
      <c r="O51" s="910"/>
      <c r="P51" s="911"/>
      <c r="Q51" s="911"/>
      <c r="R51" s="911"/>
      <c r="S51" s="912"/>
      <c r="T51" s="258"/>
      <c r="U51" s="259"/>
      <c r="V51" s="259"/>
      <c r="W51" s="259"/>
      <c r="X51" s="259"/>
      <c r="Y51" s="259"/>
      <c r="Z51" s="259"/>
      <c r="AA51" s="888"/>
      <c r="AB51" s="258"/>
      <c r="AC51" s="259"/>
      <c r="AD51" s="259"/>
      <c r="AE51" s="259"/>
      <c r="AF51" s="259"/>
      <c r="AG51" s="898"/>
      <c r="AH51" s="852"/>
      <c r="AI51" s="915"/>
      <c r="AJ51" s="259"/>
      <c r="AK51" s="259"/>
      <c r="AL51" s="864"/>
      <c r="AM51" s="916"/>
      <c r="AN51" s="755"/>
      <c r="AO51" s="755"/>
      <c r="AP51" s="917"/>
      <c r="AQ51" s="211"/>
      <c r="AR51" s="211"/>
      <c r="AS51" s="211"/>
      <c r="AT51" s="211"/>
      <c r="AU51" s="211"/>
      <c r="AV51" s="863"/>
      <c r="AW51" s="863"/>
      <c r="AX51" s="863"/>
      <c r="AY51" s="863"/>
      <c r="AZ51" s="425"/>
      <c r="BA51" s="425"/>
      <c r="BB51" s="899"/>
    </row>
    <row r="52" spans="2:54" ht="11.25" customHeight="1">
      <c r="B52" s="733"/>
      <c r="C52" s="735"/>
      <c r="D52" s="908"/>
      <c r="E52" s="759"/>
      <c r="F52" s="759"/>
      <c r="G52" s="759"/>
      <c r="H52" s="759"/>
      <c r="I52" s="760"/>
      <c r="J52" s="421" t="s">
        <v>122</v>
      </c>
      <c r="K52" s="422"/>
      <c r="L52" s="422"/>
      <c r="M52" s="422"/>
      <c r="N52" s="423"/>
      <c r="O52" s="901">
        <v>15</v>
      </c>
      <c r="P52" s="902"/>
      <c r="Q52" s="902"/>
      <c r="R52" s="902"/>
      <c r="S52" s="423" t="s">
        <v>13</v>
      </c>
      <c r="T52" s="255">
        <v>10</v>
      </c>
      <c r="U52" s="256"/>
      <c r="V52" s="256"/>
      <c r="W52" s="256"/>
      <c r="X52" s="895">
        <v>5</v>
      </c>
      <c r="Y52" s="256"/>
      <c r="Z52" s="256"/>
      <c r="AA52" s="876" t="s">
        <v>13</v>
      </c>
      <c r="AB52" s="255"/>
      <c r="AC52" s="256"/>
      <c r="AD52" s="896"/>
      <c r="AE52" s="895"/>
      <c r="AF52" s="256"/>
      <c r="AG52" s="896"/>
      <c r="AH52" s="886" t="s">
        <v>13</v>
      </c>
      <c r="AI52" s="918"/>
      <c r="AJ52" s="256"/>
      <c r="AK52" s="256"/>
      <c r="AL52" s="859" t="s">
        <v>13</v>
      </c>
      <c r="AM52" s="916"/>
      <c r="AN52" s="755"/>
      <c r="AO52" s="755"/>
      <c r="AP52" s="917"/>
      <c r="AQ52" s="211"/>
      <c r="AR52" s="211"/>
      <c r="AS52" s="211"/>
      <c r="AT52" s="211"/>
      <c r="AU52" s="211"/>
      <c r="AV52" s="863"/>
      <c r="AW52" s="863"/>
      <c r="AX52" s="863"/>
      <c r="AY52" s="863"/>
      <c r="AZ52" s="425"/>
      <c r="BA52" s="425"/>
      <c r="BB52" s="899"/>
    </row>
    <row r="53" spans="2:54" ht="11.25" customHeight="1" thickBot="1">
      <c r="B53" s="733"/>
      <c r="C53" s="735"/>
      <c r="D53" s="909"/>
      <c r="E53" s="727"/>
      <c r="F53" s="727"/>
      <c r="G53" s="727"/>
      <c r="H53" s="727"/>
      <c r="I53" s="728"/>
      <c r="J53" s="900"/>
      <c r="K53" s="678"/>
      <c r="L53" s="678"/>
      <c r="M53" s="678"/>
      <c r="N53" s="695"/>
      <c r="O53" s="903"/>
      <c r="P53" s="904"/>
      <c r="Q53" s="904"/>
      <c r="R53" s="904"/>
      <c r="S53" s="695"/>
      <c r="T53" s="686"/>
      <c r="U53" s="687"/>
      <c r="V53" s="687"/>
      <c r="W53" s="687"/>
      <c r="X53" s="905"/>
      <c r="Y53" s="687"/>
      <c r="Z53" s="687"/>
      <c r="AA53" s="877"/>
      <c r="AB53" s="686"/>
      <c r="AC53" s="687"/>
      <c r="AD53" s="906"/>
      <c r="AE53" s="905"/>
      <c r="AF53" s="687"/>
      <c r="AG53" s="906"/>
      <c r="AH53" s="913"/>
      <c r="AI53" s="922"/>
      <c r="AJ53" s="687"/>
      <c r="AK53" s="687"/>
      <c r="AL53" s="860"/>
      <c r="AM53" s="884"/>
      <c r="AN53" s="742"/>
      <c r="AO53" s="742"/>
      <c r="AP53" s="885"/>
      <c r="AQ53" s="214"/>
      <c r="AR53" s="214"/>
      <c r="AS53" s="214"/>
      <c r="AT53" s="214"/>
      <c r="AU53" s="214"/>
      <c r="AV53" s="890"/>
      <c r="AW53" s="890"/>
      <c r="AX53" s="890"/>
      <c r="AY53" s="890"/>
      <c r="AZ53" s="678"/>
      <c r="BA53" s="678"/>
      <c r="BB53" s="672"/>
    </row>
    <row r="54" spans="2:54" ht="11.25" customHeight="1">
      <c r="B54" s="733"/>
      <c r="C54" s="735"/>
      <c r="D54" s="933" t="s">
        <v>124</v>
      </c>
      <c r="E54" s="934"/>
      <c r="F54" s="934"/>
      <c r="G54" s="934"/>
      <c r="H54" s="934"/>
      <c r="I54" s="934"/>
      <c r="J54" s="934"/>
      <c r="K54" s="934"/>
      <c r="L54" s="934"/>
      <c r="M54" s="934"/>
      <c r="N54" s="934"/>
      <c r="O54" s="934"/>
      <c r="P54" s="934"/>
      <c r="Q54" s="934"/>
      <c r="R54" s="934"/>
      <c r="S54" s="934"/>
      <c r="T54" s="934"/>
      <c r="U54" s="934"/>
      <c r="V54" s="934"/>
      <c r="W54" s="934"/>
      <c r="X54" s="934"/>
      <c r="Y54" s="934"/>
      <c r="Z54" s="934"/>
      <c r="AA54" s="934"/>
      <c r="AB54" s="934"/>
      <c r="AC54" s="934"/>
      <c r="AD54" s="934"/>
      <c r="AE54" s="934"/>
      <c r="AF54" s="934"/>
      <c r="AG54" s="934"/>
      <c r="AH54" s="934"/>
      <c r="AI54" s="934"/>
      <c r="AJ54" s="934"/>
      <c r="AK54" s="934"/>
      <c r="AL54" s="934"/>
      <c r="AM54" s="934"/>
      <c r="AN54" s="934"/>
      <c r="AO54" s="934"/>
      <c r="AP54" s="934"/>
      <c r="AQ54" s="934"/>
      <c r="AR54" s="934"/>
      <c r="AS54" s="934"/>
      <c r="AT54" s="934"/>
      <c r="AU54" s="934"/>
      <c r="AV54" s="934"/>
      <c r="AW54" s="934"/>
      <c r="AX54" s="934"/>
      <c r="AY54" s="934"/>
      <c r="AZ54" s="934"/>
      <c r="BA54" s="934"/>
      <c r="BB54" s="935"/>
    </row>
    <row r="55" spans="2:54" ht="11.25" customHeight="1">
      <c r="B55" s="733"/>
      <c r="C55" s="735"/>
      <c r="D55" s="908" t="s">
        <v>119</v>
      </c>
      <c r="E55" s="759"/>
      <c r="F55" s="759"/>
      <c r="G55" s="759"/>
      <c r="H55" s="759"/>
      <c r="I55" s="760"/>
      <c r="J55" s="210" t="s">
        <v>120</v>
      </c>
      <c r="K55" s="211"/>
      <c r="L55" s="211"/>
      <c r="M55" s="211"/>
      <c r="N55" s="212"/>
      <c r="O55" s="910"/>
      <c r="P55" s="911"/>
      <c r="Q55" s="911"/>
      <c r="R55" s="911"/>
      <c r="S55" s="912"/>
      <c r="T55" s="381"/>
      <c r="U55" s="382"/>
      <c r="V55" s="382"/>
      <c r="W55" s="382"/>
      <c r="X55" s="382"/>
      <c r="Y55" s="382"/>
      <c r="Z55" s="382"/>
      <c r="AA55" s="887" t="s">
        <v>13</v>
      </c>
      <c r="AB55" s="381"/>
      <c r="AC55" s="382"/>
      <c r="AD55" s="382"/>
      <c r="AE55" s="382"/>
      <c r="AF55" s="382"/>
      <c r="AG55" s="382"/>
      <c r="AH55" s="851" t="s">
        <v>13</v>
      </c>
      <c r="AI55" s="914"/>
      <c r="AJ55" s="382"/>
      <c r="AK55" s="382"/>
      <c r="AL55" s="889" t="s">
        <v>13</v>
      </c>
      <c r="AM55" s="916">
        <f>T55+AB55+AI55</f>
        <v>0</v>
      </c>
      <c r="AN55" s="755"/>
      <c r="AO55" s="755"/>
      <c r="AP55" s="917"/>
      <c r="AQ55" s="211" t="s">
        <v>117</v>
      </c>
      <c r="AR55" s="211"/>
      <c r="AS55" s="211"/>
      <c r="AT55" s="211"/>
      <c r="AU55" s="211"/>
      <c r="AV55" s="890">
        <f>ROUNDDOWN(AM55/6,1)</f>
        <v>0</v>
      </c>
      <c r="AW55" s="890"/>
      <c r="AX55" s="890"/>
      <c r="AY55" s="890"/>
      <c r="AZ55" s="425" t="s">
        <v>13</v>
      </c>
      <c r="BA55" s="425"/>
      <c r="BB55" s="899"/>
    </row>
    <row r="56" spans="2:54" ht="11.25" customHeight="1">
      <c r="B56" s="733"/>
      <c r="C56" s="735"/>
      <c r="D56" s="908"/>
      <c r="E56" s="759"/>
      <c r="F56" s="759"/>
      <c r="G56" s="759"/>
      <c r="H56" s="759"/>
      <c r="I56" s="760"/>
      <c r="J56" s="210"/>
      <c r="K56" s="211"/>
      <c r="L56" s="211"/>
      <c r="M56" s="211"/>
      <c r="N56" s="212"/>
      <c r="O56" s="919"/>
      <c r="P56" s="920"/>
      <c r="Q56" s="920"/>
      <c r="R56" s="920"/>
      <c r="S56" s="921"/>
      <c r="T56" s="258"/>
      <c r="U56" s="259"/>
      <c r="V56" s="259"/>
      <c r="W56" s="259"/>
      <c r="X56" s="259"/>
      <c r="Y56" s="259"/>
      <c r="Z56" s="259"/>
      <c r="AA56" s="888"/>
      <c r="AB56" s="381"/>
      <c r="AC56" s="382"/>
      <c r="AD56" s="382"/>
      <c r="AE56" s="382"/>
      <c r="AF56" s="382"/>
      <c r="AG56" s="382"/>
      <c r="AH56" s="852"/>
      <c r="AI56" s="915"/>
      <c r="AJ56" s="259"/>
      <c r="AK56" s="259"/>
      <c r="AL56" s="864"/>
      <c r="AM56" s="884"/>
      <c r="AN56" s="742"/>
      <c r="AO56" s="742"/>
      <c r="AP56" s="885"/>
      <c r="AQ56" s="214"/>
      <c r="AR56" s="214"/>
      <c r="AS56" s="214"/>
      <c r="AT56" s="214"/>
      <c r="AU56" s="214"/>
      <c r="AV56" s="729"/>
      <c r="AW56" s="729"/>
      <c r="AX56" s="729"/>
      <c r="AY56" s="729"/>
      <c r="AZ56" s="428"/>
      <c r="BA56" s="428"/>
      <c r="BB56" s="932"/>
    </row>
    <row r="57" spans="2:54" ht="11.25" customHeight="1">
      <c r="B57" s="733"/>
      <c r="C57" s="735"/>
      <c r="D57" s="907" t="s">
        <v>19</v>
      </c>
      <c r="E57" s="724"/>
      <c r="F57" s="724"/>
      <c r="G57" s="724"/>
      <c r="H57" s="724"/>
      <c r="I57" s="725"/>
      <c r="J57" s="421" t="s">
        <v>120</v>
      </c>
      <c r="K57" s="422"/>
      <c r="L57" s="422"/>
      <c r="M57" s="422"/>
      <c r="N57" s="423"/>
      <c r="O57" s="929"/>
      <c r="P57" s="930"/>
      <c r="Q57" s="930"/>
      <c r="R57" s="930"/>
      <c r="S57" s="931"/>
      <c r="T57" s="255"/>
      <c r="U57" s="256"/>
      <c r="V57" s="256"/>
      <c r="W57" s="256"/>
      <c r="X57" s="256"/>
      <c r="Y57" s="256"/>
      <c r="Z57" s="256"/>
      <c r="AA57" s="876" t="s">
        <v>13</v>
      </c>
      <c r="AB57" s="255"/>
      <c r="AC57" s="256"/>
      <c r="AD57" s="256"/>
      <c r="AE57" s="256"/>
      <c r="AF57" s="256"/>
      <c r="AG57" s="896"/>
      <c r="AH57" s="852" t="s">
        <v>13</v>
      </c>
      <c r="AI57" s="918"/>
      <c r="AJ57" s="256"/>
      <c r="AK57" s="256"/>
      <c r="AL57" s="859" t="s">
        <v>13</v>
      </c>
      <c r="AM57" s="738">
        <f>T57+AB57+T59+X59+AB59+AE59+AI57+AI59</f>
        <v>0</v>
      </c>
      <c r="AN57" s="739"/>
      <c r="AO57" s="739"/>
      <c r="AP57" s="861"/>
      <c r="AQ57" s="208" t="s">
        <v>125</v>
      </c>
      <c r="AR57" s="208"/>
      <c r="AS57" s="208"/>
      <c r="AT57" s="208"/>
      <c r="AU57" s="208"/>
      <c r="AV57" s="923">
        <f>ROUNDDOWN(AM57/20,1)</f>
        <v>0</v>
      </c>
      <c r="AW57" s="923"/>
      <c r="AX57" s="923"/>
      <c r="AY57" s="923"/>
      <c r="AZ57" s="422" t="s">
        <v>13</v>
      </c>
      <c r="BA57" s="422"/>
      <c r="BB57" s="925"/>
    </row>
    <row r="58" spans="2:54" ht="11.25" customHeight="1">
      <c r="B58" s="733"/>
      <c r="C58" s="735"/>
      <c r="D58" s="908"/>
      <c r="E58" s="759"/>
      <c r="F58" s="759"/>
      <c r="G58" s="759"/>
      <c r="H58" s="759"/>
      <c r="I58" s="760"/>
      <c r="J58" s="424"/>
      <c r="K58" s="425"/>
      <c r="L58" s="425"/>
      <c r="M58" s="425"/>
      <c r="N58" s="426"/>
      <c r="O58" s="910"/>
      <c r="P58" s="911"/>
      <c r="Q58" s="911"/>
      <c r="R58" s="911"/>
      <c r="S58" s="912"/>
      <c r="T58" s="258"/>
      <c r="U58" s="259"/>
      <c r="V58" s="259"/>
      <c r="W58" s="259"/>
      <c r="X58" s="259"/>
      <c r="Y58" s="259"/>
      <c r="Z58" s="259"/>
      <c r="AA58" s="888"/>
      <c r="AB58" s="258"/>
      <c r="AC58" s="259"/>
      <c r="AD58" s="259"/>
      <c r="AE58" s="259"/>
      <c r="AF58" s="259"/>
      <c r="AG58" s="898"/>
      <c r="AH58" s="852"/>
      <c r="AI58" s="915"/>
      <c r="AJ58" s="259"/>
      <c r="AK58" s="259"/>
      <c r="AL58" s="864"/>
      <c r="AM58" s="754"/>
      <c r="AN58" s="755"/>
      <c r="AO58" s="755"/>
      <c r="AP58" s="917"/>
      <c r="AQ58" s="211"/>
      <c r="AR58" s="211"/>
      <c r="AS58" s="211"/>
      <c r="AT58" s="211"/>
      <c r="AU58" s="211"/>
      <c r="AV58" s="863"/>
      <c r="AW58" s="863"/>
      <c r="AX58" s="863"/>
      <c r="AY58" s="863"/>
      <c r="AZ58" s="425"/>
      <c r="BA58" s="425"/>
      <c r="BB58" s="899"/>
    </row>
    <row r="59" spans="2:54" ht="11.25" customHeight="1">
      <c r="B59" s="733"/>
      <c r="C59" s="735"/>
      <c r="D59" s="908"/>
      <c r="E59" s="759"/>
      <c r="F59" s="759"/>
      <c r="G59" s="759"/>
      <c r="H59" s="759"/>
      <c r="I59" s="760"/>
      <c r="J59" s="421" t="s">
        <v>122</v>
      </c>
      <c r="K59" s="422"/>
      <c r="L59" s="422"/>
      <c r="M59" s="422"/>
      <c r="N59" s="423"/>
      <c r="O59" s="901"/>
      <c r="P59" s="902"/>
      <c r="Q59" s="902"/>
      <c r="R59" s="902"/>
      <c r="S59" s="423" t="s">
        <v>13</v>
      </c>
      <c r="T59" s="255"/>
      <c r="U59" s="256"/>
      <c r="V59" s="256"/>
      <c r="W59" s="256"/>
      <c r="X59" s="895"/>
      <c r="Y59" s="256"/>
      <c r="Z59" s="896"/>
      <c r="AA59" s="886" t="s">
        <v>13</v>
      </c>
      <c r="AB59" s="255"/>
      <c r="AC59" s="256"/>
      <c r="AD59" s="896"/>
      <c r="AE59" s="895"/>
      <c r="AF59" s="256"/>
      <c r="AG59" s="896"/>
      <c r="AH59" s="886" t="s">
        <v>13</v>
      </c>
      <c r="AI59" s="918"/>
      <c r="AJ59" s="256"/>
      <c r="AK59" s="256"/>
      <c r="AL59" s="859" t="s">
        <v>13</v>
      </c>
      <c r="AM59" s="754"/>
      <c r="AN59" s="755"/>
      <c r="AO59" s="755"/>
      <c r="AP59" s="917"/>
      <c r="AQ59" s="211"/>
      <c r="AR59" s="211"/>
      <c r="AS59" s="211"/>
      <c r="AT59" s="211"/>
      <c r="AU59" s="211"/>
      <c r="AV59" s="863"/>
      <c r="AW59" s="863"/>
      <c r="AX59" s="863"/>
      <c r="AY59" s="863"/>
      <c r="AZ59" s="425"/>
      <c r="BA59" s="425"/>
      <c r="BB59" s="899"/>
    </row>
    <row r="60" spans="2:54" ht="11.25" customHeight="1" thickBot="1">
      <c r="B60" s="733"/>
      <c r="C60" s="735"/>
      <c r="D60" s="909"/>
      <c r="E60" s="727"/>
      <c r="F60" s="727"/>
      <c r="G60" s="727"/>
      <c r="H60" s="727"/>
      <c r="I60" s="728"/>
      <c r="J60" s="900"/>
      <c r="K60" s="678"/>
      <c r="L60" s="678"/>
      <c r="M60" s="678"/>
      <c r="N60" s="695"/>
      <c r="O60" s="903"/>
      <c r="P60" s="904"/>
      <c r="Q60" s="904"/>
      <c r="R60" s="904"/>
      <c r="S60" s="695"/>
      <c r="T60" s="686"/>
      <c r="U60" s="687"/>
      <c r="V60" s="687"/>
      <c r="W60" s="687"/>
      <c r="X60" s="905"/>
      <c r="Y60" s="687"/>
      <c r="Z60" s="906"/>
      <c r="AA60" s="913"/>
      <c r="AB60" s="686"/>
      <c r="AC60" s="687"/>
      <c r="AD60" s="906"/>
      <c r="AE60" s="905"/>
      <c r="AF60" s="687"/>
      <c r="AG60" s="906"/>
      <c r="AH60" s="913"/>
      <c r="AI60" s="922"/>
      <c r="AJ60" s="687"/>
      <c r="AK60" s="687"/>
      <c r="AL60" s="860"/>
      <c r="AM60" s="858"/>
      <c r="AN60" s="676"/>
      <c r="AO60" s="676"/>
      <c r="AP60" s="862"/>
      <c r="AQ60" s="715"/>
      <c r="AR60" s="715"/>
      <c r="AS60" s="715"/>
      <c r="AT60" s="715"/>
      <c r="AU60" s="715"/>
      <c r="AV60" s="924"/>
      <c r="AW60" s="924"/>
      <c r="AX60" s="924"/>
      <c r="AY60" s="924"/>
      <c r="AZ60" s="678"/>
      <c r="BA60" s="678"/>
      <c r="BB60" s="672"/>
    </row>
    <row r="61" spans="2:54" ht="11.25" customHeight="1">
      <c r="B61" s="733"/>
      <c r="C61" s="735"/>
      <c r="D61" s="926" t="s">
        <v>126</v>
      </c>
      <c r="E61" s="927"/>
      <c r="F61" s="927"/>
      <c r="G61" s="927"/>
      <c r="H61" s="927"/>
      <c r="I61" s="927"/>
      <c r="J61" s="927"/>
      <c r="K61" s="927"/>
      <c r="L61" s="927"/>
      <c r="M61" s="927"/>
      <c r="N61" s="927"/>
      <c r="O61" s="927"/>
      <c r="P61" s="927"/>
      <c r="Q61" s="927"/>
      <c r="R61" s="927"/>
      <c r="S61" s="927"/>
      <c r="T61" s="927"/>
      <c r="U61" s="927"/>
      <c r="V61" s="927"/>
      <c r="W61" s="927"/>
      <c r="X61" s="927"/>
      <c r="Y61" s="927"/>
      <c r="Z61" s="927"/>
      <c r="AA61" s="927"/>
      <c r="AB61" s="927"/>
      <c r="AC61" s="927"/>
      <c r="AD61" s="927"/>
      <c r="AE61" s="927"/>
      <c r="AF61" s="927"/>
      <c r="AG61" s="927"/>
      <c r="AH61" s="927"/>
      <c r="AI61" s="927"/>
      <c r="AJ61" s="927"/>
      <c r="AK61" s="927"/>
      <c r="AL61" s="927"/>
      <c r="AM61" s="927"/>
      <c r="AN61" s="927"/>
      <c r="AO61" s="927"/>
      <c r="AP61" s="927"/>
      <c r="AQ61" s="927"/>
      <c r="AR61" s="927"/>
      <c r="AS61" s="927"/>
      <c r="AT61" s="927"/>
      <c r="AU61" s="927"/>
      <c r="AV61" s="927"/>
      <c r="AW61" s="927"/>
      <c r="AX61" s="927"/>
      <c r="AY61" s="927"/>
      <c r="AZ61" s="927"/>
      <c r="BA61" s="927"/>
      <c r="BB61" s="928"/>
    </row>
    <row r="62" spans="2:54" ht="11.25" customHeight="1">
      <c r="B62" s="733"/>
      <c r="C62" s="735"/>
      <c r="D62" s="908" t="s">
        <v>119</v>
      </c>
      <c r="E62" s="759"/>
      <c r="F62" s="759"/>
      <c r="G62" s="759"/>
      <c r="H62" s="759"/>
      <c r="I62" s="760"/>
      <c r="J62" s="210" t="s">
        <v>120</v>
      </c>
      <c r="K62" s="211"/>
      <c r="L62" s="211"/>
      <c r="M62" s="211"/>
      <c r="N62" s="212"/>
      <c r="O62" s="929"/>
      <c r="P62" s="930"/>
      <c r="Q62" s="930"/>
      <c r="R62" s="930"/>
      <c r="S62" s="931"/>
      <c r="T62" s="255"/>
      <c r="U62" s="256"/>
      <c r="V62" s="256"/>
      <c r="W62" s="256"/>
      <c r="X62" s="256"/>
      <c r="Y62" s="256"/>
      <c r="Z62" s="256"/>
      <c r="AA62" s="876" t="s">
        <v>13</v>
      </c>
      <c r="AB62" s="255"/>
      <c r="AC62" s="256"/>
      <c r="AD62" s="256"/>
      <c r="AE62" s="256"/>
      <c r="AF62" s="256"/>
      <c r="AG62" s="256"/>
      <c r="AH62" s="852" t="s">
        <v>13</v>
      </c>
      <c r="AI62" s="918"/>
      <c r="AJ62" s="256"/>
      <c r="AK62" s="256"/>
      <c r="AL62" s="859" t="s">
        <v>13</v>
      </c>
      <c r="AM62" s="738">
        <f>T62+AB62+T64+AB64+T66+X66+AB66+AE66+AI62+AI64+AI66</f>
        <v>0</v>
      </c>
      <c r="AN62" s="739"/>
      <c r="AO62" s="739"/>
      <c r="AP62" s="861"/>
      <c r="AQ62" s="208" t="s">
        <v>125</v>
      </c>
      <c r="AR62" s="208"/>
      <c r="AS62" s="208"/>
      <c r="AT62" s="208"/>
      <c r="AU62" s="208"/>
      <c r="AV62" s="923">
        <f>ROUNDDOWN(AM62/20,1)</f>
        <v>0</v>
      </c>
      <c r="AW62" s="923"/>
      <c r="AX62" s="923"/>
      <c r="AY62" s="923"/>
      <c r="AZ62" s="422" t="s">
        <v>13</v>
      </c>
      <c r="BA62" s="422"/>
      <c r="BB62" s="925"/>
    </row>
    <row r="63" spans="2:54" ht="11.25" customHeight="1">
      <c r="B63" s="733"/>
      <c r="C63" s="735"/>
      <c r="D63" s="908"/>
      <c r="E63" s="759"/>
      <c r="F63" s="759"/>
      <c r="G63" s="759"/>
      <c r="H63" s="759"/>
      <c r="I63" s="760"/>
      <c r="J63" s="210"/>
      <c r="K63" s="211"/>
      <c r="L63" s="211"/>
      <c r="M63" s="211"/>
      <c r="N63" s="212"/>
      <c r="O63" s="919"/>
      <c r="P63" s="920"/>
      <c r="Q63" s="920"/>
      <c r="R63" s="920"/>
      <c r="S63" s="921"/>
      <c r="T63" s="258"/>
      <c r="U63" s="259"/>
      <c r="V63" s="259"/>
      <c r="W63" s="259"/>
      <c r="X63" s="259"/>
      <c r="Y63" s="259"/>
      <c r="Z63" s="259"/>
      <c r="AA63" s="888"/>
      <c r="AB63" s="381"/>
      <c r="AC63" s="382"/>
      <c r="AD63" s="382"/>
      <c r="AE63" s="382"/>
      <c r="AF63" s="382"/>
      <c r="AG63" s="382"/>
      <c r="AH63" s="852"/>
      <c r="AI63" s="915"/>
      <c r="AJ63" s="259"/>
      <c r="AK63" s="259"/>
      <c r="AL63" s="864"/>
      <c r="AM63" s="754"/>
      <c r="AN63" s="755"/>
      <c r="AO63" s="755"/>
      <c r="AP63" s="917"/>
      <c r="AQ63" s="211"/>
      <c r="AR63" s="211"/>
      <c r="AS63" s="211"/>
      <c r="AT63" s="211"/>
      <c r="AU63" s="211"/>
      <c r="AV63" s="863"/>
      <c r="AW63" s="863"/>
      <c r="AX63" s="863"/>
      <c r="AY63" s="863"/>
      <c r="AZ63" s="425"/>
      <c r="BA63" s="425"/>
      <c r="BB63" s="899"/>
    </row>
    <row r="64" spans="2:54" ht="11.25" customHeight="1">
      <c r="B64" s="733"/>
      <c r="C64" s="735"/>
      <c r="D64" s="907" t="s">
        <v>19</v>
      </c>
      <c r="E64" s="724"/>
      <c r="F64" s="724"/>
      <c r="G64" s="724"/>
      <c r="H64" s="724"/>
      <c r="I64" s="725"/>
      <c r="J64" s="421" t="s">
        <v>120</v>
      </c>
      <c r="K64" s="422"/>
      <c r="L64" s="422"/>
      <c r="M64" s="422"/>
      <c r="N64" s="423"/>
      <c r="O64" s="910"/>
      <c r="P64" s="911"/>
      <c r="Q64" s="911"/>
      <c r="R64" s="911"/>
      <c r="S64" s="912"/>
      <c r="T64" s="255"/>
      <c r="U64" s="256"/>
      <c r="V64" s="256"/>
      <c r="W64" s="256"/>
      <c r="X64" s="256"/>
      <c r="Y64" s="256"/>
      <c r="Z64" s="256"/>
      <c r="AA64" s="876" t="s">
        <v>13</v>
      </c>
      <c r="AB64" s="255"/>
      <c r="AC64" s="256"/>
      <c r="AD64" s="256"/>
      <c r="AE64" s="256"/>
      <c r="AF64" s="256"/>
      <c r="AG64" s="896"/>
      <c r="AH64" s="852" t="s">
        <v>13</v>
      </c>
      <c r="AI64" s="918"/>
      <c r="AJ64" s="256"/>
      <c r="AK64" s="256"/>
      <c r="AL64" s="859" t="s">
        <v>13</v>
      </c>
      <c r="AM64" s="754"/>
      <c r="AN64" s="755"/>
      <c r="AO64" s="755"/>
      <c r="AP64" s="917"/>
      <c r="AQ64" s="211"/>
      <c r="AR64" s="211"/>
      <c r="AS64" s="211"/>
      <c r="AT64" s="211"/>
      <c r="AU64" s="211"/>
      <c r="AV64" s="863"/>
      <c r="AW64" s="863"/>
      <c r="AX64" s="863"/>
      <c r="AY64" s="863"/>
      <c r="AZ64" s="425"/>
      <c r="BA64" s="425"/>
      <c r="BB64" s="899"/>
    </row>
    <row r="65" spans="2:56" ht="11.25" customHeight="1">
      <c r="B65" s="733"/>
      <c r="C65" s="735"/>
      <c r="D65" s="908"/>
      <c r="E65" s="759"/>
      <c r="F65" s="759"/>
      <c r="G65" s="759"/>
      <c r="H65" s="759"/>
      <c r="I65" s="760"/>
      <c r="J65" s="424"/>
      <c r="K65" s="425"/>
      <c r="L65" s="425"/>
      <c r="M65" s="425"/>
      <c r="N65" s="426"/>
      <c r="O65" s="910"/>
      <c r="P65" s="911"/>
      <c r="Q65" s="911"/>
      <c r="R65" s="911"/>
      <c r="S65" s="912"/>
      <c r="T65" s="258"/>
      <c r="U65" s="259"/>
      <c r="V65" s="259"/>
      <c r="W65" s="259"/>
      <c r="X65" s="259"/>
      <c r="Y65" s="259"/>
      <c r="Z65" s="259"/>
      <c r="AA65" s="888"/>
      <c r="AB65" s="258"/>
      <c r="AC65" s="259"/>
      <c r="AD65" s="259"/>
      <c r="AE65" s="259"/>
      <c r="AF65" s="259"/>
      <c r="AG65" s="898"/>
      <c r="AH65" s="852"/>
      <c r="AI65" s="915"/>
      <c r="AJ65" s="259"/>
      <c r="AK65" s="259"/>
      <c r="AL65" s="864"/>
      <c r="AM65" s="754"/>
      <c r="AN65" s="755"/>
      <c r="AO65" s="755"/>
      <c r="AP65" s="917"/>
      <c r="AQ65" s="211"/>
      <c r="AR65" s="211"/>
      <c r="AS65" s="211"/>
      <c r="AT65" s="211"/>
      <c r="AU65" s="211"/>
      <c r="AV65" s="863"/>
      <c r="AW65" s="863"/>
      <c r="AX65" s="863"/>
      <c r="AY65" s="863"/>
      <c r="AZ65" s="425"/>
      <c r="BA65" s="425"/>
      <c r="BB65" s="899"/>
    </row>
    <row r="66" spans="2:56" ht="11.25" customHeight="1">
      <c r="B66" s="733"/>
      <c r="C66" s="735"/>
      <c r="D66" s="908"/>
      <c r="E66" s="759"/>
      <c r="F66" s="759"/>
      <c r="G66" s="759"/>
      <c r="H66" s="759"/>
      <c r="I66" s="760"/>
      <c r="J66" s="421" t="s">
        <v>122</v>
      </c>
      <c r="K66" s="422"/>
      <c r="L66" s="422"/>
      <c r="M66" s="422"/>
      <c r="N66" s="423"/>
      <c r="O66" s="901"/>
      <c r="P66" s="902"/>
      <c r="Q66" s="902"/>
      <c r="R66" s="902"/>
      <c r="S66" s="423" t="s">
        <v>13</v>
      </c>
      <c r="T66" s="255"/>
      <c r="U66" s="256"/>
      <c r="V66" s="256"/>
      <c r="W66" s="256"/>
      <c r="X66" s="895"/>
      <c r="Y66" s="256"/>
      <c r="Z66" s="896"/>
      <c r="AA66" s="886" t="s">
        <v>13</v>
      </c>
      <c r="AB66" s="255"/>
      <c r="AC66" s="256"/>
      <c r="AD66" s="896"/>
      <c r="AE66" s="895"/>
      <c r="AF66" s="256"/>
      <c r="AG66" s="896"/>
      <c r="AH66" s="886" t="s">
        <v>13</v>
      </c>
      <c r="AI66" s="918"/>
      <c r="AJ66" s="256"/>
      <c r="AK66" s="256"/>
      <c r="AL66" s="859" t="s">
        <v>13</v>
      </c>
      <c r="AM66" s="754"/>
      <c r="AN66" s="755"/>
      <c r="AO66" s="755"/>
      <c r="AP66" s="917"/>
      <c r="AQ66" s="211"/>
      <c r="AR66" s="211"/>
      <c r="AS66" s="211"/>
      <c r="AT66" s="211"/>
      <c r="AU66" s="211"/>
      <c r="AV66" s="863"/>
      <c r="AW66" s="863"/>
      <c r="AX66" s="863"/>
      <c r="AY66" s="863"/>
      <c r="AZ66" s="425"/>
      <c r="BA66" s="425"/>
      <c r="BB66" s="899"/>
    </row>
    <row r="67" spans="2:56" ht="11.25" customHeight="1" thickBot="1">
      <c r="B67" s="733"/>
      <c r="C67" s="735"/>
      <c r="D67" s="909"/>
      <c r="E67" s="727"/>
      <c r="F67" s="727"/>
      <c r="G67" s="727"/>
      <c r="H67" s="727"/>
      <c r="I67" s="728"/>
      <c r="J67" s="900"/>
      <c r="K67" s="678"/>
      <c r="L67" s="678"/>
      <c r="M67" s="678"/>
      <c r="N67" s="695"/>
      <c r="O67" s="903"/>
      <c r="P67" s="904"/>
      <c r="Q67" s="904"/>
      <c r="R67" s="904"/>
      <c r="S67" s="695"/>
      <c r="T67" s="686"/>
      <c r="U67" s="687"/>
      <c r="V67" s="687"/>
      <c r="W67" s="687"/>
      <c r="X67" s="905"/>
      <c r="Y67" s="687"/>
      <c r="Z67" s="906"/>
      <c r="AA67" s="913"/>
      <c r="AB67" s="686"/>
      <c r="AC67" s="687"/>
      <c r="AD67" s="906"/>
      <c r="AE67" s="905"/>
      <c r="AF67" s="687"/>
      <c r="AG67" s="906"/>
      <c r="AH67" s="913"/>
      <c r="AI67" s="922"/>
      <c r="AJ67" s="687"/>
      <c r="AK67" s="687"/>
      <c r="AL67" s="860"/>
      <c r="AM67" s="858"/>
      <c r="AN67" s="676"/>
      <c r="AO67" s="676"/>
      <c r="AP67" s="862"/>
      <c r="AQ67" s="715"/>
      <c r="AR67" s="715"/>
      <c r="AS67" s="715"/>
      <c r="AT67" s="715"/>
      <c r="AU67" s="715"/>
      <c r="AV67" s="924"/>
      <c r="AW67" s="924"/>
      <c r="AX67" s="924"/>
      <c r="AY67" s="924"/>
      <c r="AZ67" s="678"/>
      <c r="BA67" s="678"/>
      <c r="BB67" s="672"/>
    </row>
    <row r="68" spans="2:56" ht="11.25" customHeight="1">
      <c r="B68" s="733"/>
      <c r="C68" s="735"/>
      <c r="D68" s="758" t="s">
        <v>20</v>
      </c>
      <c r="E68" s="759"/>
      <c r="F68" s="759"/>
      <c r="G68" s="759"/>
      <c r="H68" s="759"/>
      <c r="I68" s="760"/>
      <c r="J68" s="424" t="s">
        <v>120</v>
      </c>
      <c r="K68" s="425"/>
      <c r="L68" s="425"/>
      <c r="M68" s="425"/>
      <c r="N68" s="426"/>
      <c r="O68" s="910"/>
      <c r="P68" s="911"/>
      <c r="Q68" s="911"/>
      <c r="R68" s="911"/>
      <c r="S68" s="912"/>
      <c r="T68" s="381">
        <v>150</v>
      </c>
      <c r="U68" s="382"/>
      <c r="V68" s="382"/>
      <c r="W68" s="382"/>
      <c r="X68" s="382"/>
      <c r="Y68" s="382"/>
      <c r="Z68" s="382"/>
      <c r="AA68" s="887" t="s">
        <v>13</v>
      </c>
      <c r="AB68" s="381"/>
      <c r="AC68" s="382"/>
      <c r="AD68" s="382"/>
      <c r="AE68" s="382"/>
      <c r="AF68" s="382"/>
      <c r="AG68" s="382"/>
      <c r="AH68" s="851" t="s">
        <v>13</v>
      </c>
      <c r="AI68" s="914"/>
      <c r="AJ68" s="382"/>
      <c r="AK68" s="382"/>
      <c r="AL68" s="889" t="s">
        <v>13</v>
      </c>
      <c r="AM68" s="916">
        <f>T68+AB68+T70+X70+AB70+AE70+AI68+AI70</f>
        <v>180</v>
      </c>
      <c r="AN68" s="755"/>
      <c r="AO68" s="755"/>
      <c r="AP68" s="917"/>
      <c r="AQ68" s="211" t="s">
        <v>127</v>
      </c>
      <c r="AR68" s="211"/>
      <c r="AS68" s="211"/>
      <c r="AT68" s="211"/>
      <c r="AU68" s="211"/>
      <c r="AV68" s="863">
        <f>ROUNDDOWN(AM68/30,1)</f>
        <v>6</v>
      </c>
      <c r="AW68" s="863"/>
      <c r="AX68" s="863"/>
      <c r="AY68" s="863"/>
      <c r="AZ68" s="425" t="s">
        <v>13</v>
      </c>
      <c r="BA68" s="425"/>
      <c r="BB68" s="334"/>
    </row>
    <row r="69" spans="2:56" ht="11.25" customHeight="1">
      <c r="B69" s="733"/>
      <c r="C69" s="735"/>
      <c r="D69" s="758"/>
      <c r="E69" s="759"/>
      <c r="F69" s="759"/>
      <c r="G69" s="759"/>
      <c r="H69" s="759"/>
      <c r="I69" s="760"/>
      <c r="J69" s="427"/>
      <c r="K69" s="428"/>
      <c r="L69" s="428"/>
      <c r="M69" s="428"/>
      <c r="N69" s="429"/>
      <c r="O69" s="919"/>
      <c r="P69" s="920"/>
      <c r="Q69" s="920"/>
      <c r="R69" s="920"/>
      <c r="S69" s="921"/>
      <c r="T69" s="258"/>
      <c r="U69" s="259"/>
      <c r="V69" s="259"/>
      <c r="W69" s="259"/>
      <c r="X69" s="259"/>
      <c r="Y69" s="259"/>
      <c r="Z69" s="259"/>
      <c r="AA69" s="888"/>
      <c r="AB69" s="381"/>
      <c r="AC69" s="382"/>
      <c r="AD69" s="382"/>
      <c r="AE69" s="382"/>
      <c r="AF69" s="382"/>
      <c r="AG69" s="382"/>
      <c r="AH69" s="852"/>
      <c r="AI69" s="915"/>
      <c r="AJ69" s="259"/>
      <c r="AK69" s="259"/>
      <c r="AL69" s="864"/>
      <c r="AM69" s="916"/>
      <c r="AN69" s="755"/>
      <c r="AO69" s="755"/>
      <c r="AP69" s="917"/>
      <c r="AQ69" s="211"/>
      <c r="AR69" s="211"/>
      <c r="AS69" s="211"/>
      <c r="AT69" s="211"/>
      <c r="AU69" s="211"/>
      <c r="AV69" s="863"/>
      <c r="AW69" s="863"/>
      <c r="AX69" s="863"/>
      <c r="AY69" s="863"/>
      <c r="AZ69" s="425"/>
      <c r="BA69" s="425"/>
      <c r="BB69" s="334"/>
    </row>
    <row r="70" spans="2:56" ht="11.25" customHeight="1">
      <c r="B70" s="733"/>
      <c r="C70" s="735"/>
      <c r="D70" s="758"/>
      <c r="E70" s="759"/>
      <c r="F70" s="759"/>
      <c r="G70" s="759"/>
      <c r="H70" s="759"/>
      <c r="I70" s="760"/>
      <c r="J70" s="424" t="s">
        <v>122</v>
      </c>
      <c r="K70" s="425"/>
      <c r="L70" s="425"/>
      <c r="M70" s="425"/>
      <c r="N70" s="426"/>
      <c r="O70" s="891">
        <v>30</v>
      </c>
      <c r="P70" s="892"/>
      <c r="Q70" s="892"/>
      <c r="R70" s="892"/>
      <c r="S70" s="426" t="s">
        <v>13</v>
      </c>
      <c r="T70" s="255">
        <v>20</v>
      </c>
      <c r="U70" s="256"/>
      <c r="V70" s="256"/>
      <c r="W70" s="256"/>
      <c r="X70" s="895">
        <v>10</v>
      </c>
      <c r="Y70" s="256"/>
      <c r="Z70" s="896"/>
      <c r="AA70" s="886" t="s">
        <v>13</v>
      </c>
      <c r="AB70" s="255"/>
      <c r="AC70" s="256"/>
      <c r="AD70" s="896"/>
      <c r="AE70" s="895"/>
      <c r="AF70" s="256"/>
      <c r="AG70" s="896"/>
      <c r="AH70" s="886" t="s">
        <v>13</v>
      </c>
      <c r="AI70" s="918"/>
      <c r="AJ70" s="256"/>
      <c r="AK70" s="256"/>
      <c r="AL70" s="859" t="s">
        <v>13</v>
      </c>
      <c r="AM70" s="916"/>
      <c r="AN70" s="755"/>
      <c r="AO70" s="755"/>
      <c r="AP70" s="917"/>
      <c r="AQ70" s="211"/>
      <c r="AR70" s="211"/>
      <c r="AS70" s="211"/>
      <c r="AT70" s="211"/>
      <c r="AU70" s="211"/>
      <c r="AV70" s="863"/>
      <c r="AW70" s="863"/>
      <c r="AX70" s="863"/>
      <c r="AY70" s="863"/>
      <c r="AZ70" s="425"/>
      <c r="BA70" s="425"/>
      <c r="BB70" s="334"/>
    </row>
    <row r="71" spans="2:56" ht="11.25" customHeight="1">
      <c r="B71" s="733"/>
      <c r="C71" s="735"/>
      <c r="D71" s="761"/>
      <c r="E71" s="762"/>
      <c r="F71" s="762"/>
      <c r="G71" s="762"/>
      <c r="H71" s="762"/>
      <c r="I71" s="763"/>
      <c r="J71" s="427"/>
      <c r="K71" s="428"/>
      <c r="L71" s="428"/>
      <c r="M71" s="428"/>
      <c r="N71" s="429"/>
      <c r="O71" s="893"/>
      <c r="P71" s="894"/>
      <c r="Q71" s="894"/>
      <c r="R71" s="894"/>
      <c r="S71" s="429"/>
      <c r="T71" s="258"/>
      <c r="U71" s="259"/>
      <c r="V71" s="259"/>
      <c r="W71" s="259"/>
      <c r="X71" s="897"/>
      <c r="Y71" s="259"/>
      <c r="Z71" s="898"/>
      <c r="AA71" s="851"/>
      <c r="AB71" s="258"/>
      <c r="AC71" s="259"/>
      <c r="AD71" s="898"/>
      <c r="AE71" s="897"/>
      <c r="AF71" s="259"/>
      <c r="AG71" s="898"/>
      <c r="AH71" s="851"/>
      <c r="AI71" s="915"/>
      <c r="AJ71" s="259"/>
      <c r="AK71" s="259"/>
      <c r="AL71" s="864"/>
      <c r="AM71" s="884"/>
      <c r="AN71" s="742"/>
      <c r="AO71" s="742"/>
      <c r="AP71" s="885"/>
      <c r="AQ71" s="214"/>
      <c r="AR71" s="214"/>
      <c r="AS71" s="214"/>
      <c r="AT71" s="214"/>
      <c r="AU71" s="214"/>
      <c r="AV71" s="890"/>
      <c r="AW71" s="890"/>
      <c r="AX71" s="890"/>
      <c r="AY71" s="890"/>
      <c r="AZ71" s="428"/>
      <c r="BA71" s="428"/>
      <c r="BB71" s="337"/>
    </row>
    <row r="72" spans="2:56" ht="11.25" customHeight="1">
      <c r="B72" s="733"/>
      <c r="C72" s="735"/>
      <c r="D72" s="207" t="s">
        <v>128</v>
      </c>
      <c r="E72" s="208"/>
      <c r="F72" s="208"/>
      <c r="G72" s="208"/>
      <c r="H72" s="208"/>
      <c r="I72" s="208"/>
      <c r="J72" s="208"/>
      <c r="K72" s="208"/>
      <c r="L72" s="208"/>
      <c r="M72" s="208"/>
      <c r="N72" s="209"/>
      <c r="O72" s="879">
        <f>O32</f>
        <v>210</v>
      </c>
      <c r="P72" s="880"/>
      <c r="Q72" s="880"/>
      <c r="R72" s="880"/>
      <c r="S72" s="423" t="s">
        <v>13</v>
      </c>
      <c r="T72" s="784">
        <f>T41+T43+T48+T50+T55+T57+T62+T64+T68</f>
        <v>210</v>
      </c>
      <c r="U72" s="755"/>
      <c r="V72" s="755"/>
      <c r="W72" s="755"/>
      <c r="X72" s="755"/>
      <c r="Y72" s="755"/>
      <c r="Z72" s="755"/>
      <c r="AA72" s="887" t="s">
        <v>13</v>
      </c>
      <c r="AB72" s="784">
        <f>AB41+AB43+AB48+AB50+AB55+AB57+AB62+AB64+AB68</f>
        <v>0</v>
      </c>
      <c r="AC72" s="755"/>
      <c r="AD72" s="755"/>
      <c r="AE72" s="755"/>
      <c r="AF72" s="755"/>
      <c r="AG72" s="755"/>
      <c r="AH72" s="851" t="s">
        <v>13</v>
      </c>
      <c r="AI72" s="754">
        <f>AI41+AI43+AI48+AI50+AI55+AI57+AI62+AI64+AI68</f>
        <v>0</v>
      </c>
      <c r="AJ72" s="755"/>
      <c r="AK72" s="755"/>
      <c r="AL72" s="889" t="s">
        <v>13</v>
      </c>
      <c r="AM72" s="865"/>
      <c r="AN72" s="866"/>
      <c r="AO72" s="866"/>
      <c r="AP72" s="866"/>
      <c r="AQ72" s="866"/>
      <c r="AR72" s="866"/>
      <c r="AS72" s="866"/>
      <c r="AT72" s="866"/>
      <c r="AU72" s="866"/>
      <c r="AV72" s="866"/>
      <c r="AW72" s="866"/>
      <c r="AX72" s="866"/>
      <c r="AY72" s="866"/>
      <c r="AZ72" s="866"/>
      <c r="BA72" s="866"/>
      <c r="BB72" s="867"/>
    </row>
    <row r="73" spans="2:56" ht="11.25" customHeight="1">
      <c r="B73" s="733"/>
      <c r="C73" s="735"/>
      <c r="D73" s="213"/>
      <c r="E73" s="214"/>
      <c r="F73" s="214"/>
      <c r="G73" s="214"/>
      <c r="H73" s="214"/>
      <c r="I73" s="214"/>
      <c r="J73" s="214"/>
      <c r="K73" s="214"/>
      <c r="L73" s="214"/>
      <c r="M73" s="214"/>
      <c r="N73" s="215"/>
      <c r="O73" s="881"/>
      <c r="P73" s="882"/>
      <c r="Q73" s="882"/>
      <c r="R73" s="882"/>
      <c r="S73" s="429"/>
      <c r="T73" s="785"/>
      <c r="U73" s="742"/>
      <c r="V73" s="742"/>
      <c r="W73" s="742"/>
      <c r="X73" s="742"/>
      <c r="Y73" s="742"/>
      <c r="Z73" s="742"/>
      <c r="AA73" s="888"/>
      <c r="AB73" s="784"/>
      <c r="AC73" s="755"/>
      <c r="AD73" s="755"/>
      <c r="AE73" s="755"/>
      <c r="AF73" s="755"/>
      <c r="AG73" s="755"/>
      <c r="AH73" s="852"/>
      <c r="AI73" s="741"/>
      <c r="AJ73" s="742"/>
      <c r="AK73" s="742"/>
      <c r="AL73" s="864"/>
      <c r="AM73" s="868"/>
      <c r="AN73" s="869"/>
      <c r="AO73" s="869"/>
      <c r="AP73" s="869"/>
      <c r="AQ73" s="869"/>
      <c r="AR73" s="869"/>
      <c r="AS73" s="869"/>
      <c r="AT73" s="869"/>
      <c r="AU73" s="869"/>
      <c r="AV73" s="869"/>
      <c r="AW73" s="869"/>
      <c r="AX73" s="869"/>
      <c r="AY73" s="869"/>
      <c r="AZ73" s="869"/>
      <c r="BA73" s="869"/>
      <c r="BB73" s="870"/>
    </row>
    <row r="74" spans="2:56" ht="11.25" customHeight="1">
      <c r="B74" s="733"/>
      <c r="C74" s="735"/>
      <c r="D74" s="207" t="s">
        <v>129</v>
      </c>
      <c r="E74" s="208"/>
      <c r="F74" s="208"/>
      <c r="G74" s="208"/>
      <c r="H74" s="208"/>
      <c r="I74" s="208"/>
      <c r="J74" s="208"/>
      <c r="K74" s="208"/>
      <c r="L74" s="208"/>
      <c r="M74" s="208"/>
      <c r="N74" s="209"/>
      <c r="O74" s="879">
        <f>O34+O36+O38+O45+O52+O59+O66+O70</f>
        <v>66</v>
      </c>
      <c r="P74" s="880"/>
      <c r="Q74" s="880"/>
      <c r="R74" s="880"/>
      <c r="S74" s="423" t="s">
        <v>13</v>
      </c>
      <c r="T74" s="783">
        <f>T34+T36+T38+T45+T52+T59+T66+T70</f>
        <v>46</v>
      </c>
      <c r="U74" s="739"/>
      <c r="V74" s="739"/>
      <c r="W74" s="739"/>
      <c r="X74" s="883">
        <f>X34+X36+X38+X45+X52+X59+X66+X70</f>
        <v>20</v>
      </c>
      <c r="Y74" s="739"/>
      <c r="Z74" s="861"/>
      <c r="AA74" s="886" t="s">
        <v>13</v>
      </c>
      <c r="AB74" s="783">
        <f>AB34+AB36+AB38+AB45+AB52+AB59+AB66+AB70</f>
        <v>0</v>
      </c>
      <c r="AC74" s="739"/>
      <c r="AD74" s="861"/>
      <c r="AE74" s="883">
        <f>AE34+AE36+AE38+AE45+AE52+AE59+AE66+AE70</f>
        <v>0</v>
      </c>
      <c r="AF74" s="739"/>
      <c r="AG74" s="861"/>
      <c r="AH74" s="886" t="s">
        <v>13</v>
      </c>
      <c r="AI74" s="738">
        <f>AI34+AI36+AI38+AI45+AI52+AI59+AI66+AI70</f>
        <v>0</v>
      </c>
      <c r="AJ74" s="739"/>
      <c r="AK74" s="739"/>
      <c r="AL74" s="859" t="s">
        <v>13</v>
      </c>
      <c r="AM74" s="865"/>
      <c r="AN74" s="866"/>
      <c r="AO74" s="866"/>
      <c r="AP74" s="866"/>
      <c r="AQ74" s="866"/>
      <c r="AR74" s="866"/>
      <c r="AS74" s="866"/>
      <c r="AT74" s="866"/>
      <c r="AU74" s="866"/>
      <c r="AV74" s="866"/>
      <c r="AW74" s="866"/>
      <c r="AX74" s="866"/>
      <c r="AY74" s="866"/>
      <c r="AZ74" s="866"/>
      <c r="BA74" s="866"/>
      <c r="BB74" s="867"/>
    </row>
    <row r="75" spans="2:56" ht="11.25" customHeight="1">
      <c r="B75" s="733"/>
      <c r="C75" s="735"/>
      <c r="D75" s="210"/>
      <c r="E75" s="211"/>
      <c r="F75" s="211"/>
      <c r="G75" s="211"/>
      <c r="H75" s="211"/>
      <c r="I75" s="211"/>
      <c r="J75" s="211"/>
      <c r="K75" s="211"/>
      <c r="L75" s="211"/>
      <c r="M75" s="211"/>
      <c r="N75" s="212"/>
      <c r="O75" s="881"/>
      <c r="P75" s="882"/>
      <c r="Q75" s="882"/>
      <c r="R75" s="882"/>
      <c r="S75" s="429"/>
      <c r="T75" s="785"/>
      <c r="U75" s="742"/>
      <c r="V75" s="742"/>
      <c r="W75" s="742"/>
      <c r="X75" s="884"/>
      <c r="Y75" s="742"/>
      <c r="Z75" s="885"/>
      <c r="AA75" s="851"/>
      <c r="AB75" s="785"/>
      <c r="AC75" s="742"/>
      <c r="AD75" s="885"/>
      <c r="AE75" s="884"/>
      <c r="AF75" s="742"/>
      <c r="AG75" s="885"/>
      <c r="AH75" s="851"/>
      <c r="AI75" s="741"/>
      <c r="AJ75" s="742"/>
      <c r="AK75" s="742"/>
      <c r="AL75" s="864"/>
      <c r="AM75" s="868"/>
      <c r="AN75" s="869"/>
      <c r="AO75" s="869"/>
      <c r="AP75" s="869"/>
      <c r="AQ75" s="869"/>
      <c r="AR75" s="869"/>
      <c r="AS75" s="869"/>
      <c r="AT75" s="869"/>
      <c r="AU75" s="869"/>
      <c r="AV75" s="869"/>
      <c r="AW75" s="869"/>
      <c r="AX75" s="869"/>
      <c r="AY75" s="869"/>
      <c r="AZ75" s="869"/>
      <c r="BA75" s="869"/>
      <c r="BB75" s="870"/>
    </row>
    <row r="76" spans="2:56" ht="11.25" customHeight="1">
      <c r="B76" s="733"/>
      <c r="C76" s="735"/>
      <c r="D76" s="723" t="s">
        <v>130</v>
      </c>
      <c r="E76" s="724"/>
      <c r="F76" s="724"/>
      <c r="G76" s="724"/>
      <c r="H76" s="724"/>
      <c r="I76" s="724"/>
      <c r="J76" s="724"/>
      <c r="K76" s="724"/>
      <c r="L76" s="724"/>
      <c r="M76" s="724"/>
      <c r="N76" s="725"/>
      <c r="O76" s="871">
        <f>O72+O74</f>
        <v>276</v>
      </c>
      <c r="P76" s="872"/>
      <c r="Q76" s="872"/>
      <c r="R76" s="872"/>
      <c r="S76" s="426" t="s">
        <v>13</v>
      </c>
      <c r="T76" s="783">
        <f>T72+T74+X74</f>
        <v>276</v>
      </c>
      <c r="U76" s="739"/>
      <c r="V76" s="739"/>
      <c r="W76" s="739"/>
      <c r="X76" s="739"/>
      <c r="Y76" s="739"/>
      <c r="Z76" s="739"/>
      <c r="AA76" s="876" t="s">
        <v>13</v>
      </c>
      <c r="AB76" s="783">
        <f>AB72+AB74+AE74</f>
        <v>0</v>
      </c>
      <c r="AC76" s="739"/>
      <c r="AD76" s="739"/>
      <c r="AE76" s="739"/>
      <c r="AF76" s="739"/>
      <c r="AG76" s="739"/>
      <c r="AH76" s="852" t="s">
        <v>13</v>
      </c>
      <c r="AI76" s="738">
        <f>AI72+AI74</f>
        <v>0</v>
      </c>
      <c r="AJ76" s="739"/>
      <c r="AK76" s="739"/>
      <c r="AL76" s="859" t="s">
        <v>13</v>
      </c>
      <c r="AM76" s="738">
        <f>T76+AB76+AI76</f>
        <v>276</v>
      </c>
      <c r="AN76" s="739"/>
      <c r="AO76" s="739"/>
      <c r="AP76" s="861"/>
      <c r="AQ76" s="211" t="s">
        <v>131</v>
      </c>
      <c r="AR76" s="211"/>
      <c r="AS76" s="211"/>
      <c r="AT76" s="211"/>
      <c r="AU76" s="211"/>
      <c r="AV76" s="863">
        <f>ROUND(AV34+AV36+AV41+AV43+AV48+AV55+AV57+AV62+AV68,0)</f>
        <v>15</v>
      </c>
      <c r="AW76" s="755"/>
      <c r="AX76" s="755"/>
      <c r="AY76" s="755"/>
      <c r="AZ76" s="425" t="s">
        <v>13</v>
      </c>
      <c r="BA76" s="425"/>
      <c r="BB76" s="426" t="s">
        <v>132</v>
      </c>
      <c r="BC76" s="66" t="s">
        <v>51</v>
      </c>
      <c r="BD76" s="67"/>
    </row>
    <row r="77" spans="2:56" ht="11.25" customHeight="1" thickBot="1">
      <c r="B77" s="733"/>
      <c r="C77" s="735"/>
      <c r="D77" s="726"/>
      <c r="E77" s="727"/>
      <c r="F77" s="727"/>
      <c r="G77" s="727"/>
      <c r="H77" s="727"/>
      <c r="I77" s="727"/>
      <c r="J77" s="727"/>
      <c r="K77" s="727"/>
      <c r="L77" s="727"/>
      <c r="M77" s="727"/>
      <c r="N77" s="728"/>
      <c r="O77" s="873"/>
      <c r="P77" s="874"/>
      <c r="Q77" s="874"/>
      <c r="R77" s="874"/>
      <c r="S77" s="695"/>
      <c r="T77" s="875"/>
      <c r="U77" s="676"/>
      <c r="V77" s="676"/>
      <c r="W77" s="676"/>
      <c r="X77" s="676"/>
      <c r="Y77" s="676"/>
      <c r="Z77" s="676"/>
      <c r="AA77" s="877"/>
      <c r="AB77" s="875"/>
      <c r="AC77" s="676"/>
      <c r="AD77" s="676"/>
      <c r="AE77" s="676"/>
      <c r="AF77" s="676"/>
      <c r="AG77" s="676"/>
      <c r="AH77" s="878"/>
      <c r="AI77" s="858"/>
      <c r="AJ77" s="676"/>
      <c r="AK77" s="676"/>
      <c r="AL77" s="860"/>
      <c r="AM77" s="858"/>
      <c r="AN77" s="676"/>
      <c r="AO77" s="676"/>
      <c r="AP77" s="862"/>
      <c r="AQ77" s="715"/>
      <c r="AR77" s="715"/>
      <c r="AS77" s="715"/>
      <c r="AT77" s="715"/>
      <c r="AU77" s="715"/>
      <c r="AV77" s="676"/>
      <c r="AW77" s="676"/>
      <c r="AX77" s="676"/>
      <c r="AY77" s="676"/>
      <c r="AZ77" s="678"/>
      <c r="BA77" s="678"/>
      <c r="BB77" s="695"/>
      <c r="BC77" s="66"/>
      <c r="BD77" s="67" t="s">
        <v>52</v>
      </c>
    </row>
    <row r="78" spans="2:56" ht="11.25" customHeight="1">
      <c r="B78" s="733"/>
      <c r="C78" s="735"/>
      <c r="D78" s="836"/>
      <c r="E78" s="853" t="s">
        <v>133</v>
      </c>
      <c r="F78" s="853"/>
      <c r="G78" s="853"/>
      <c r="H78" s="853"/>
      <c r="I78" s="853"/>
      <c r="J78" s="853"/>
      <c r="K78" s="853"/>
      <c r="L78" s="853"/>
      <c r="M78" s="853"/>
      <c r="N78" s="853"/>
      <c r="O78" s="853"/>
      <c r="P78" s="853"/>
      <c r="Q78" s="853"/>
      <c r="R78" s="853"/>
      <c r="S78" s="853"/>
      <c r="T78" s="853"/>
      <c r="U78" s="853"/>
      <c r="V78" s="853"/>
      <c r="W78" s="853"/>
      <c r="X78" s="853"/>
      <c r="Y78" s="853"/>
      <c r="Z78" s="853"/>
      <c r="AA78" s="853"/>
      <c r="AB78" s="853"/>
      <c r="AC78" s="853"/>
      <c r="AD78" s="853"/>
      <c r="AE78" s="853"/>
      <c r="AF78" s="853"/>
      <c r="AG78" s="853"/>
      <c r="AH78" s="853"/>
      <c r="AI78" s="853"/>
      <c r="AJ78" s="853"/>
      <c r="AK78" s="853"/>
      <c r="AL78" s="854"/>
      <c r="AM78" s="43"/>
      <c r="AN78" s="43"/>
      <c r="AO78" s="43"/>
      <c r="AP78" s="43"/>
      <c r="AQ78" s="43"/>
      <c r="AR78" s="43"/>
      <c r="AS78" s="43"/>
      <c r="AT78" s="43"/>
      <c r="AU78" s="43"/>
      <c r="AV78" s="857">
        <f>IF(AND(O74&gt;=1,O74&lt;=90),1,0)</f>
        <v>1</v>
      </c>
      <c r="AW78" s="857"/>
      <c r="AX78" s="857"/>
      <c r="AY78" s="857"/>
      <c r="AZ78" s="659" t="s">
        <v>13</v>
      </c>
      <c r="BA78" s="659"/>
      <c r="BB78" s="426" t="s">
        <v>134</v>
      </c>
    </row>
    <row r="79" spans="2:56" ht="11.25" customHeight="1">
      <c r="B79" s="733"/>
      <c r="C79" s="735"/>
      <c r="D79" s="213"/>
      <c r="E79" s="855"/>
      <c r="F79" s="855"/>
      <c r="G79" s="855"/>
      <c r="H79" s="855"/>
      <c r="I79" s="855"/>
      <c r="J79" s="855"/>
      <c r="K79" s="855"/>
      <c r="L79" s="855"/>
      <c r="M79" s="855"/>
      <c r="N79" s="855"/>
      <c r="O79" s="855"/>
      <c r="P79" s="855"/>
      <c r="Q79" s="855"/>
      <c r="R79" s="855"/>
      <c r="S79" s="855"/>
      <c r="T79" s="855"/>
      <c r="U79" s="855"/>
      <c r="V79" s="855"/>
      <c r="W79" s="855"/>
      <c r="X79" s="855"/>
      <c r="Y79" s="855"/>
      <c r="Z79" s="855"/>
      <c r="AA79" s="855"/>
      <c r="AB79" s="855"/>
      <c r="AC79" s="855"/>
      <c r="AD79" s="855"/>
      <c r="AE79" s="855"/>
      <c r="AF79" s="855"/>
      <c r="AG79" s="855"/>
      <c r="AH79" s="855"/>
      <c r="AI79" s="855"/>
      <c r="AJ79" s="855"/>
      <c r="AK79" s="855"/>
      <c r="AL79" s="856"/>
      <c r="AM79" s="68"/>
      <c r="AN79" s="68"/>
      <c r="AO79" s="68"/>
      <c r="AP79" s="68"/>
      <c r="AQ79" s="68"/>
      <c r="AR79" s="68"/>
      <c r="AS79" s="68"/>
      <c r="AT79" s="68"/>
      <c r="AU79" s="68"/>
      <c r="AV79" s="847"/>
      <c r="AW79" s="847"/>
      <c r="AX79" s="847"/>
      <c r="AY79" s="847"/>
      <c r="AZ79" s="428"/>
      <c r="BA79" s="428"/>
      <c r="BB79" s="429"/>
    </row>
    <row r="80" spans="2:56" ht="11.25" customHeight="1">
      <c r="B80" s="733"/>
      <c r="C80" s="735"/>
      <c r="D80" s="207"/>
      <c r="E80" s="688" t="s">
        <v>135</v>
      </c>
      <c r="F80" s="688"/>
      <c r="G80" s="688"/>
      <c r="H80" s="688"/>
      <c r="I80" s="688"/>
      <c r="J80" s="688"/>
      <c r="K80" s="688"/>
      <c r="L80" s="688"/>
      <c r="M80" s="688"/>
      <c r="N80" s="688"/>
      <c r="O80" s="688"/>
      <c r="P80" s="688"/>
      <c r="Q80" s="688"/>
      <c r="R80" s="688"/>
      <c r="S80" s="688"/>
      <c r="T80" s="688"/>
      <c r="U80" s="688"/>
      <c r="V80" s="688"/>
      <c r="W80" s="688"/>
      <c r="X80" s="688"/>
      <c r="Y80" s="688"/>
      <c r="Z80" s="688"/>
      <c r="AA80" s="688"/>
      <c r="AB80" s="688"/>
      <c r="AC80" s="688"/>
      <c r="AD80" s="688"/>
      <c r="AE80" s="688"/>
      <c r="AF80" s="688"/>
      <c r="AG80" s="688"/>
      <c r="AH80" s="688"/>
      <c r="AI80" s="688"/>
      <c r="AJ80" s="688"/>
      <c r="AK80" s="688"/>
      <c r="AL80" s="825"/>
      <c r="AM80" s="69"/>
      <c r="AN80" s="69"/>
      <c r="AO80" s="69"/>
      <c r="AP80" s="69"/>
      <c r="AQ80" s="69"/>
      <c r="AR80" s="69"/>
      <c r="AS80" s="69"/>
      <c r="AT80" s="69"/>
      <c r="AU80" s="69"/>
      <c r="AV80" s="847">
        <f>IF(AND((T74+AB74)&gt;=1),1,0)</f>
        <v>1</v>
      </c>
      <c r="AW80" s="847"/>
      <c r="AX80" s="847"/>
      <c r="AY80" s="847"/>
      <c r="AZ80" s="422" t="s">
        <v>13</v>
      </c>
      <c r="BA80" s="422"/>
      <c r="BB80" s="423" t="s">
        <v>136</v>
      </c>
    </row>
    <row r="81" spans="2:90" ht="11.25" customHeight="1">
      <c r="B81" s="733"/>
      <c r="C81" s="735"/>
      <c r="D81" s="213"/>
      <c r="E81" s="689"/>
      <c r="F81" s="689"/>
      <c r="G81" s="689"/>
      <c r="H81" s="689"/>
      <c r="I81" s="689"/>
      <c r="J81" s="689"/>
      <c r="K81" s="689"/>
      <c r="L81" s="689"/>
      <c r="M81" s="689"/>
      <c r="N81" s="689"/>
      <c r="O81" s="689"/>
      <c r="P81" s="689"/>
      <c r="Q81" s="689"/>
      <c r="R81" s="689"/>
      <c r="S81" s="689"/>
      <c r="T81" s="689"/>
      <c r="U81" s="689"/>
      <c r="V81" s="689"/>
      <c r="W81" s="689"/>
      <c r="X81" s="689"/>
      <c r="Y81" s="689"/>
      <c r="Z81" s="689"/>
      <c r="AA81" s="689"/>
      <c r="AB81" s="689"/>
      <c r="AC81" s="689"/>
      <c r="AD81" s="689"/>
      <c r="AE81" s="689"/>
      <c r="AF81" s="689"/>
      <c r="AG81" s="689"/>
      <c r="AH81" s="689"/>
      <c r="AI81" s="689"/>
      <c r="AJ81" s="689"/>
      <c r="AK81" s="689"/>
      <c r="AL81" s="846"/>
      <c r="AM81" s="68"/>
      <c r="AN81" s="68"/>
      <c r="AO81" s="68"/>
      <c r="AP81" s="68"/>
      <c r="AQ81" s="68"/>
      <c r="AR81" s="68"/>
      <c r="AS81" s="68"/>
      <c r="AT81" s="68"/>
      <c r="AU81" s="68"/>
      <c r="AV81" s="847"/>
      <c r="AW81" s="847"/>
      <c r="AX81" s="847"/>
      <c r="AY81" s="847"/>
      <c r="AZ81" s="428"/>
      <c r="BA81" s="428"/>
      <c r="BB81" s="429"/>
    </row>
    <row r="82" spans="2:90" ht="11.25" customHeight="1">
      <c r="B82" s="733"/>
      <c r="C82" s="735"/>
      <c r="D82" s="207"/>
      <c r="E82" s="688" t="s">
        <v>137</v>
      </c>
      <c r="F82" s="688"/>
      <c r="G82" s="688"/>
      <c r="H82" s="688"/>
      <c r="I82" s="688"/>
      <c r="J82" s="688"/>
      <c r="K82" s="688"/>
      <c r="L82" s="688"/>
      <c r="M82" s="688"/>
      <c r="N82" s="688"/>
      <c r="O82" s="688"/>
      <c r="P82" s="688"/>
      <c r="Q82" s="688"/>
      <c r="R82" s="688"/>
      <c r="S82" s="688"/>
      <c r="T82" s="688"/>
      <c r="U82" s="688"/>
      <c r="V82" s="688"/>
      <c r="W82" s="688"/>
      <c r="X82" s="688"/>
      <c r="Y82" s="688"/>
      <c r="Z82" s="688"/>
      <c r="AA82" s="688"/>
      <c r="AB82" s="688"/>
      <c r="AC82" s="688"/>
      <c r="AD82" s="688"/>
      <c r="AE82" s="688"/>
      <c r="AF82" s="688"/>
      <c r="AG82" s="688"/>
      <c r="AH82" s="688"/>
      <c r="AI82" s="688"/>
      <c r="AJ82" s="688"/>
      <c r="AK82" s="688"/>
      <c r="AL82" s="825"/>
      <c r="AM82" s="69"/>
      <c r="AN82" s="69"/>
      <c r="AO82" s="69"/>
      <c r="AP82" s="69"/>
      <c r="AQ82" s="69"/>
      <c r="AR82" s="69"/>
      <c r="AS82" s="69"/>
      <c r="AT82" s="69"/>
      <c r="AU82" s="69"/>
      <c r="AV82" s="847">
        <v>1</v>
      </c>
      <c r="AW82" s="847"/>
      <c r="AX82" s="847"/>
      <c r="AY82" s="847"/>
      <c r="AZ82" s="422" t="s">
        <v>13</v>
      </c>
      <c r="BA82" s="422"/>
      <c r="BB82" s="423" t="s">
        <v>138</v>
      </c>
    </row>
    <row r="83" spans="2:90" ht="11.25" customHeight="1">
      <c r="B83" s="733"/>
      <c r="C83" s="735"/>
      <c r="D83" s="213"/>
      <c r="E83" s="689"/>
      <c r="F83" s="689"/>
      <c r="G83" s="689"/>
      <c r="H83" s="689"/>
      <c r="I83" s="689"/>
      <c r="J83" s="689"/>
      <c r="K83" s="689"/>
      <c r="L83" s="689"/>
      <c r="M83" s="689"/>
      <c r="N83" s="689"/>
      <c r="O83" s="689"/>
      <c r="P83" s="689"/>
      <c r="Q83" s="689"/>
      <c r="R83" s="689"/>
      <c r="S83" s="689"/>
      <c r="T83" s="689"/>
      <c r="U83" s="689"/>
      <c r="V83" s="689"/>
      <c r="W83" s="689"/>
      <c r="X83" s="689"/>
      <c r="Y83" s="689"/>
      <c r="Z83" s="689"/>
      <c r="AA83" s="689"/>
      <c r="AB83" s="689"/>
      <c r="AC83" s="689"/>
      <c r="AD83" s="689"/>
      <c r="AE83" s="689"/>
      <c r="AF83" s="689"/>
      <c r="AG83" s="689"/>
      <c r="AH83" s="689"/>
      <c r="AI83" s="689"/>
      <c r="AJ83" s="689"/>
      <c r="AK83" s="689"/>
      <c r="AL83" s="846"/>
      <c r="AM83" s="68"/>
      <c r="AN83" s="68"/>
      <c r="AO83" s="68"/>
      <c r="AP83" s="68"/>
      <c r="AQ83" s="68"/>
      <c r="AR83" s="68"/>
      <c r="AS83" s="68"/>
      <c r="AT83" s="68"/>
      <c r="AU83" s="68"/>
      <c r="AV83" s="847"/>
      <c r="AW83" s="847"/>
      <c r="AX83" s="847"/>
      <c r="AY83" s="847"/>
      <c r="AZ83" s="428"/>
      <c r="BA83" s="428"/>
      <c r="BB83" s="429"/>
    </row>
    <row r="84" spans="2:90" ht="11.25" customHeight="1">
      <c r="B84" s="733"/>
      <c r="C84" s="735"/>
      <c r="D84" s="207"/>
      <c r="E84" s="688" t="s">
        <v>139</v>
      </c>
      <c r="F84" s="688"/>
      <c r="G84" s="688"/>
      <c r="H84" s="688"/>
      <c r="I84" s="688"/>
      <c r="J84" s="688"/>
      <c r="K84" s="688"/>
      <c r="L84" s="688"/>
      <c r="M84" s="688"/>
      <c r="N84" s="688"/>
      <c r="O84" s="688"/>
      <c r="P84" s="688"/>
      <c r="Q84" s="688"/>
      <c r="R84" s="688"/>
      <c r="S84" s="688"/>
      <c r="T84" s="688"/>
      <c r="U84" s="688"/>
      <c r="V84" s="688"/>
      <c r="W84" s="688"/>
      <c r="X84" s="688"/>
      <c r="Y84" s="688"/>
      <c r="Z84" s="688"/>
      <c r="AA84" s="688"/>
      <c r="AB84" s="688"/>
      <c r="AC84" s="688"/>
      <c r="AD84" s="688"/>
      <c r="AE84" s="688"/>
      <c r="AF84" s="688"/>
      <c r="AG84" s="688"/>
      <c r="AH84" s="688"/>
      <c r="AI84" s="688"/>
      <c r="AJ84" s="688"/>
      <c r="AK84" s="688"/>
      <c r="AL84" s="825"/>
      <c r="AM84" s="69"/>
      <c r="AN84" s="69"/>
      <c r="AO84" s="69"/>
      <c r="AP84" s="69"/>
      <c r="AQ84" s="69"/>
      <c r="AR84" s="69"/>
      <c r="AS84" s="69"/>
      <c r="AT84" s="69"/>
      <c r="AU84" s="69"/>
      <c r="AV84" s="847">
        <v>0.5</v>
      </c>
      <c r="AW84" s="847"/>
      <c r="AX84" s="847"/>
      <c r="AY84" s="847"/>
      <c r="AZ84" s="422" t="s">
        <v>13</v>
      </c>
      <c r="BA84" s="422"/>
      <c r="BB84" s="423" t="s">
        <v>140</v>
      </c>
    </row>
    <row r="85" spans="2:90" ht="11.25" customHeight="1">
      <c r="B85" s="733"/>
      <c r="C85" s="735"/>
      <c r="D85" s="213"/>
      <c r="E85" s="689"/>
      <c r="F85" s="689"/>
      <c r="G85" s="689"/>
      <c r="H85" s="689"/>
      <c r="I85" s="689"/>
      <c r="J85" s="689"/>
      <c r="K85" s="689"/>
      <c r="L85" s="689"/>
      <c r="M85" s="689"/>
      <c r="N85" s="689"/>
      <c r="O85" s="689"/>
      <c r="P85" s="689"/>
      <c r="Q85" s="689"/>
      <c r="R85" s="689"/>
      <c r="S85" s="689"/>
      <c r="T85" s="689"/>
      <c r="U85" s="689"/>
      <c r="V85" s="689"/>
      <c r="W85" s="689"/>
      <c r="X85" s="689"/>
      <c r="Y85" s="689"/>
      <c r="Z85" s="689"/>
      <c r="AA85" s="689"/>
      <c r="AB85" s="689"/>
      <c r="AC85" s="689"/>
      <c r="AD85" s="689"/>
      <c r="AE85" s="689"/>
      <c r="AF85" s="689"/>
      <c r="AG85" s="689"/>
      <c r="AH85" s="689"/>
      <c r="AI85" s="689"/>
      <c r="AJ85" s="689"/>
      <c r="AK85" s="689"/>
      <c r="AL85" s="846"/>
      <c r="AM85" s="68"/>
      <c r="AN85" s="68"/>
      <c r="AO85" s="68"/>
      <c r="AP85" s="68"/>
      <c r="AQ85" s="68"/>
      <c r="AR85" s="68"/>
      <c r="AS85" s="68"/>
      <c r="AT85" s="68"/>
      <c r="AU85" s="68"/>
      <c r="AV85" s="847"/>
      <c r="AW85" s="847"/>
      <c r="AX85" s="847"/>
      <c r="AY85" s="847"/>
      <c r="AZ85" s="428"/>
      <c r="BA85" s="428"/>
      <c r="BB85" s="429"/>
    </row>
    <row r="86" spans="2:90" ht="11.25" customHeight="1">
      <c r="B86" s="733"/>
      <c r="C86" s="735"/>
      <c r="D86" s="207" t="s">
        <v>141</v>
      </c>
      <c r="E86" s="208"/>
      <c r="F86" s="208"/>
      <c r="G86" s="208"/>
      <c r="H86" s="208"/>
      <c r="I86" s="208"/>
      <c r="J86" s="208"/>
      <c r="K86" s="208"/>
      <c r="L86" s="208"/>
      <c r="M86" s="208"/>
      <c r="N86" s="208"/>
      <c r="O86" s="208"/>
      <c r="P86" s="208"/>
      <c r="Q86" s="208"/>
      <c r="R86" s="208"/>
      <c r="S86" s="208"/>
      <c r="T86" s="208"/>
      <c r="U86" s="208"/>
      <c r="V86" s="208"/>
      <c r="W86" s="208"/>
      <c r="X86" s="208"/>
      <c r="Y86" s="208"/>
      <c r="Z86" s="208"/>
      <c r="AA86" s="208"/>
      <c r="AB86" s="208"/>
      <c r="AC86" s="208"/>
      <c r="AD86" s="208"/>
      <c r="AE86" s="208"/>
      <c r="AF86" s="208"/>
      <c r="AG86" s="208"/>
      <c r="AH86" s="208"/>
      <c r="AI86" s="208"/>
      <c r="AJ86" s="208"/>
      <c r="AK86" s="208"/>
      <c r="AL86" s="209"/>
      <c r="AM86" s="848"/>
      <c r="AN86" s="848"/>
      <c r="AO86" s="848"/>
      <c r="AP86" s="848"/>
      <c r="AQ86" s="848"/>
      <c r="AR86" s="848"/>
      <c r="AS86" s="848"/>
      <c r="AT86" s="848"/>
      <c r="AU86" s="848"/>
      <c r="AV86" s="729">
        <f>AV76+AV78+AV80+AV82+AV84</f>
        <v>18.5</v>
      </c>
      <c r="AW86" s="729"/>
      <c r="AX86" s="729"/>
      <c r="AY86" s="729"/>
      <c r="AZ86" s="425" t="s">
        <v>13</v>
      </c>
      <c r="BA86" s="425"/>
      <c r="BB86" s="426" t="s">
        <v>142</v>
      </c>
      <c r="BC86" s="66"/>
      <c r="BD86" s="67"/>
    </row>
    <row r="87" spans="2:90" ht="11.25" customHeight="1" thickBot="1">
      <c r="B87" s="736"/>
      <c r="C87" s="845"/>
      <c r="D87" s="824"/>
      <c r="E87" s="715"/>
      <c r="F87" s="715"/>
      <c r="G87" s="715"/>
      <c r="H87" s="715"/>
      <c r="I87" s="715"/>
      <c r="J87" s="715"/>
      <c r="K87" s="715"/>
      <c r="L87" s="715"/>
      <c r="M87" s="715"/>
      <c r="N87" s="715"/>
      <c r="O87" s="715"/>
      <c r="P87" s="715"/>
      <c r="Q87" s="715"/>
      <c r="R87" s="715"/>
      <c r="S87" s="715"/>
      <c r="T87" s="715"/>
      <c r="U87" s="715"/>
      <c r="V87" s="715"/>
      <c r="W87" s="715"/>
      <c r="X87" s="715"/>
      <c r="Y87" s="715"/>
      <c r="Z87" s="715"/>
      <c r="AA87" s="715"/>
      <c r="AB87" s="715"/>
      <c r="AC87" s="715"/>
      <c r="AD87" s="715"/>
      <c r="AE87" s="715"/>
      <c r="AF87" s="715"/>
      <c r="AG87" s="715"/>
      <c r="AH87" s="715"/>
      <c r="AI87" s="715"/>
      <c r="AJ87" s="715"/>
      <c r="AK87" s="715"/>
      <c r="AL87" s="819"/>
      <c r="AM87" s="849"/>
      <c r="AN87" s="849"/>
      <c r="AO87" s="849"/>
      <c r="AP87" s="849"/>
      <c r="AQ87" s="849"/>
      <c r="AR87" s="849"/>
      <c r="AS87" s="849"/>
      <c r="AT87" s="849"/>
      <c r="AU87" s="849"/>
      <c r="AV87" s="850"/>
      <c r="AW87" s="850"/>
      <c r="AX87" s="850"/>
      <c r="AY87" s="850"/>
      <c r="AZ87" s="678"/>
      <c r="BA87" s="678"/>
      <c r="BB87" s="695"/>
      <c r="BC87" s="831" t="s">
        <v>143</v>
      </c>
      <c r="BD87" s="821"/>
      <c r="BE87" s="821"/>
      <c r="BF87" s="821"/>
      <c r="BG87" s="821"/>
    </row>
    <row r="88" spans="2:90" ht="11.25" customHeight="1">
      <c r="B88" s="832" t="s">
        <v>144</v>
      </c>
      <c r="C88" s="833"/>
      <c r="D88" s="836"/>
      <c r="E88" s="837" t="s">
        <v>314</v>
      </c>
      <c r="F88" s="837"/>
      <c r="G88" s="837"/>
      <c r="H88" s="837"/>
      <c r="I88" s="837"/>
      <c r="J88" s="837"/>
      <c r="K88" s="837"/>
      <c r="L88" s="837"/>
      <c r="M88" s="837"/>
      <c r="N88" s="837"/>
      <c r="O88" s="837"/>
      <c r="P88" s="837"/>
      <c r="Q88" s="837"/>
      <c r="R88" s="837"/>
      <c r="S88" s="837"/>
      <c r="T88" s="837"/>
      <c r="U88" s="837"/>
      <c r="V88" s="837"/>
      <c r="W88" s="837"/>
      <c r="X88" s="837"/>
      <c r="Y88" s="837"/>
      <c r="Z88" s="837"/>
      <c r="AA88" s="837"/>
      <c r="AB88" s="837"/>
      <c r="AC88" s="837"/>
      <c r="AD88" s="837"/>
      <c r="AE88" s="837"/>
      <c r="AF88" s="837"/>
      <c r="AG88" s="837"/>
      <c r="AH88" s="837"/>
      <c r="AI88" s="837"/>
      <c r="AJ88" s="837"/>
      <c r="AK88" s="837"/>
      <c r="AL88" s="838"/>
      <c r="AM88" s="841">
        <v>1</v>
      </c>
      <c r="AN88" s="841"/>
      <c r="AO88" s="841"/>
      <c r="AP88" s="841"/>
      <c r="AQ88" s="841"/>
      <c r="AR88" s="841"/>
      <c r="AS88" s="841"/>
      <c r="AT88" s="841"/>
      <c r="AU88" s="841"/>
      <c r="AV88" s="841"/>
      <c r="AW88" s="841"/>
      <c r="AX88" s="841"/>
      <c r="AY88" s="841"/>
      <c r="AZ88" s="677" t="s">
        <v>13</v>
      </c>
      <c r="BA88" s="677"/>
      <c r="BB88" s="843" t="s">
        <v>145</v>
      </c>
      <c r="BJ88" s="342" t="s">
        <v>146</v>
      </c>
      <c r="BK88" s="342"/>
      <c r="BL88" s="342"/>
      <c r="BM88" s="342"/>
      <c r="BN88" s="342"/>
      <c r="BO88" s="342"/>
      <c r="BP88" s="823">
        <f>O45+O52+O59+O66+O70+O72</f>
        <v>255</v>
      </c>
      <c r="BQ88" s="823"/>
      <c r="BR88" s="823"/>
      <c r="BS88" s="823"/>
      <c r="BT88" s="823"/>
      <c r="BU88" s="823"/>
      <c r="BV88" s="70"/>
      <c r="BW88" s="70"/>
      <c r="BX88" s="70"/>
      <c r="BY88" s="5"/>
      <c r="BZ88" s="5"/>
      <c r="CA88" s="5"/>
      <c r="CB88" s="5"/>
      <c r="CC88" s="5"/>
      <c r="CD88" s="5"/>
      <c r="CE88" s="5"/>
      <c r="CF88" s="5"/>
      <c r="CG88" s="5"/>
      <c r="CH88" s="5"/>
      <c r="CI88" s="5"/>
      <c r="CJ88" s="5"/>
    </row>
    <row r="89" spans="2:90" ht="11.25" customHeight="1">
      <c r="B89" s="834"/>
      <c r="C89" s="835"/>
      <c r="D89" s="335"/>
      <c r="E89" s="839"/>
      <c r="F89" s="839"/>
      <c r="G89" s="839"/>
      <c r="H89" s="839"/>
      <c r="I89" s="839"/>
      <c r="J89" s="839"/>
      <c r="K89" s="839"/>
      <c r="L89" s="839"/>
      <c r="M89" s="839"/>
      <c r="N89" s="839"/>
      <c r="O89" s="839"/>
      <c r="P89" s="839"/>
      <c r="Q89" s="839"/>
      <c r="R89" s="839"/>
      <c r="S89" s="839"/>
      <c r="T89" s="839"/>
      <c r="U89" s="839"/>
      <c r="V89" s="839"/>
      <c r="W89" s="839"/>
      <c r="X89" s="839"/>
      <c r="Y89" s="839"/>
      <c r="Z89" s="839"/>
      <c r="AA89" s="839"/>
      <c r="AB89" s="839"/>
      <c r="AC89" s="839"/>
      <c r="AD89" s="839"/>
      <c r="AE89" s="839"/>
      <c r="AF89" s="839"/>
      <c r="AG89" s="839"/>
      <c r="AH89" s="839"/>
      <c r="AI89" s="839"/>
      <c r="AJ89" s="839"/>
      <c r="AK89" s="839"/>
      <c r="AL89" s="840"/>
      <c r="AM89" s="842"/>
      <c r="AN89" s="842"/>
      <c r="AO89" s="842"/>
      <c r="AP89" s="842"/>
      <c r="AQ89" s="842"/>
      <c r="AR89" s="842"/>
      <c r="AS89" s="842"/>
      <c r="AT89" s="842"/>
      <c r="AU89" s="842"/>
      <c r="AV89" s="842"/>
      <c r="AW89" s="842"/>
      <c r="AX89" s="842"/>
      <c r="AY89" s="842"/>
      <c r="AZ89" s="428"/>
      <c r="BA89" s="428"/>
      <c r="BB89" s="429"/>
      <c r="BJ89" s="342"/>
      <c r="BK89" s="342"/>
      <c r="BL89" s="342"/>
      <c r="BM89" s="342"/>
      <c r="BN89" s="342"/>
      <c r="BO89" s="342"/>
      <c r="BP89" s="823"/>
      <c r="BQ89" s="823"/>
      <c r="BR89" s="823"/>
      <c r="BS89" s="823"/>
      <c r="BT89" s="823"/>
      <c r="BU89" s="823"/>
      <c r="BV89" s="70"/>
      <c r="BW89" s="70"/>
      <c r="BX89" s="70"/>
      <c r="BY89" s="5"/>
      <c r="BZ89" s="5"/>
      <c r="CA89" s="5"/>
      <c r="CB89" s="5"/>
      <c r="CC89" s="5"/>
      <c r="CD89" s="5"/>
      <c r="CE89" s="5"/>
      <c r="CF89" s="5"/>
      <c r="CG89" s="5"/>
      <c r="CH89" s="5"/>
      <c r="CI89" s="5"/>
      <c r="CJ89" s="5"/>
    </row>
    <row r="90" spans="2:90" ht="11.25" customHeight="1">
      <c r="B90" s="834"/>
      <c r="C90" s="835"/>
      <c r="D90" s="207"/>
      <c r="E90" s="830" t="s">
        <v>147</v>
      </c>
      <c r="F90" s="830"/>
      <c r="G90" s="830"/>
      <c r="H90" s="830"/>
      <c r="I90" s="830"/>
      <c r="J90" s="830"/>
      <c r="K90" s="830"/>
      <c r="L90" s="830"/>
      <c r="M90" s="830"/>
      <c r="N90" s="830"/>
      <c r="O90" s="830"/>
      <c r="P90" s="830"/>
      <c r="Q90" s="830"/>
      <c r="R90" s="830"/>
      <c r="S90" s="830"/>
      <c r="T90" s="830"/>
      <c r="U90" s="45"/>
      <c r="V90" s="45"/>
      <c r="W90" s="682" t="s">
        <v>21</v>
      </c>
      <c r="X90" s="682"/>
      <c r="Y90" s="682"/>
      <c r="Z90" s="682"/>
      <c r="AA90" s="682"/>
      <c r="AB90" s="682"/>
      <c r="AC90" s="684">
        <f>LOOKUP(BP88,BJ92:BJ98,BK92:BK98)</f>
        <v>3.5</v>
      </c>
      <c r="AD90" s="684"/>
      <c r="AE90" s="684"/>
      <c r="AF90" s="684"/>
      <c r="AG90" s="682" t="s">
        <v>13</v>
      </c>
      <c r="AH90" s="682"/>
      <c r="AI90" s="45"/>
      <c r="AJ90" s="45"/>
      <c r="AK90" s="45"/>
      <c r="AL90" s="46"/>
      <c r="AM90" s="828">
        <f>IF(BP90&gt;=AC90,AC90,IF(BP90&lt;3,ROUND(BP90,0),
IF(MOD(BP90,1)*10&lt;=2,ROUNDDOWN(BP90,0),
IF(MOD(BP90,1)*10&gt;=5,ROUNDUP(BP90,0),
ROUNDDOWN(BP90,0)+0.5))))</f>
        <v>3.5</v>
      </c>
      <c r="AN90" s="828"/>
      <c r="AO90" s="828"/>
      <c r="AP90" s="828"/>
      <c r="AQ90" s="828"/>
      <c r="AR90" s="828"/>
      <c r="AS90" s="828"/>
      <c r="AT90" s="828"/>
      <c r="AU90" s="828"/>
      <c r="AV90" s="828"/>
      <c r="AW90" s="828"/>
      <c r="AX90" s="828"/>
      <c r="AY90" s="828"/>
      <c r="AZ90" s="422" t="s">
        <v>13</v>
      </c>
      <c r="BA90" s="422"/>
      <c r="BB90" s="423" t="s">
        <v>148</v>
      </c>
      <c r="BJ90" s="822" t="s">
        <v>149</v>
      </c>
      <c r="BK90" s="822"/>
      <c r="BL90" s="822"/>
      <c r="BM90" s="822"/>
      <c r="BN90" s="822"/>
      <c r="BO90" s="822"/>
      <c r="BP90" s="823">
        <f>IF(AY25-AV86-AM88&lt;0,0,AY25-AV86-AM88)</f>
        <v>9.6000000000000014</v>
      </c>
      <c r="BQ90" s="823"/>
      <c r="BR90" s="823"/>
      <c r="BS90" s="823"/>
      <c r="BT90" s="823"/>
      <c r="BU90" s="823"/>
    </row>
    <row r="91" spans="2:90" ht="11.25" customHeight="1">
      <c r="B91" s="834"/>
      <c r="C91" s="835"/>
      <c r="D91" s="332"/>
      <c r="E91" s="689"/>
      <c r="F91" s="689"/>
      <c r="G91" s="689"/>
      <c r="H91" s="689"/>
      <c r="I91" s="689"/>
      <c r="J91" s="689"/>
      <c r="K91" s="689"/>
      <c r="L91" s="689"/>
      <c r="M91" s="689"/>
      <c r="N91" s="689"/>
      <c r="O91" s="689"/>
      <c r="P91" s="689"/>
      <c r="Q91" s="689"/>
      <c r="R91" s="689"/>
      <c r="S91" s="689"/>
      <c r="T91" s="689"/>
      <c r="U91" s="71"/>
      <c r="V91" s="71"/>
      <c r="W91" s="683"/>
      <c r="X91" s="683"/>
      <c r="Y91" s="683"/>
      <c r="Z91" s="683"/>
      <c r="AA91" s="683"/>
      <c r="AB91" s="683"/>
      <c r="AC91" s="685"/>
      <c r="AD91" s="685"/>
      <c r="AE91" s="685"/>
      <c r="AF91" s="685"/>
      <c r="AG91" s="683"/>
      <c r="AH91" s="683"/>
      <c r="AI91" s="71"/>
      <c r="AJ91" s="71"/>
      <c r="AK91" s="71"/>
      <c r="AL91" s="72"/>
      <c r="AM91" s="828"/>
      <c r="AN91" s="828"/>
      <c r="AO91" s="828"/>
      <c r="AP91" s="828"/>
      <c r="AQ91" s="828"/>
      <c r="AR91" s="828"/>
      <c r="AS91" s="828"/>
      <c r="AT91" s="828"/>
      <c r="AU91" s="828"/>
      <c r="AV91" s="828"/>
      <c r="AW91" s="828"/>
      <c r="AX91" s="828"/>
      <c r="AY91" s="828"/>
      <c r="AZ91" s="425"/>
      <c r="BA91" s="425"/>
      <c r="BB91" s="426"/>
      <c r="BJ91" s="822"/>
      <c r="BK91" s="822"/>
      <c r="BL91" s="822"/>
      <c r="BM91" s="822"/>
      <c r="BN91" s="822"/>
      <c r="BO91" s="822"/>
      <c r="BP91" s="823"/>
      <c r="BQ91" s="823"/>
      <c r="BR91" s="823"/>
      <c r="BS91" s="823"/>
      <c r="BT91" s="823"/>
      <c r="BU91" s="823"/>
      <c r="BV91" s="45"/>
      <c r="BW91" s="45"/>
      <c r="BX91" s="45"/>
      <c r="BY91" s="45"/>
      <c r="BZ91" s="45"/>
      <c r="CA91" s="45"/>
      <c r="CB91" s="45"/>
      <c r="CC91" s="45"/>
      <c r="CD91" s="45"/>
      <c r="CE91" s="45"/>
      <c r="CF91" s="45"/>
      <c r="CG91" s="45"/>
      <c r="CH91" s="45"/>
      <c r="CI91" s="45"/>
      <c r="CJ91" s="45"/>
      <c r="CK91" s="45"/>
      <c r="CL91" s="45"/>
    </row>
    <row r="92" spans="2:90" ht="11.25" customHeight="1">
      <c r="B92" s="834"/>
      <c r="C92" s="835"/>
      <c r="D92" s="207"/>
      <c r="E92" s="688" t="s">
        <v>150</v>
      </c>
      <c r="F92" s="688"/>
      <c r="G92" s="688"/>
      <c r="H92" s="688"/>
      <c r="I92" s="688"/>
      <c r="J92" s="688"/>
      <c r="K92" s="688"/>
      <c r="L92" s="688"/>
      <c r="M92" s="688"/>
      <c r="N92" s="688"/>
      <c r="O92" s="688"/>
      <c r="P92" s="688"/>
      <c r="Q92" s="688"/>
      <c r="R92" s="688"/>
      <c r="S92" s="688"/>
      <c r="T92" s="688"/>
      <c r="U92" s="688"/>
      <c r="V92" s="688"/>
      <c r="W92" s="688"/>
      <c r="X92" s="688"/>
      <c r="Y92" s="688"/>
      <c r="Z92" s="688"/>
      <c r="AA92" s="688"/>
      <c r="AB92" s="688"/>
      <c r="AC92" s="688"/>
      <c r="AD92" s="688"/>
      <c r="AE92" s="688"/>
      <c r="AF92" s="688"/>
      <c r="AG92" s="688"/>
      <c r="AH92" s="688"/>
      <c r="AI92" s="688"/>
      <c r="AJ92" s="688"/>
      <c r="AK92" s="688"/>
      <c r="AL92" s="825"/>
      <c r="AM92" s="828">
        <f>-(IF(AV86+AM88-AY22&lt;0,0,AV86+AM88-AY22))</f>
        <v>0</v>
      </c>
      <c r="AN92" s="828"/>
      <c r="AO92" s="828"/>
      <c r="AP92" s="828"/>
      <c r="AQ92" s="828"/>
      <c r="AR92" s="828"/>
      <c r="AS92" s="828"/>
      <c r="AT92" s="828"/>
      <c r="AU92" s="828"/>
      <c r="AV92" s="828"/>
      <c r="AW92" s="828"/>
      <c r="AX92" s="828"/>
      <c r="AY92" s="828"/>
      <c r="AZ92" s="422" t="s">
        <v>13</v>
      </c>
      <c r="BA92" s="422"/>
      <c r="BB92" s="423" t="s">
        <v>151</v>
      </c>
      <c r="BJ92" s="14">
        <v>1</v>
      </c>
      <c r="BK92" s="14">
        <v>1</v>
      </c>
    </row>
    <row r="93" spans="2:90" ht="11.25" customHeight="1" thickBot="1">
      <c r="B93" s="834"/>
      <c r="C93" s="835"/>
      <c r="D93" s="824"/>
      <c r="E93" s="826"/>
      <c r="F93" s="826"/>
      <c r="G93" s="826"/>
      <c r="H93" s="826"/>
      <c r="I93" s="826"/>
      <c r="J93" s="826"/>
      <c r="K93" s="826"/>
      <c r="L93" s="826"/>
      <c r="M93" s="826"/>
      <c r="N93" s="826"/>
      <c r="O93" s="826"/>
      <c r="P93" s="826"/>
      <c r="Q93" s="826"/>
      <c r="R93" s="826"/>
      <c r="S93" s="826"/>
      <c r="T93" s="826"/>
      <c r="U93" s="826"/>
      <c r="V93" s="826"/>
      <c r="W93" s="826"/>
      <c r="X93" s="826"/>
      <c r="Y93" s="826"/>
      <c r="Z93" s="826"/>
      <c r="AA93" s="826"/>
      <c r="AB93" s="826"/>
      <c r="AC93" s="826"/>
      <c r="AD93" s="826"/>
      <c r="AE93" s="826"/>
      <c r="AF93" s="826"/>
      <c r="AG93" s="826"/>
      <c r="AH93" s="826"/>
      <c r="AI93" s="826"/>
      <c r="AJ93" s="826"/>
      <c r="AK93" s="826"/>
      <c r="AL93" s="827"/>
      <c r="AM93" s="829"/>
      <c r="AN93" s="829"/>
      <c r="AO93" s="829"/>
      <c r="AP93" s="829"/>
      <c r="AQ93" s="829"/>
      <c r="AR93" s="829"/>
      <c r="AS93" s="829"/>
      <c r="AT93" s="829"/>
      <c r="AU93" s="829"/>
      <c r="AV93" s="829"/>
      <c r="AW93" s="829"/>
      <c r="AX93" s="829"/>
      <c r="AY93" s="829"/>
      <c r="AZ93" s="428"/>
      <c r="BA93" s="428"/>
      <c r="BB93" s="429"/>
      <c r="BJ93" s="15">
        <v>46</v>
      </c>
      <c r="BK93" s="16">
        <v>2</v>
      </c>
      <c r="BM93" s="45"/>
      <c r="BN93" s="45"/>
      <c r="BO93" s="45"/>
      <c r="BP93" s="45"/>
      <c r="BQ93" s="45"/>
      <c r="BR93" s="45"/>
      <c r="BS93" s="45"/>
      <c r="BT93" s="45"/>
      <c r="BU93" s="45"/>
      <c r="BV93" s="45"/>
      <c r="BW93" s="45"/>
      <c r="BX93" s="45"/>
      <c r="BY93" s="45"/>
      <c r="BZ93" s="45"/>
      <c r="CA93" s="45"/>
      <c r="CB93" s="45"/>
      <c r="CC93" s="45"/>
      <c r="CD93" s="45"/>
      <c r="CE93" s="45"/>
      <c r="CF93" s="45"/>
      <c r="CG93" s="45"/>
      <c r="CH93" s="45"/>
      <c r="CI93" s="45"/>
      <c r="CJ93" s="45"/>
      <c r="CK93" s="45"/>
      <c r="CL93" s="45"/>
    </row>
    <row r="94" spans="2:90" ht="11.25" customHeight="1">
      <c r="B94" s="667" t="s">
        <v>152</v>
      </c>
      <c r="C94" s="816"/>
      <c r="D94" s="816"/>
      <c r="E94" s="816"/>
      <c r="F94" s="816"/>
      <c r="G94" s="816"/>
      <c r="H94" s="816"/>
      <c r="I94" s="816"/>
      <c r="J94" s="816"/>
      <c r="K94" s="816"/>
      <c r="L94" s="816"/>
      <c r="M94" s="816"/>
      <c r="N94" s="816"/>
      <c r="O94" s="816"/>
      <c r="P94" s="816"/>
      <c r="Q94" s="816"/>
      <c r="R94" s="816"/>
      <c r="S94" s="816"/>
      <c r="T94" s="816"/>
      <c r="U94" s="816"/>
      <c r="V94" s="816"/>
      <c r="W94" s="816"/>
      <c r="X94" s="816"/>
      <c r="Y94" s="816"/>
      <c r="Z94" s="816"/>
      <c r="AA94" s="816"/>
      <c r="AB94" s="816"/>
      <c r="AC94" s="816"/>
      <c r="AD94" s="816"/>
      <c r="AE94" s="816"/>
      <c r="AF94" s="816"/>
      <c r="AG94" s="816"/>
      <c r="AH94" s="816"/>
      <c r="AI94" s="816"/>
      <c r="AJ94" s="816"/>
      <c r="AK94" s="816"/>
      <c r="AL94" s="817"/>
      <c r="AM94" s="674">
        <f>AV86+AM88+AM90+AM92</f>
        <v>23</v>
      </c>
      <c r="AN94" s="674"/>
      <c r="AO94" s="674"/>
      <c r="AP94" s="674"/>
      <c r="AQ94" s="674"/>
      <c r="AR94" s="674"/>
      <c r="AS94" s="674"/>
      <c r="AT94" s="674"/>
      <c r="AU94" s="674"/>
      <c r="AV94" s="674"/>
      <c r="AW94" s="674"/>
      <c r="AX94" s="674"/>
      <c r="AY94" s="674"/>
      <c r="AZ94" s="677" t="s">
        <v>13</v>
      </c>
      <c r="BA94" s="677"/>
      <c r="BB94" s="679" t="s">
        <v>153</v>
      </c>
      <c r="BJ94" s="15">
        <v>151</v>
      </c>
      <c r="BK94" s="16">
        <v>3</v>
      </c>
    </row>
    <row r="95" spans="2:90" ht="11.25" customHeight="1" thickBot="1">
      <c r="B95" s="818"/>
      <c r="C95" s="715"/>
      <c r="D95" s="715"/>
      <c r="E95" s="715"/>
      <c r="F95" s="715"/>
      <c r="G95" s="715"/>
      <c r="H95" s="715"/>
      <c r="I95" s="715"/>
      <c r="J95" s="715"/>
      <c r="K95" s="715"/>
      <c r="L95" s="715"/>
      <c r="M95" s="715"/>
      <c r="N95" s="715"/>
      <c r="O95" s="715"/>
      <c r="P95" s="715"/>
      <c r="Q95" s="715"/>
      <c r="R95" s="715"/>
      <c r="S95" s="715"/>
      <c r="T95" s="715"/>
      <c r="U95" s="715"/>
      <c r="V95" s="715"/>
      <c r="W95" s="715"/>
      <c r="X95" s="715"/>
      <c r="Y95" s="715"/>
      <c r="Z95" s="715"/>
      <c r="AA95" s="715"/>
      <c r="AB95" s="715"/>
      <c r="AC95" s="715"/>
      <c r="AD95" s="715"/>
      <c r="AE95" s="715"/>
      <c r="AF95" s="715"/>
      <c r="AG95" s="715"/>
      <c r="AH95" s="715"/>
      <c r="AI95" s="715"/>
      <c r="AJ95" s="715"/>
      <c r="AK95" s="715"/>
      <c r="AL95" s="819"/>
      <c r="AM95" s="676"/>
      <c r="AN95" s="676"/>
      <c r="AO95" s="676"/>
      <c r="AP95" s="676"/>
      <c r="AQ95" s="676"/>
      <c r="AR95" s="676"/>
      <c r="AS95" s="676"/>
      <c r="AT95" s="676"/>
      <c r="AU95" s="676"/>
      <c r="AV95" s="676"/>
      <c r="AW95" s="676"/>
      <c r="AX95" s="676"/>
      <c r="AY95" s="676"/>
      <c r="AZ95" s="678"/>
      <c r="BA95" s="678"/>
      <c r="BB95" s="680"/>
      <c r="BC95" s="820"/>
      <c r="BD95" s="821"/>
      <c r="BE95" s="821"/>
      <c r="BF95" s="821"/>
      <c r="BG95" s="821"/>
      <c r="BJ95" s="15">
        <v>241</v>
      </c>
      <c r="BK95" s="73">
        <v>3.5</v>
      </c>
    </row>
    <row r="96" spans="2:90" ht="12" customHeight="1">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666" t="s">
        <v>154</v>
      </c>
      <c r="AN96" s="666"/>
      <c r="AO96" s="666"/>
      <c r="AP96" s="666"/>
      <c r="AQ96" s="666"/>
      <c r="AR96" s="666"/>
      <c r="AS96" s="666"/>
      <c r="AT96" s="666"/>
      <c r="AU96" s="666"/>
      <c r="AV96" s="666"/>
      <c r="AW96" s="666"/>
      <c r="AX96" s="666"/>
      <c r="AY96" s="666"/>
      <c r="AZ96" s="666"/>
      <c r="BA96" s="666"/>
      <c r="BB96" s="666"/>
      <c r="BC96" s="666"/>
      <c r="BD96" s="666"/>
      <c r="BE96" s="666"/>
      <c r="BF96" s="666"/>
      <c r="BG96" s="74"/>
      <c r="BJ96" s="15">
        <v>271</v>
      </c>
      <c r="BK96" s="16">
        <v>5</v>
      </c>
    </row>
    <row r="97" spans="1:63" ht="12" customHeight="1">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75"/>
      <c r="AN97" s="75"/>
      <c r="AO97" s="75"/>
      <c r="AP97" s="75"/>
      <c r="AQ97" s="75"/>
      <c r="AR97" s="75"/>
      <c r="AS97" s="75"/>
      <c r="AT97" s="75"/>
      <c r="AU97" s="75"/>
      <c r="AV97" s="75"/>
      <c r="AW97" s="75"/>
      <c r="AX97" s="75"/>
      <c r="AY97" s="75"/>
      <c r="AZ97" s="75"/>
      <c r="BA97" s="75"/>
      <c r="BB97" s="75"/>
      <c r="BC97" s="75"/>
      <c r="BD97" s="75"/>
      <c r="BE97" s="75"/>
      <c r="BF97" s="75"/>
      <c r="BG97" s="74"/>
      <c r="BJ97" s="15">
        <v>301</v>
      </c>
      <c r="BK97" s="16">
        <v>6</v>
      </c>
    </row>
    <row r="98" spans="1:63" ht="15" customHeight="1">
      <c r="A98" s="2" t="s">
        <v>155</v>
      </c>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42"/>
      <c r="AH98" s="42"/>
      <c r="AI98" s="42"/>
      <c r="AJ98" s="42"/>
      <c r="AK98" s="42"/>
      <c r="AL98" s="42"/>
      <c r="AM98" s="42"/>
      <c r="AN98" s="42"/>
      <c r="AO98" s="42"/>
      <c r="AP98" s="42"/>
      <c r="AQ98" s="42"/>
      <c r="BJ98" s="15">
        <v>451</v>
      </c>
      <c r="BK98" s="16">
        <v>8</v>
      </c>
    </row>
    <row r="99" spans="1:63" ht="15" customHeight="1">
      <c r="B99" s="225" t="s">
        <v>15</v>
      </c>
      <c r="C99" s="331"/>
      <c r="D99" s="207" t="s">
        <v>42</v>
      </c>
      <c r="E99" s="330"/>
      <c r="F99" s="330"/>
      <c r="G99" s="330"/>
      <c r="H99" s="330"/>
      <c r="I99" s="331"/>
      <c r="J99" s="207" t="s">
        <v>109</v>
      </c>
      <c r="K99" s="330"/>
      <c r="L99" s="330"/>
      <c r="M99" s="330"/>
      <c r="N99" s="331"/>
      <c r="O99" s="225" t="s">
        <v>53</v>
      </c>
      <c r="P99" s="294"/>
      <c r="Q99" s="294"/>
      <c r="R99" s="812"/>
      <c r="S99" s="790" t="s">
        <v>156</v>
      </c>
      <c r="T99" s="791"/>
      <c r="U99" s="791"/>
      <c r="V99" s="791"/>
      <c r="W99" s="791"/>
      <c r="X99" s="791"/>
      <c r="Y99" s="791"/>
      <c r="Z99" s="791"/>
      <c r="AA99" s="791"/>
      <c r="AB99" s="792"/>
      <c r="AC99" s="225" t="s">
        <v>53</v>
      </c>
      <c r="AD99" s="294"/>
      <c r="AE99" s="294"/>
      <c r="AF99" s="812"/>
      <c r="AG99" s="790" t="s">
        <v>157</v>
      </c>
      <c r="AH99" s="791"/>
      <c r="AI99" s="791"/>
      <c r="AJ99" s="791"/>
      <c r="AK99" s="791"/>
      <c r="AL99" s="791"/>
      <c r="AM99" s="791"/>
      <c r="AN99" s="791"/>
      <c r="AO99" s="791"/>
      <c r="AP99" s="792"/>
      <c r="AQ99" s="795" t="s">
        <v>158</v>
      </c>
      <c r="AR99" s="791"/>
      <c r="AS99" s="791"/>
      <c r="AT99" s="791"/>
      <c r="AU99" s="791"/>
      <c r="AV99" s="791"/>
      <c r="AW99" s="791"/>
      <c r="AX99" s="792"/>
    </row>
    <row r="100" spans="1:63" ht="15" customHeight="1">
      <c r="B100" s="332"/>
      <c r="C100" s="334"/>
      <c r="D100" s="332"/>
      <c r="E100" s="333"/>
      <c r="F100" s="333"/>
      <c r="G100" s="333"/>
      <c r="H100" s="333"/>
      <c r="I100" s="334"/>
      <c r="J100" s="332"/>
      <c r="K100" s="333"/>
      <c r="L100" s="333"/>
      <c r="M100" s="333"/>
      <c r="N100" s="334"/>
      <c r="O100" s="296"/>
      <c r="P100" s="297"/>
      <c r="Q100" s="297"/>
      <c r="R100" s="813"/>
      <c r="S100" s="793"/>
      <c r="T100" s="682"/>
      <c r="U100" s="682"/>
      <c r="V100" s="682"/>
      <c r="W100" s="682"/>
      <c r="X100" s="682"/>
      <c r="Y100" s="682"/>
      <c r="Z100" s="682"/>
      <c r="AA100" s="682"/>
      <c r="AB100" s="794"/>
      <c r="AC100" s="296"/>
      <c r="AD100" s="297"/>
      <c r="AE100" s="297"/>
      <c r="AF100" s="813"/>
      <c r="AG100" s="793"/>
      <c r="AH100" s="682"/>
      <c r="AI100" s="682"/>
      <c r="AJ100" s="682"/>
      <c r="AK100" s="682"/>
      <c r="AL100" s="682"/>
      <c r="AM100" s="682"/>
      <c r="AN100" s="682"/>
      <c r="AO100" s="682"/>
      <c r="AP100" s="794"/>
      <c r="AQ100" s="796"/>
      <c r="AR100" s="682"/>
      <c r="AS100" s="682"/>
      <c r="AT100" s="682"/>
      <c r="AU100" s="682"/>
      <c r="AV100" s="682"/>
      <c r="AW100" s="682"/>
      <c r="AX100" s="794"/>
    </row>
    <row r="101" spans="1:63" ht="15" customHeight="1">
      <c r="B101" s="332"/>
      <c r="C101" s="334"/>
      <c r="D101" s="332"/>
      <c r="E101" s="333"/>
      <c r="F101" s="333"/>
      <c r="G101" s="333"/>
      <c r="H101" s="333"/>
      <c r="I101" s="334"/>
      <c r="J101" s="332"/>
      <c r="K101" s="333"/>
      <c r="L101" s="333"/>
      <c r="M101" s="333"/>
      <c r="N101" s="334"/>
      <c r="O101" s="296"/>
      <c r="P101" s="297"/>
      <c r="Q101" s="297"/>
      <c r="R101" s="813"/>
      <c r="S101" s="800" t="s">
        <v>43</v>
      </c>
      <c r="T101" s="297"/>
      <c r="U101" s="297"/>
      <c r="V101" s="297"/>
      <c r="W101" s="297"/>
      <c r="X101" s="297"/>
      <c r="Y101" s="297"/>
      <c r="Z101" s="297"/>
      <c r="AA101" s="297"/>
      <c r="AB101" s="298"/>
      <c r="AC101" s="296"/>
      <c r="AD101" s="297"/>
      <c r="AE101" s="297"/>
      <c r="AF101" s="813"/>
      <c r="AG101" s="800" t="s">
        <v>43</v>
      </c>
      <c r="AH101" s="297"/>
      <c r="AI101" s="297"/>
      <c r="AJ101" s="297"/>
      <c r="AK101" s="297"/>
      <c r="AL101" s="297"/>
      <c r="AM101" s="297"/>
      <c r="AN101" s="297"/>
      <c r="AO101" s="297"/>
      <c r="AP101" s="298"/>
      <c r="AQ101" s="796"/>
      <c r="AR101" s="682"/>
      <c r="AS101" s="682"/>
      <c r="AT101" s="682"/>
      <c r="AU101" s="682"/>
      <c r="AV101" s="682"/>
      <c r="AW101" s="682"/>
      <c r="AX101" s="794"/>
    </row>
    <row r="102" spans="1:63" ht="15" customHeight="1" thickBot="1">
      <c r="B102" s="809"/>
      <c r="C102" s="810"/>
      <c r="D102" s="809"/>
      <c r="E102" s="811"/>
      <c r="F102" s="811"/>
      <c r="G102" s="811"/>
      <c r="H102" s="811"/>
      <c r="I102" s="810"/>
      <c r="J102" s="809"/>
      <c r="K102" s="811"/>
      <c r="L102" s="811"/>
      <c r="M102" s="811"/>
      <c r="N102" s="810"/>
      <c r="O102" s="814"/>
      <c r="P102" s="802"/>
      <c r="Q102" s="802"/>
      <c r="R102" s="815"/>
      <c r="S102" s="801"/>
      <c r="T102" s="802"/>
      <c r="U102" s="802"/>
      <c r="V102" s="802"/>
      <c r="W102" s="802"/>
      <c r="X102" s="802"/>
      <c r="Y102" s="802"/>
      <c r="Z102" s="802"/>
      <c r="AA102" s="802"/>
      <c r="AB102" s="803"/>
      <c r="AC102" s="814"/>
      <c r="AD102" s="802"/>
      <c r="AE102" s="802"/>
      <c r="AF102" s="815"/>
      <c r="AG102" s="801"/>
      <c r="AH102" s="802"/>
      <c r="AI102" s="802"/>
      <c r="AJ102" s="802"/>
      <c r="AK102" s="802"/>
      <c r="AL102" s="802"/>
      <c r="AM102" s="802"/>
      <c r="AN102" s="802"/>
      <c r="AO102" s="802"/>
      <c r="AP102" s="803"/>
      <c r="AQ102" s="797"/>
      <c r="AR102" s="798"/>
      <c r="AS102" s="798"/>
      <c r="AT102" s="798"/>
      <c r="AU102" s="798"/>
      <c r="AV102" s="798"/>
      <c r="AW102" s="798"/>
      <c r="AX102" s="799"/>
    </row>
    <row r="103" spans="1:63" ht="15" customHeight="1" thickTop="1">
      <c r="B103" s="731" t="s">
        <v>159</v>
      </c>
      <c r="C103" s="732"/>
      <c r="D103" s="758" t="s">
        <v>46</v>
      </c>
      <c r="E103" s="804"/>
      <c r="F103" s="804"/>
      <c r="G103" s="804"/>
      <c r="H103" s="804"/>
      <c r="I103" s="805"/>
      <c r="J103" s="806" t="s">
        <v>116</v>
      </c>
      <c r="K103" s="788"/>
      <c r="L103" s="788"/>
      <c r="M103" s="788"/>
      <c r="N103" s="807"/>
      <c r="O103" s="754">
        <f>T34+X34+AB34+AE34+AI34</f>
        <v>3</v>
      </c>
      <c r="P103" s="755"/>
      <c r="Q103" s="755"/>
      <c r="R103" s="756"/>
      <c r="S103" s="787" t="s">
        <v>160</v>
      </c>
      <c r="T103" s="788"/>
      <c r="U103" s="788"/>
      <c r="V103" s="788"/>
      <c r="W103" s="788"/>
      <c r="X103" s="808">
        <f>ROUNDDOWN(O103/3,1)</f>
        <v>1</v>
      </c>
      <c r="Y103" s="808"/>
      <c r="Z103" s="808"/>
      <c r="AA103" s="786" t="s">
        <v>13</v>
      </c>
      <c r="AB103" s="334"/>
      <c r="AC103" s="754">
        <f>O103</f>
        <v>3</v>
      </c>
      <c r="AD103" s="755"/>
      <c r="AE103" s="755"/>
      <c r="AF103" s="756"/>
      <c r="AG103" s="787" t="s">
        <v>47</v>
      </c>
      <c r="AH103" s="788"/>
      <c r="AI103" s="788"/>
      <c r="AJ103" s="788"/>
      <c r="AK103" s="788"/>
      <c r="AL103" s="789">
        <f>ROUNDDOWN(AC103/3,1)</f>
        <v>1</v>
      </c>
      <c r="AM103" s="789"/>
      <c r="AN103" s="789"/>
      <c r="AO103" s="786" t="s">
        <v>13</v>
      </c>
      <c r="AP103" s="334"/>
      <c r="AQ103" s="774" t="s">
        <v>161</v>
      </c>
      <c r="AR103" s="775"/>
      <c r="AS103" s="775"/>
      <c r="AT103" s="775"/>
      <c r="AU103" s="775"/>
      <c r="AV103" s="775"/>
      <c r="AW103" s="775"/>
      <c r="AX103" s="776"/>
    </row>
    <row r="104" spans="1:63" ht="15" customHeight="1">
      <c r="B104" s="733"/>
      <c r="C104" s="734"/>
      <c r="D104" s="751"/>
      <c r="E104" s="752"/>
      <c r="F104" s="752"/>
      <c r="G104" s="752"/>
      <c r="H104" s="752"/>
      <c r="I104" s="753"/>
      <c r="J104" s="213"/>
      <c r="K104" s="214"/>
      <c r="L104" s="214"/>
      <c r="M104" s="214"/>
      <c r="N104" s="215"/>
      <c r="O104" s="741"/>
      <c r="P104" s="742"/>
      <c r="Q104" s="742"/>
      <c r="R104" s="743"/>
      <c r="S104" s="745"/>
      <c r="T104" s="214"/>
      <c r="U104" s="214"/>
      <c r="V104" s="214"/>
      <c r="W104" s="214"/>
      <c r="X104" s="729"/>
      <c r="Y104" s="729"/>
      <c r="Z104" s="729"/>
      <c r="AA104" s="524"/>
      <c r="AB104" s="337"/>
      <c r="AC104" s="741"/>
      <c r="AD104" s="742"/>
      <c r="AE104" s="742"/>
      <c r="AF104" s="743"/>
      <c r="AG104" s="745"/>
      <c r="AH104" s="214"/>
      <c r="AI104" s="214"/>
      <c r="AJ104" s="214"/>
      <c r="AK104" s="214"/>
      <c r="AL104" s="757"/>
      <c r="AM104" s="757"/>
      <c r="AN104" s="757"/>
      <c r="AO104" s="524"/>
      <c r="AP104" s="337"/>
      <c r="AQ104" s="777"/>
      <c r="AR104" s="778"/>
      <c r="AS104" s="778"/>
      <c r="AT104" s="778"/>
      <c r="AU104" s="778"/>
      <c r="AV104" s="778"/>
      <c r="AW104" s="778"/>
      <c r="AX104" s="779"/>
    </row>
    <row r="105" spans="1:63" ht="15" customHeight="1">
      <c r="B105" s="733"/>
      <c r="C105" s="734"/>
      <c r="D105" s="723" t="s">
        <v>48</v>
      </c>
      <c r="E105" s="749"/>
      <c r="F105" s="749"/>
      <c r="G105" s="749"/>
      <c r="H105" s="749"/>
      <c r="I105" s="750"/>
      <c r="J105" s="207" t="s">
        <v>116</v>
      </c>
      <c r="K105" s="208"/>
      <c r="L105" s="208"/>
      <c r="M105" s="208"/>
      <c r="N105" s="209"/>
      <c r="O105" s="738">
        <f>T36+X36+AB36+AE36+AI36</f>
        <v>8</v>
      </c>
      <c r="P105" s="739"/>
      <c r="Q105" s="739"/>
      <c r="R105" s="740"/>
      <c r="S105" s="713" t="s">
        <v>162</v>
      </c>
      <c r="T105" s="208"/>
      <c r="U105" s="208"/>
      <c r="V105" s="208"/>
      <c r="W105" s="208"/>
      <c r="X105" s="729">
        <f>ROUNDDOWN(O105/4,1)</f>
        <v>2</v>
      </c>
      <c r="Y105" s="729"/>
      <c r="Z105" s="729"/>
      <c r="AA105" s="524" t="s">
        <v>13</v>
      </c>
      <c r="AB105" s="331"/>
      <c r="AC105" s="783">
        <f>O105+O107</f>
        <v>18</v>
      </c>
      <c r="AD105" s="739"/>
      <c r="AE105" s="739"/>
      <c r="AF105" s="740"/>
      <c r="AG105" s="713" t="s">
        <v>163</v>
      </c>
      <c r="AH105" s="208"/>
      <c r="AI105" s="208"/>
      <c r="AJ105" s="208"/>
      <c r="AK105" s="208"/>
      <c r="AL105" s="746">
        <f>ROUNDDOWN(AC105/6,1)</f>
        <v>3</v>
      </c>
      <c r="AM105" s="746"/>
      <c r="AN105" s="746"/>
      <c r="AO105" s="422" t="s">
        <v>13</v>
      </c>
      <c r="AP105" s="331"/>
      <c r="AQ105" s="777"/>
      <c r="AR105" s="778"/>
      <c r="AS105" s="778"/>
      <c r="AT105" s="778"/>
      <c r="AU105" s="778"/>
      <c r="AV105" s="778"/>
      <c r="AW105" s="778"/>
      <c r="AX105" s="779"/>
    </row>
    <row r="106" spans="1:63" ht="15" customHeight="1">
      <c r="B106" s="733"/>
      <c r="C106" s="734"/>
      <c r="D106" s="751"/>
      <c r="E106" s="752"/>
      <c r="F106" s="752"/>
      <c r="G106" s="752"/>
      <c r="H106" s="752"/>
      <c r="I106" s="753"/>
      <c r="J106" s="213"/>
      <c r="K106" s="214"/>
      <c r="L106" s="214"/>
      <c r="M106" s="214"/>
      <c r="N106" s="215"/>
      <c r="O106" s="741"/>
      <c r="P106" s="742"/>
      <c r="Q106" s="742"/>
      <c r="R106" s="743"/>
      <c r="S106" s="745"/>
      <c r="T106" s="214"/>
      <c r="U106" s="214"/>
      <c r="V106" s="214"/>
      <c r="W106" s="214"/>
      <c r="X106" s="729"/>
      <c r="Y106" s="729"/>
      <c r="Z106" s="729"/>
      <c r="AA106" s="524"/>
      <c r="AB106" s="337"/>
      <c r="AC106" s="784"/>
      <c r="AD106" s="755"/>
      <c r="AE106" s="755"/>
      <c r="AF106" s="756"/>
      <c r="AG106" s="744"/>
      <c r="AH106" s="211"/>
      <c r="AI106" s="211"/>
      <c r="AJ106" s="211"/>
      <c r="AK106" s="211"/>
      <c r="AL106" s="747"/>
      <c r="AM106" s="747"/>
      <c r="AN106" s="747"/>
      <c r="AO106" s="425"/>
      <c r="AP106" s="334"/>
      <c r="AQ106" s="777"/>
      <c r="AR106" s="778"/>
      <c r="AS106" s="778"/>
      <c r="AT106" s="778"/>
      <c r="AU106" s="778"/>
      <c r="AV106" s="778"/>
      <c r="AW106" s="778"/>
      <c r="AX106" s="779"/>
    </row>
    <row r="107" spans="1:63" ht="15" customHeight="1">
      <c r="B107" s="733"/>
      <c r="C107" s="734"/>
      <c r="D107" s="723" t="s">
        <v>49</v>
      </c>
      <c r="E107" s="749"/>
      <c r="F107" s="749"/>
      <c r="G107" s="749"/>
      <c r="H107" s="749"/>
      <c r="I107" s="750"/>
      <c r="J107" s="207" t="s">
        <v>116</v>
      </c>
      <c r="K107" s="208"/>
      <c r="L107" s="208"/>
      <c r="M107" s="208"/>
      <c r="N107" s="209"/>
      <c r="O107" s="738">
        <f>T38+X38+AB38+AE38+AI38</f>
        <v>10</v>
      </c>
      <c r="P107" s="739"/>
      <c r="Q107" s="739"/>
      <c r="R107" s="740"/>
      <c r="S107" s="713" t="s">
        <v>164</v>
      </c>
      <c r="T107" s="208"/>
      <c r="U107" s="208"/>
      <c r="V107" s="208"/>
      <c r="W107" s="208"/>
      <c r="X107" s="729">
        <f>ROUNDDOWN(O107/5,1)</f>
        <v>2</v>
      </c>
      <c r="Y107" s="729"/>
      <c r="Z107" s="729"/>
      <c r="AA107" s="524" t="s">
        <v>13</v>
      </c>
      <c r="AB107" s="331"/>
      <c r="AC107" s="784"/>
      <c r="AD107" s="755"/>
      <c r="AE107" s="755"/>
      <c r="AF107" s="756"/>
      <c r="AG107" s="744"/>
      <c r="AH107" s="211"/>
      <c r="AI107" s="211"/>
      <c r="AJ107" s="211"/>
      <c r="AK107" s="211"/>
      <c r="AL107" s="747"/>
      <c r="AM107" s="747"/>
      <c r="AN107" s="747"/>
      <c r="AO107" s="425"/>
      <c r="AP107" s="334"/>
      <c r="AQ107" s="777"/>
      <c r="AR107" s="778"/>
      <c r="AS107" s="778"/>
      <c r="AT107" s="778"/>
      <c r="AU107" s="778"/>
      <c r="AV107" s="778"/>
      <c r="AW107" s="778"/>
      <c r="AX107" s="779"/>
    </row>
    <row r="108" spans="1:63" ht="15" customHeight="1" thickBot="1">
      <c r="B108" s="733"/>
      <c r="C108" s="734"/>
      <c r="D108" s="751"/>
      <c r="E108" s="752"/>
      <c r="F108" s="752"/>
      <c r="G108" s="752"/>
      <c r="H108" s="752"/>
      <c r="I108" s="753"/>
      <c r="J108" s="213"/>
      <c r="K108" s="214"/>
      <c r="L108" s="214"/>
      <c r="M108" s="214"/>
      <c r="N108" s="215"/>
      <c r="O108" s="741"/>
      <c r="P108" s="742"/>
      <c r="Q108" s="742"/>
      <c r="R108" s="743"/>
      <c r="S108" s="745"/>
      <c r="T108" s="214"/>
      <c r="U108" s="214"/>
      <c r="V108" s="214"/>
      <c r="W108" s="214"/>
      <c r="X108" s="729"/>
      <c r="Y108" s="729"/>
      <c r="Z108" s="729"/>
      <c r="AA108" s="524"/>
      <c r="AB108" s="337"/>
      <c r="AC108" s="785"/>
      <c r="AD108" s="742"/>
      <c r="AE108" s="742"/>
      <c r="AF108" s="743"/>
      <c r="AG108" s="745"/>
      <c r="AH108" s="211"/>
      <c r="AI108" s="211"/>
      <c r="AJ108" s="211"/>
      <c r="AK108" s="214"/>
      <c r="AL108" s="748"/>
      <c r="AM108" s="748"/>
      <c r="AN108" s="748"/>
      <c r="AO108" s="428"/>
      <c r="AP108" s="337"/>
      <c r="AQ108" s="777"/>
      <c r="AR108" s="778"/>
      <c r="AS108" s="778"/>
      <c r="AT108" s="778"/>
      <c r="AU108" s="778"/>
      <c r="AV108" s="778"/>
      <c r="AW108" s="778"/>
      <c r="AX108" s="779"/>
    </row>
    <row r="109" spans="1:63" ht="15" customHeight="1">
      <c r="B109" s="733"/>
      <c r="C109" s="735"/>
      <c r="D109" s="723" t="s">
        <v>19</v>
      </c>
      <c r="E109" s="724"/>
      <c r="F109" s="724"/>
      <c r="G109" s="724"/>
      <c r="H109" s="724"/>
      <c r="I109" s="725"/>
      <c r="J109" s="421" t="s">
        <v>122</v>
      </c>
      <c r="K109" s="422"/>
      <c r="L109" s="422"/>
      <c r="M109" s="422"/>
      <c r="N109" s="423"/>
      <c r="O109" s="738">
        <f>T45+X45+AB45+AE45+AI45+T52+X52+AB52+AE52+AI52+T59+X59+AB59+AE59+AI59+T66+X66+AB66+AE66+AI66</f>
        <v>15</v>
      </c>
      <c r="P109" s="739"/>
      <c r="Q109" s="739"/>
      <c r="R109" s="740"/>
      <c r="S109" s="713" t="s">
        <v>50</v>
      </c>
      <c r="T109" s="208"/>
      <c r="U109" s="208"/>
      <c r="V109" s="208"/>
      <c r="W109" s="208"/>
      <c r="X109" s="729">
        <f>ROUNDDOWN(O109/15,1)</f>
        <v>1</v>
      </c>
      <c r="Y109" s="729"/>
      <c r="Z109" s="729"/>
      <c r="AA109" s="524" t="s">
        <v>13</v>
      </c>
      <c r="AB109" s="331"/>
      <c r="AC109" s="738">
        <f>O109</f>
        <v>15</v>
      </c>
      <c r="AD109" s="739"/>
      <c r="AE109" s="739"/>
      <c r="AF109" s="740"/>
      <c r="AG109" s="764" t="s">
        <v>165</v>
      </c>
      <c r="AH109" s="766">
        <v>15</v>
      </c>
      <c r="AI109" s="767"/>
      <c r="AJ109" s="768"/>
      <c r="AK109" s="772" t="s">
        <v>166</v>
      </c>
      <c r="AL109" s="757">
        <f>ROUNDDOWN(AC109/AH109,1)</f>
        <v>1</v>
      </c>
      <c r="AM109" s="757"/>
      <c r="AN109" s="757"/>
      <c r="AO109" s="524" t="s">
        <v>13</v>
      </c>
      <c r="AP109" s="331"/>
      <c r="AQ109" s="777"/>
      <c r="AR109" s="778"/>
      <c r="AS109" s="778"/>
      <c r="AT109" s="778"/>
      <c r="AU109" s="778"/>
      <c r="AV109" s="778"/>
      <c r="AW109" s="778"/>
      <c r="AX109" s="779"/>
    </row>
    <row r="110" spans="1:63" ht="15" customHeight="1" thickBot="1">
      <c r="B110" s="733"/>
      <c r="C110" s="735"/>
      <c r="D110" s="761"/>
      <c r="E110" s="762"/>
      <c r="F110" s="762"/>
      <c r="G110" s="762"/>
      <c r="H110" s="762"/>
      <c r="I110" s="763"/>
      <c r="J110" s="427"/>
      <c r="K110" s="428"/>
      <c r="L110" s="428"/>
      <c r="M110" s="428"/>
      <c r="N110" s="429"/>
      <c r="O110" s="741"/>
      <c r="P110" s="742"/>
      <c r="Q110" s="742"/>
      <c r="R110" s="743"/>
      <c r="S110" s="745"/>
      <c r="T110" s="214"/>
      <c r="U110" s="214"/>
      <c r="V110" s="214"/>
      <c r="W110" s="214"/>
      <c r="X110" s="729"/>
      <c r="Y110" s="729"/>
      <c r="Z110" s="729"/>
      <c r="AA110" s="524"/>
      <c r="AB110" s="337"/>
      <c r="AC110" s="741"/>
      <c r="AD110" s="742"/>
      <c r="AE110" s="742"/>
      <c r="AF110" s="743"/>
      <c r="AG110" s="765"/>
      <c r="AH110" s="769"/>
      <c r="AI110" s="770"/>
      <c r="AJ110" s="771"/>
      <c r="AK110" s="773"/>
      <c r="AL110" s="757"/>
      <c r="AM110" s="757"/>
      <c r="AN110" s="757"/>
      <c r="AO110" s="524"/>
      <c r="AP110" s="337"/>
      <c r="AQ110" s="777"/>
      <c r="AR110" s="778"/>
      <c r="AS110" s="778"/>
      <c r="AT110" s="778"/>
      <c r="AU110" s="778"/>
      <c r="AV110" s="778"/>
      <c r="AW110" s="778"/>
      <c r="AX110" s="779"/>
    </row>
    <row r="111" spans="1:63" ht="15" customHeight="1">
      <c r="B111" s="733"/>
      <c r="C111" s="734"/>
      <c r="D111" s="758" t="s">
        <v>54</v>
      </c>
      <c r="E111" s="759"/>
      <c r="F111" s="759"/>
      <c r="G111" s="759"/>
      <c r="H111" s="759"/>
      <c r="I111" s="760"/>
      <c r="J111" s="424" t="s">
        <v>122</v>
      </c>
      <c r="K111" s="425"/>
      <c r="L111" s="425"/>
      <c r="M111" s="425"/>
      <c r="N111" s="426"/>
      <c r="O111" s="754">
        <f>T70+X70+AB70+AE70+AI70</f>
        <v>30</v>
      </c>
      <c r="P111" s="755"/>
      <c r="Q111" s="755"/>
      <c r="R111" s="756"/>
      <c r="S111" s="713" t="s">
        <v>55</v>
      </c>
      <c r="T111" s="208"/>
      <c r="U111" s="208"/>
      <c r="V111" s="208"/>
      <c r="W111" s="208"/>
      <c r="X111" s="729">
        <f>ROUNDDOWN(O111/24,1)</f>
        <v>1.2</v>
      </c>
      <c r="Y111" s="729"/>
      <c r="Z111" s="729"/>
      <c r="AA111" s="524" t="s">
        <v>13</v>
      </c>
      <c r="AB111" s="334"/>
      <c r="AC111" s="754">
        <f>O111</f>
        <v>30</v>
      </c>
      <c r="AD111" s="755"/>
      <c r="AE111" s="755"/>
      <c r="AF111" s="756"/>
      <c r="AG111" s="713" t="s">
        <v>127</v>
      </c>
      <c r="AH111" s="211"/>
      <c r="AI111" s="211"/>
      <c r="AJ111" s="211"/>
      <c r="AK111" s="208"/>
      <c r="AL111" s="757">
        <f>ROUNDDOWN(AC111/30,1)</f>
        <v>1</v>
      </c>
      <c r="AM111" s="757"/>
      <c r="AN111" s="757"/>
      <c r="AO111" s="524" t="s">
        <v>13</v>
      </c>
      <c r="AP111" s="334"/>
      <c r="AQ111" s="777"/>
      <c r="AR111" s="778"/>
      <c r="AS111" s="778"/>
      <c r="AT111" s="778"/>
      <c r="AU111" s="778"/>
      <c r="AV111" s="778"/>
      <c r="AW111" s="778"/>
      <c r="AX111" s="779"/>
    </row>
    <row r="112" spans="1:63" ht="15" customHeight="1">
      <c r="B112" s="733"/>
      <c r="C112" s="734"/>
      <c r="D112" s="761"/>
      <c r="E112" s="762"/>
      <c r="F112" s="762"/>
      <c r="G112" s="762"/>
      <c r="H112" s="762"/>
      <c r="I112" s="763"/>
      <c r="J112" s="427"/>
      <c r="K112" s="428"/>
      <c r="L112" s="428"/>
      <c r="M112" s="428"/>
      <c r="N112" s="429"/>
      <c r="O112" s="741"/>
      <c r="P112" s="742"/>
      <c r="Q112" s="742"/>
      <c r="R112" s="743"/>
      <c r="S112" s="745"/>
      <c r="T112" s="214"/>
      <c r="U112" s="214"/>
      <c r="V112" s="214"/>
      <c r="W112" s="214"/>
      <c r="X112" s="729"/>
      <c r="Y112" s="729"/>
      <c r="Z112" s="729"/>
      <c r="AA112" s="524"/>
      <c r="AB112" s="337"/>
      <c r="AC112" s="741"/>
      <c r="AD112" s="742"/>
      <c r="AE112" s="742"/>
      <c r="AF112" s="743"/>
      <c r="AG112" s="745"/>
      <c r="AH112" s="214"/>
      <c r="AI112" s="214"/>
      <c r="AJ112" s="214"/>
      <c r="AK112" s="214"/>
      <c r="AL112" s="757"/>
      <c r="AM112" s="757"/>
      <c r="AN112" s="757"/>
      <c r="AO112" s="524"/>
      <c r="AP112" s="337"/>
      <c r="AQ112" s="780"/>
      <c r="AR112" s="781"/>
      <c r="AS112" s="781"/>
      <c r="AT112" s="781"/>
      <c r="AU112" s="781"/>
      <c r="AV112" s="781"/>
      <c r="AW112" s="781"/>
      <c r="AX112" s="782"/>
    </row>
    <row r="113" spans="1:90" ht="15" customHeight="1">
      <c r="B113" s="733"/>
      <c r="C113" s="734"/>
      <c r="D113" s="723" t="s">
        <v>56</v>
      </c>
      <c r="E113" s="724"/>
      <c r="F113" s="724"/>
      <c r="G113" s="724"/>
      <c r="H113" s="724"/>
      <c r="I113" s="724"/>
      <c r="J113" s="724"/>
      <c r="K113" s="724"/>
      <c r="L113" s="724"/>
      <c r="M113" s="724"/>
      <c r="N113" s="725"/>
      <c r="O113" s="707"/>
      <c r="P113" s="708"/>
      <c r="Q113" s="708"/>
      <c r="R113" s="709"/>
      <c r="S113" s="713" t="s">
        <v>167</v>
      </c>
      <c r="T113" s="208"/>
      <c r="U113" s="208"/>
      <c r="V113" s="208"/>
      <c r="W113" s="208"/>
      <c r="X113" s="729">
        <f>ROUND(X103+X105+X107+X109+X111,0)</f>
        <v>7</v>
      </c>
      <c r="Y113" s="522"/>
      <c r="Z113" s="522"/>
      <c r="AA113" s="524" t="s">
        <v>13</v>
      </c>
      <c r="AB113" s="423" t="s">
        <v>57</v>
      </c>
      <c r="AC113" s="707"/>
      <c r="AD113" s="708"/>
      <c r="AE113" s="708"/>
      <c r="AF113" s="709"/>
      <c r="AG113" s="713" t="s">
        <v>131</v>
      </c>
      <c r="AH113" s="208"/>
      <c r="AI113" s="208"/>
      <c r="AJ113" s="208"/>
      <c r="AK113" s="208"/>
      <c r="AL113" s="716">
        <f>ROUND(AL103+AL105+AL109+AL111,0)</f>
        <v>6</v>
      </c>
      <c r="AM113" s="716"/>
      <c r="AN113" s="716"/>
      <c r="AO113" s="524" t="s">
        <v>13</v>
      </c>
      <c r="AP113" s="423" t="s">
        <v>168</v>
      </c>
      <c r="AQ113" s="719">
        <f>X113-AL113</f>
        <v>1</v>
      </c>
      <c r="AR113" s="720"/>
      <c r="AS113" s="720"/>
      <c r="AT113" s="720"/>
      <c r="AU113" s="720"/>
      <c r="AV113" s="69"/>
      <c r="AW113" s="422" t="s">
        <v>13</v>
      </c>
      <c r="AX113" s="423" t="s">
        <v>169</v>
      </c>
      <c r="AY113" s="37" t="s">
        <v>51</v>
      </c>
      <c r="AZ113" s="37"/>
    </row>
    <row r="114" spans="1:90" ht="15" customHeight="1" thickBot="1">
      <c r="B114" s="736"/>
      <c r="C114" s="737"/>
      <c r="D114" s="726"/>
      <c r="E114" s="727"/>
      <c r="F114" s="727"/>
      <c r="G114" s="727"/>
      <c r="H114" s="727"/>
      <c r="I114" s="727"/>
      <c r="J114" s="727"/>
      <c r="K114" s="727"/>
      <c r="L114" s="727"/>
      <c r="M114" s="727"/>
      <c r="N114" s="728"/>
      <c r="O114" s="710"/>
      <c r="P114" s="711"/>
      <c r="Q114" s="711"/>
      <c r="R114" s="712"/>
      <c r="S114" s="714"/>
      <c r="T114" s="715"/>
      <c r="U114" s="715"/>
      <c r="V114" s="715"/>
      <c r="W114" s="715"/>
      <c r="X114" s="730"/>
      <c r="Y114" s="730"/>
      <c r="Z114" s="730"/>
      <c r="AA114" s="718"/>
      <c r="AB114" s="695"/>
      <c r="AC114" s="710"/>
      <c r="AD114" s="711"/>
      <c r="AE114" s="711"/>
      <c r="AF114" s="712"/>
      <c r="AG114" s="714"/>
      <c r="AH114" s="715"/>
      <c r="AI114" s="715"/>
      <c r="AJ114" s="715"/>
      <c r="AK114" s="715"/>
      <c r="AL114" s="717"/>
      <c r="AM114" s="717"/>
      <c r="AN114" s="717"/>
      <c r="AO114" s="718"/>
      <c r="AP114" s="695"/>
      <c r="AQ114" s="721"/>
      <c r="AR114" s="722"/>
      <c r="AS114" s="722"/>
      <c r="AT114" s="722"/>
      <c r="AU114" s="722"/>
      <c r="AV114" s="12"/>
      <c r="AW114" s="678"/>
      <c r="AX114" s="695"/>
      <c r="AY114" s="37"/>
      <c r="AZ114" s="37" t="s">
        <v>52</v>
      </c>
    </row>
    <row r="115" spans="1:90" ht="15" customHeight="1">
      <c r="B115" s="696" t="s">
        <v>170</v>
      </c>
      <c r="C115" s="697"/>
      <c r="D115" s="207"/>
      <c r="E115" s="688" t="s">
        <v>171</v>
      </c>
      <c r="F115" s="700"/>
      <c r="G115" s="700"/>
      <c r="H115" s="700"/>
      <c r="I115" s="700"/>
      <c r="J115" s="700"/>
      <c r="K115" s="700"/>
      <c r="L115" s="700"/>
      <c r="M115" s="700"/>
      <c r="N115" s="700"/>
      <c r="O115" s="700"/>
      <c r="P115" s="700"/>
      <c r="Q115" s="700"/>
      <c r="R115" s="700"/>
      <c r="S115" s="700"/>
      <c r="T115" s="700"/>
      <c r="U115" s="700"/>
      <c r="V115" s="700"/>
      <c r="W115" s="700"/>
      <c r="X115" s="700"/>
      <c r="Y115" s="700"/>
      <c r="Z115" s="700"/>
      <c r="AA115" s="700"/>
      <c r="AB115" s="700"/>
      <c r="AC115" s="700"/>
      <c r="AD115" s="700"/>
      <c r="AE115" s="690"/>
      <c r="AF115" s="702"/>
      <c r="AG115" s="705">
        <v>0</v>
      </c>
      <c r="AH115" s="706"/>
      <c r="AI115" s="706"/>
      <c r="AJ115" s="706"/>
      <c r="AK115" s="706"/>
      <c r="AL115" s="706"/>
      <c r="AM115" s="706"/>
      <c r="AN115" s="706"/>
      <c r="AO115" s="706"/>
      <c r="AP115" s="706"/>
      <c r="AQ115" s="706"/>
      <c r="AR115" s="706"/>
      <c r="AS115" s="706"/>
      <c r="AT115" s="706"/>
      <c r="AU115" s="706"/>
      <c r="AV115" s="422" t="s">
        <v>13</v>
      </c>
      <c r="AW115" s="422"/>
      <c r="AX115" s="423" t="s">
        <v>172</v>
      </c>
      <c r="BM115" s="44"/>
      <c r="BN115" s="44"/>
      <c r="BO115" s="44"/>
      <c r="BP115" s="44"/>
      <c r="BQ115" s="44"/>
      <c r="BR115" s="44"/>
      <c r="BS115" s="44"/>
      <c r="BT115" s="44"/>
      <c r="BU115" s="44"/>
      <c r="BV115" s="44"/>
      <c r="BW115" s="44"/>
      <c r="BX115" s="44"/>
      <c r="BY115" s="44"/>
      <c r="BZ115" s="44"/>
      <c r="CA115" s="44"/>
      <c r="CB115" s="44"/>
      <c r="CC115" s="44"/>
      <c r="CD115" s="44"/>
      <c r="CE115" s="44"/>
      <c r="CF115" s="44"/>
      <c r="CG115" s="44"/>
      <c r="CH115" s="44"/>
      <c r="CI115" s="44"/>
      <c r="CJ115" s="44"/>
      <c r="CK115" s="44"/>
      <c r="CL115" s="44"/>
    </row>
    <row r="116" spans="1:90" ht="15" customHeight="1">
      <c r="B116" s="698"/>
      <c r="C116" s="699"/>
      <c r="D116" s="332"/>
      <c r="E116" s="701"/>
      <c r="F116" s="701"/>
      <c r="G116" s="701"/>
      <c r="H116" s="701"/>
      <c r="I116" s="701"/>
      <c r="J116" s="701"/>
      <c r="K116" s="701"/>
      <c r="L116" s="701"/>
      <c r="M116" s="701"/>
      <c r="N116" s="701"/>
      <c r="O116" s="701"/>
      <c r="P116" s="701"/>
      <c r="Q116" s="701"/>
      <c r="R116" s="701"/>
      <c r="S116" s="701"/>
      <c r="T116" s="701"/>
      <c r="U116" s="701"/>
      <c r="V116" s="701"/>
      <c r="W116" s="701"/>
      <c r="X116" s="701"/>
      <c r="Y116" s="701"/>
      <c r="Z116" s="701"/>
      <c r="AA116" s="701"/>
      <c r="AB116" s="701"/>
      <c r="AC116" s="701"/>
      <c r="AD116" s="701"/>
      <c r="AE116" s="703"/>
      <c r="AF116" s="704"/>
      <c r="AG116" s="258"/>
      <c r="AH116" s="259"/>
      <c r="AI116" s="259"/>
      <c r="AJ116" s="259"/>
      <c r="AK116" s="259"/>
      <c r="AL116" s="259"/>
      <c r="AM116" s="259"/>
      <c r="AN116" s="259"/>
      <c r="AO116" s="259"/>
      <c r="AP116" s="259"/>
      <c r="AQ116" s="259"/>
      <c r="AR116" s="259"/>
      <c r="AS116" s="259"/>
      <c r="AT116" s="259"/>
      <c r="AU116" s="259"/>
      <c r="AV116" s="425"/>
      <c r="AW116" s="425"/>
      <c r="AX116" s="426"/>
      <c r="BM116" s="44"/>
      <c r="BN116" s="44"/>
      <c r="BO116" s="44"/>
      <c r="BP116" s="44"/>
      <c r="BQ116" s="44"/>
      <c r="BR116" s="44"/>
      <c r="BS116" s="44"/>
      <c r="BT116" s="44"/>
      <c r="BU116" s="44"/>
      <c r="BV116" s="44"/>
      <c r="BW116" s="44"/>
      <c r="BX116" s="44"/>
      <c r="BY116" s="44"/>
      <c r="BZ116" s="44"/>
      <c r="CA116" s="44"/>
      <c r="CB116" s="44"/>
      <c r="CC116" s="44"/>
      <c r="CD116" s="44"/>
      <c r="CE116" s="44"/>
      <c r="CF116" s="44"/>
      <c r="CG116" s="44"/>
      <c r="CH116" s="44"/>
      <c r="CI116" s="44"/>
      <c r="CJ116" s="44"/>
      <c r="CK116" s="44"/>
      <c r="CL116" s="44"/>
    </row>
    <row r="117" spans="1:90" ht="15" customHeight="1">
      <c r="B117" s="698"/>
      <c r="C117" s="699"/>
      <c r="D117" s="207"/>
      <c r="E117" s="688" t="s">
        <v>173</v>
      </c>
      <c r="F117" s="688"/>
      <c r="G117" s="688"/>
      <c r="H117" s="688"/>
      <c r="I117" s="688"/>
      <c r="J117" s="688"/>
      <c r="K117" s="688"/>
      <c r="L117" s="688"/>
      <c r="M117" s="688"/>
      <c r="N117" s="688"/>
      <c r="O117" s="688"/>
      <c r="P117" s="688"/>
      <c r="Q117" s="688"/>
      <c r="R117" s="688"/>
      <c r="S117" s="688"/>
      <c r="T117" s="688"/>
      <c r="U117" s="688"/>
      <c r="V117" s="688"/>
      <c r="W117" s="688"/>
      <c r="X117" s="688"/>
      <c r="Y117" s="688"/>
      <c r="Z117" s="688"/>
      <c r="AA117" s="688"/>
      <c r="AB117" s="688"/>
      <c r="AC117" s="688"/>
      <c r="AD117" s="688"/>
      <c r="AE117" s="690"/>
      <c r="AF117" s="691"/>
      <c r="AG117" s="255">
        <v>1</v>
      </c>
      <c r="AH117" s="256"/>
      <c r="AI117" s="256"/>
      <c r="AJ117" s="256"/>
      <c r="AK117" s="256"/>
      <c r="AL117" s="256"/>
      <c r="AM117" s="256"/>
      <c r="AN117" s="256"/>
      <c r="AO117" s="256"/>
      <c r="AP117" s="256"/>
      <c r="AQ117" s="256"/>
      <c r="AR117" s="256"/>
      <c r="AS117" s="256"/>
      <c r="AT117" s="256"/>
      <c r="AU117" s="256"/>
      <c r="AV117" s="422" t="s">
        <v>13</v>
      </c>
      <c r="AW117" s="422"/>
      <c r="AX117" s="423" t="s">
        <v>174</v>
      </c>
    </row>
    <row r="118" spans="1:90" ht="15" customHeight="1">
      <c r="B118" s="698"/>
      <c r="C118" s="699"/>
      <c r="D118" s="213"/>
      <c r="E118" s="689"/>
      <c r="F118" s="689"/>
      <c r="G118" s="689"/>
      <c r="H118" s="689"/>
      <c r="I118" s="689"/>
      <c r="J118" s="689"/>
      <c r="K118" s="689"/>
      <c r="L118" s="689"/>
      <c r="M118" s="689"/>
      <c r="N118" s="689"/>
      <c r="O118" s="689"/>
      <c r="P118" s="689"/>
      <c r="Q118" s="689"/>
      <c r="R118" s="689"/>
      <c r="S118" s="689"/>
      <c r="T118" s="689"/>
      <c r="U118" s="689"/>
      <c r="V118" s="689"/>
      <c r="W118" s="689"/>
      <c r="X118" s="689"/>
      <c r="Y118" s="689"/>
      <c r="Z118" s="689"/>
      <c r="AA118" s="689"/>
      <c r="AB118" s="689"/>
      <c r="AC118" s="689"/>
      <c r="AD118" s="689"/>
      <c r="AE118" s="692"/>
      <c r="AF118" s="693"/>
      <c r="AG118" s="258"/>
      <c r="AH118" s="259"/>
      <c r="AI118" s="259"/>
      <c r="AJ118" s="259"/>
      <c r="AK118" s="259"/>
      <c r="AL118" s="259"/>
      <c r="AM118" s="259"/>
      <c r="AN118" s="259"/>
      <c r="AO118" s="259"/>
      <c r="AP118" s="259"/>
      <c r="AQ118" s="259"/>
      <c r="AR118" s="259"/>
      <c r="AS118" s="259"/>
      <c r="AT118" s="259"/>
      <c r="AU118" s="259"/>
      <c r="AV118" s="428"/>
      <c r="AW118" s="428"/>
      <c r="AX118" s="429"/>
      <c r="BM118" s="694"/>
      <c r="BN118" s="694"/>
      <c r="BO118" s="694"/>
      <c r="BP118" s="694"/>
      <c r="BQ118" s="694"/>
      <c r="BR118" s="694"/>
      <c r="BS118" s="694"/>
      <c r="BT118" s="694"/>
      <c r="BU118" s="694"/>
      <c r="BV118" s="694"/>
      <c r="BW118" s="694"/>
      <c r="BX118" s="694"/>
      <c r="BY118" s="694"/>
      <c r="BZ118" s="694"/>
      <c r="CA118" s="694"/>
      <c r="CB118" s="694"/>
      <c r="CC118" s="694"/>
      <c r="CD118" s="694"/>
      <c r="CE118" s="694"/>
      <c r="CF118" s="694"/>
      <c r="CG118" s="694"/>
      <c r="CH118" s="694"/>
      <c r="CI118" s="694"/>
      <c r="CJ118" s="694"/>
      <c r="CK118" s="694"/>
      <c r="CL118" s="694"/>
    </row>
    <row r="119" spans="1:90" ht="15" customHeight="1">
      <c r="B119" s="698"/>
      <c r="C119" s="699"/>
      <c r="D119" s="207"/>
      <c r="E119" s="274" t="s">
        <v>175</v>
      </c>
      <c r="F119" s="274"/>
      <c r="G119" s="274"/>
      <c r="H119" s="274"/>
      <c r="I119" s="274"/>
      <c r="J119" s="274"/>
      <c r="K119" s="274"/>
      <c r="L119" s="274"/>
      <c r="M119" s="274"/>
      <c r="N119" s="274"/>
      <c r="O119" s="274"/>
      <c r="P119" s="274"/>
      <c r="Q119" s="274"/>
      <c r="R119" s="274"/>
      <c r="S119" s="274"/>
      <c r="T119" s="274"/>
      <c r="U119" s="682" t="s">
        <v>21</v>
      </c>
      <c r="V119" s="682"/>
      <c r="W119" s="682"/>
      <c r="X119" s="682"/>
      <c r="Y119" s="682"/>
      <c r="Z119" s="682"/>
      <c r="AA119" s="684">
        <f>LOOKUP(O74,BJ119:BJ122,BK119:BK122)</f>
        <v>4</v>
      </c>
      <c r="AB119" s="684"/>
      <c r="AC119" s="684"/>
      <c r="AD119" s="684"/>
      <c r="AE119" s="682" t="s">
        <v>13</v>
      </c>
      <c r="AF119" s="682"/>
      <c r="AG119" s="255">
        <v>4</v>
      </c>
      <c r="AH119" s="256"/>
      <c r="AI119" s="256"/>
      <c r="AJ119" s="256"/>
      <c r="AK119" s="256"/>
      <c r="AL119" s="256"/>
      <c r="AM119" s="256"/>
      <c r="AN119" s="256"/>
      <c r="AO119" s="256"/>
      <c r="AP119" s="256"/>
      <c r="AQ119" s="256"/>
      <c r="AR119" s="256"/>
      <c r="AS119" s="256"/>
      <c r="AT119" s="256"/>
      <c r="AU119" s="256"/>
      <c r="AV119" s="422" t="s">
        <v>13</v>
      </c>
      <c r="AW119" s="422"/>
      <c r="AX119" s="423" t="s">
        <v>176</v>
      </c>
      <c r="BJ119" s="14">
        <v>1</v>
      </c>
      <c r="BK119" s="14">
        <v>2</v>
      </c>
      <c r="BM119" s="44"/>
      <c r="BN119" s="44"/>
      <c r="BO119" s="44"/>
      <c r="BP119" s="44"/>
      <c r="BQ119" s="44"/>
      <c r="BR119" s="44"/>
      <c r="BS119" s="44"/>
      <c r="BT119" s="44"/>
      <c r="BU119" s="44"/>
      <c r="BV119" s="44"/>
      <c r="BW119" s="44"/>
      <c r="BX119" s="44"/>
      <c r="BY119" s="44"/>
      <c r="BZ119" s="44"/>
      <c r="CA119" s="44"/>
      <c r="CB119" s="44"/>
      <c r="CC119" s="44"/>
      <c r="CD119" s="44"/>
      <c r="CE119" s="44"/>
      <c r="CF119" s="44"/>
      <c r="CG119" s="44"/>
      <c r="CH119" s="44"/>
      <c r="CI119" s="44"/>
      <c r="CJ119" s="44"/>
      <c r="CK119" s="44"/>
      <c r="CL119" s="44"/>
    </row>
    <row r="120" spans="1:90" ht="15" customHeight="1" thickBot="1">
      <c r="B120" s="698"/>
      <c r="C120" s="699"/>
      <c r="D120" s="213"/>
      <c r="E120" s="681"/>
      <c r="F120" s="681"/>
      <c r="G120" s="681"/>
      <c r="H120" s="681"/>
      <c r="I120" s="681"/>
      <c r="J120" s="681"/>
      <c r="K120" s="681"/>
      <c r="L120" s="681"/>
      <c r="M120" s="681"/>
      <c r="N120" s="681"/>
      <c r="O120" s="681"/>
      <c r="P120" s="681"/>
      <c r="Q120" s="681"/>
      <c r="R120" s="681"/>
      <c r="S120" s="681"/>
      <c r="T120" s="681"/>
      <c r="U120" s="683"/>
      <c r="V120" s="683"/>
      <c r="W120" s="683"/>
      <c r="X120" s="683"/>
      <c r="Y120" s="683"/>
      <c r="Z120" s="683"/>
      <c r="AA120" s="685"/>
      <c r="AB120" s="685"/>
      <c r="AC120" s="685"/>
      <c r="AD120" s="685"/>
      <c r="AE120" s="683"/>
      <c r="AF120" s="683"/>
      <c r="AG120" s="686"/>
      <c r="AH120" s="687"/>
      <c r="AI120" s="687"/>
      <c r="AJ120" s="687"/>
      <c r="AK120" s="687"/>
      <c r="AL120" s="687"/>
      <c r="AM120" s="687"/>
      <c r="AN120" s="687"/>
      <c r="AO120" s="687"/>
      <c r="AP120" s="687"/>
      <c r="AQ120" s="687"/>
      <c r="AR120" s="687"/>
      <c r="AS120" s="687"/>
      <c r="AT120" s="687"/>
      <c r="AU120" s="687"/>
      <c r="AV120" s="428"/>
      <c r="AW120" s="428"/>
      <c r="AX120" s="429"/>
      <c r="BJ120" s="15">
        <v>31</v>
      </c>
      <c r="BK120" s="16">
        <v>3</v>
      </c>
      <c r="BM120" s="44"/>
      <c r="BN120" s="44"/>
      <c r="BO120" s="44"/>
      <c r="BP120" s="44"/>
      <c r="BQ120" s="44"/>
      <c r="BR120" s="44"/>
      <c r="BS120" s="44"/>
      <c r="BT120" s="44"/>
      <c r="BU120" s="44"/>
      <c r="BV120" s="44"/>
      <c r="BW120" s="44"/>
      <c r="BX120" s="44"/>
      <c r="BY120" s="44"/>
      <c r="BZ120" s="44"/>
      <c r="CA120" s="44"/>
      <c r="CB120" s="44"/>
      <c r="CC120" s="44"/>
      <c r="CD120" s="44"/>
      <c r="CE120" s="44"/>
      <c r="CF120" s="44"/>
      <c r="CG120" s="44"/>
      <c r="CH120" s="44"/>
      <c r="CI120" s="44"/>
      <c r="CJ120" s="44"/>
      <c r="CK120" s="44"/>
      <c r="CL120" s="44"/>
    </row>
    <row r="121" spans="1:90" ht="15" customHeight="1">
      <c r="B121" s="667" t="s">
        <v>177</v>
      </c>
      <c r="C121" s="668"/>
      <c r="D121" s="668"/>
      <c r="E121" s="668"/>
      <c r="F121" s="668"/>
      <c r="G121" s="668"/>
      <c r="H121" s="668"/>
      <c r="I121" s="668"/>
      <c r="J121" s="668"/>
      <c r="K121" s="668"/>
      <c r="L121" s="668"/>
      <c r="M121" s="668"/>
      <c r="N121" s="668"/>
      <c r="O121" s="668"/>
      <c r="P121" s="668"/>
      <c r="Q121" s="668"/>
      <c r="R121" s="668"/>
      <c r="S121" s="668"/>
      <c r="T121" s="668"/>
      <c r="U121" s="668"/>
      <c r="V121" s="668"/>
      <c r="W121" s="668"/>
      <c r="X121" s="668"/>
      <c r="Y121" s="668"/>
      <c r="Z121" s="668"/>
      <c r="AA121" s="668"/>
      <c r="AB121" s="668"/>
      <c r="AC121" s="668"/>
      <c r="AD121" s="668"/>
      <c r="AE121" s="668"/>
      <c r="AF121" s="669"/>
      <c r="AG121" s="673">
        <f>AM94+AQ113+AG115+AG117+AG119</f>
        <v>29</v>
      </c>
      <c r="AH121" s="674"/>
      <c r="AI121" s="674"/>
      <c r="AJ121" s="674"/>
      <c r="AK121" s="674"/>
      <c r="AL121" s="674"/>
      <c r="AM121" s="674"/>
      <c r="AN121" s="674"/>
      <c r="AO121" s="674"/>
      <c r="AP121" s="674"/>
      <c r="AQ121" s="674"/>
      <c r="AR121" s="674"/>
      <c r="AS121" s="674"/>
      <c r="AT121" s="674"/>
      <c r="AU121" s="674"/>
      <c r="AV121" s="677" t="s">
        <v>13</v>
      </c>
      <c r="AW121" s="677"/>
      <c r="AX121" s="679" t="s">
        <v>178</v>
      </c>
      <c r="BJ121" s="15">
        <v>61</v>
      </c>
      <c r="BK121" s="16">
        <v>4</v>
      </c>
    </row>
    <row r="122" spans="1:90" ht="15" customHeight="1" thickBot="1">
      <c r="B122" s="670"/>
      <c r="C122" s="671"/>
      <c r="D122" s="671"/>
      <c r="E122" s="671"/>
      <c r="F122" s="671"/>
      <c r="G122" s="671"/>
      <c r="H122" s="671"/>
      <c r="I122" s="671"/>
      <c r="J122" s="671"/>
      <c r="K122" s="671"/>
      <c r="L122" s="671"/>
      <c r="M122" s="671"/>
      <c r="N122" s="671"/>
      <c r="O122" s="671"/>
      <c r="P122" s="671"/>
      <c r="Q122" s="671"/>
      <c r="R122" s="671"/>
      <c r="S122" s="671"/>
      <c r="T122" s="671"/>
      <c r="U122" s="671"/>
      <c r="V122" s="671"/>
      <c r="W122" s="671"/>
      <c r="X122" s="671"/>
      <c r="Y122" s="671"/>
      <c r="Z122" s="671"/>
      <c r="AA122" s="671"/>
      <c r="AB122" s="671"/>
      <c r="AC122" s="671"/>
      <c r="AD122" s="671"/>
      <c r="AE122" s="671"/>
      <c r="AF122" s="672"/>
      <c r="AG122" s="675"/>
      <c r="AH122" s="676"/>
      <c r="AI122" s="676"/>
      <c r="AJ122" s="676"/>
      <c r="AK122" s="676"/>
      <c r="AL122" s="676"/>
      <c r="AM122" s="676"/>
      <c r="AN122" s="676"/>
      <c r="AO122" s="676"/>
      <c r="AP122" s="676"/>
      <c r="AQ122" s="676"/>
      <c r="AR122" s="676"/>
      <c r="AS122" s="676"/>
      <c r="AT122" s="676"/>
      <c r="AU122" s="676"/>
      <c r="AV122" s="678"/>
      <c r="AW122" s="678"/>
      <c r="AX122" s="680"/>
      <c r="AY122" s="76"/>
      <c r="AZ122" s="13"/>
      <c r="BA122" s="13"/>
      <c r="BB122" s="13"/>
      <c r="BC122" s="13"/>
      <c r="BJ122" s="15">
        <v>91</v>
      </c>
      <c r="BK122" s="16">
        <v>5</v>
      </c>
    </row>
    <row r="123" spans="1:90" ht="15" customHeight="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666" t="s">
        <v>179</v>
      </c>
      <c r="AN123" s="666"/>
      <c r="AO123" s="666"/>
      <c r="AP123" s="666"/>
      <c r="AQ123" s="666"/>
      <c r="AR123" s="666"/>
      <c r="AS123" s="666"/>
      <c r="AT123" s="666"/>
      <c r="AU123" s="666"/>
      <c r="AV123" s="666"/>
      <c r="AW123" s="666"/>
      <c r="AX123" s="666"/>
      <c r="AY123" s="666"/>
      <c r="AZ123" s="666"/>
      <c r="BA123" s="666"/>
      <c r="BB123" s="666"/>
      <c r="BC123" s="666"/>
      <c r="BD123" s="666"/>
      <c r="BE123" s="666"/>
      <c r="BF123" s="666"/>
      <c r="BG123" s="74"/>
    </row>
    <row r="124" spans="1:90" ht="14.25" customHeight="1">
      <c r="A124" s="2" t="s">
        <v>22</v>
      </c>
    </row>
    <row r="125" spans="1:90" ht="14.25" customHeight="1">
      <c r="A125" s="2" t="s">
        <v>180</v>
      </c>
    </row>
    <row r="126" spans="1:90" ht="14.25" customHeight="1">
      <c r="B126" s="361" t="s">
        <v>181</v>
      </c>
      <c r="C126" s="361"/>
      <c r="D126" s="361"/>
      <c r="E126" s="361"/>
      <c r="F126" s="361"/>
      <c r="G126" s="361"/>
      <c r="H126" s="361"/>
      <c r="I126" s="361"/>
      <c r="J126" s="361"/>
      <c r="K126" s="361"/>
      <c r="L126" s="361"/>
      <c r="M126" s="361"/>
      <c r="N126" s="361"/>
      <c r="O126" s="361"/>
      <c r="P126" s="361"/>
      <c r="Q126" s="361"/>
      <c r="R126" s="361"/>
      <c r="S126" s="361"/>
      <c r="T126" s="361"/>
      <c r="U126" s="361"/>
      <c r="V126" s="361"/>
      <c r="W126" s="361"/>
      <c r="X126" s="361"/>
      <c r="Y126" s="361"/>
      <c r="Z126" s="361"/>
      <c r="AA126" s="361"/>
      <c r="AB126" s="361"/>
      <c r="AC126" s="361"/>
      <c r="AD126" s="361"/>
      <c r="AE126" s="361"/>
      <c r="AF126" s="361"/>
      <c r="AG126" s="361"/>
      <c r="AH126" s="361"/>
      <c r="AI126" s="361"/>
      <c r="AJ126" s="361"/>
      <c r="AK126" s="361"/>
      <c r="AL126" s="361"/>
      <c r="AM126" s="361"/>
      <c r="AN126" s="361"/>
      <c r="AO126" s="361"/>
      <c r="AP126" s="361"/>
      <c r="AQ126" s="361"/>
      <c r="AR126" s="361"/>
      <c r="AS126" s="361"/>
      <c r="AT126" s="361"/>
      <c r="AU126" s="361"/>
      <c r="AV126" s="361"/>
      <c r="AW126" s="361"/>
      <c r="AX126" s="361"/>
      <c r="AY126" s="361"/>
      <c r="AZ126" s="361"/>
      <c r="BA126" s="361"/>
      <c r="BB126" s="361"/>
      <c r="BC126" s="361"/>
      <c r="BD126" s="361"/>
      <c r="BE126" s="361"/>
      <c r="BF126" s="361"/>
      <c r="BG126" s="51"/>
      <c r="BH126" s="51"/>
      <c r="BI126" s="51"/>
      <c r="BJ126" s="51"/>
      <c r="BK126" s="51"/>
    </row>
    <row r="127" spans="1:90" ht="14.25" customHeight="1">
      <c r="B127" s="254" t="s">
        <v>58</v>
      </c>
      <c r="C127" s="254"/>
      <c r="D127" s="254"/>
      <c r="E127" s="254"/>
      <c r="F127" s="254"/>
      <c r="G127" s="254"/>
      <c r="H127" s="254"/>
      <c r="I127" s="254"/>
      <c r="J127" s="254"/>
      <c r="K127" s="254"/>
      <c r="L127" s="254"/>
      <c r="M127" s="254"/>
      <c r="N127" s="254"/>
      <c r="O127" s="254"/>
      <c r="P127" s="254"/>
      <c r="Q127" s="254"/>
      <c r="R127" s="254"/>
      <c r="S127" s="254"/>
      <c r="T127" s="254"/>
      <c r="U127" s="254"/>
      <c r="V127" s="254"/>
      <c r="W127" s="254"/>
      <c r="X127" s="254"/>
      <c r="Y127" s="254"/>
      <c r="Z127" s="254"/>
      <c r="AA127" s="254"/>
      <c r="AB127" s="254"/>
      <c r="AC127" s="254"/>
      <c r="AD127" s="254"/>
      <c r="AE127" s="254"/>
      <c r="AF127" s="254"/>
      <c r="AG127" s="254"/>
      <c r="AH127" s="254"/>
      <c r="AI127" s="254"/>
      <c r="AJ127" s="254"/>
      <c r="AK127" s="254"/>
      <c r="AL127" s="254"/>
      <c r="AM127" s="254"/>
      <c r="AN127" s="254"/>
      <c r="AO127" s="254"/>
      <c r="AP127" s="254"/>
      <c r="AQ127" s="254"/>
      <c r="AR127" s="254"/>
      <c r="AS127" s="254"/>
      <c r="AT127" s="254"/>
      <c r="AU127" s="254"/>
      <c r="AV127" s="254"/>
      <c r="AW127" s="254"/>
      <c r="AX127" s="254"/>
      <c r="AY127" s="254"/>
      <c r="AZ127" s="254"/>
      <c r="BA127" s="254"/>
      <c r="BB127" s="254"/>
      <c r="BC127" s="254"/>
      <c r="BD127" s="254"/>
      <c r="BE127" s="254"/>
    </row>
    <row r="128" spans="1:90" ht="14.25" customHeight="1">
      <c r="B128" s="662" t="s">
        <v>182</v>
      </c>
      <c r="C128" s="662"/>
      <c r="D128" s="662"/>
      <c r="E128" s="662"/>
      <c r="F128" s="662"/>
      <c r="G128" s="662"/>
      <c r="H128" s="662"/>
      <c r="I128" s="662"/>
      <c r="J128" s="662"/>
      <c r="K128" s="662"/>
      <c r="L128" s="662"/>
      <c r="M128" s="662"/>
      <c r="N128" s="662"/>
      <c r="O128" s="662"/>
      <c r="P128" s="662"/>
      <c r="Q128" s="662"/>
      <c r="R128" s="662"/>
      <c r="S128" s="662"/>
      <c r="T128" s="662"/>
      <c r="U128" s="662"/>
      <c r="V128" s="662"/>
      <c r="W128" s="662"/>
      <c r="X128" s="662"/>
      <c r="Y128" s="662"/>
      <c r="Z128" s="662"/>
      <c r="AA128" s="662"/>
      <c r="AB128" s="662"/>
      <c r="AC128" s="662"/>
      <c r="AD128" s="662"/>
      <c r="AE128" s="662"/>
      <c r="AF128" s="662"/>
      <c r="AG128" s="662"/>
      <c r="AH128" s="662"/>
      <c r="AI128" s="662"/>
      <c r="AJ128" s="662"/>
      <c r="AK128" s="662"/>
      <c r="AL128" s="662"/>
      <c r="AM128" s="662"/>
      <c r="AN128" s="662"/>
      <c r="AO128" s="662"/>
      <c r="AP128" s="662"/>
      <c r="AQ128" s="662"/>
      <c r="AR128" s="662"/>
      <c r="AS128" s="662"/>
      <c r="AT128" s="662"/>
      <c r="AU128" s="662"/>
      <c r="AV128" s="662"/>
      <c r="AW128" s="662"/>
      <c r="AX128" s="662"/>
      <c r="AY128" s="662"/>
      <c r="AZ128" s="662"/>
      <c r="BA128" s="662"/>
      <c r="BB128" s="662"/>
      <c r="BC128" s="662"/>
      <c r="BD128" s="662"/>
      <c r="BE128" s="662"/>
      <c r="BF128" s="662"/>
      <c r="BG128" s="18"/>
      <c r="BH128" s="18"/>
      <c r="BI128" s="18"/>
      <c r="BJ128" s="18"/>
      <c r="BK128" s="18"/>
    </row>
    <row r="129" spans="1:63" ht="14.25" customHeight="1">
      <c r="A129" s="18"/>
      <c r="B129" s="662"/>
      <c r="C129" s="662"/>
      <c r="D129" s="662"/>
      <c r="E129" s="662"/>
      <c r="F129" s="662"/>
      <c r="G129" s="662"/>
      <c r="H129" s="662"/>
      <c r="I129" s="662"/>
      <c r="J129" s="662"/>
      <c r="K129" s="662"/>
      <c r="L129" s="662"/>
      <c r="M129" s="662"/>
      <c r="N129" s="662"/>
      <c r="O129" s="662"/>
      <c r="P129" s="662"/>
      <c r="Q129" s="662"/>
      <c r="R129" s="662"/>
      <c r="S129" s="662"/>
      <c r="T129" s="662"/>
      <c r="U129" s="662"/>
      <c r="V129" s="662"/>
      <c r="W129" s="662"/>
      <c r="X129" s="662"/>
      <c r="Y129" s="662"/>
      <c r="Z129" s="662"/>
      <c r="AA129" s="662"/>
      <c r="AB129" s="662"/>
      <c r="AC129" s="662"/>
      <c r="AD129" s="662"/>
      <c r="AE129" s="662"/>
      <c r="AF129" s="662"/>
      <c r="AG129" s="662"/>
      <c r="AH129" s="662"/>
      <c r="AI129" s="662"/>
      <c r="AJ129" s="662"/>
      <c r="AK129" s="662"/>
      <c r="AL129" s="662"/>
      <c r="AM129" s="662"/>
      <c r="AN129" s="662"/>
      <c r="AO129" s="662"/>
      <c r="AP129" s="662"/>
      <c r="AQ129" s="662"/>
      <c r="AR129" s="662"/>
      <c r="AS129" s="662"/>
      <c r="AT129" s="662"/>
      <c r="AU129" s="662"/>
      <c r="AV129" s="662"/>
      <c r="AW129" s="662"/>
      <c r="AX129" s="662"/>
      <c r="AY129" s="662"/>
      <c r="AZ129" s="662"/>
      <c r="BA129" s="662"/>
      <c r="BB129" s="662"/>
      <c r="BC129" s="662"/>
      <c r="BD129" s="662"/>
      <c r="BE129" s="662"/>
      <c r="BF129" s="662"/>
      <c r="BG129" s="18"/>
      <c r="BH129" s="18"/>
      <c r="BI129" s="18"/>
      <c r="BJ129" s="18"/>
      <c r="BK129" s="18"/>
    </row>
    <row r="130" spans="1:63" s="23" customFormat="1" ht="14.25" customHeight="1">
      <c r="A130" s="2" t="s">
        <v>183</v>
      </c>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row>
    <row r="131" spans="1:63" ht="14.25" customHeight="1">
      <c r="B131" s="662" t="s">
        <v>184</v>
      </c>
      <c r="C131" s="662"/>
      <c r="D131" s="662"/>
      <c r="E131" s="662"/>
      <c r="F131" s="662"/>
      <c r="G131" s="662"/>
      <c r="H131" s="662"/>
      <c r="I131" s="662"/>
      <c r="J131" s="662"/>
      <c r="K131" s="662"/>
      <c r="L131" s="662"/>
      <c r="M131" s="662"/>
      <c r="N131" s="662"/>
      <c r="O131" s="662"/>
      <c r="P131" s="662"/>
      <c r="Q131" s="662"/>
      <c r="R131" s="662"/>
      <c r="S131" s="662"/>
      <c r="T131" s="662"/>
      <c r="U131" s="662"/>
      <c r="V131" s="662"/>
      <c r="W131" s="662"/>
      <c r="X131" s="662"/>
      <c r="Y131" s="662"/>
      <c r="Z131" s="662"/>
      <c r="AA131" s="662"/>
      <c r="AB131" s="662"/>
      <c r="AC131" s="662"/>
      <c r="AD131" s="662"/>
      <c r="AE131" s="662"/>
      <c r="AF131" s="662"/>
      <c r="AG131" s="662"/>
      <c r="AH131" s="662"/>
      <c r="AI131" s="662"/>
      <c r="AJ131" s="662"/>
      <c r="AK131" s="662"/>
      <c r="AL131" s="662"/>
      <c r="AM131" s="662"/>
      <c r="AN131" s="662"/>
      <c r="AO131" s="662"/>
      <c r="AP131" s="662"/>
      <c r="AQ131" s="662"/>
      <c r="AR131" s="662"/>
      <c r="AS131" s="662"/>
      <c r="AT131" s="662"/>
      <c r="AU131" s="662"/>
      <c r="AV131" s="662"/>
      <c r="AW131" s="662"/>
      <c r="AX131" s="662"/>
      <c r="AY131" s="662"/>
      <c r="AZ131" s="662"/>
      <c r="BA131" s="662"/>
      <c r="BB131" s="662"/>
      <c r="BC131" s="662"/>
      <c r="BD131" s="662"/>
      <c r="BE131" s="662"/>
      <c r="BF131" s="662"/>
      <c r="BG131" s="18"/>
      <c r="BH131" s="18"/>
      <c r="BI131" s="18"/>
      <c r="BJ131" s="18"/>
      <c r="BK131" s="18"/>
    </row>
    <row r="132" spans="1:63" ht="14.25" customHeight="1">
      <c r="B132" s="662"/>
      <c r="C132" s="662"/>
      <c r="D132" s="662"/>
      <c r="E132" s="662"/>
      <c r="F132" s="662"/>
      <c r="G132" s="662"/>
      <c r="H132" s="662"/>
      <c r="I132" s="662"/>
      <c r="J132" s="662"/>
      <c r="K132" s="662"/>
      <c r="L132" s="662"/>
      <c r="M132" s="662"/>
      <c r="N132" s="662"/>
      <c r="O132" s="662"/>
      <c r="P132" s="662"/>
      <c r="Q132" s="662"/>
      <c r="R132" s="662"/>
      <c r="S132" s="662"/>
      <c r="T132" s="662"/>
      <c r="U132" s="662"/>
      <c r="V132" s="662"/>
      <c r="W132" s="662"/>
      <c r="X132" s="662"/>
      <c r="Y132" s="662"/>
      <c r="Z132" s="662"/>
      <c r="AA132" s="662"/>
      <c r="AB132" s="662"/>
      <c r="AC132" s="662"/>
      <c r="AD132" s="662"/>
      <c r="AE132" s="662"/>
      <c r="AF132" s="662"/>
      <c r="AG132" s="662"/>
      <c r="AH132" s="662"/>
      <c r="AI132" s="662"/>
      <c r="AJ132" s="662"/>
      <c r="AK132" s="662"/>
      <c r="AL132" s="662"/>
      <c r="AM132" s="662"/>
      <c r="AN132" s="662"/>
      <c r="AO132" s="662"/>
      <c r="AP132" s="662"/>
      <c r="AQ132" s="662"/>
      <c r="AR132" s="662"/>
      <c r="AS132" s="662"/>
      <c r="AT132" s="662"/>
      <c r="AU132" s="662"/>
      <c r="AV132" s="662"/>
      <c r="AW132" s="662"/>
      <c r="AX132" s="662"/>
      <c r="AY132" s="662"/>
      <c r="AZ132" s="662"/>
      <c r="BA132" s="662"/>
      <c r="BB132" s="662"/>
      <c r="BC132" s="662"/>
      <c r="BD132" s="662"/>
      <c r="BE132" s="662"/>
      <c r="BF132" s="662"/>
      <c r="BG132" s="18"/>
      <c r="BH132" s="18"/>
      <c r="BI132" s="18"/>
      <c r="BJ132" s="18"/>
      <c r="BK132" s="18"/>
    </row>
    <row r="133" spans="1:63" ht="14.25" customHeight="1">
      <c r="B133" s="361" t="s">
        <v>185</v>
      </c>
      <c r="C133" s="361"/>
      <c r="D133" s="361"/>
      <c r="E133" s="361"/>
      <c r="F133" s="361"/>
      <c r="G133" s="361"/>
      <c r="H133" s="361"/>
      <c r="I133" s="361"/>
      <c r="J133" s="361"/>
      <c r="K133" s="361"/>
      <c r="L133" s="361"/>
      <c r="M133" s="361"/>
      <c r="N133" s="361"/>
      <c r="O133" s="361"/>
      <c r="P133" s="361"/>
      <c r="Q133" s="361"/>
      <c r="R133" s="361"/>
      <c r="S133" s="361"/>
      <c r="T133" s="361"/>
      <c r="U133" s="361"/>
      <c r="V133" s="361"/>
      <c r="W133" s="361"/>
      <c r="X133" s="361"/>
      <c r="Y133" s="361"/>
      <c r="Z133" s="361"/>
      <c r="AA133" s="361"/>
      <c r="AB133" s="361"/>
      <c r="AC133" s="361"/>
      <c r="AD133" s="361"/>
      <c r="AE133" s="361"/>
      <c r="AF133" s="361"/>
      <c r="AG133" s="361"/>
      <c r="AH133" s="361"/>
      <c r="AI133" s="361"/>
      <c r="AJ133" s="361"/>
      <c r="AK133" s="361"/>
      <c r="AL133" s="361"/>
      <c r="AM133" s="361"/>
      <c r="AN133" s="361"/>
      <c r="AO133" s="361"/>
      <c r="AP133" s="361"/>
      <c r="AQ133" s="361"/>
      <c r="AR133" s="361"/>
      <c r="AS133" s="361"/>
      <c r="AT133" s="361"/>
      <c r="AU133" s="361"/>
      <c r="AV133" s="361"/>
      <c r="AW133" s="361"/>
      <c r="AX133" s="361"/>
      <c r="AY133" s="361"/>
      <c r="AZ133" s="361"/>
      <c r="BA133" s="361"/>
      <c r="BB133" s="361"/>
      <c r="BC133" s="361"/>
      <c r="BD133" s="361"/>
      <c r="BE133" s="361"/>
      <c r="BF133" s="361"/>
      <c r="BG133" s="17"/>
      <c r="BH133" s="17"/>
    </row>
    <row r="134" spans="1:63" ht="14.25" customHeight="1">
      <c r="B134" s="662" t="s">
        <v>186</v>
      </c>
      <c r="C134" s="662"/>
      <c r="D134" s="662"/>
      <c r="E134" s="662"/>
      <c r="F134" s="662"/>
      <c r="G134" s="662"/>
      <c r="H134" s="662"/>
      <c r="I134" s="662"/>
      <c r="J134" s="662"/>
      <c r="K134" s="662"/>
      <c r="L134" s="662"/>
      <c r="M134" s="662"/>
      <c r="N134" s="662"/>
      <c r="O134" s="662"/>
      <c r="P134" s="662"/>
      <c r="Q134" s="662"/>
      <c r="R134" s="662"/>
      <c r="S134" s="662"/>
      <c r="T134" s="662"/>
      <c r="U134" s="662"/>
      <c r="V134" s="662"/>
      <c r="W134" s="662"/>
      <c r="X134" s="662"/>
      <c r="Y134" s="662"/>
      <c r="Z134" s="662"/>
      <c r="AA134" s="662"/>
      <c r="AB134" s="662"/>
      <c r="AC134" s="662"/>
      <c r="AD134" s="662"/>
      <c r="AE134" s="662"/>
      <c r="AF134" s="662"/>
      <c r="AG134" s="662"/>
      <c r="AH134" s="662"/>
      <c r="AI134" s="662"/>
      <c r="AJ134" s="662"/>
      <c r="AK134" s="662"/>
      <c r="AL134" s="662"/>
      <c r="AM134" s="662"/>
      <c r="AN134" s="662"/>
      <c r="AO134" s="662"/>
      <c r="AP134" s="662"/>
      <c r="AQ134" s="662"/>
      <c r="AR134" s="662"/>
      <c r="AS134" s="662"/>
      <c r="AT134" s="662"/>
      <c r="AU134" s="662"/>
      <c r="AV134" s="662"/>
      <c r="AW134" s="662"/>
      <c r="AX134" s="662"/>
      <c r="AY134" s="662"/>
      <c r="AZ134" s="662"/>
      <c r="BA134" s="662"/>
      <c r="BB134" s="662"/>
      <c r="BC134" s="662"/>
      <c r="BD134" s="662"/>
      <c r="BE134" s="662"/>
      <c r="BF134" s="662"/>
      <c r="BG134" s="18"/>
      <c r="BH134" s="18"/>
    </row>
    <row r="135" spans="1:63" ht="14.25" customHeight="1">
      <c r="B135" s="662"/>
      <c r="C135" s="662"/>
      <c r="D135" s="662"/>
      <c r="E135" s="662"/>
      <c r="F135" s="662"/>
      <c r="G135" s="662"/>
      <c r="H135" s="662"/>
      <c r="I135" s="662"/>
      <c r="J135" s="662"/>
      <c r="K135" s="662"/>
      <c r="L135" s="662"/>
      <c r="M135" s="662"/>
      <c r="N135" s="662"/>
      <c r="O135" s="662"/>
      <c r="P135" s="662"/>
      <c r="Q135" s="662"/>
      <c r="R135" s="662"/>
      <c r="S135" s="662"/>
      <c r="T135" s="662"/>
      <c r="U135" s="662"/>
      <c r="V135" s="662"/>
      <c r="W135" s="662"/>
      <c r="X135" s="662"/>
      <c r="Y135" s="662"/>
      <c r="Z135" s="662"/>
      <c r="AA135" s="662"/>
      <c r="AB135" s="662"/>
      <c r="AC135" s="662"/>
      <c r="AD135" s="662"/>
      <c r="AE135" s="662"/>
      <c r="AF135" s="662"/>
      <c r="AG135" s="662"/>
      <c r="AH135" s="662"/>
      <c r="AI135" s="662"/>
      <c r="AJ135" s="662"/>
      <c r="AK135" s="662"/>
      <c r="AL135" s="662"/>
      <c r="AM135" s="662"/>
      <c r="AN135" s="662"/>
      <c r="AO135" s="662"/>
      <c r="AP135" s="662"/>
      <c r="AQ135" s="662"/>
      <c r="AR135" s="662"/>
      <c r="AS135" s="662"/>
      <c r="AT135" s="662"/>
      <c r="AU135" s="662"/>
      <c r="AV135" s="662"/>
      <c r="AW135" s="662"/>
      <c r="AX135" s="662"/>
      <c r="AY135" s="662"/>
      <c r="AZ135" s="662"/>
      <c r="BA135" s="662"/>
      <c r="BB135" s="662"/>
      <c r="BC135" s="662"/>
      <c r="BD135" s="662"/>
      <c r="BE135" s="662"/>
      <c r="BF135" s="662"/>
      <c r="BG135" s="18"/>
      <c r="BH135" s="18"/>
    </row>
    <row r="136" spans="1:63" ht="14.25" customHeight="1">
      <c r="B136" s="662" t="s">
        <v>187</v>
      </c>
      <c r="C136" s="662"/>
      <c r="D136" s="662"/>
      <c r="E136" s="662"/>
      <c r="F136" s="662"/>
      <c r="G136" s="662"/>
      <c r="H136" s="662"/>
      <c r="I136" s="662"/>
      <c r="J136" s="662"/>
      <c r="K136" s="662"/>
      <c r="L136" s="662"/>
      <c r="M136" s="662"/>
      <c r="N136" s="662"/>
      <c r="O136" s="662"/>
      <c r="P136" s="662"/>
      <c r="Q136" s="662"/>
      <c r="R136" s="662"/>
      <c r="S136" s="662"/>
      <c r="T136" s="662"/>
      <c r="U136" s="662"/>
      <c r="V136" s="662"/>
      <c r="W136" s="662"/>
      <c r="X136" s="662"/>
      <c r="Y136" s="662"/>
      <c r="Z136" s="662"/>
      <c r="AA136" s="662"/>
      <c r="AB136" s="662"/>
      <c r="AC136" s="662"/>
      <c r="AD136" s="662"/>
      <c r="AE136" s="662"/>
      <c r="AF136" s="662"/>
      <c r="AG136" s="662"/>
      <c r="AH136" s="662"/>
      <c r="AI136" s="662"/>
      <c r="AJ136" s="662"/>
      <c r="AK136" s="662"/>
      <c r="AL136" s="662"/>
      <c r="AM136" s="662"/>
      <c r="AN136" s="662"/>
      <c r="AO136" s="662"/>
      <c r="AP136" s="662"/>
      <c r="AQ136" s="662"/>
      <c r="AR136" s="662"/>
      <c r="AS136" s="662"/>
      <c r="AT136" s="662"/>
      <c r="AU136" s="662"/>
      <c r="AV136" s="662"/>
      <c r="AW136" s="662"/>
      <c r="AX136" s="662"/>
      <c r="AY136" s="662"/>
      <c r="AZ136" s="662"/>
      <c r="BA136" s="662"/>
      <c r="BB136" s="662"/>
      <c r="BC136" s="662"/>
      <c r="BD136" s="18"/>
      <c r="BE136" s="18"/>
      <c r="BF136" s="18"/>
      <c r="BG136" s="18"/>
      <c r="BH136" s="18"/>
      <c r="BI136" s="18"/>
    </row>
    <row r="137" spans="1:63" ht="14.25" customHeight="1">
      <c r="B137" s="662"/>
      <c r="C137" s="662"/>
      <c r="D137" s="662"/>
      <c r="E137" s="662"/>
      <c r="F137" s="662"/>
      <c r="G137" s="662"/>
      <c r="H137" s="662"/>
      <c r="I137" s="662"/>
      <c r="J137" s="662"/>
      <c r="K137" s="662"/>
      <c r="L137" s="662"/>
      <c r="M137" s="662"/>
      <c r="N137" s="662"/>
      <c r="O137" s="662"/>
      <c r="P137" s="662"/>
      <c r="Q137" s="662"/>
      <c r="R137" s="662"/>
      <c r="S137" s="662"/>
      <c r="T137" s="662"/>
      <c r="U137" s="662"/>
      <c r="V137" s="662"/>
      <c r="W137" s="662"/>
      <c r="X137" s="662"/>
      <c r="Y137" s="662"/>
      <c r="Z137" s="662"/>
      <c r="AA137" s="662"/>
      <c r="AB137" s="662"/>
      <c r="AC137" s="662"/>
      <c r="AD137" s="662"/>
      <c r="AE137" s="662"/>
      <c r="AF137" s="662"/>
      <c r="AG137" s="662"/>
      <c r="AH137" s="662"/>
      <c r="AI137" s="662"/>
      <c r="AJ137" s="662"/>
      <c r="AK137" s="662"/>
      <c r="AL137" s="662"/>
      <c r="AM137" s="662"/>
      <c r="AN137" s="662"/>
      <c r="AO137" s="662"/>
      <c r="AP137" s="662"/>
      <c r="AQ137" s="662"/>
      <c r="AR137" s="662"/>
      <c r="AS137" s="662"/>
      <c r="AT137" s="662"/>
      <c r="AU137" s="662"/>
      <c r="AV137" s="662"/>
      <c r="AW137" s="662"/>
      <c r="AX137" s="662"/>
      <c r="AY137" s="662"/>
      <c r="AZ137" s="662"/>
      <c r="BA137" s="662"/>
      <c r="BB137" s="662"/>
      <c r="BC137" s="662"/>
      <c r="BD137" s="18"/>
      <c r="BE137" s="18"/>
      <c r="BF137" s="18"/>
      <c r="BG137" s="18"/>
      <c r="BH137" s="18"/>
      <c r="BI137" s="18"/>
    </row>
    <row r="138" spans="1:63" ht="14.25" customHeight="1">
      <c r="A138" s="2" t="s">
        <v>188</v>
      </c>
    </row>
    <row r="139" spans="1:63" ht="14.25" customHeight="1">
      <c r="B139" s="663" t="s">
        <v>189</v>
      </c>
      <c r="C139" s="663"/>
      <c r="D139" s="663"/>
      <c r="E139" s="663"/>
      <c r="F139" s="663"/>
      <c r="G139" s="663"/>
      <c r="H139" s="663"/>
      <c r="I139" s="663"/>
      <c r="J139" s="663"/>
      <c r="K139" s="663"/>
      <c r="L139" s="663"/>
      <c r="M139" s="663"/>
      <c r="N139" s="663"/>
      <c r="O139" s="663"/>
      <c r="P139" s="663"/>
      <c r="Q139" s="663"/>
      <c r="R139" s="663"/>
      <c r="S139" s="663"/>
      <c r="T139" s="663"/>
      <c r="U139" s="663"/>
      <c r="V139" s="663"/>
      <c r="W139" s="663"/>
      <c r="X139" s="663"/>
      <c r="Y139" s="663"/>
      <c r="Z139" s="663"/>
      <c r="AA139" s="663"/>
      <c r="AB139" s="663"/>
      <c r="AC139" s="663"/>
      <c r="AD139" s="663"/>
      <c r="AE139" s="663"/>
      <c r="AF139" s="663"/>
      <c r="AG139" s="663"/>
      <c r="AH139" s="663"/>
      <c r="AI139" s="663"/>
      <c r="AJ139" s="663"/>
      <c r="AK139" s="663"/>
      <c r="AL139" s="663"/>
      <c r="AM139" s="663"/>
      <c r="AN139" s="663"/>
      <c r="AO139" s="663"/>
      <c r="AP139" s="663"/>
      <c r="AQ139" s="663"/>
      <c r="AR139" s="663"/>
      <c r="AS139" s="663"/>
      <c r="AT139" s="663"/>
      <c r="AU139" s="663"/>
      <c r="AV139" s="663"/>
      <c r="AW139" s="663"/>
      <c r="AX139" s="663"/>
      <c r="AY139" s="663"/>
      <c r="AZ139" s="663"/>
      <c r="BA139" s="663"/>
      <c r="BB139" s="663"/>
      <c r="BC139" s="663"/>
      <c r="BD139" s="663"/>
      <c r="BE139" s="663"/>
      <c r="BF139" s="663"/>
      <c r="BG139" s="663"/>
      <c r="BH139" s="17"/>
      <c r="BI139" s="17"/>
    </row>
    <row r="140" spans="1:63" ht="14.25" customHeight="1">
      <c r="B140" s="663"/>
      <c r="C140" s="663"/>
      <c r="D140" s="663"/>
      <c r="E140" s="663"/>
      <c r="F140" s="663"/>
      <c r="G140" s="663"/>
      <c r="H140" s="663"/>
      <c r="I140" s="663"/>
      <c r="J140" s="663"/>
      <c r="K140" s="663"/>
      <c r="L140" s="663"/>
      <c r="M140" s="663"/>
      <c r="N140" s="663"/>
      <c r="O140" s="663"/>
      <c r="P140" s="663"/>
      <c r="Q140" s="663"/>
      <c r="R140" s="663"/>
      <c r="S140" s="663"/>
      <c r="T140" s="663"/>
      <c r="U140" s="663"/>
      <c r="V140" s="663"/>
      <c r="W140" s="663"/>
      <c r="X140" s="663"/>
      <c r="Y140" s="663"/>
      <c r="Z140" s="663"/>
      <c r="AA140" s="663"/>
      <c r="AB140" s="663"/>
      <c r="AC140" s="663"/>
      <c r="AD140" s="663"/>
      <c r="AE140" s="663"/>
      <c r="AF140" s="663"/>
      <c r="AG140" s="663"/>
      <c r="AH140" s="663"/>
      <c r="AI140" s="663"/>
      <c r="AJ140" s="663"/>
      <c r="AK140" s="663"/>
      <c r="AL140" s="663"/>
      <c r="AM140" s="663"/>
      <c r="AN140" s="663"/>
      <c r="AO140" s="663"/>
      <c r="AP140" s="663"/>
      <c r="AQ140" s="663"/>
      <c r="AR140" s="663"/>
      <c r="AS140" s="663"/>
      <c r="AT140" s="663"/>
      <c r="AU140" s="663"/>
      <c r="AV140" s="663"/>
      <c r="AW140" s="663"/>
      <c r="AX140" s="663"/>
      <c r="AY140" s="663"/>
      <c r="AZ140" s="663"/>
      <c r="BA140" s="663"/>
      <c r="BB140" s="663"/>
      <c r="BC140" s="663"/>
      <c r="BD140" s="663"/>
      <c r="BE140" s="663"/>
      <c r="BF140" s="663"/>
      <c r="BG140" s="663"/>
      <c r="BH140" s="18"/>
      <c r="BI140" s="18"/>
    </row>
    <row r="141" spans="1:63" ht="14.25" customHeight="1">
      <c r="B141" s="662" t="s">
        <v>190</v>
      </c>
      <c r="C141" s="662"/>
      <c r="D141" s="662"/>
      <c r="E141" s="662"/>
      <c r="F141" s="662"/>
      <c r="G141" s="662"/>
      <c r="H141" s="662"/>
      <c r="I141" s="662"/>
      <c r="J141" s="662"/>
      <c r="K141" s="662"/>
      <c r="L141" s="662"/>
      <c r="M141" s="662"/>
      <c r="N141" s="662"/>
      <c r="O141" s="662"/>
      <c r="P141" s="662"/>
      <c r="Q141" s="662"/>
      <c r="R141" s="662"/>
      <c r="S141" s="662"/>
      <c r="T141" s="662"/>
      <c r="U141" s="662"/>
      <c r="V141" s="662"/>
      <c r="W141" s="662"/>
      <c r="X141" s="662"/>
      <c r="Y141" s="662"/>
      <c r="Z141" s="662"/>
      <c r="AA141" s="662"/>
      <c r="AB141" s="662"/>
      <c r="AC141" s="662"/>
      <c r="AD141" s="662"/>
      <c r="AE141" s="662"/>
      <c r="AF141" s="662"/>
      <c r="AG141" s="662"/>
      <c r="AH141" s="662"/>
      <c r="AI141" s="662"/>
      <c r="AJ141" s="662"/>
      <c r="AK141" s="662"/>
      <c r="AL141" s="662"/>
      <c r="AM141" s="662"/>
      <c r="AN141" s="662"/>
      <c r="AO141" s="662"/>
      <c r="AP141" s="662"/>
      <c r="AQ141" s="662"/>
      <c r="AR141" s="662"/>
      <c r="AS141" s="662"/>
      <c r="AT141" s="662"/>
      <c r="AU141" s="662"/>
      <c r="AV141" s="662"/>
      <c r="AW141" s="662"/>
      <c r="AX141" s="662"/>
      <c r="AY141" s="662"/>
      <c r="AZ141" s="662"/>
      <c r="BA141" s="662"/>
      <c r="BB141" s="662"/>
      <c r="BC141" s="662"/>
      <c r="BD141" s="662"/>
      <c r="BE141" s="662"/>
      <c r="BF141" s="662"/>
      <c r="BG141" s="662"/>
      <c r="BH141" s="18"/>
      <c r="BI141" s="18"/>
    </row>
    <row r="142" spans="1:63" ht="14.25" customHeight="1">
      <c r="B142" s="662"/>
      <c r="C142" s="662"/>
      <c r="D142" s="662"/>
      <c r="E142" s="662"/>
      <c r="F142" s="662"/>
      <c r="G142" s="662"/>
      <c r="H142" s="662"/>
      <c r="I142" s="662"/>
      <c r="J142" s="662"/>
      <c r="K142" s="662"/>
      <c r="L142" s="662"/>
      <c r="M142" s="662"/>
      <c r="N142" s="662"/>
      <c r="O142" s="662"/>
      <c r="P142" s="662"/>
      <c r="Q142" s="662"/>
      <c r="R142" s="662"/>
      <c r="S142" s="662"/>
      <c r="T142" s="662"/>
      <c r="U142" s="662"/>
      <c r="V142" s="662"/>
      <c r="W142" s="662"/>
      <c r="X142" s="662"/>
      <c r="Y142" s="662"/>
      <c r="Z142" s="662"/>
      <c r="AA142" s="662"/>
      <c r="AB142" s="662"/>
      <c r="AC142" s="662"/>
      <c r="AD142" s="662"/>
      <c r="AE142" s="662"/>
      <c r="AF142" s="662"/>
      <c r="AG142" s="662"/>
      <c r="AH142" s="662"/>
      <c r="AI142" s="662"/>
      <c r="AJ142" s="662"/>
      <c r="AK142" s="662"/>
      <c r="AL142" s="662"/>
      <c r="AM142" s="662"/>
      <c r="AN142" s="662"/>
      <c r="AO142" s="662"/>
      <c r="AP142" s="662"/>
      <c r="AQ142" s="662"/>
      <c r="AR142" s="662"/>
      <c r="AS142" s="662"/>
      <c r="AT142" s="662"/>
      <c r="AU142" s="662"/>
      <c r="AV142" s="662"/>
      <c r="AW142" s="662"/>
      <c r="AX142" s="662"/>
      <c r="AY142" s="662"/>
      <c r="AZ142" s="662"/>
      <c r="BA142" s="662"/>
      <c r="BB142" s="662"/>
      <c r="BC142" s="662"/>
      <c r="BD142" s="662"/>
      <c r="BE142" s="662"/>
      <c r="BF142" s="662"/>
      <c r="BG142" s="662"/>
      <c r="BH142" s="18"/>
      <c r="BI142" s="18"/>
    </row>
    <row r="143" spans="1:63" ht="14.25" customHeight="1">
      <c r="B143" s="664" t="s">
        <v>191</v>
      </c>
      <c r="C143" s="664"/>
      <c r="D143" s="664"/>
      <c r="E143" s="664"/>
      <c r="F143" s="664"/>
      <c r="G143" s="664"/>
      <c r="H143" s="664"/>
      <c r="I143" s="664"/>
      <c r="J143" s="664"/>
      <c r="K143" s="664"/>
      <c r="L143" s="664"/>
      <c r="M143" s="664"/>
      <c r="N143" s="664"/>
      <c r="O143" s="664"/>
      <c r="P143" s="664"/>
      <c r="Q143" s="664"/>
      <c r="R143" s="664"/>
      <c r="S143" s="664"/>
      <c r="T143" s="664"/>
      <c r="U143" s="664"/>
      <c r="V143" s="664"/>
      <c r="W143" s="664"/>
      <c r="X143" s="664"/>
      <c r="Y143" s="664"/>
      <c r="Z143" s="664"/>
      <c r="AA143" s="664"/>
      <c r="AB143" s="664"/>
      <c r="AC143" s="664"/>
      <c r="AD143" s="664"/>
      <c r="AE143" s="664"/>
      <c r="AF143" s="664"/>
      <c r="AG143" s="664"/>
      <c r="AH143" s="664"/>
      <c r="AI143" s="664"/>
      <c r="AJ143" s="664"/>
      <c r="AK143" s="664"/>
      <c r="AL143" s="664"/>
      <c r="AM143" s="664"/>
      <c r="AN143" s="664"/>
      <c r="AO143" s="664"/>
      <c r="AP143" s="664"/>
      <c r="AQ143" s="664"/>
      <c r="AR143" s="664"/>
      <c r="AS143" s="664"/>
      <c r="AT143" s="664"/>
      <c r="AU143" s="664"/>
      <c r="AV143" s="664"/>
      <c r="AW143" s="664"/>
      <c r="AX143" s="664"/>
      <c r="AY143" s="664"/>
      <c r="AZ143" s="664"/>
      <c r="BA143" s="664"/>
      <c r="BB143" s="664"/>
      <c r="BC143" s="664"/>
      <c r="BD143" s="664"/>
      <c r="BE143" s="664"/>
      <c r="BF143" s="664"/>
      <c r="BG143" s="664"/>
      <c r="BH143" s="10"/>
      <c r="BI143" s="10"/>
      <c r="BJ143" s="10"/>
    </row>
    <row r="144" spans="1:63" ht="14.25" customHeight="1">
      <c r="B144" s="362" t="s">
        <v>192</v>
      </c>
      <c r="C144" s="665"/>
      <c r="D144" s="665"/>
      <c r="E144" s="665"/>
      <c r="F144" s="665"/>
      <c r="G144" s="665"/>
      <c r="H144" s="665"/>
      <c r="I144" s="665"/>
      <c r="J144" s="665"/>
      <c r="K144" s="665"/>
      <c r="L144" s="665"/>
      <c r="M144" s="665"/>
      <c r="N144" s="665"/>
      <c r="O144" s="665"/>
      <c r="P144" s="665"/>
      <c r="Q144" s="665"/>
      <c r="R144" s="665"/>
      <c r="S144" s="665"/>
      <c r="T144" s="665"/>
      <c r="U144" s="665"/>
      <c r="V144" s="665"/>
      <c r="W144" s="665"/>
      <c r="X144" s="665"/>
      <c r="Y144" s="665"/>
      <c r="Z144" s="665"/>
      <c r="AA144" s="665"/>
      <c r="AB144" s="665"/>
      <c r="AC144" s="665"/>
      <c r="AD144" s="665"/>
      <c r="AE144" s="665"/>
      <c r="AF144" s="665"/>
      <c r="AG144" s="665"/>
      <c r="AH144" s="665"/>
      <c r="AI144" s="665"/>
      <c r="AJ144" s="665"/>
      <c r="AK144" s="665"/>
      <c r="AL144" s="665"/>
      <c r="AM144" s="665"/>
      <c r="AN144" s="665"/>
      <c r="AO144" s="665"/>
      <c r="AP144" s="665"/>
      <c r="AQ144" s="665"/>
      <c r="AR144" s="665"/>
      <c r="AS144" s="665"/>
      <c r="AT144" s="665"/>
      <c r="AU144" s="665"/>
      <c r="AV144" s="665"/>
      <c r="AW144" s="665"/>
      <c r="AX144" s="665"/>
      <c r="AY144" s="665"/>
      <c r="AZ144" s="665"/>
      <c r="BA144" s="665"/>
      <c r="BB144" s="665"/>
      <c r="BC144" s="665"/>
      <c r="BD144" s="665"/>
      <c r="BE144" s="665"/>
      <c r="BF144" s="665"/>
      <c r="BG144" s="665"/>
      <c r="BH144" s="10"/>
      <c r="BI144" s="10"/>
      <c r="BJ144" s="10"/>
    </row>
    <row r="145" spans="1:59" ht="13.5" customHeight="1"/>
    <row r="146" spans="1:59" ht="15" customHeight="1">
      <c r="A146" s="2" t="s">
        <v>60</v>
      </c>
    </row>
    <row r="147" spans="1:59" ht="15" customHeight="1">
      <c r="B147" s="4" t="s">
        <v>193</v>
      </c>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row>
    <row r="148" spans="1:59" ht="15" customHeight="1">
      <c r="B148" s="4"/>
      <c r="C148" s="20"/>
      <c r="D148" s="225" t="s">
        <v>23</v>
      </c>
      <c r="E148" s="650"/>
      <c r="F148" s="650"/>
      <c r="G148" s="650"/>
      <c r="H148" s="650"/>
      <c r="I148" s="650"/>
      <c r="J148" s="651"/>
      <c r="K148" s="658" t="s">
        <v>24</v>
      </c>
      <c r="L148" s="650"/>
      <c r="M148" s="650"/>
      <c r="N148" s="650"/>
      <c r="O148" s="650"/>
      <c r="P148" s="650"/>
      <c r="Q148" s="650"/>
      <c r="R148" s="650"/>
      <c r="S148" s="650"/>
      <c r="T148" s="650"/>
      <c r="U148" s="650"/>
      <c r="V148" s="650"/>
      <c r="W148" s="650"/>
      <c r="X148" s="650"/>
      <c r="Y148" s="650"/>
      <c r="Z148" s="651"/>
      <c r="AA148" s="216" t="s">
        <v>194</v>
      </c>
      <c r="AB148" s="217"/>
      <c r="AC148" s="217"/>
      <c r="AD148" s="217"/>
      <c r="AE148" s="217"/>
      <c r="AF148" s="218"/>
      <c r="AG148" s="320" t="s">
        <v>195</v>
      </c>
      <c r="AH148" s="422"/>
      <c r="AI148" s="422"/>
      <c r="AJ148" s="422"/>
      <c r="AK148" s="422"/>
      <c r="AL148" s="422"/>
      <c r="AM148" s="423"/>
      <c r="AN148" s="660" t="s">
        <v>196</v>
      </c>
      <c r="AO148" s="660"/>
      <c r="AP148" s="660"/>
      <c r="AQ148" s="660"/>
      <c r="AR148" s="660"/>
      <c r="AS148" s="660"/>
      <c r="AT148" s="660"/>
      <c r="AU148" s="661" t="s">
        <v>197</v>
      </c>
      <c r="AV148" s="661"/>
      <c r="AW148" s="661"/>
      <c r="AX148" s="661"/>
      <c r="AY148" s="661"/>
      <c r="AZ148" s="661"/>
      <c r="BA148" s="228"/>
      <c r="BB148" s="229"/>
      <c r="BC148" s="229"/>
      <c r="BD148" s="229"/>
      <c r="BE148" s="229"/>
      <c r="BF148" s="229"/>
    </row>
    <row r="149" spans="1:59" ht="15" customHeight="1">
      <c r="B149" s="4"/>
      <c r="C149" s="20"/>
      <c r="D149" s="652"/>
      <c r="E149" s="653"/>
      <c r="F149" s="653"/>
      <c r="G149" s="653"/>
      <c r="H149" s="653"/>
      <c r="I149" s="653"/>
      <c r="J149" s="654"/>
      <c r="K149" s="652"/>
      <c r="L149" s="653"/>
      <c r="M149" s="653"/>
      <c r="N149" s="653"/>
      <c r="O149" s="653"/>
      <c r="P149" s="653"/>
      <c r="Q149" s="653"/>
      <c r="R149" s="653"/>
      <c r="S149" s="653"/>
      <c r="T149" s="653"/>
      <c r="U149" s="653"/>
      <c r="V149" s="653"/>
      <c r="W149" s="653"/>
      <c r="X149" s="653"/>
      <c r="Y149" s="653"/>
      <c r="Z149" s="654"/>
      <c r="AA149" s="219"/>
      <c r="AB149" s="220"/>
      <c r="AC149" s="220"/>
      <c r="AD149" s="220"/>
      <c r="AE149" s="220"/>
      <c r="AF149" s="221"/>
      <c r="AG149" s="424"/>
      <c r="AH149" s="659"/>
      <c r="AI149" s="659"/>
      <c r="AJ149" s="659"/>
      <c r="AK149" s="659"/>
      <c r="AL149" s="659"/>
      <c r="AM149" s="426"/>
      <c r="AN149" s="660"/>
      <c r="AO149" s="660"/>
      <c r="AP149" s="660"/>
      <c r="AQ149" s="660"/>
      <c r="AR149" s="660"/>
      <c r="AS149" s="660"/>
      <c r="AT149" s="660"/>
      <c r="AU149" s="661"/>
      <c r="AV149" s="661"/>
      <c r="AW149" s="661"/>
      <c r="AX149" s="661"/>
      <c r="AY149" s="661"/>
      <c r="AZ149" s="661"/>
      <c r="BA149" s="228"/>
      <c r="BB149" s="229"/>
      <c r="BC149" s="229"/>
      <c r="BD149" s="229"/>
      <c r="BE149" s="229"/>
      <c r="BF149" s="229"/>
    </row>
    <row r="150" spans="1:59" ht="6" customHeight="1">
      <c r="B150" s="4"/>
      <c r="C150" s="20"/>
      <c r="D150" s="655"/>
      <c r="E150" s="656"/>
      <c r="F150" s="656"/>
      <c r="G150" s="656"/>
      <c r="H150" s="656"/>
      <c r="I150" s="656"/>
      <c r="J150" s="657"/>
      <c r="K150" s="655"/>
      <c r="L150" s="656"/>
      <c r="M150" s="656"/>
      <c r="N150" s="656"/>
      <c r="O150" s="656"/>
      <c r="P150" s="656"/>
      <c r="Q150" s="656"/>
      <c r="R150" s="656"/>
      <c r="S150" s="656"/>
      <c r="T150" s="656"/>
      <c r="U150" s="656"/>
      <c r="V150" s="656"/>
      <c r="W150" s="656"/>
      <c r="X150" s="656"/>
      <c r="Y150" s="656"/>
      <c r="Z150" s="657"/>
      <c r="AA150" s="222"/>
      <c r="AB150" s="223"/>
      <c r="AC150" s="223"/>
      <c r="AD150" s="223"/>
      <c r="AE150" s="223"/>
      <c r="AF150" s="224"/>
      <c r="AG150" s="427"/>
      <c r="AH150" s="428"/>
      <c r="AI150" s="428"/>
      <c r="AJ150" s="428"/>
      <c r="AK150" s="428"/>
      <c r="AL150" s="428"/>
      <c r="AM150" s="429"/>
      <c r="AN150" s="660"/>
      <c r="AO150" s="660"/>
      <c r="AP150" s="660"/>
      <c r="AQ150" s="660"/>
      <c r="AR150" s="660"/>
      <c r="AS150" s="660"/>
      <c r="AT150" s="660"/>
      <c r="AU150" s="661"/>
      <c r="AV150" s="661"/>
      <c r="AW150" s="661"/>
      <c r="AX150" s="661"/>
      <c r="AY150" s="661"/>
      <c r="AZ150" s="661"/>
      <c r="BA150" s="228"/>
      <c r="BB150" s="229"/>
      <c r="BC150" s="229"/>
      <c r="BD150" s="229"/>
      <c r="BE150" s="229"/>
      <c r="BF150" s="229"/>
    </row>
    <row r="151" spans="1:59" ht="12" customHeight="1">
      <c r="B151" s="4"/>
      <c r="C151" s="20"/>
      <c r="D151" s="613"/>
      <c r="E151" s="614"/>
      <c r="F151" s="614"/>
      <c r="G151" s="614"/>
      <c r="H151" s="614"/>
      <c r="I151" s="614"/>
      <c r="J151" s="619"/>
      <c r="K151" s="622" t="s">
        <v>198</v>
      </c>
      <c r="L151" s="623"/>
      <c r="M151" s="623"/>
      <c r="N151" s="623"/>
      <c r="O151" s="623"/>
      <c r="P151" s="623"/>
      <c r="Q151" s="623"/>
      <c r="R151" s="623"/>
      <c r="S151" s="623"/>
      <c r="T151" s="623"/>
      <c r="U151" s="623"/>
      <c r="V151" s="623"/>
      <c r="W151" s="623"/>
      <c r="X151" s="623"/>
      <c r="Y151" s="623"/>
      <c r="Z151" s="624"/>
      <c r="AA151" s="628" t="s">
        <v>199</v>
      </c>
      <c r="AB151" s="629"/>
      <c r="AC151" s="629"/>
      <c r="AD151" s="629"/>
      <c r="AE151" s="629"/>
      <c r="AF151" s="630"/>
      <c r="AG151" s="637">
        <v>8</v>
      </c>
      <c r="AH151" s="638"/>
      <c r="AI151" s="638"/>
      <c r="AJ151" s="638"/>
      <c r="AK151" s="638"/>
      <c r="AL151" s="638"/>
      <c r="AM151" s="639"/>
      <c r="AN151" s="646">
        <v>20</v>
      </c>
      <c r="AO151" s="646"/>
      <c r="AP151" s="646"/>
      <c r="AQ151" s="646"/>
      <c r="AR151" s="646"/>
      <c r="AS151" s="646"/>
      <c r="AT151" s="646"/>
      <c r="AU151" s="197">
        <f>AG151*AN151</f>
        <v>160</v>
      </c>
      <c r="AV151" s="198"/>
      <c r="AW151" s="198"/>
      <c r="AX151" s="198"/>
      <c r="AY151" s="198"/>
      <c r="AZ151" s="199"/>
      <c r="BA151" s="228"/>
      <c r="BB151" s="229"/>
      <c r="BC151" s="229"/>
      <c r="BD151" s="229"/>
      <c r="BE151" s="229"/>
      <c r="BF151" s="229"/>
    </row>
    <row r="152" spans="1:59" ht="12" customHeight="1">
      <c r="B152" s="4"/>
      <c r="C152" s="20"/>
      <c r="D152" s="615"/>
      <c r="E152" s="616"/>
      <c r="F152" s="616"/>
      <c r="G152" s="616"/>
      <c r="H152" s="616"/>
      <c r="I152" s="616"/>
      <c r="J152" s="620"/>
      <c r="K152" s="625"/>
      <c r="L152" s="626"/>
      <c r="M152" s="626"/>
      <c r="N152" s="626"/>
      <c r="O152" s="626"/>
      <c r="P152" s="626"/>
      <c r="Q152" s="626"/>
      <c r="R152" s="626"/>
      <c r="S152" s="626"/>
      <c r="T152" s="626"/>
      <c r="U152" s="626"/>
      <c r="V152" s="626"/>
      <c r="W152" s="626"/>
      <c r="X152" s="626"/>
      <c r="Y152" s="626"/>
      <c r="Z152" s="627"/>
      <c r="AA152" s="631"/>
      <c r="AB152" s="632"/>
      <c r="AC152" s="632"/>
      <c r="AD152" s="632"/>
      <c r="AE152" s="632"/>
      <c r="AF152" s="633"/>
      <c r="AG152" s="640"/>
      <c r="AH152" s="641"/>
      <c r="AI152" s="641"/>
      <c r="AJ152" s="641"/>
      <c r="AK152" s="641"/>
      <c r="AL152" s="641"/>
      <c r="AM152" s="642"/>
      <c r="AN152" s="646"/>
      <c r="AO152" s="646"/>
      <c r="AP152" s="646"/>
      <c r="AQ152" s="646"/>
      <c r="AR152" s="646"/>
      <c r="AS152" s="646"/>
      <c r="AT152" s="646"/>
      <c r="AU152" s="200"/>
      <c r="AV152" s="201"/>
      <c r="AW152" s="201"/>
      <c r="AX152" s="201"/>
      <c r="AY152" s="201"/>
      <c r="AZ152" s="202"/>
      <c r="BA152" s="228"/>
      <c r="BB152" s="229"/>
      <c r="BC152" s="229"/>
      <c r="BD152" s="229"/>
      <c r="BE152" s="229"/>
      <c r="BF152" s="229"/>
    </row>
    <row r="153" spans="1:59" ht="12" customHeight="1">
      <c r="B153" s="4"/>
      <c r="C153" s="20"/>
      <c r="D153" s="617"/>
      <c r="E153" s="618"/>
      <c r="F153" s="618"/>
      <c r="G153" s="618"/>
      <c r="H153" s="618"/>
      <c r="I153" s="618"/>
      <c r="J153" s="621"/>
      <c r="K153" s="647" t="s">
        <v>200</v>
      </c>
      <c r="L153" s="648"/>
      <c r="M153" s="648"/>
      <c r="N153" s="648"/>
      <c r="O153" s="648"/>
      <c r="P153" s="648"/>
      <c r="Q153" s="648"/>
      <c r="R153" s="648"/>
      <c r="S153" s="648"/>
      <c r="T153" s="648"/>
      <c r="U153" s="648"/>
      <c r="V153" s="648"/>
      <c r="W153" s="648"/>
      <c r="X153" s="648"/>
      <c r="Y153" s="648"/>
      <c r="Z153" s="649"/>
      <c r="AA153" s="634"/>
      <c r="AB153" s="635"/>
      <c r="AC153" s="635"/>
      <c r="AD153" s="635"/>
      <c r="AE153" s="635"/>
      <c r="AF153" s="636"/>
      <c r="AG153" s="643"/>
      <c r="AH153" s="644"/>
      <c r="AI153" s="644"/>
      <c r="AJ153" s="644"/>
      <c r="AK153" s="644"/>
      <c r="AL153" s="644"/>
      <c r="AM153" s="645"/>
      <c r="AN153" s="646"/>
      <c r="AO153" s="646"/>
      <c r="AP153" s="646"/>
      <c r="AQ153" s="646"/>
      <c r="AR153" s="646"/>
      <c r="AS153" s="646"/>
      <c r="AT153" s="646"/>
      <c r="AU153" s="203"/>
      <c r="AV153" s="204"/>
      <c r="AW153" s="204"/>
      <c r="AX153" s="204"/>
      <c r="AY153" s="204"/>
      <c r="AZ153" s="205"/>
      <c r="BA153" s="228"/>
      <c r="BB153" s="229"/>
      <c r="BC153" s="229"/>
      <c r="BD153" s="229"/>
      <c r="BE153" s="229"/>
      <c r="BF153" s="229"/>
    </row>
    <row r="154" spans="1:59" ht="12" customHeight="1">
      <c r="B154" s="4"/>
      <c r="C154" s="4"/>
      <c r="D154" s="25"/>
      <c r="E154" s="25"/>
      <c r="F154" s="25"/>
      <c r="G154" s="25"/>
      <c r="H154" s="25"/>
      <c r="I154" s="25"/>
      <c r="J154" s="25"/>
      <c r="K154" s="77"/>
      <c r="L154" s="77"/>
      <c r="M154" s="77"/>
      <c r="N154" s="77"/>
      <c r="O154" s="77"/>
      <c r="P154" s="77"/>
      <c r="Q154" s="77"/>
      <c r="R154" s="77"/>
      <c r="S154" s="77"/>
      <c r="T154" s="77"/>
      <c r="U154" s="77"/>
      <c r="V154" s="77"/>
      <c r="W154" s="77"/>
      <c r="X154" s="77"/>
      <c r="Y154" s="77"/>
      <c r="Z154" s="77"/>
      <c r="AA154" s="78"/>
      <c r="AB154" s="78"/>
      <c r="AC154" s="78"/>
      <c r="AD154" s="78"/>
      <c r="AE154" s="78"/>
      <c r="AF154" s="78"/>
      <c r="AG154" s="22"/>
      <c r="AH154" s="22"/>
      <c r="AI154" s="22"/>
      <c r="AJ154" s="22"/>
      <c r="AK154" s="22"/>
      <c r="AL154" s="22"/>
      <c r="AM154" s="22"/>
      <c r="AN154" s="52"/>
      <c r="AO154" s="52"/>
      <c r="AP154" s="52"/>
      <c r="AQ154" s="52"/>
      <c r="AR154" s="52"/>
      <c r="AS154" s="52"/>
      <c r="AT154" s="79"/>
      <c r="AU154" s="36"/>
      <c r="AV154" s="36"/>
      <c r="AW154" s="36"/>
      <c r="AX154" s="36"/>
      <c r="AY154" s="36"/>
      <c r="AZ154" s="36"/>
      <c r="BA154" s="80"/>
      <c r="BB154" s="81"/>
      <c r="BC154" s="81"/>
      <c r="BD154" s="81"/>
      <c r="BE154" s="81"/>
      <c r="BF154" s="81"/>
    </row>
    <row r="155" spans="1:59" ht="12" customHeight="1">
      <c r="B155" s="4"/>
      <c r="C155" s="4"/>
      <c r="D155" s="25"/>
      <c r="E155" s="25"/>
      <c r="F155" s="25"/>
      <c r="G155" s="25"/>
      <c r="H155" s="25"/>
      <c r="I155" s="25"/>
      <c r="J155" s="25"/>
      <c r="K155" s="77"/>
      <c r="L155" s="77"/>
      <c r="M155" s="77"/>
      <c r="N155" s="77"/>
      <c r="O155" s="77"/>
      <c r="P155" s="77"/>
      <c r="Q155" s="77"/>
      <c r="R155" s="77"/>
      <c r="S155" s="77"/>
      <c r="T155" s="77"/>
      <c r="U155" s="77"/>
      <c r="V155" s="77"/>
      <c r="W155" s="77"/>
      <c r="X155" s="77"/>
      <c r="Y155" s="77"/>
      <c r="Z155" s="77"/>
      <c r="AA155" s="78"/>
      <c r="AB155" s="78"/>
      <c r="AC155" s="78"/>
      <c r="AD155" s="78"/>
      <c r="AE155" s="78"/>
      <c r="AF155" s="78"/>
      <c r="AG155" s="22"/>
      <c r="AH155" s="22"/>
      <c r="AI155" s="22"/>
      <c r="AJ155" s="22"/>
      <c r="AK155" s="22"/>
      <c r="AL155" s="22"/>
      <c r="AM155" s="22"/>
      <c r="AN155" s="52"/>
      <c r="AO155" s="52"/>
      <c r="AP155" s="52"/>
      <c r="AQ155" s="52"/>
      <c r="AR155" s="52"/>
      <c r="AS155" s="52"/>
      <c r="AT155" s="79"/>
      <c r="AU155" s="36"/>
      <c r="AV155" s="36"/>
      <c r="AW155" s="36"/>
      <c r="AX155" s="36"/>
      <c r="AY155" s="36"/>
      <c r="AZ155" s="36"/>
      <c r="BA155" s="80"/>
      <c r="BB155" s="81"/>
      <c r="BC155" s="81"/>
      <c r="BD155" s="81"/>
      <c r="BE155" s="81"/>
      <c r="BF155" s="81"/>
    </row>
    <row r="156" spans="1:59" s="23" customFormat="1" ht="16.5" customHeight="1">
      <c r="A156" s="2"/>
      <c r="B156" s="2" t="s">
        <v>201</v>
      </c>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row>
    <row r="157" spans="1:59" s="23" customFormat="1" ht="27" customHeight="1">
      <c r="A157" s="2"/>
      <c r="B157" s="2"/>
      <c r="C157" s="526" t="s">
        <v>202</v>
      </c>
      <c r="D157" s="526"/>
      <c r="E157" s="526"/>
      <c r="F157" s="526"/>
      <c r="G157" s="526"/>
      <c r="H157" s="526"/>
      <c r="I157" s="526"/>
      <c r="J157" s="526"/>
      <c r="K157" s="526"/>
      <c r="L157" s="526"/>
      <c r="M157" s="526"/>
      <c r="N157" s="526"/>
      <c r="O157" s="526"/>
      <c r="P157" s="526"/>
      <c r="Q157" s="526"/>
      <c r="R157" s="526"/>
      <c r="S157" s="526"/>
      <c r="T157" s="526"/>
      <c r="U157" s="526"/>
      <c r="V157" s="526"/>
      <c r="W157" s="526"/>
      <c r="X157" s="526"/>
      <c r="Y157" s="526"/>
      <c r="Z157" s="526"/>
      <c r="AA157" s="526"/>
      <c r="AB157" s="526"/>
      <c r="AC157" s="526"/>
      <c r="AD157" s="526"/>
      <c r="AE157" s="526"/>
      <c r="AF157" s="526"/>
      <c r="AG157" s="526"/>
      <c r="AH157" s="526"/>
      <c r="AI157" s="526"/>
      <c r="AJ157" s="526"/>
      <c r="AK157" s="526"/>
      <c r="AL157" s="526"/>
      <c r="AM157" s="526"/>
      <c r="AN157" s="526"/>
      <c r="AO157" s="526"/>
      <c r="AP157" s="526"/>
      <c r="AQ157" s="526"/>
      <c r="AR157" s="526"/>
      <c r="AS157" s="526"/>
      <c r="AT157" s="526"/>
      <c r="AU157" s="526"/>
      <c r="AV157" s="526"/>
      <c r="AW157" s="526"/>
      <c r="AX157" s="526"/>
      <c r="AY157" s="526"/>
      <c r="AZ157" s="526"/>
      <c r="BA157" s="526"/>
      <c r="BB157" s="526"/>
      <c r="BC157" s="526"/>
      <c r="BD157" s="526"/>
      <c r="BE157" s="526"/>
      <c r="BF157" s="526"/>
      <c r="BG157" s="2"/>
    </row>
    <row r="158" spans="1:59" ht="15.75" customHeight="1">
      <c r="B158" s="4"/>
      <c r="C158" s="20"/>
      <c r="D158" s="225" t="s">
        <v>23</v>
      </c>
      <c r="E158" s="294"/>
      <c r="F158" s="294"/>
      <c r="G158" s="294"/>
      <c r="H158" s="294"/>
      <c r="I158" s="294"/>
      <c r="J158" s="294"/>
      <c r="K158" s="295"/>
      <c r="L158" s="207" t="s">
        <v>24</v>
      </c>
      <c r="M158" s="208"/>
      <c r="N158" s="208"/>
      <c r="O158" s="208"/>
      <c r="P158" s="208"/>
      <c r="Q158" s="208"/>
      <c r="R158" s="208"/>
      <c r="S158" s="208"/>
      <c r="T158" s="208"/>
      <c r="U158" s="208"/>
      <c r="V158" s="208"/>
      <c r="W158" s="208"/>
      <c r="X158" s="208"/>
      <c r="Y158" s="208"/>
      <c r="Z158" s="209"/>
      <c r="AA158" s="320" t="s">
        <v>27</v>
      </c>
      <c r="AB158" s="344"/>
      <c r="AC158" s="344"/>
      <c r="AD158" s="344"/>
      <c r="AE158" s="344"/>
      <c r="AF158" s="345"/>
      <c r="AG158" s="320" t="s">
        <v>28</v>
      </c>
      <c r="AH158" s="344"/>
      <c r="AI158" s="344"/>
      <c r="AJ158" s="344"/>
      <c r="AK158" s="344"/>
      <c r="AL158" s="345"/>
      <c r="AM158" s="605" t="s">
        <v>29</v>
      </c>
      <c r="AN158" s="605"/>
      <c r="AO158" s="605"/>
      <c r="AP158" s="605"/>
      <c r="AQ158" s="605"/>
      <c r="AR158" s="513" t="s">
        <v>30</v>
      </c>
      <c r="AS158" s="513"/>
      <c r="AT158" s="513"/>
      <c r="AU158" s="513"/>
      <c r="AV158" s="513"/>
      <c r="AW158" s="606" t="s">
        <v>203</v>
      </c>
      <c r="AX158" s="607"/>
      <c r="AY158" s="607"/>
      <c r="AZ158" s="607"/>
      <c r="BA158" s="607"/>
      <c r="BB158" s="607"/>
      <c r="BC158" s="607"/>
      <c r="BD158" s="607"/>
      <c r="BE158" s="608"/>
    </row>
    <row r="159" spans="1:59" ht="15.75" customHeight="1">
      <c r="B159" s="4"/>
      <c r="C159" s="20"/>
      <c r="D159" s="296"/>
      <c r="E159" s="297"/>
      <c r="F159" s="297"/>
      <c r="G159" s="297"/>
      <c r="H159" s="297"/>
      <c r="I159" s="297"/>
      <c r="J159" s="297"/>
      <c r="K159" s="298"/>
      <c r="L159" s="602"/>
      <c r="M159" s="603"/>
      <c r="N159" s="603"/>
      <c r="O159" s="603"/>
      <c r="P159" s="603"/>
      <c r="Q159" s="603"/>
      <c r="R159" s="603"/>
      <c r="S159" s="603"/>
      <c r="T159" s="603"/>
      <c r="U159" s="603"/>
      <c r="V159" s="603"/>
      <c r="W159" s="603"/>
      <c r="X159" s="603"/>
      <c r="Y159" s="603"/>
      <c r="Z159" s="604"/>
      <c r="AA159" s="346"/>
      <c r="AB159" s="347"/>
      <c r="AC159" s="347"/>
      <c r="AD159" s="347"/>
      <c r="AE159" s="347"/>
      <c r="AF159" s="348"/>
      <c r="AG159" s="346"/>
      <c r="AH159" s="347"/>
      <c r="AI159" s="347"/>
      <c r="AJ159" s="347"/>
      <c r="AK159" s="347"/>
      <c r="AL159" s="348"/>
      <c r="AM159" s="605"/>
      <c r="AN159" s="605"/>
      <c r="AO159" s="605"/>
      <c r="AP159" s="605"/>
      <c r="AQ159" s="605"/>
      <c r="AR159" s="513"/>
      <c r="AS159" s="513"/>
      <c r="AT159" s="513"/>
      <c r="AU159" s="513"/>
      <c r="AV159" s="513"/>
      <c r="AW159" s="609"/>
      <c r="AX159" s="610"/>
      <c r="AY159" s="610"/>
      <c r="AZ159" s="610"/>
      <c r="BA159" s="610"/>
      <c r="BB159" s="610"/>
      <c r="BC159" s="610"/>
      <c r="BD159" s="610"/>
      <c r="BE159" s="611"/>
    </row>
    <row r="160" spans="1:59" ht="15.75" customHeight="1">
      <c r="B160" s="4"/>
      <c r="C160" s="20"/>
      <c r="D160" s="299"/>
      <c r="E160" s="300"/>
      <c r="F160" s="300"/>
      <c r="G160" s="300"/>
      <c r="H160" s="300"/>
      <c r="I160" s="300"/>
      <c r="J160" s="300"/>
      <c r="K160" s="301"/>
      <c r="L160" s="514" t="s">
        <v>204</v>
      </c>
      <c r="M160" s="515"/>
      <c r="N160" s="515"/>
      <c r="O160" s="515"/>
      <c r="P160" s="515"/>
      <c r="Q160" s="515"/>
      <c r="R160" s="515"/>
      <c r="S160" s="515"/>
      <c r="T160" s="515"/>
      <c r="U160" s="515"/>
      <c r="V160" s="515"/>
      <c r="W160" s="515"/>
      <c r="X160" s="515"/>
      <c r="Y160" s="515"/>
      <c r="Z160" s="516"/>
      <c r="AA160" s="349"/>
      <c r="AB160" s="350"/>
      <c r="AC160" s="350"/>
      <c r="AD160" s="350"/>
      <c r="AE160" s="350"/>
      <c r="AF160" s="351"/>
      <c r="AG160" s="349"/>
      <c r="AH160" s="350"/>
      <c r="AI160" s="350"/>
      <c r="AJ160" s="350"/>
      <c r="AK160" s="350"/>
      <c r="AL160" s="351"/>
      <c r="AM160" s="605"/>
      <c r="AN160" s="605"/>
      <c r="AO160" s="605"/>
      <c r="AP160" s="605"/>
      <c r="AQ160" s="605"/>
      <c r="AR160" s="513"/>
      <c r="AS160" s="513"/>
      <c r="AT160" s="513"/>
      <c r="AU160" s="513"/>
      <c r="AV160" s="513"/>
      <c r="AW160" s="612" t="s">
        <v>31</v>
      </c>
      <c r="AX160" s="600"/>
      <c r="AY160" s="600" t="s">
        <v>205</v>
      </c>
      <c r="AZ160" s="600"/>
      <c r="BA160" s="600"/>
      <c r="BB160" s="600"/>
      <c r="BC160" s="600"/>
      <c r="BD160" s="600"/>
      <c r="BE160" s="601"/>
    </row>
    <row r="161" spans="2:57" ht="15.75" customHeight="1">
      <c r="B161" s="4"/>
      <c r="C161" s="20"/>
      <c r="D161" s="53"/>
      <c r="E161" s="54"/>
      <c r="F161" s="54"/>
      <c r="G161" s="54"/>
      <c r="H161" s="54"/>
      <c r="I161" s="54"/>
      <c r="J161" s="54"/>
      <c r="K161" s="82"/>
      <c r="L161" s="591" t="s">
        <v>206</v>
      </c>
      <c r="M161" s="592"/>
      <c r="N161" s="592"/>
      <c r="O161" s="592"/>
      <c r="P161" s="592"/>
      <c r="Q161" s="592"/>
      <c r="R161" s="592"/>
      <c r="S161" s="592"/>
      <c r="T161" s="592"/>
      <c r="U161" s="592"/>
      <c r="V161" s="592"/>
      <c r="W161" s="592"/>
      <c r="X161" s="592"/>
      <c r="Y161" s="592"/>
      <c r="Z161" s="593"/>
      <c r="AA161" s="261" t="s">
        <v>207</v>
      </c>
      <c r="AB161" s="262"/>
      <c r="AC161" s="262"/>
      <c r="AD161" s="262"/>
      <c r="AE161" s="262"/>
      <c r="AF161" s="263"/>
      <c r="AG161" s="455">
        <v>6</v>
      </c>
      <c r="AH161" s="456"/>
      <c r="AI161" s="456"/>
      <c r="AJ161" s="456"/>
      <c r="AK161" s="456"/>
      <c r="AL161" s="457"/>
      <c r="AM161" s="464">
        <v>20</v>
      </c>
      <c r="AN161" s="465"/>
      <c r="AO161" s="465"/>
      <c r="AP161" s="465"/>
      <c r="AQ161" s="466"/>
      <c r="AR161" s="590">
        <f>AG161*AM161</f>
        <v>120</v>
      </c>
      <c r="AS161" s="590"/>
      <c r="AT161" s="590"/>
      <c r="AU161" s="590"/>
      <c r="AV161" s="590"/>
      <c r="AW161" s="402"/>
      <c r="AX161" s="404"/>
      <c r="AY161" s="483"/>
      <c r="AZ161" s="483"/>
      <c r="BA161" s="483"/>
      <c r="BB161" s="483"/>
      <c r="BC161" s="483"/>
      <c r="BD161" s="483"/>
      <c r="BE161" s="484"/>
    </row>
    <row r="162" spans="2:57" ht="15.75" customHeight="1">
      <c r="B162" s="4"/>
      <c r="C162" s="20"/>
      <c r="D162" s="55"/>
      <c r="E162" s="56"/>
      <c r="F162" s="56"/>
      <c r="G162" s="56"/>
      <c r="H162" s="56"/>
      <c r="I162" s="56"/>
      <c r="J162" s="56"/>
      <c r="K162" s="83"/>
      <c r="L162" s="594"/>
      <c r="M162" s="595"/>
      <c r="N162" s="595"/>
      <c r="O162" s="595"/>
      <c r="P162" s="595"/>
      <c r="Q162" s="595"/>
      <c r="R162" s="595"/>
      <c r="S162" s="595"/>
      <c r="T162" s="595"/>
      <c r="U162" s="595"/>
      <c r="V162" s="595"/>
      <c r="W162" s="595"/>
      <c r="X162" s="595"/>
      <c r="Y162" s="595"/>
      <c r="Z162" s="596"/>
      <c r="AA162" s="597"/>
      <c r="AB162" s="598"/>
      <c r="AC162" s="598"/>
      <c r="AD162" s="598"/>
      <c r="AE162" s="598"/>
      <c r="AF162" s="599"/>
      <c r="AG162" s="458"/>
      <c r="AH162" s="459"/>
      <c r="AI162" s="459"/>
      <c r="AJ162" s="459"/>
      <c r="AK162" s="459"/>
      <c r="AL162" s="460"/>
      <c r="AM162" s="467"/>
      <c r="AN162" s="468"/>
      <c r="AO162" s="468"/>
      <c r="AP162" s="468"/>
      <c r="AQ162" s="469"/>
      <c r="AR162" s="590"/>
      <c r="AS162" s="590"/>
      <c r="AT162" s="590"/>
      <c r="AU162" s="590"/>
      <c r="AV162" s="590"/>
      <c r="AW162" s="405"/>
      <c r="AX162" s="407"/>
      <c r="AY162" s="486"/>
      <c r="AZ162" s="486"/>
      <c r="BA162" s="486"/>
      <c r="BB162" s="486"/>
      <c r="BC162" s="486"/>
      <c r="BD162" s="486"/>
      <c r="BE162" s="487"/>
    </row>
    <row r="163" spans="2:57" ht="15.75" customHeight="1">
      <c r="B163" s="4"/>
      <c r="C163" s="20"/>
      <c r="D163" s="57" t="s">
        <v>208</v>
      </c>
      <c r="E163" s="162" t="s">
        <v>209</v>
      </c>
      <c r="F163" s="162"/>
      <c r="G163" s="162"/>
      <c r="H163" s="162"/>
      <c r="I163" s="162"/>
      <c r="J163" s="162"/>
      <c r="K163" s="163"/>
      <c r="L163" s="580" t="s">
        <v>210</v>
      </c>
      <c r="M163" s="581"/>
      <c r="N163" s="581"/>
      <c r="O163" s="581"/>
      <c r="P163" s="581"/>
      <c r="Q163" s="581"/>
      <c r="R163" s="581"/>
      <c r="S163" s="581"/>
      <c r="T163" s="581"/>
      <c r="U163" s="581"/>
      <c r="V163" s="581"/>
      <c r="W163" s="581"/>
      <c r="X163" s="581"/>
      <c r="Y163" s="581"/>
      <c r="Z163" s="582"/>
      <c r="AA163" s="264"/>
      <c r="AB163" s="265"/>
      <c r="AC163" s="265"/>
      <c r="AD163" s="265"/>
      <c r="AE163" s="265"/>
      <c r="AF163" s="266"/>
      <c r="AG163" s="461"/>
      <c r="AH163" s="462"/>
      <c r="AI163" s="462"/>
      <c r="AJ163" s="462"/>
      <c r="AK163" s="462"/>
      <c r="AL163" s="463"/>
      <c r="AM163" s="470"/>
      <c r="AN163" s="471"/>
      <c r="AO163" s="471"/>
      <c r="AP163" s="471"/>
      <c r="AQ163" s="472"/>
      <c r="AR163" s="590"/>
      <c r="AS163" s="590"/>
      <c r="AT163" s="590"/>
      <c r="AU163" s="590"/>
      <c r="AV163" s="590"/>
      <c r="AW163" s="408"/>
      <c r="AX163" s="410"/>
      <c r="AY163" s="578"/>
      <c r="AZ163" s="578"/>
      <c r="BA163" s="578"/>
      <c r="BB163" s="578"/>
      <c r="BC163" s="578"/>
      <c r="BD163" s="578"/>
      <c r="BE163" s="579"/>
    </row>
    <row r="164" spans="2:57" ht="15.75" customHeight="1">
      <c r="B164" s="4"/>
      <c r="C164" s="20"/>
      <c r="D164" s="53"/>
      <c r="E164" s="54"/>
      <c r="F164" s="54"/>
      <c r="G164" s="54"/>
      <c r="H164" s="54"/>
      <c r="I164" s="54"/>
      <c r="J164" s="54"/>
      <c r="K164" s="82"/>
      <c r="L164" s="591" t="s">
        <v>211</v>
      </c>
      <c r="M164" s="592"/>
      <c r="N164" s="592"/>
      <c r="O164" s="592"/>
      <c r="P164" s="592"/>
      <c r="Q164" s="592"/>
      <c r="R164" s="592"/>
      <c r="S164" s="592"/>
      <c r="T164" s="592"/>
      <c r="U164" s="592"/>
      <c r="V164" s="592"/>
      <c r="W164" s="592"/>
      <c r="X164" s="592"/>
      <c r="Y164" s="592"/>
      <c r="Z164" s="593"/>
      <c r="AA164" s="261" t="s">
        <v>212</v>
      </c>
      <c r="AB164" s="262"/>
      <c r="AC164" s="262"/>
      <c r="AD164" s="262"/>
      <c r="AE164" s="262"/>
      <c r="AF164" s="263"/>
      <c r="AG164" s="455">
        <v>6</v>
      </c>
      <c r="AH164" s="456"/>
      <c r="AI164" s="456"/>
      <c r="AJ164" s="456"/>
      <c r="AK164" s="456"/>
      <c r="AL164" s="457"/>
      <c r="AM164" s="464">
        <v>20</v>
      </c>
      <c r="AN164" s="465"/>
      <c r="AO164" s="465"/>
      <c r="AP164" s="465"/>
      <c r="AQ164" s="466"/>
      <c r="AR164" s="590">
        <f>AG164*AM164</f>
        <v>120</v>
      </c>
      <c r="AS164" s="590"/>
      <c r="AT164" s="590"/>
      <c r="AU164" s="590"/>
      <c r="AV164" s="590"/>
      <c r="AW164" s="402"/>
      <c r="AX164" s="404"/>
      <c r="AY164" s="483"/>
      <c r="AZ164" s="483"/>
      <c r="BA164" s="483"/>
      <c r="BB164" s="483"/>
      <c r="BC164" s="483"/>
      <c r="BD164" s="483"/>
      <c r="BE164" s="484"/>
    </row>
    <row r="165" spans="2:57" ht="15.75" customHeight="1">
      <c r="B165" s="4"/>
      <c r="C165" s="20"/>
      <c r="D165" s="55"/>
      <c r="E165" s="56"/>
      <c r="F165" s="56"/>
      <c r="G165" s="56"/>
      <c r="H165" s="56"/>
      <c r="I165" s="56"/>
      <c r="J165" s="56"/>
      <c r="K165" s="83"/>
      <c r="L165" s="594"/>
      <c r="M165" s="595"/>
      <c r="N165" s="595"/>
      <c r="O165" s="595"/>
      <c r="P165" s="595"/>
      <c r="Q165" s="595"/>
      <c r="R165" s="595"/>
      <c r="S165" s="595"/>
      <c r="T165" s="595"/>
      <c r="U165" s="595"/>
      <c r="V165" s="595"/>
      <c r="W165" s="595"/>
      <c r="X165" s="595"/>
      <c r="Y165" s="595"/>
      <c r="Z165" s="596"/>
      <c r="AA165" s="597"/>
      <c r="AB165" s="598"/>
      <c r="AC165" s="598"/>
      <c r="AD165" s="598"/>
      <c r="AE165" s="598"/>
      <c r="AF165" s="599"/>
      <c r="AG165" s="458"/>
      <c r="AH165" s="459"/>
      <c r="AI165" s="459"/>
      <c r="AJ165" s="459"/>
      <c r="AK165" s="459"/>
      <c r="AL165" s="460"/>
      <c r="AM165" s="467"/>
      <c r="AN165" s="468"/>
      <c r="AO165" s="468"/>
      <c r="AP165" s="468"/>
      <c r="AQ165" s="469"/>
      <c r="AR165" s="590"/>
      <c r="AS165" s="590"/>
      <c r="AT165" s="590"/>
      <c r="AU165" s="590"/>
      <c r="AV165" s="590"/>
      <c r="AW165" s="405"/>
      <c r="AX165" s="407"/>
      <c r="AY165" s="486"/>
      <c r="AZ165" s="486"/>
      <c r="BA165" s="486"/>
      <c r="BB165" s="486"/>
      <c r="BC165" s="486"/>
      <c r="BD165" s="486"/>
      <c r="BE165" s="487"/>
    </row>
    <row r="166" spans="2:57" ht="15.75" customHeight="1">
      <c r="B166" s="4"/>
      <c r="C166" s="20"/>
      <c r="D166" s="57" t="s">
        <v>208</v>
      </c>
      <c r="E166" s="162" t="s">
        <v>213</v>
      </c>
      <c r="F166" s="162"/>
      <c r="G166" s="162"/>
      <c r="H166" s="162"/>
      <c r="I166" s="162"/>
      <c r="J166" s="162"/>
      <c r="K166" s="163"/>
      <c r="L166" s="580" t="s">
        <v>214</v>
      </c>
      <c r="M166" s="581"/>
      <c r="N166" s="581"/>
      <c r="O166" s="581"/>
      <c r="P166" s="581"/>
      <c r="Q166" s="581"/>
      <c r="R166" s="581"/>
      <c r="S166" s="581"/>
      <c r="T166" s="581"/>
      <c r="U166" s="581"/>
      <c r="V166" s="581"/>
      <c r="W166" s="581"/>
      <c r="X166" s="581"/>
      <c r="Y166" s="581"/>
      <c r="Z166" s="582"/>
      <c r="AA166" s="264"/>
      <c r="AB166" s="265"/>
      <c r="AC166" s="265"/>
      <c r="AD166" s="265"/>
      <c r="AE166" s="265"/>
      <c r="AF166" s="266"/>
      <c r="AG166" s="461"/>
      <c r="AH166" s="462"/>
      <c r="AI166" s="462"/>
      <c r="AJ166" s="462"/>
      <c r="AK166" s="462"/>
      <c r="AL166" s="463"/>
      <c r="AM166" s="470"/>
      <c r="AN166" s="471"/>
      <c r="AO166" s="471"/>
      <c r="AP166" s="471"/>
      <c r="AQ166" s="472"/>
      <c r="AR166" s="590"/>
      <c r="AS166" s="590"/>
      <c r="AT166" s="590"/>
      <c r="AU166" s="590"/>
      <c r="AV166" s="590"/>
      <c r="AW166" s="408"/>
      <c r="AX166" s="410"/>
      <c r="AY166" s="578"/>
      <c r="AZ166" s="578"/>
      <c r="BA166" s="578"/>
      <c r="BB166" s="578"/>
      <c r="BC166" s="578"/>
      <c r="BD166" s="578"/>
      <c r="BE166" s="579"/>
    </row>
    <row r="167" spans="2:57" ht="15.75" customHeight="1">
      <c r="B167" s="4"/>
      <c r="C167" s="20"/>
      <c r="D167" s="53"/>
      <c r="E167" s="54"/>
      <c r="F167" s="54"/>
      <c r="G167" s="54"/>
      <c r="H167" s="54"/>
      <c r="I167" s="54"/>
      <c r="J167" s="54"/>
      <c r="K167" s="82"/>
      <c r="L167" s="591" t="s">
        <v>215</v>
      </c>
      <c r="M167" s="592"/>
      <c r="N167" s="592"/>
      <c r="O167" s="592"/>
      <c r="P167" s="592"/>
      <c r="Q167" s="592"/>
      <c r="R167" s="592"/>
      <c r="S167" s="592"/>
      <c r="T167" s="592"/>
      <c r="U167" s="592"/>
      <c r="V167" s="592"/>
      <c r="W167" s="592"/>
      <c r="X167" s="592"/>
      <c r="Y167" s="592"/>
      <c r="Z167" s="593"/>
      <c r="AA167" s="261" t="s">
        <v>199</v>
      </c>
      <c r="AB167" s="262"/>
      <c r="AC167" s="262"/>
      <c r="AD167" s="262"/>
      <c r="AE167" s="262"/>
      <c r="AF167" s="263"/>
      <c r="AG167" s="455">
        <v>6</v>
      </c>
      <c r="AH167" s="456"/>
      <c r="AI167" s="456"/>
      <c r="AJ167" s="456"/>
      <c r="AK167" s="456"/>
      <c r="AL167" s="457"/>
      <c r="AM167" s="464">
        <v>20</v>
      </c>
      <c r="AN167" s="465"/>
      <c r="AO167" s="465"/>
      <c r="AP167" s="465"/>
      <c r="AQ167" s="466"/>
      <c r="AR167" s="590">
        <f>AG167*AM167</f>
        <v>120</v>
      </c>
      <c r="AS167" s="590"/>
      <c r="AT167" s="590"/>
      <c r="AU167" s="590"/>
      <c r="AV167" s="590"/>
      <c r="AW167" s="402"/>
      <c r="AX167" s="404"/>
      <c r="AY167" s="483"/>
      <c r="AZ167" s="483"/>
      <c r="BA167" s="483"/>
      <c r="BB167" s="483"/>
      <c r="BC167" s="483"/>
      <c r="BD167" s="483"/>
      <c r="BE167" s="484"/>
    </row>
    <row r="168" spans="2:57" ht="15.75" customHeight="1">
      <c r="B168" s="4"/>
      <c r="C168" s="20"/>
      <c r="D168" s="55"/>
      <c r="E168" s="56"/>
      <c r="F168" s="56"/>
      <c r="G168" s="56"/>
      <c r="H168" s="56"/>
      <c r="I168" s="56"/>
      <c r="J168" s="56"/>
      <c r="K168" s="83"/>
      <c r="L168" s="594"/>
      <c r="M168" s="595"/>
      <c r="N168" s="595"/>
      <c r="O168" s="595"/>
      <c r="P168" s="595"/>
      <c r="Q168" s="595"/>
      <c r="R168" s="595"/>
      <c r="S168" s="595"/>
      <c r="T168" s="595"/>
      <c r="U168" s="595"/>
      <c r="V168" s="595"/>
      <c r="W168" s="595"/>
      <c r="X168" s="595"/>
      <c r="Y168" s="595"/>
      <c r="Z168" s="596"/>
      <c r="AA168" s="597"/>
      <c r="AB168" s="598"/>
      <c r="AC168" s="598"/>
      <c r="AD168" s="598"/>
      <c r="AE168" s="598"/>
      <c r="AF168" s="599"/>
      <c r="AG168" s="458"/>
      <c r="AH168" s="459"/>
      <c r="AI168" s="459"/>
      <c r="AJ168" s="459"/>
      <c r="AK168" s="459"/>
      <c r="AL168" s="460"/>
      <c r="AM168" s="467"/>
      <c r="AN168" s="468"/>
      <c r="AO168" s="468"/>
      <c r="AP168" s="468"/>
      <c r="AQ168" s="469"/>
      <c r="AR168" s="590"/>
      <c r="AS168" s="590"/>
      <c r="AT168" s="590"/>
      <c r="AU168" s="590"/>
      <c r="AV168" s="590"/>
      <c r="AW168" s="405"/>
      <c r="AX168" s="407"/>
      <c r="AY168" s="486"/>
      <c r="AZ168" s="486"/>
      <c r="BA168" s="486"/>
      <c r="BB168" s="486"/>
      <c r="BC168" s="486"/>
      <c r="BD168" s="486"/>
      <c r="BE168" s="487"/>
    </row>
    <row r="169" spans="2:57" ht="15.75" customHeight="1">
      <c r="B169" s="4"/>
      <c r="C169" s="20"/>
      <c r="D169" s="57" t="s">
        <v>208</v>
      </c>
      <c r="E169" s="162" t="s">
        <v>209</v>
      </c>
      <c r="F169" s="162"/>
      <c r="G169" s="162"/>
      <c r="H169" s="162"/>
      <c r="I169" s="162"/>
      <c r="J169" s="162"/>
      <c r="K169" s="163"/>
      <c r="L169" s="580" t="s">
        <v>210</v>
      </c>
      <c r="M169" s="581"/>
      <c r="N169" s="581"/>
      <c r="O169" s="581"/>
      <c r="P169" s="581"/>
      <c r="Q169" s="581"/>
      <c r="R169" s="581"/>
      <c r="S169" s="581"/>
      <c r="T169" s="581"/>
      <c r="U169" s="581"/>
      <c r="V169" s="581"/>
      <c r="W169" s="581"/>
      <c r="X169" s="581"/>
      <c r="Y169" s="581"/>
      <c r="Z169" s="582"/>
      <c r="AA169" s="264"/>
      <c r="AB169" s="265"/>
      <c r="AC169" s="265"/>
      <c r="AD169" s="265"/>
      <c r="AE169" s="265"/>
      <c r="AF169" s="266"/>
      <c r="AG169" s="461"/>
      <c r="AH169" s="462"/>
      <c r="AI169" s="462"/>
      <c r="AJ169" s="462"/>
      <c r="AK169" s="462"/>
      <c r="AL169" s="463"/>
      <c r="AM169" s="470"/>
      <c r="AN169" s="471"/>
      <c r="AO169" s="471"/>
      <c r="AP169" s="471"/>
      <c r="AQ169" s="472"/>
      <c r="AR169" s="590"/>
      <c r="AS169" s="590"/>
      <c r="AT169" s="590"/>
      <c r="AU169" s="590"/>
      <c r="AV169" s="590"/>
      <c r="AW169" s="408"/>
      <c r="AX169" s="410"/>
      <c r="AY169" s="578"/>
      <c r="AZ169" s="578"/>
      <c r="BA169" s="578"/>
      <c r="BB169" s="578"/>
      <c r="BC169" s="578"/>
      <c r="BD169" s="578"/>
      <c r="BE169" s="579"/>
    </row>
    <row r="170" spans="2:57" ht="15.75" customHeight="1">
      <c r="B170" s="4"/>
      <c r="C170" s="20"/>
      <c r="D170" s="53"/>
      <c r="E170" s="54"/>
      <c r="F170" s="54"/>
      <c r="G170" s="54"/>
      <c r="H170" s="54"/>
      <c r="I170" s="54"/>
      <c r="J170" s="54"/>
      <c r="K170" s="82"/>
      <c r="L170" s="591" t="s">
        <v>215</v>
      </c>
      <c r="M170" s="592"/>
      <c r="N170" s="592"/>
      <c r="O170" s="592"/>
      <c r="P170" s="592"/>
      <c r="Q170" s="592"/>
      <c r="R170" s="592"/>
      <c r="S170" s="592"/>
      <c r="T170" s="592"/>
      <c r="U170" s="592"/>
      <c r="V170" s="592"/>
      <c r="W170" s="592"/>
      <c r="X170" s="592"/>
      <c r="Y170" s="592"/>
      <c r="Z170" s="593"/>
      <c r="AA170" s="261" t="s">
        <v>199</v>
      </c>
      <c r="AB170" s="262"/>
      <c r="AC170" s="262"/>
      <c r="AD170" s="262"/>
      <c r="AE170" s="262"/>
      <c r="AF170" s="263"/>
      <c r="AG170" s="455">
        <v>5</v>
      </c>
      <c r="AH170" s="456"/>
      <c r="AI170" s="456"/>
      <c r="AJ170" s="456"/>
      <c r="AK170" s="456"/>
      <c r="AL170" s="457"/>
      <c r="AM170" s="464">
        <v>16</v>
      </c>
      <c r="AN170" s="465"/>
      <c r="AO170" s="465"/>
      <c r="AP170" s="465"/>
      <c r="AQ170" s="466"/>
      <c r="AR170" s="590">
        <f>AG170*AM170</f>
        <v>80</v>
      </c>
      <c r="AS170" s="590"/>
      <c r="AT170" s="590"/>
      <c r="AU170" s="590"/>
      <c r="AV170" s="590"/>
      <c r="AW170" s="402"/>
      <c r="AX170" s="404"/>
      <c r="AY170" s="483"/>
      <c r="AZ170" s="483"/>
      <c r="BA170" s="483"/>
      <c r="BB170" s="483"/>
      <c r="BC170" s="483"/>
      <c r="BD170" s="483"/>
      <c r="BE170" s="484"/>
    </row>
    <row r="171" spans="2:57" ht="15.75" customHeight="1">
      <c r="B171" s="4"/>
      <c r="C171" s="20"/>
      <c r="D171" s="55"/>
      <c r="E171" s="56"/>
      <c r="F171" s="56"/>
      <c r="G171" s="56"/>
      <c r="H171" s="56"/>
      <c r="I171" s="56"/>
      <c r="J171" s="56"/>
      <c r="K171" s="83"/>
      <c r="L171" s="594"/>
      <c r="M171" s="595"/>
      <c r="N171" s="595"/>
      <c r="O171" s="595"/>
      <c r="P171" s="595"/>
      <c r="Q171" s="595"/>
      <c r="R171" s="595"/>
      <c r="S171" s="595"/>
      <c r="T171" s="595"/>
      <c r="U171" s="595"/>
      <c r="V171" s="595"/>
      <c r="W171" s="595"/>
      <c r="X171" s="595"/>
      <c r="Y171" s="595"/>
      <c r="Z171" s="596"/>
      <c r="AA171" s="597"/>
      <c r="AB171" s="598"/>
      <c r="AC171" s="598"/>
      <c r="AD171" s="598"/>
      <c r="AE171" s="598"/>
      <c r="AF171" s="599"/>
      <c r="AG171" s="458"/>
      <c r="AH171" s="459"/>
      <c r="AI171" s="459"/>
      <c r="AJ171" s="459"/>
      <c r="AK171" s="459"/>
      <c r="AL171" s="460"/>
      <c r="AM171" s="467"/>
      <c r="AN171" s="468"/>
      <c r="AO171" s="468"/>
      <c r="AP171" s="468"/>
      <c r="AQ171" s="469"/>
      <c r="AR171" s="590"/>
      <c r="AS171" s="590"/>
      <c r="AT171" s="590"/>
      <c r="AU171" s="590"/>
      <c r="AV171" s="590"/>
      <c r="AW171" s="405"/>
      <c r="AX171" s="407"/>
      <c r="AY171" s="486"/>
      <c r="AZ171" s="486"/>
      <c r="BA171" s="486"/>
      <c r="BB171" s="486"/>
      <c r="BC171" s="486"/>
      <c r="BD171" s="486"/>
      <c r="BE171" s="487"/>
    </row>
    <row r="172" spans="2:57" ht="15.75" customHeight="1">
      <c r="B172" s="4"/>
      <c r="C172" s="20"/>
      <c r="D172" s="57" t="s">
        <v>208</v>
      </c>
      <c r="E172" s="162" t="s">
        <v>209</v>
      </c>
      <c r="F172" s="162"/>
      <c r="G172" s="162"/>
      <c r="H172" s="162"/>
      <c r="I172" s="162"/>
      <c r="J172" s="162"/>
      <c r="K172" s="163"/>
      <c r="L172" s="580" t="s">
        <v>210</v>
      </c>
      <c r="M172" s="581"/>
      <c r="N172" s="581"/>
      <c r="O172" s="581"/>
      <c r="P172" s="581"/>
      <c r="Q172" s="581"/>
      <c r="R172" s="581"/>
      <c r="S172" s="581"/>
      <c r="T172" s="581"/>
      <c r="U172" s="581"/>
      <c r="V172" s="581"/>
      <c r="W172" s="581"/>
      <c r="X172" s="581"/>
      <c r="Y172" s="581"/>
      <c r="Z172" s="582"/>
      <c r="AA172" s="264"/>
      <c r="AB172" s="265"/>
      <c r="AC172" s="265"/>
      <c r="AD172" s="265"/>
      <c r="AE172" s="265"/>
      <c r="AF172" s="266"/>
      <c r="AG172" s="461"/>
      <c r="AH172" s="462"/>
      <c r="AI172" s="462"/>
      <c r="AJ172" s="462"/>
      <c r="AK172" s="462"/>
      <c r="AL172" s="463"/>
      <c r="AM172" s="470"/>
      <c r="AN172" s="471"/>
      <c r="AO172" s="471"/>
      <c r="AP172" s="471"/>
      <c r="AQ172" s="472"/>
      <c r="AR172" s="590"/>
      <c r="AS172" s="590"/>
      <c r="AT172" s="590"/>
      <c r="AU172" s="590"/>
      <c r="AV172" s="590"/>
      <c r="AW172" s="408"/>
      <c r="AX172" s="410"/>
      <c r="AY172" s="578"/>
      <c r="AZ172" s="578"/>
      <c r="BA172" s="578"/>
      <c r="BB172" s="578"/>
      <c r="BC172" s="578"/>
      <c r="BD172" s="578"/>
      <c r="BE172" s="579"/>
    </row>
    <row r="173" spans="2:57" ht="15.75" customHeight="1">
      <c r="B173" s="4"/>
      <c r="C173" s="20"/>
      <c r="D173" s="53"/>
      <c r="E173" s="54"/>
      <c r="F173" s="54"/>
      <c r="G173" s="54"/>
      <c r="H173" s="54"/>
      <c r="I173" s="54"/>
      <c r="J173" s="54"/>
      <c r="K173" s="82"/>
      <c r="L173" s="591" t="s">
        <v>215</v>
      </c>
      <c r="M173" s="592"/>
      <c r="N173" s="592"/>
      <c r="O173" s="592"/>
      <c r="P173" s="592"/>
      <c r="Q173" s="592"/>
      <c r="R173" s="592"/>
      <c r="S173" s="592"/>
      <c r="T173" s="592"/>
      <c r="U173" s="592"/>
      <c r="V173" s="592"/>
      <c r="W173" s="592"/>
      <c r="X173" s="592"/>
      <c r="Y173" s="592"/>
      <c r="Z173" s="593"/>
      <c r="AA173" s="261" t="s">
        <v>199</v>
      </c>
      <c r="AB173" s="262"/>
      <c r="AC173" s="262"/>
      <c r="AD173" s="262"/>
      <c r="AE173" s="262"/>
      <c r="AF173" s="263"/>
      <c r="AG173" s="455">
        <v>4</v>
      </c>
      <c r="AH173" s="456"/>
      <c r="AI173" s="456"/>
      <c r="AJ173" s="456"/>
      <c r="AK173" s="456"/>
      <c r="AL173" s="457"/>
      <c r="AM173" s="464">
        <v>16</v>
      </c>
      <c r="AN173" s="465"/>
      <c r="AO173" s="465"/>
      <c r="AP173" s="465"/>
      <c r="AQ173" s="466"/>
      <c r="AR173" s="590">
        <f>AG173*AM173</f>
        <v>64</v>
      </c>
      <c r="AS173" s="590"/>
      <c r="AT173" s="590"/>
      <c r="AU173" s="590"/>
      <c r="AV173" s="590"/>
      <c r="AW173" s="402"/>
      <c r="AX173" s="404"/>
      <c r="AY173" s="483" t="s">
        <v>88</v>
      </c>
      <c r="AZ173" s="483"/>
      <c r="BA173" s="483"/>
      <c r="BB173" s="483"/>
      <c r="BC173" s="483"/>
      <c r="BD173" s="483"/>
      <c r="BE173" s="484"/>
    </row>
    <row r="174" spans="2:57" ht="15.75" customHeight="1">
      <c r="B174" s="4"/>
      <c r="C174" s="20"/>
      <c r="D174" s="55"/>
      <c r="E174" s="56"/>
      <c r="F174" s="56"/>
      <c r="G174" s="56"/>
      <c r="H174" s="56"/>
      <c r="I174" s="56"/>
      <c r="J174" s="56"/>
      <c r="K174" s="83"/>
      <c r="L174" s="594"/>
      <c r="M174" s="595"/>
      <c r="N174" s="595"/>
      <c r="O174" s="595"/>
      <c r="P174" s="595"/>
      <c r="Q174" s="595"/>
      <c r="R174" s="595"/>
      <c r="S174" s="595"/>
      <c r="T174" s="595"/>
      <c r="U174" s="595"/>
      <c r="V174" s="595"/>
      <c r="W174" s="595"/>
      <c r="X174" s="595"/>
      <c r="Y174" s="595"/>
      <c r="Z174" s="596"/>
      <c r="AA174" s="597"/>
      <c r="AB174" s="598"/>
      <c r="AC174" s="598"/>
      <c r="AD174" s="598"/>
      <c r="AE174" s="598"/>
      <c r="AF174" s="599"/>
      <c r="AG174" s="458"/>
      <c r="AH174" s="459"/>
      <c r="AI174" s="459"/>
      <c r="AJ174" s="459"/>
      <c r="AK174" s="459"/>
      <c r="AL174" s="460"/>
      <c r="AM174" s="467"/>
      <c r="AN174" s="468"/>
      <c r="AO174" s="468"/>
      <c r="AP174" s="468"/>
      <c r="AQ174" s="469"/>
      <c r="AR174" s="590"/>
      <c r="AS174" s="590"/>
      <c r="AT174" s="590"/>
      <c r="AU174" s="590"/>
      <c r="AV174" s="590"/>
      <c r="AW174" s="405"/>
      <c r="AX174" s="407"/>
      <c r="AY174" s="486"/>
      <c r="AZ174" s="486"/>
      <c r="BA174" s="486"/>
      <c r="BB174" s="486"/>
      <c r="BC174" s="486"/>
      <c r="BD174" s="486"/>
      <c r="BE174" s="487"/>
    </row>
    <row r="175" spans="2:57" ht="15.75" customHeight="1">
      <c r="B175" s="4"/>
      <c r="C175" s="20"/>
      <c r="D175" s="57" t="s">
        <v>208</v>
      </c>
      <c r="E175" s="162" t="s">
        <v>209</v>
      </c>
      <c r="F175" s="162"/>
      <c r="G175" s="162"/>
      <c r="H175" s="162"/>
      <c r="I175" s="162"/>
      <c r="J175" s="162"/>
      <c r="K175" s="163"/>
      <c r="L175" s="580" t="s">
        <v>210</v>
      </c>
      <c r="M175" s="581"/>
      <c r="N175" s="581"/>
      <c r="O175" s="581"/>
      <c r="P175" s="581"/>
      <c r="Q175" s="581"/>
      <c r="R175" s="581"/>
      <c r="S175" s="581"/>
      <c r="T175" s="581"/>
      <c r="U175" s="581"/>
      <c r="V175" s="581"/>
      <c r="W175" s="581"/>
      <c r="X175" s="581"/>
      <c r="Y175" s="581"/>
      <c r="Z175" s="582"/>
      <c r="AA175" s="264"/>
      <c r="AB175" s="265"/>
      <c r="AC175" s="265"/>
      <c r="AD175" s="265"/>
      <c r="AE175" s="265"/>
      <c r="AF175" s="266"/>
      <c r="AG175" s="461"/>
      <c r="AH175" s="462"/>
      <c r="AI175" s="462"/>
      <c r="AJ175" s="462"/>
      <c r="AK175" s="462"/>
      <c r="AL175" s="463"/>
      <c r="AM175" s="470"/>
      <c r="AN175" s="471"/>
      <c r="AO175" s="471"/>
      <c r="AP175" s="471"/>
      <c r="AQ175" s="472"/>
      <c r="AR175" s="590"/>
      <c r="AS175" s="590"/>
      <c r="AT175" s="590"/>
      <c r="AU175" s="590"/>
      <c r="AV175" s="590"/>
      <c r="AW175" s="408"/>
      <c r="AX175" s="410"/>
      <c r="AY175" s="578"/>
      <c r="AZ175" s="578"/>
      <c r="BA175" s="578"/>
      <c r="BB175" s="578"/>
      <c r="BC175" s="578"/>
      <c r="BD175" s="578"/>
      <c r="BE175" s="579"/>
    </row>
    <row r="176" spans="2:57" ht="15.75" customHeight="1">
      <c r="B176" s="4"/>
      <c r="C176" s="20"/>
      <c r="D176" s="53"/>
      <c r="E176" s="54"/>
      <c r="F176" s="54"/>
      <c r="G176" s="54"/>
      <c r="H176" s="54"/>
      <c r="I176" s="54"/>
      <c r="J176" s="54"/>
      <c r="K176" s="82"/>
      <c r="L176" s="591" t="s">
        <v>206</v>
      </c>
      <c r="M176" s="592"/>
      <c r="N176" s="592"/>
      <c r="O176" s="592"/>
      <c r="P176" s="592"/>
      <c r="Q176" s="592"/>
      <c r="R176" s="592"/>
      <c r="S176" s="592"/>
      <c r="T176" s="592"/>
      <c r="U176" s="592"/>
      <c r="V176" s="592"/>
      <c r="W176" s="592"/>
      <c r="X176" s="592"/>
      <c r="Y176" s="592"/>
      <c r="Z176" s="593"/>
      <c r="AA176" s="261" t="s">
        <v>199</v>
      </c>
      <c r="AB176" s="262"/>
      <c r="AC176" s="262"/>
      <c r="AD176" s="262"/>
      <c r="AE176" s="262"/>
      <c r="AF176" s="263"/>
      <c r="AG176" s="455">
        <v>5</v>
      </c>
      <c r="AH176" s="456"/>
      <c r="AI176" s="456"/>
      <c r="AJ176" s="456"/>
      <c r="AK176" s="456"/>
      <c r="AL176" s="457"/>
      <c r="AM176" s="464">
        <v>16</v>
      </c>
      <c r="AN176" s="465"/>
      <c r="AO176" s="465"/>
      <c r="AP176" s="465"/>
      <c r="AQ176" s="466"/>
      <c r="AR176" s="590">
        <f>AG176*AM176</f>
        <v>80</v>
      </c>
      <c r="AS176" s="590"/>
      <c r="AT176" s="590"/>
      <c r="AU176" s="590"/>
      <c r="AV176" s="590"/>
      <c r="AW176" s="402"/>
      <c r="AX176" s="404"/>
      <c r="AY176" s="483"/>
      <c r="AZ176" s="483"/>
      <c r="BA176" s="483"/>
      <c r="BB176" s="483"/>
      <c r="BC176" s="483"/>
      <c r="BD176" s="483"/>
      <c r="BE176" s="484"/>
    </row>
    <row r="177" spans="2:57" ht="15.75" customHeight="1">
      <c r="B177" s="4"/>
      <c r="C177" s="20"/>
      <c r="D177" s="55"/>
      <c r="E177" s="56"/>
      <c r="F177" s="56"/>
      <c r="G177" s="56"/>
      <c r="H177" s="56"/>
      <c r="I177" s="56"/>
      <c r="J177" s="56"/>
      <c r="K177" s="83"/>
      <c r="L177" s="594"/>
      <c r="M177" s="595"/>
      <c r="N177" s="595"/>
      <c r="O177" s="595"/>
      <c r="P177" s="595"/>
      <c r="Q177" s="595"/>
      <c r="R177" s="595"/>
      <c r="S177" s="595"/>
      <c r="T177" s="595"/>
      <c r="U177" s="595"/>
      <c r="V177" s="595"/>
      <c r="W177" s="595"/>
      <c r="X177" s="595"/>
      <c r="Y177" s="595"/>
      <c r="Z177" s="596"/>
      <c r="AA177" s="597"/>
      <c r="AB177" s="598"/>
      <c r="AC177" s="598"/>
      <c r="AD177" s="598"/>
      <c r="AE177" s="598"/>
      <c r="AF177" s="599"/>
      <c r="AG177" s="458"/>
      <c r="AH177" s="459"/>
      <c r="AI177" s="459"/>
      <c r="AJ177" s="459"/>
      <c r="AK177" s="459"/>
      <c r="AL177" s="460"/>
      <c r="AM177" s="467"/>
      <c r="AN177" s="468"/>
      <c r="AO177" s="468"/>
      <c r="AP177" s="468"/>
      <c r="AQ177" s="469"/>
      <c r="AR177" s="590"/>
      <c r="AS177" s="590"/>
      <c r="AT177" s="590"/>
      <c r="AU177" s="590"/>
      <c r="AV177" s="590"/>
      <c r="AW177" s="405"/>
      <c r="AX177" s="407"/>
      <c r="AY177" s="486"/>
      <c r="AZ177" s="486"/>
      <c r="BA177" s="486"/>
      <c r="BB177" s="486"/>
      <c r="BC177" s="486"/>
      <c r="BD177" s="486"/>
      <c r="BE177" s="487"/>
    </row>
    <row r="178" spans="2:57" ht="15.75" customHeight="1">
      <c r="B178" s="4"/>
      <c r="C178" s="20"/>
      <c r="D178" s="57" t="s">
        <v>208</v>
      </c>
      <c r="E178" s="162" t="s">
        <v>209</v>
      </c>
      <c r="F178" s="162"/>
      <c r="G178" s="162"/>
      <c r="H178" s="162"/>
      <c r="I178" s="162"/>
      <c r="J178" s="162"/>
      <c r="K178" s="163"/>
      <c r="L178" s="580" t="s">
        <v>210</v>
      </c>
      <c r="M178" s="581"/>
      <c r="N178" s="581"/>
      <c r="O178" s="581"/>
      <c r="P178" s="581"/>
      <c r="Q178" s="581"/>
      <c r="R178" s="581"/>
      <c r="S178" s="581"/>
      <c r="T178" s="581"/>
      <c r="U178" s="581"/>
      <c r="V178" s="581"/>
      <c r="W178" s="581"/>
      <c r="X178" s="581"/>
      <c r="Y178" s="581"/>
      <c r="Z178" s="582"/>
      <c r="AA178" s="264"/>
      <c r="AB178" s="265"/>
      <c r="AC178" s="265"/>
      <c r="AD178" s="265"/>
      <c r="AE178" s="265"/>
      <c r="AF178" s="266"/>
      <c r="AG178" s="461"/>
      <c r="AH178" s="462"/>
      <c r="AI178" s="462"/>
      <c r="AJ178" s="462"/>
      <c r="AK178" s="462"/>
      <c r="AL178" s="463"/>
      <c r="AM178" s="470"/>
      <c r="AN178" s="471"/>
      <c r="AO178" s="471"/>
      <c r="AP178" s="471"/>
      <c r="AQ178" s="472"/>
      <c r="AR178" s="590"/>
      <c r="AS178" s="590"/>
      <c r="AT178" s="590"/>
      <c r="AU178" s="590"/>
      <c r="AV178" s="590"/>
      <c r="AW178" s="408"/>
      <c r="AX178" s="410"/>
      <c r="AY178" s="578"/>
      <c r="AZ178" s="578"/>
      <c r="BA178" s="578"/>
      <c r="BB178" s="578"/>
      <c r="BC178" s="578"/>
      <c r="BD178" s="578"/>
      <c r="BE178" s="579"/>
    </row>
    <row r="179" spans="2:57" ht="15.75" customHeight="1">
      <c r="B179" s="4"/>
      <c r="C179" s="20"/>
      <c r="D179" s="53"/>
      <c r="E179" s="54"/>
      <c r="F179" s="54"/>
      <c r="G179" s="54"/>
      <c r="H179" s="54"/>
      <c r="I179" s="54"/>
      <c r="J179" s="54"/>
      <c r="K179" s="82"/>
      <c r="L179" s="591"/>
      <c r="M179" s="592"/>
      <c r="N179" s="592"/>
      <c r="O179" s="592"/>
      <c r="P179" s="592"/>
      <c r="Q179" s="592"/>
      <c r="R179" s="592"/>
      <c r="S179" s="592"/>
      <c r="T179" s="592"/>
      <c r="U179" s="592"/>
      <c r="V179" s="592"/>
      <c r="W179" s="592"/>
      <c r="X179" s="592"/>
      <c r="Y179" s="592"/>
      <c r="Z179" s="593"/>
      <c r="AA179" s="261"/>
      <c r="AB179" s="262"/>
      <c r="AC179" s="262"/>
      <c r="AD179" s="262"/>
      <c r="AE179" s="262"/>
      <c r="AF179" s="263"/>
      <c r="AG179" s="455"/>
      <c r="AH179" s="456"/>
      <c r="AI179" s="456"/>
      <c r="AJ179" s="456"/>
      <c r="AK179" s="456"/>
      <c r="AL179" s="457"/>
      <c r="AM179" s="464"/>
      <c r="AN179" s="465"/>
      <c r="AO179" s="465"/>
      <c r="AP179" s="465"/>
      <c r="AQ179" s="466"/>
      <c r="AR179" s="590">
        <f>AG179*AM179</f>
        <v>0</v>
      </c>
      <c r="AS179" s="590"/>
      <c r="AT179" s="590"/>
      <c r="AU179" s="590"/>
      <c r="AV179" s="590"/>
      <c r="AW179" s="402"/>
      <c r="AX179" s="404"/>
      <c r="AY179" s="483"/>
      <c r="AZ179" s="483"/>
      <c r="BA179" s="483"/>
      <c r="BB179" s="483"/>
      <c r="BC179" s="483"/>
      <c r="BD179" s="483"/>
      <c r="BE179" s="484"/>
    </row>
    <row r="180" spans="2:57" ht="15.75" customHeight="1">
      <c r="B180" s="4"/>
      <c r="C180" s="20"/>
      <c r="D180" s="55"/>
      <c r="E180" s="56"/>
      <c r="F180" s="56"/>
      <c r="G180" s="56"/>
      <c r="H180" s="56"/>
      <c r="I180" s="56"/>
      <c r="J180" s="56"/>
      <c r="K180" s="83"/>
      <c r="L180" s="594"/>
      <c r="M180" s="595"/>
      <c r="N180" s="595"/>
      <c r="O180" s="595"/>
      <c r="P180" s="595"/>
      <c r="Q180" s="595"/>
      <c r="R180" s="595"/>
      <c r="S180" s="595"/>
      <c r="T180" s="595"/>
      <c r="U180" s="595"/>
      <c r="V180" s="595"/>
      <c r="W180" s="595"/>
      <c r="X180" s="595"/>
      <c r="Y180" s="595"/>
      <c r="Z180" s="596"/>
      <c r="AA180" s="597"/>
      <c r="AB180" s="598"/>
      <c r="AC180" s="598"/>
      <c r="AD180" s="598"/>
      <c r="AE180" s="598"/>
      <c r="AF180" s="599"/>
      <c r="AG180" s="458"/>
      <c r="AH180" s="459"/>
      <c r="AI180" s="459"/>
      <c r="AJ180" s="459"/>
      <c r="AK180" s="459"/>
      <c r="AL180" s="460"/>
      <c r="AM180" s="467"/>
      <c r="AN180" s="468"/>
      <c r="AO180" s="468"/>
      <c r="AP180" s="468"/>
      <c r="AQ180" s="469"/>
      <c r="AR180" s="590"/>
      <c r="AS180" s="590"/>
      <c r="AT180" s="590"/>
      <c r="AU180" s="590"/>
      <c r="AV180" s="590"/>
      <c r="AW180" s="405"/>
      <c r="AX180" s="407"/>
      <c r="AY180" s="486"/>
      <c r="AZ180" s="486"/>
      <c r="BA180" s="486"/>
      <c r="BB180" s="486"/>
      <c r="BC180" s="486"/>
      <c r="BD180" s="486"/>
      <c r="BE180" s="487"/>
    </row>
    <row r="181" spans="2:57" ht="15.75" customHeight="1">
      <c r="B181" s="4"/>
      <c r="C181" s="20"/>
      <c r="D181" s="57" t="s">
        <v>208</v>
      </c>
      <c r="E181" s="162" t="s">
        <v>209</v>
      </c>
      <c r="F181" s="162"/>
      <c r="G181" s="162"/>
      <c r="H181" s="162"/>
      <c r="I181" s="162"/>
      <c r="J181" s="162"/>
      <c r="K181" s="163"/>
      <c r="L181" s="580"/>
      <c r="M181" s="581"/>
      <c r="N181" s="581"/>
      <c r="O181" s="581"/>
      <c r="P181" s="581"/>
      <c r="Q181" s="581"/>
      <c r="R181" s="581"/>
      <c r="S181" s="581"/>
      <c r="T181" s="581"/>
      <c r="U181" s="581"/>
      <c r="V181" s="581"/>
      <c r="W181" s="581"/>
      <c r="X181" s="581"/>
      <c r="Y181" s="581"/>
      <c r="Z181" s="582"/>
      <c r="AA181" s="264"/>
      <c r="AB181" s="265"/>
      <c r="AC181" s="265"/>
      <c r="AD181" s="265"/>
      <c r="AE181" s="265"/>
      <c r="AF181" s="266"/>
      <c r="AG181" s="461"/>
      <c r="AH181" s="462"/>
      <c r="AI181" s="462"/>
      <c r="AJ181" s="462"/>
      <c r="AK181" s="462"/>
      <c r="AL181" s="463"/>
      <c r="AM181" s="470"/>
      <c r="AN181" s="471"/>
      <c r="AO181" s="471"/>
      <c r="AP181" s="471"/>
      <c r="AQ181" s="472"/>
      <c r="AR181" s="590"/>
      <c r="AS181" s="590"/>
      <c r="AT181" s="590"/>
      <c r="AU181" s="590"/>
      <c r="AV181" s="590"/>
      <c r="AW181" s="408"/>
      <c r="AX181" s="410"/>
      <c r="AY181" s="578"/>
      <c r="AZ181" s="578"/>
      <c r="BA181" s="578"/>
      <c r="BB181" s="578"/>
      <c r="BC181" s="578"/>
      <c r="BD181" s="578"/>
      <c r="BE181" s="579"/>
    </row>
    <row r="182" spans="2:57" ht="15.75" customHeight="1">
      <c r="B182" s="4"/>
      <c r="C182" s="20"/>
      <c r="D182" s="53"/>
      <c r="E182" s="54"/>
      <c r="F182" s="54"/>
      <c r="G182" s="54"/>
      <c r="H182" s="54"/>
      <c r="I182" s="54"/>
      <c r="J182" s="54"/>
      <c r="K182" s="82"/>
      <c r="L182" s="591"/>
      <c r="M182" s="592"/>
      <c r="N182" s="592"/>
      <c r="O182" s="592"/>
      <c r="P182" s="592"/>
      <c r="Q182" s="592"/>
      <c r="R182" s="592"/>
      <c r="S182" s="592"/>
      <c r="T182" s="592"/>
      <c r="U182" s="592"/>
      <c r="V182" s="592"/>
      <c r="W182" s="592"/>
      <c r="X182" s="592"/>
      <c r="Y182" s="592"/>
      <c r="Z182" s="593"/>
      <c r="AA182" s="261"/>
      <c r="AB182" s="262"/>
      <c r="AC182" s="262"/>
      <c r="AD182" s="262"/>
      <c r="AE182" s="262"/>
      <c r="AF182" s="263"/>
      <c r="AG182" s="455"/>
      <c r="AH182" s="456"/>
      <c r="AI182" s="456"/>
      <c r="AJ182" s="456"/>
      <c r="AK182" s="456"/>
      <c r="AL182" s="457"/>
      <c r="AM182" s="464"/>
      <c r="AN182" s="465"/>
      <c r="AO182" s="465"/>
      <c r="AP182" s="465"/>
      <c r="AQ182" s="466"/>
      <c r="AR182" s="590">
        <f>AG182*AM182</f>
        <v>0</v>
      </c>
      <c r="AS182" s="590"/>
      <c r="AT182" s="590"/>
      <c r="AU182" s="590"/>
      <c r="AV182" s="590"/>
      <c r="AW182" s="402"/>
      <c r="AX182" s="404"/>
      <c r="AY182" s="483"/>
      <c r="AZ182" s="483"/>
      <c r="BA182" s="483"/>
      <c r="BB182" s="483"/>
      <c r="BC182" s="483"/>
      <c r="BD182" s="483"/>
      <c r="BE182" s="484"/>
    </row>
    <row r="183" spans="2:57" ht="15.75" customHeight="1">
      <c r="B183" s="4"/>
      <c r="C183" s="20"/>
      <c r="D183" s="55"/>
      <c r="E183" s="56"/>
      <c r="F183" s="56"/>
      <c r="G183" s="56"/>
      <c r="H183" s="56"/>
      <c r="I183" s="56"/>
      <c r="J183" s="56"/>
      <c r="K183" s="83"/>
      <c r="L183" s="594"/>
      <c r="M183" s="595"/>
      <c r="N183" s="595"/>
      <c r="O183" s="595"/>
      <c r="P183" s="595"/>
      <c r="Q183" s="595"/>
      <c r="R183" s="595"/>
      <c r="S183" s="595"/>
      <c r="T183" s="595"/>
      <c r="U183" s="595"/>
      <c r="V183" s="595"/>
      <c r="W183" s="595"/>
      <c r="X183" s="595"/>
      <c r="Y183" s="595"/>
      <c r="Z183" s="596"/>
      <c r="AA183" s="597"/>
      <c r="AB183" s="598"/>
      <c r="AC183" s="598"/>
      <c r="AD183" s="598"/>
      <c r="AE183" s="598"/>
      <c r="AF183" s="599"/>
      <c r="AG183" s="458"/>
      <c r="AH183" s="459"/>
      <c r="AI183" s="459"/>
      <c r="AJ183" s="459"/>
      <c r="AK183" s="459"/>
      <c r="AL183" s="460"/>
      <c r="AM183" s="467"/>
      <c r="AN183" s="468"/>
      <c r="AO183" s="468"/>
      <c r="AP183" s="468"/>
      <c r="AQ183" s="469"/>
      <c r="AR183" s="590"/>
      <c r="AS183" s="590"/>
      <c r="AT183" s="590"/>
      <c r="AU183" s="590"/>
      <c r="AV183" s="590"/>
      <c r="AW183" s="405"/>
      <c r="AX183" s="407"/>
      <c r="AY183" s="486"/>
      <c r="AZ183" s="486"/>
      <c r="BA183" s="486"/>
      <c r="BB183" s="486"/>
      <c r="BC183" s="486"/>
      <c r="BD183" s="486"/>
      <c r="BE183" s="487"/>
    </row>
    <row r="184" spans="2:57" ht="15.75" customHeight="1">
      <c r="B184" s="4"/>
      <c r="C184" s="20"/>
      <c r="D184" s="57" t="s">
        <v>208</v>
      </c>
      <c r="E184" s="162" t="s">
        <v>209</v>
      </c>
      <c r="F184" s="162"/>
      <c r="G184" s="162"/>
      <c r="H184" s="162"/>
      <c r="I184" s="162"/>
      <c r="J184" s="162"/>
      <c r="K184" s="163"/>
      <c r="L184" s="580"/>
      <c r="M184" s="581"/>
      <c r="N184" s="581"/>
      <c r="O184" s="581"/>
      <c r="P184" s="581"/>
      <c r="Q184" s="581"/>
      <c r="R184" s="581"/>
      <c r="S184" s="581"/>
      <c r="T184" s="581"/>
      <c r="U184" s="581"/>
      <c r="V184" s="581"/>
      <c r="W184" s="581"/>
      <c r="X184" s="581"/>
      <c r="Y184" s="581"/>
      <c r="Z184" s="582"/>
      <c r="AA184" s="264"/>
      <c r="AB184" s="265"/>
      <c r="AC184" s="265"/>
      <c r="AD184" s="265"/>
      <c r="AE184" s="265"/>
      <c r="AF184" s="266"/>
      <c r="AG184" s="461"/>
      <c r="AH184" s="462"/>
      <c r="AI184" s="462"/>
      <c r="AJ184" s="462"/>
      <c r="AK184" s="462"/>
      <c r="AL184" s="463"/>
      <c r="AM184" s="470"/>
      <c r="AN184" s="471"/>
      <c r="AO184" s="471"/>
      <c r="AP184" s="471"/>
      <c r="AQ184" s="472"/>
      <c r="AR184" s="590"/>
      <c r="AS184" s="590"/>
      <c r="AT184" s="590"/>
      <c r="AU184" s="590"/>
      <c r="AV184" s="590"/>
      <c r="AW184" s="408"/>
      <c r="AX184" s="410"/>
      <c r="AY184" s="578"/>
      <c r="AZ184" s="578"/>
      <c r="BA184" s="578"/>
      <c r="BB184" s="578"/>
      <c r="BC184" s="578"/>
      <c r="BD184" s="578"/>
      <c r="BE184" s="579"/>
    </row>
    <row r="185" spans="2:57" ht="15.75" customHeight="1">
      <c r="B185" s="4"/>
      <c r="C185" s="20"/>
      <c r="D185" s="53"/>
      <c r="E185" s="54"/>
      <c r="F185" s="54"/>
      <c r="G185" s="54"/>
      <c r="H185" s="54"/>
      <c r="I185" s="54"/>
      <c r="J185" s="54"/>
      <c r="K185" s="82"/>
      <c r="L185" s="591"/>
      <c r="M185" s="592"/>
      <c r="N185" s="592"/>
      <c r="O185" s="592"/>
      <c r="P185" s="592"/>
      <c r="Q185" s="592"/>
      <c r="R185" s="592"/>
      <c r="S185" s="592"/>
      <c r="T185" s="592"/>
      <c r="U185" s="592"/>
      <c r="V185" s="592"/>
      <c r="W185" s="592"/>
      <c r="X185" s="592"/>
      <c r="Y185" s="592"/>
      <c r="Z185" s="593"/>
      <c r="AA185" s="261"/>
      <c r="AB185" s="262"/>
      <c r="AC185" s="262"/>
      <c r="AD185" s="262"/>
      <c r="AE185" s="262"/>
      <c r="AF185" s="263"/>
      <c r="AG185" s="455"/>
      <c r="AH185" s="456"/>
      <c r="AI185" s="456"/>
      <c r="AJ185" s="456"/>
      <c r="AK185" s="456"/>
      <c r="AL185" s="457"/>
      <c r="AM185" s="464"/>
      <c r="AN185" s="465"/>
      <c r="AO185" s="465"/>
      <c r="AP185" s="465"/>
      <c r="AQ185" s="466"/>
      <c r="AR185" s="590">
        <f>AG185*AM185</f>
        <v>0</v>
      </c>
      <c r="AS185" s="590"/>
      <c r="AT185" s="590"/>
      <c r="AU185" s="590"/>
      <c r="AV185" s="590"/>
      <c r="AW185" s="402"/>
      <c r="AX185" s="404"/>
      <c r="AY185" s="483"/>
      <c r="AZ185" s="483"/>
      <c r="BA185" s="483"/>
      <c r="BB185" s="483"/>
      <c r="BC185" s="483"/>
      <c r="BD185" s="483"/>
      <c r="BE185" s="484"/>
    </row>
    <row r="186" spans="2:57" ht="15.75" customHeight="1">
      <c r="B186" s="4"/>
      <c r="C186" s="20"/>
      <c r="D186" s="55"/>
      <c r="E186" s="56"/>
      <c r="F186" s="56"/>
      <c r="G186" s="56"/>
      <c r="H186" s="56"/>
      <c r="I186" s="56"/>
      <c r="J186" s="56"/>
      <c r="K186" s="83"/>
      <c r="L186" s="594"/>
      <c r="M186" s="595"/>
      <c r="N186" s="595"/>
      <c r="O186" s="595"/>
      <c r="P186" s="595"/>
      <c r="Q186" s="595"/>
      <c r="R186" s="595"/>
      <c r="S186" s="595"/>
      <c r="T186" s="595"/>
      <c r="U186" s="595"/>
      <c r="V186" s="595"/>
      <c r="W186" s="595"/>
      <c r="X186" s="595"/>
      <c r="Y186" s="595"/>
      <c r="Z186" s="596"/>
      <c r="AA186" s="597"/>
      <c r="AB186" s="598"/>
      <c r="AC186" s="598"/>
      <c r="AD186" s="598"/>
      <c r="AE186" s="598"/>
      <c r="AF186" s="599"/>
      <c r="AG186" s="458"/>
      <c r="AH186" s="459"/>
      <c r="AI186" s="459"/>
      <c r="AJ186" s="459"/>
      <c r="AK186" s="459"/>
      <c r="AL186" s="460"/>
      <c r="AM186" s="467"/>
      <c r="AN186" s="468"/>
      <c r="AO186" s="468"/>
      <c r="AP186" s="468"/>
      <c r="AQ186" s="469"/>
      <c r="AR186" s="590"/>
      <c r="AS186" s="590"/>
      <c r="AT186" s="590"/>
      <c r="AU186" s="590"/>
      <c r="AV186" s="590"/>
      <c r="AW186" s="405"/>
      <c r="AX186" s="407"/>
      <c r="AY186" s="486"/>
      <c r="AZ186" s="486"/>
      <c r="BA186" s="486"/>
      <c r="BB186" s="486"/>
      <c r="BC186" s="486"/>
      <c r="BD186" s="486"/>
      <c r="BE186" s="487"/>
    </row>
    <row r="187" spans="2:57" ht="15.75" customHeight="1">
      <c r="B187" s="4"/>
      <c r="C187" s="20"/>
      <c r="D187" s="57" t="s">
        <v>208</v>
      </c>
      <c r="E187" s="162" t="s">
        <v>209</v>
      </c>
      <c r="F187" s="162"/>
      <c r="G187" s="162"/>
      <c r="H187" s="162"/>
      <c r="I187" s="162"/>
      <c r="J187" s="162"/>
      <c r="K187" s="163"/>
      <c r="L187" s="580"/>
      <c r="M187" s="581"/>
      <c r="N187" s="581"/>
      <c r="O187" s="581"/>
      <c r="P187" s="581"/>
      <c r="Q187" s="581"/>
      <c r="R187" s="581"/>
      <c r="S187" s="581"/>
      <c r="T187" s="581"/>
      <c r="U187" s="581"/>
      <c r="V187" s="581"/>
      <c r="W187" s="581"/>
      <c r="X187" s="581"/>
      <c r="Y187" s="581"/>
      <c r="Z187" s="582"/>
      <c r="AA187" s="264"/>
      <c r="AB187" s="265"/>
      <c r="AC187" s="265"/>
      <c r="AD187" s="265"/>
      <c r="AE187" s="265"/>
      <c r="AF187" s="266"/>
      <c r="AG187" s="461"/>
      <c r="AH187" s="462"/>
      <c r="AI187" s="462"/>
      <c r="AJ187" s="462"/>
      <c r="AK187" s="462"/>
      <c r="AL187" s="463"/>
      <c r="AM187" s="470"/>
      <c r="AN187" s="471"/>
      <c r="AO187" s="471"/>
      <c r="AP187" s="471"/>
      <c r="AQ187" s="472"/>
      <c r="AR187" s="590"/>
      <c r="AS187" s="590"/>
      <c r="AT187" s="590"/>
      <c r="AU187" s="590"/>
      <c r="AV187" s="590"/>
      <c r="AW187" s="408"/>
      <c r="AX187" s="410"/>
      <c r="AY187" s="578"/>
      <c r="AZ187" s="578"/>
      <c r="BA187" s="578"/>
      <c r="BB187" s="578"/>
      <c r="BC187" s="578"/>
      <c r="BD187" s="578"/>
      <c r="BE187" s="579"/>
    </row>
    <row r="188" spans="2:57" ht="15.75" customHeight="1">
      <c r="B188" s="4"/>
      <c r="C188" s="20"/>
      <c r="D188" s="53"/>
      <c r="E188" s="54"/>
      <c r="F188" s="54"/>
      <c r="G188" s="54"/>
      <c r="H188" s="54"/>
      <c r="I188" s="54"/>
      <c r="J188" s="54"/>
      <c r="K188" s="82"/>
      <c r="L188" s="591"/>
      <c r="M188" s="592"/>
      <c r="N188" s="592"/>
      <c r="O188" s="592"/>
      <c r="P188" s="592"/>
      <c r="Q188" s="592"/>
      <c r="R188" s="592"/>
      <c r="S188" s="592"/>
      <c r="T188" s="592"/>
      <c r="U188" s="592"/>
      <c r="V188" s="592"/>
      <c r="W188" s="592"/>
      <c r="X188" s="592"/>
      <c r="Y188" s="592"/>
      <c r="Z188" s="593"/>
      <c r="AA188" s="261"/>
      <c r="AB188" s="262"/>
      <c r="AC188" s="262"/>
      <c r="AD188" s="262"/>
      <c r="AE188" s="262"/>
      <c r="AF188" s="263"/>
      <c r="AG188" s="455"/>
      <c r="AH188" s="456"/>
      <c r="AI188" s="456"/>
      <c r="AJ188" s="456"/>
      <c r="AK188" s="456"/>
      <c r="AL188" s="457"/>
      <c r="AM188" s="464"/>
      <c r="AN188" s="465"/>
      <c r="AO188" s="465"/>
      <c r="AP188" s="465"/>
      <c r="AQ188" s="466"/>
      <c r="AR188" s="590">
        <f>AG188*AM188</f>
        <v>0</v>
      </c>
      <c r="AS188" s="590"/>
      <c r="AT188" s="590"/>
      <c r="AU188" s="590"/>
      <c r="AV188" s="590"/>
      <c r="AW188" s="402"/>
      <c r="AX188" s="404"/>
      <c r="AY188" s="483"/>
      <c r="AZ188" s="483"/>
      <c r="BA188" s="483"/>
      <c r="BB188" s="483"/>
      <c r="BC188" s="483"/>
      <c r="BD188" s="483"/>
      <c r="BE188" s="484"/>
    </row>
    <row r="189" spans="2:57" ht="15.75" customHeight="1">
      <c r="B189" s="4"/>
      <c r="C189" s="20"/>
      <c r="D189" s="55"/>
      <c r="E189" s="56"/>
      <c r="F189" s="56"/>
      <c r="G189" s="56"/>
      <c r="H189" s="56"/>
      <c r="I189" s="56"/>
      <c r="J189" s="56"/>
      <c r="K189" s="83"/>
      <c r="L189" s="594"/>
      <c r="M189" s="595"/>
      <c r="N189" s="595"/>
      <c r="O189" s="595"/>
      <c r="P189" s="595"/>
      <c r="Q189" s="595"/>
      <c r="R189" s="595"/>
      <c r="S189" s="595"/>
      <c r="T189" s="595"/>
      <c r="U189" s="595"/>
      <c r="V189" s="595"/>
      <c r="W189" s="595"/>
      <c r="X189" s="595"/>
      <c r="Y189" s="595"/>
      <c r="Z189" s="596"/>
      <c r="AA189" s="597"/>
      <c r="AB189" s="598"/>
      <c r="AC189" s="598"/>
      <c r="AD189" s="598"/>
      <c r="AE189" s="598"/>
      <c r="AF189" s="599"/>
      <c r="AG189" s="458"/>
      <c r="AH189" s="459"/>
      <c r="AI189" s="459"/>
      <c r="AJ189" s="459"/>
      <c r="AK189" s="459"/>
      <c r="AL189" s="460"/>
      <c r="AM189" s="467"/>
      <c r="AN189" s="468"/>
      <c r="AO189" s="468"/>
      <c r="AP189" s="468"/>
      <c r="AQ189" s="469"/>
      <c r="AR189" s="590"/>
      <c r="AS189" s="590"/>
      <c r="AT189" s="590"/>
      <c r="AU189" s="590"/>
      <c r="AV189" s="590"/>
      <c r="AW189" s="405"/>
      <c r="AX189" s="407"/>
      <c r="AY189" s="486"/>
      <c r="AZ189" s="486"/>
      <c r="BA189" s="486"/>
      <c r="BB189" s="486"/>
      <c r="BC189" s="486"/>
      <c r="BD189" s="486"/>
      <c r="BE189" s="487"/>
    </row>
    <row r="190" spans="2:57" ht="15.75" customHeight="1">
      <c r="B190" s="4"/>
      <c r="C190" s="20"/>
      <c r="D190" s="57" t="s">
        <v>216</v>
      </c>
      <c r="E190" s="162" t="s">
        <v>217</v>
      </c>
      <c r="F190" s="162"/>
      <c r="G190" s="162"/>
      <c r="H190" s="162"/>
      <c r="I190" s="162"/>
      <c r="J190" s="162"/>
      <c r="K190" s="163"/>
      <c r="L190" s="580"/>
      <c r="M190" s="581"/>
      <c r="N190" s="581"/>
      <c r="O190" s="581"/>
      <c r="P190" s="581"/>
      <c r="Q190" s="581"/>
      <c r="R190" s="581"/>
      <c r="S190" s="581"/>
      <c r="T190" s="581"/>
      <c r="U190" s="581"/>
      <c r="V190" s="581"/>
      <c r="W190" s="581"/>
      <c r="X190" s="581"/>
      <c r="Y190" s="581"/>
      <c r="Z190" s="582"/>
      <c r="AA190" s="264"/>
      <c r="AB190" s="265"/>
      <c r="AC190" s="265"/>
      <c r="AD190" s="265"/>
      <c r="AE190" s="265"/>
      <c r="AF190" s="266"/>
      <c r="AG190" s="461"/>
      <c r="AH190" s="462"/>
      <c r="AI190" s="462"/>
      <c r="AJ190" s="462"/>
      <c r="AK190" s="462"/>
      <c r="AL190" s="463"/>
      <c r="AM190" s="470"/>
      <c r="AN190" s="471"/>
      <c r="AO190" s="471"/>
      <c r="AP190" s="471"/>
      <c r="AQ190" s="472"/>
      <c r="AR190" s="590"/>
      <c r="AS190" s="590"/>
      <c r="AT190" s="590"/>
      <c r="AU190" s="590"/>
      <c r="AV190" s="590"/>
      <c r="AW190" s="408"/>
      <c r="AX190" s="410"/>
      <c r="AY190" s="578"/>
      <c r="AZ190" s="578"/>
      <c r="BA190" s="578"/>
      <c r="BB190" s="578"/>
      <c r="BC190" s="578"/>
      <c r="BD190" s="578"/>
      <c r="BE190" s="579"/>
    </row>
    <row r="191" spans="2:57" ht="15.75" customHeight="1">
      <c r="B191" s="4"/>
      <c r="C191" s="20"/>
      <c r="D191" s="53"/>
      <c r="E191" s="54"/>
      <c r="F191" s="54"/>
      <c r="G191" s="54"/>
      <c r="H191" s="54"/>
      <c r="I191" s="54"/>
      <c r="J191" s="54"/>
      <c r="K191" s="82"/>
      <c r="L191" s="591"/>
      <c r="M191" s="592"/>
      <c r="N191" s="592"/>
      <c r="O191" s="592"/>
      <c r="P191" s="592"/>
      <c r="Q191" s="592"/>
      <c r="R191" s="592"/>
      <c r="S191" s="592"/>
      <c r="T191" s="592"/>
      <c r="U191" s="592"/>
      <c r="V191" s="592"/>
      <c r="W191" s="592"/>
      <c r="X191" s="592"/>
      <c r="Y191" s="592"/>
      <c r="Z191" s="593"/>
      <c r="AA191" s="261"/>
      <c r="AB191" s="262"/>
      <c r="AC191" s="262"/>
      <c r="AD191" s="262"/>
      <c r="AE191" s="262"/>
      <c r="AF191" s="263"/>
      <c r="AG191" s="455"/>
      <c r="AH191" s="456"/>
      <c r="AI191" s="456"/>
      <c r="AJ191" s="456"/>
      <c r="AK191" s="456"/>
      <c r="AL191" s="457"/>
      <c r="AM191" s="464"/>
      <c r="AN191" s="465"/>
      <c r="AO191" s="465"/>
      <c r="AP191" s="465"/>
      <c r="AQ191" s="466"/>
      <c r="AR191" s="590">
        <f>AG191*AM191</f>
        <v>0</v>
      </c>
      <c r="AS191" s="590"/>
      <c r="AT191" s="590"/>
      <c r="AU191" s="590"/>
      <c r="AV191" s="590"/>
      <c r="AW191" s="402"/>
      <c r="AX191" s="404"/>
      <c r="AY191" s="483"/>
      <c r="AZ191" s="483"/>
      <c r="BA191" s="483"/>
      <c r="BB191" s="483"/>
      <c r="BC191" s="483"/>
      <c r="BD191" s="483"/>
      <c r="BE191" s="484"/>
    </row>
    <row r="192" spans="2:57" ht="15.75" customHeight="1">
      <c r="B192" s="4"/>
      <c r="C192" s="20"/>
      <c r="D192" s="55"/>
      <c r="E192" s="56"/>
      <c r="F192" s="56"/>
      <c r="G192" s="56"/>
      <c r="H192" s="56"/>
      <c r="I192" s="56"/>
      <c r="J192" s="56"/>
      <c r="K192" s="83"/>
      <c r="L192" s="594"/>
      <c r="M192" s="595"/>
      <c r="N192" s="595"/>
      <c r="O192" s="595"/>
      <c r="P192" s="595"/>
      <c r="Q192" s="595"/>
      <c r="R192" s="595"/>
      <c r="S192" s="595"/>
      <c r="T192" s="595"/>
      <c r="U192" s="595"/>
      <c r="V192" s="595"/>
      <c r="W192" s="595"/>
      <c r="X192" s="595"/>
      <c r="Y192" s="595"/>
      <c r="Z192" s="596"/>
      <c r="AA192" s="597"/>
      <c r="AB192" s="598"/>
      <c r="AC192" s="598"/>
      <c r="AD192" s="598"/>
      <c r="AE192" s="598"/>
      <c r="AF192" s="599"/>
      <c r="AG192" s="458"/>
      <c r="AH192" s="459"/>
      <c r="AI192" s="459"/>
      <c r="AJ192" s="459"/>
      <c r="AK192" s="459"/>
      <c r="AL192" s="460"/>
      <c r="AM192" s="467"/>
      <c r="AN192" s="468"/>
      <c r="AO192" s="468"/>
      <c r="AP192" s="468"/>
      <c r="AQ192" s="469"/>
      <c r="AR192" s="590"/>
      <c r="AS192" s="590"/>
      <c r="AT192" s="590"/>
      <c r="AU192" s="590"/>
      <c r="AV192" s="590"/>
      <c r="AW192" s="405"/>
      <c r="AX192" s="407"/>
      <c r="AY192" s="486"/>
      <c r="AZ192" s="486"/>
      <c r="BA192" s="486"/>
      <c r="BB192" s="486"/>
      <c r="BC192" s="486"/>
      <c r="BD192" s="486"/>
      <c r="BE192" s="487"/>
    </row>
    <row r="193" spans="2:57" ht="15.75" customHeight="1">
      <c r="B193" s="4"/>
      <c r="C193" s="20"/>
      <c r="D193" s="57" t="s">
        <v>208</v>
      </c>
      <c r="E193" s="162" t="s">
        <v>209</v>
      </c>
      <c r="F193" s="162"/>
      <c r="G193" s="162"/>
      <c r="H193" s="162"/>
      <c r="I193" s="162"/>
      <c r="J193" s="162"/>
      <c r="K193" s="163"/>
      <c r="L193" s="580"/>
      <c r="M193" s="581"/>
      <c r="N193" s="581"/>
      <c r="O193" s="581"/>
      <c r="P193" s="581"/>
      <c r="Q193" s="581"/>
      <c r="R193" s="581"/>
      <c r="S193" s="581"/>
      <c r="T193" s="581"/>
      <c r="U193" s="581"/>
      <c r="V193" s="581"/>
      <c r="W193" s="581"/>
      <c r="X193" s="581"/>
      <c r="Y193" s="581"/>
      <c r="Z193" s="582"/>
      <c r="AA193" s="264"/>
      <c r="AB193" s="265"/>
      <c r="AC193" s="265"/>
      <c r="AD193" s="265"/>
      <c r="AE193" s="265"/>
      <c r="AF193" s="266"/>
      <c r="AG193" s="461"/>
      <c r="AH193" s="462"/>
      <c r="AI193" s="462"/>
      <c r="AJ193" s="462"/>
      <c r="AK193" s="462"/>
      <c r="AL193" s="463"/>
      <c r="AM193" s="470"/>
      <c r="AN193" s="471"/>
      <c r="AO193" s="471"/>
      <c r="AP193" s="471"/>
      <c r="AQ193" s="472"/>
      <c r="AR193" s="590"/>
      <c r="AS193" s="590"/>
      <c r="AT193" s="590"/>
      <c r="AU193" s="590"/>
      <c r="AV193" s="590"/>
      <c r="AW193" s="408"/>
      <c r="AX193" s="410"/>
      <c r="AY193" s="578"/>
      <c r="AZ193" s="578"/>
      <c r="BA193" s="578"/>
      <c r="BB193" s="578"/>
      <c r="BC193" s="578"/>
      <c r="BD193" s="578"/>
      <c r="BE193" s="579"/>
    </row>
    <row r="194" spans="2:57" ht="15.75" customHeight="1">
      <c r="B194" s="4"/>
      <c r="C194" s="20"/>
      <c r="D194" s="53"/>
      <c r="E194" s="54"/>
      <c r="F194" s="54"/>
      <c r="G194" s="54"/>
      <c r="H194" s="54"/>
      <c r="I194" s="54"/>
      <c r="J194" s="54"/>
      <c r="K194" s="82"/>
      <c r="L194" s="591"/>
      <c r="M194" s="592"/>
      <c r="N194" s="592"/>
      <c r="O194" s="592"/>
      <c r="P194" s="592"/>
      <c r="Q194" s="592"/>
      <c r="R194" s="592"/>
      <c r="S194" s="592"/>
      <c r="T194" s="592"/>
      <c r="U194" s="592"/>
      <c r="V194" s="592"/>
      <c r="W194" s="592"/>
      <c r="X194" s="592"/>
      <c r="Y194" s="592"/>
      <c r="Z194" s="593"/>
      <c r="AA194" s="261"/>
      <c r="AB194" s="262"/>
      <c r="AC194" s="262"/>
      <c r="AD194" s="262"/>
      <c r="AE194" s="262"/>
      <c r="AF194" s="263"/>
      <c r="AG194" s="455"/>
      <c r="AH194" s="456"/>
      <c r="AI194" s="456"/>
      <c r="AJ194" s="456"/>
      <c r="AK194" s="456"/>
      <c r="AL194" s="457"/>
      <c r="AM194" s="464"/>
      <c r="AN194" s="465"/>
      <c r="AO194" s="465"/>
      <c r="AP194" s="465"/>
      <c r="AQ194" s="466"/>
      <c r="AR194" s="590">
        <f>AG194*AM194</f>
        <v>0</v>
      </c>
      <c r="AS194" s="590"/>
      <c r="AT194" s="590"/>
      <c r="AU194" s="590"/>
      <c r="AV194" s="590"/>
      <c r="AW194" s="402"/>
      <c r="AX194" s="404"/>
      <c r="AY194" s="483"/>
      <c r="AZ194" s="483"/>
      <c r="BA194" s="483"/>
      <c r="BB194" s="483"/>
      <c r="BC194" s="483"/>
      <c r="BD194" s="483"/>
      <c r="BE194" s="484"/>
    </row>
    <row r="195" spans="2:57" ht="15.75" customHeight="1">
      <c r="B195" s="4"/>
      <c r="C195" s="20"/>
      <c r="D195" s="55"/>
      <c r="E195" s="56"/>
      <c r="F195" s="56"/>
      <c r="G195" s="56"/>
      <c r="H195" s="56"/>
      <c r="I195" s="56"/>
      <c r="J195" s="56"/>
      <c r="K195" s="83"/>
      <c r="L195" s="594"/>
      <c r="M195" s="595"/>
      <c r="N195" s="595"/>
      <c r="O195" s="595"/>
      <c r="P195" s="595"/>
      <c r="Q195" s="595"/>
      <c r="R195" s="595"/>
      <c r="S195" s="595"/>
      <c r="T195" s="595"/>
      <c r="U195" s="595"/>
      <c r="V195" s="595"/>
      <c r="W195" s="595"/>
      <c r="X195" s="595"/>
      <c r="Y195" s="595"/>
      <c r="Z195" s="596"/>
      <c r="AA195" s="597"/>
      <c r="AB195" s="598"/>
      <c r="AC195" s="598"/>
      <c r="AD195" s="598"/>
      <c r="AE195" s="598"/>
      <c r="AF195" s="599"/>
      <c r="AG195" s="458"/>
      <c r="AH195" s="459"/>
      <c r="AI195" s="459"/>
      <c r="AJ195" s="459"/>
      <c r="AK195" s="459"/>
      <c r="AL195" s="460"/>
      <c r="AM195" s="467"/>
      <c r="AN195" s="468"/>
      <c r="AO195" s="468"/>
      <c r="AP195" s="468"/>
      <c r="AQ195" s="469"/>
      <c r="AR195" s="590"/>
      <c r="AS195" s="590"/>
      <c r="AT195" s="590"/>
      <c r="AU195" s="590"/>
      <c r="AV195" s="590"/>
      <c r="AW195" s="405"/>
      <c r="AX195" s="407"/>
      <c r="AY195" s="486"/>
      <c r="AZ195" s="486"/>
      <c r="BA195" s="486"/>
      <c r="BB195" s="486"/>
      <c r="BC195" s="486"/>
      <c r="BD195" s="486"/>
      <c r="BE195" s="487"/>
    </row>
    <row r="196" spans="2:57" ht="15.75" customHeight="1">
      <c r="B196" s="4"/>
      <c r="C196" s="20"/>
      <c r="D196" s="57" t="s">
        <v>208</v>
      </c>
      <c r="E196" s="162" t="s">
        <v>209</v>
      </c>
      <c r="F196" s="162"/>
      <c r="G196" s="162"/>
      <c r="H196" s="162"/>
      <c r="I196" s="162"/>
      <c r="J196" s="162"/>
      <c r="K196" s="163"/>
      <c r="L196" s="580"/>
      <c r="M196" s="581"/>
      <c r="N196" s="581"/>
      <c r="O196" s="581"/>
      <c r="P196" s="581"/>
      <c r="Q196" s="581"/>
      <c r="R196" s="581"/>
      <c r="S196" s="581"/>
      <c r="T196" s="581"/>
      <c r="U196" s="581"/>
      <c r="V196" s="581"/>
      <c r="W196" s="581"/>
      <c r="X196" s="581"/>
      <c r="Y196" s="581"/>
      <c r="Z196" s="582"/>
      <c r="AA196" s="264"/>
      <c r="AB196" s="265"/>
      <c r="AC196" s="265"/>
      <c r="AD196" s="265"/>
      <c r="AE196" s="265"/>
      <c r="AF196" s="266"/>
      <c r="AG196" s="461"/>
      <c r="AH196" s="462"/>
      <c r="AI196" s="462"/>
      <c r="AJ196" s="462"/>
      <c r="AK196" s="462"/>
      <c r="AL196" s="463"/>
      <c r="AM196" s="470"/>
      <c r="AN196" s="471"/>
      <c r="AO196" s="471"/>
      <c r="AP196" s="471"/>
      <c r="AQ196" s="472"/>
      <c r="AR196" s="590"/>
      <c r="AS196" s="590"/>
      <c r="AT196" s="590"/>
      <c r="AU196" s="590"/>
      <c r="AV196" s="590"/>
      <c r="AW196" s="408"/>
      <c r="AX196" s="410"/>
      <c r="AY196" s="578"/>
      <c r="AZ196" s="578"/>
      <c r="BA196" s="578"/>
      <c r="BB196" s="578"/>
      <c r="BC196" s="578"/>
      <c r="BD196" s="578"/>
      <c r="BE196" s="579"/>
    </row>
    <row r="197" spans="2:57" ht="15.75" customHeight="1">
      <c r="B197" s="4"/>
      <c r="C197" s="20"/>
      <c r="D197" s="53"/>
      <c r="E197" s="54"/>
      <c r="F197" s="54"/>
      <c r="G197" s="54"/>
      <c r="H197" s="54"/>
      <c r="I197" s="54"/>
      <c r="J197" s="54"/>
      <c r="K197" s="82"/>
      <c r="L197" s="591"/>
      <c r="M197" s="592"/>
      <c r="N197" s="592"/>
      <c r="O197" s="592"/>
      <c r="P197" s="592"/>
      <c r="Q197" s="592"/>
      <c r="R197" s="592"/>
      <c r="S197" s="592"/>
      <c r="T197" s="592"/>
      <c r="U197" s="592"/>
      <c r="V197" s="592"/>
      <c r="W197" s="592"/>
      <c r="X197" s="592"/>
      <c r="Y197" s="592"/>
      <c r="Z197" s="593"/>
      <c r="AA197" s="261"/>
      <c r="AB197" s="262"/>
      <c r="AC197" s="262"/>
      <c r="AD197" s="262"/>
      <c r="AE197" s="262"/>
      <c r="AF197" s="263"/>
      <c r="AG197" s="455"/>
      <c r="AH197" s="456"/>
      <c r="AI197" s="456"/>
      <c r="AJ197" s="456"/>
      <c r="AK197" s="456"/>
      <c r="AL197" s="457"/>
      <c r="AM197" s="464"/>
      <c r="AN197" s="465"/>
      <c r="AO197" s="465"/>
      <c r="AP197" s="465"/>
      <c r="AQ197" s="466"/>
      <c r="AR197" s="590">
        <f>AG197*AM197</f>
        <v>0</v>
      </c>
      <c r="AS197" s="590"/>
      <c r="AT197" s="590"/>
      <c r="AU197" s="590"/>
      <c r="AV197" s="590"/>
      <c r="AW197" s="402"/>
      <c r="AX197" s="404"/>
      <c r="AY197" s="483"/>
      <c r="AZ197" s="483"/>
      <c r="BA197" s="483"/>
      <c r="BB197" s="483"/>
      <c r="BC197" s="483"/>
      <c r="BD197" s="483"/>
      <c r="BE197" s="484"/>
    </row>
    <row r="198" spans="2:57" ht="15.75" customHeight="1">
      <c r="B198" s="4"/>
      <c r="C198" s="20"/>
      <c r="D198" s="55"/>
      <c r="E198" s="56"/>
      <c r="F198" s="56"/>
      <c r="G198" s="56"/>
      <c r="H198" s="56"/>
      <c r="I198" s="56"/>
      <c r="J198" s="56"/>
      <c r="K198" s="83"/>
      <c r="L198" s="594"/>
      <c r="M198" s="595"/>
      <c r="N198" s="595"/>
      <c r="O198" s="595"/>
      <c r="P198" s="595"/>
      <c r="Q198" s="595"/>
      <c r="R198" s="595"/>
      <c r="S198" s="595"/>
      <c r="T198" s="595"/>
      <c r="U198" s="595"/>
      <c r="V198" s="595"/>
      <c r="W198" s="595"/>
      <c r="X198" s="595"/>
      <c r="Y198" s="595"/>
      <c r="Z198" s="596"/>
      <c r="AA198" s="597"/>
      <c r="AB198" s="598"/>
      <c r="AC198" s="598"/>
      <c r="AD198" s="598"/>
      <c r="AE198" s="598"/>
      <c r="AF198" s="599"/>
      <c r="AG198" s="458"/>
      <c r="AH198" s="459"/>
      <c r="AI198" s="459"/>
      <c r="AJ198" s="459"/>
      <c r="AK198" s="459"/>
      <c r="AL198" s="460"/>
      <c r="AM198" s="467"/>
      <c r="AN198" s="468"/>
      <c r="AO198" s="468"/>
      <c r="AP198" s="468"/>
      <c r="AQ198" s="469"/>
      <c r="AR198" s="590"/>
      <c r="AS198" s="590"/>
      <c r="AT198" s="590"/>
      <c r="AU198" s="590"/>
      <c r="AV198" s="590"/>
      <c r="AW198" s="405"/>
      <c r="AX198" s="407"/>
      <c r="AY198" s="486"/>
      <c r="AZ198" s="486"/>
      <c r="BA198" s="486"/>
      <c r="BB198" s="486"/>
      <c r="BC198" s="486"/>
      <c r="BD198" s="486"/>
      <c r="BE198" s="487"/>
    </row>
    <row r="199" spans="2:57" ht="15.75" customHeight="1">
      <c r="B199" s="4"/>
      <c r="C199" s="20"/>
      <c r="D199" s="57" t="s">
        <v>218</v>
      </c>
      <c r="E199" s="162" t="s">
        <v>209</v>
      </c>
      <c r="F199" s="162"/>
      <c r="G199" s="162"/>
      <c r="H199" s="162"/>
      <c r="I199" s="162"/>
      <c r="J199" s="162"/>
      <c r="K199" s="163"/>
      <c r="L199" s="580"/>
      <c r="M199" s="581"/>
      <c r="N199" s="581"/>
      <c r="O199" s="581"/>
      <c r="P199" s="581"/>
      <c r="Q199" s="581"/>
      <c r="R199" s="581"/>
      <c r="S199" s="581"/>
      <c r="T199" s="581"/>
      <c r="U199" s="581"/>
      <c r="V199" s="581"/>
      <c r="W199" s="581"/>
      <c r="X199" s="581"/>
      <c r="Y199" s="581"/>
      <c r="Z199" s="582"/>
      <c r="AA199" s="264"/>
      <c r="AB199" s="265"/>
      <c r="AC199" s="265"/>
      <c r="AD199" s="265"/>
      <c r="AE199" s="265"/>
      <c r="AF199" s="266"/>
      <c r="AG199" s="461"/>
      <c r="AH199" s="462"/>
      <c r="AI199" s="462"/>
      <c r="AJ199" s="462"/>
      <c r="AK199" s="462"/>
      <c r="AL199" s="463"/>
      <c r="AM199" s="470"/>
      <c r="AN199" s="471"/>
      <c r="AO199" s="471"/>
      <c r="AP199" s="471"/>
      <c r="AQ199" s="472"/>
      <c r="AR199" s="590"/>
      <c r="AS199" s="590"/>
      <c r="AT199" s="590"/>
      <c r="AU199" s="590"/>
      <c r="AV199" s="590"/>
      <c r="AW199" s="408"/>
      <c r="AX199" s="410"/>
      <c r="AY199" s="578"/>
      <c r="AZ199" s="578"/>
      <c r="BA199" s="578"/>
      <c r="BB199" s="578"/>
      <c r="BC199" s="578"/>
      <c r="BD199" s="578"/>
      <c r="BE199" s="579"/>
    </row>
    <row r="200" spans="2:57" ht="15.75" customHeight="1">
      <c r="B200" s="4"/>
      <c r="C200" s="20"/>
      <c r="D200" s="53"/>
      <c r="E200" s="54"/>
      <c r="F200" s="54"/>
      <c r="G200" s="54"/>
      <c r="H200" s="54"/>
      <c r="I200" s="54"/>
      <c r="J200" s="54"/>
      <c r="K200" s="82"/>
      <c r="L200" s="591"/>
      <c r="M200" s="592"/>
      <c r="N200" s="592"/>
      <c r="O200" s="592"/>
      <c r="P200" s="592"/>
      <c r="Q200" s="592"/>
      <c r="R200" s="592"/>
      <c r="S200" s="592"/>
      <c r="T200" s="592"/>
      <c r="U200" s="592"/>
      <c r="V200" s="592"/>
      <c r="W200" s="592"/>
      <c r="X200" s="592"/>
      <c r="Y200" s="592"/>
      <c r="Z200" s="593"/>
      <c r="AA200" s="261"/>
      <c r="AB200" s="262"/>
      <c r="AC200" s="262"/>
      <c r="AD200" s="262"/>
      <c r="AE200" s="262"/>
      <c r="AF200" s="263"/>
      <c r="AG200" s="455"/>
      <c r="AH200" s="456"/>
      <c r="AI200" s="456"/>
      <c r="AJ200" s="456"/>
      <c r="AK200" s="456"/>
      <c r="AL200" s="457"/>
      <c r="AM200" s="464"/>
      <c r="AN200" s="465"/>
      <c r="AO200" s="465"/>
      <c r="AP200" s="465"/>
      <c r="AQ200" s="466"/>
      <c r="AR200" s="590">
        <f>AG200*AM200</f>
        <v>0</v>
      </c>
      <c r="AS200" s="590"/>
      <c r="AT200" s="590"/>
      <c r="AU200" s="590"/>
      <c r="AV200" s="590"/>
      <c r="AW200" s="402"/>
      <c r="AX200" s="404"/>
      <c r="AY200" s="483"/>
      <c r="AZ200" s="483"/>
      <c r="BA200" s="483"/>
      <c r="BB200" s="483"/>
      <c r="BC200" s="483"/>
      <c r="BD200" s="483"/>
      <c r="BE200" s="484"/>
    </row>
    <row r="201" spans="2:57" ht="15.75" customHeight="1">
      <c r="B201" s="4"/>
      <c r="C201" s="20"/>
      <c r="D201" s="55"/>
      <c r="E201" s="56"/>
      <c r="F201" s="56"/>
      <c r="G201" s="56"/>
      <c r="H201" s="56"/>
      <c r="I201" s="56"/>
      <c r="J201" s="56"/>
      <c r="K201" s="83"/>
      <c r="L201" s="594"/>
      <c r="M201" s="595"/>
      <c r="N201" s="595"/>
      <c r="O201" s="595"/>
      <c r="P201" s="595"/>
      <c r="Q201" s="595"/>
      <c r="R201" s="595"/>
      <c r="S201" s="595"/>
      <c r="T201" s="595"/>
      <c r="U201" s="595"/>
      <c r="V201" s="595"/>
      <c r="W201" s="595"/>
      <c r="X201" s="595"/>
      <c r="Y201" s="595"/>
      <c r="Z201" s="596"/>
      <c r="AA201" s="597"/>
      <c r="AB201" s="598"/>
      <c r="AC201" s="598"/>
      <c r="AD201" s="598"/>
      <c r="AE201" s="598"/>
      <c r="AF201" s="599"/>
      <c r="AG201" s="458"/>
      <c r="AH201" s="459"/>
      <c r="AI201" s="459"/>
      <c r="AJ201" s="459"/>
      <c r="AK201" s="459"/>
      <c r="AL201" s="460"/>
      <c r="AM201" s="467"/>
      <c r="AN201" s="468"/>
      <c r="AO201" s="468"/>
      <c r="AP201" s="468"/>
      <c r="AQ201" s="469"/>
      <c r="AR201" s="590"/>
      <c r="AS201" s="590"/>
      <c r="AT201" s="590"/>
      <c r="AU201" s="590"/>
      <c r="AV201" s="590"/>
      <c r="AW201" s="405"/>
      <c r="AX201" s="407"/>
      <c r="AY201" s="486"/>
      <c r="AZ201" s="486"/>
      <c r="BA201" s="486"/>
      <c r="BB201" s="486"/>
      <c r="BC201" s="486"/>
      <c r="BD201" s="486"/>
      <c r="BE201" s="487"/>
    </row>
    <row r="202" spans="2:57" ht="15.75" customHeight="1">
      <c r="B202" s="4"/>
      <c r="C202" s="20"/>
      <c r="D202" s="57" t="s">
        <v>208</v>
      </c>
      <c r="E202" s="162" t="s">
        <v>217</v>
      </c>
      <c r="F202" s="162"/>
      <c r="G202" s="162"/>
      <c r="H202" s="162"/>
      <c r="I202" s="162"/>
      <c r="J202" s="162"/>
      <c r="K202" s="163"/>
      <c r="L202" s="580"/>
      <c r="M202" s="581"/>
      <c r="N202" s="581"/>
      <c r="O202" s="581"/>
      <c r="P202" s="581"/>
      <c r="Q202" s="581"/>
      <c r="R202" s="581"/>
      <c r="S202" s="581"/>
      <c r="T202" s="581"/>
      <c r="U202" s="581"/>
      <c r="V202" s="581"/>
      <c r="W202" s="581"/>
      <c r="X202" s="581"/>
      <c r="Y202" s="581"/>
      <c r="Z202" s="582"/>
      <c r="AA202" s="264"/>
      <c r="AB202" s="265"/>
      <c r="AC202" s="265"/>
      <c r="AD202" s="265"/>
      <c r="AE202" s="265"/>
      <c r="AF202" s="266"/>
      <c r="AG202" s="461"/>
      <c r="AH202" s="462"/>
      <c r="AI202" s="462"/>
      <c r="AJ202" s="462"/>
      <c r="AK202" s="462"/>
      <c r="AL202" s="463"/>
      <c r="AM202" s="470"/>
      <c r="AN202" s="471"/>
      <c r="AO202" s="471"/>
      <c r="AP202" s="471"/>
      <c r="AQ202" s="472"/>
      <c r="AR202" s="590"/>
      <c r="AS202" s="590"/>
      <c r="AT202" s="590"/>
      <c r="AU202" s="590"/>
      <c r="AV202" s="590"/>
      <c r="AW202" s="408"/>
      <c r="AX202" s="410"/>
      <c r="AY202" s="578"/>
      <c r="AZ202" s="578"/>
      <c r="BA202" s="578"/>
      <c r="BB202" s="578"/>
      <c r="BC202" s="578"/>
      <c r="BD202" s="578"/>
      <c r="BE202" s="579"/>
    </row>
    <row r="203" spans="2:57" ht="15.75" customHeight="1">
      <c r="B203" s="4"/>
      <c r="C203" s="20"/>
      <c r="D203" s="53"/>
      <c r="E203" s="54"/>
      <c r="F203" s="54"/>
      <c r="G203" s="54"/>
      <c r="H203" s="54"/>
      <c r="I203" s="54"/>
      <c r="J203" s="54"/>
      <c r="K203" s="82"/>
      <c r="L203" s="591"/>
      <c r="M203" s="592"/>
      <c r="N203" s="592"/>
      <c r="O203" s="592"/>
      <c r="P203" s="592"/>
      <c r="Q203" s="592"/>
      <c r="R203" s="592"/>
      <c r="S203" s="592"/>
      <c r="T203" s="592"/>
      <c r="U203" s="592"/>
      <c r="V203" s="592"/>
      <c r="W203" s="592"/>
      <c r="X203" s="592"/>
      <c r="Y203" s="592"/>
      <c r="Z203" s="593"/>
      <c r="AA203" s="261"/>
      <c r="AB203" s="262"/>
      <c r="AC203" s="262"/>
      <c r="AD203" s="262"/>
      <c r="AE203" s="262"/>
      <c r="AF203" s="263"/>
      <c r="AG203" s="455"/>
      <c r="AH203" s="456"/>
      <c r="AI203" s="456"/>
      <c r="AJ203" s="456"/>
      <c r="AK203" s="456"/>
      <c r="AL203" s="457"/>
      <c r="AM203" s="464"/>
      <c r="AN203" s="465"/>
      <c r="AO203" s="465"/>
      <c r="AP203" s="465"/>
      <c r="AQ203" s="466"/>
      <c r="AR203" s="590">
        <f>AG203*AM203</f>
        <v>0</v>
      </c>
      <c r="AS203" s="590"/>
      <c r="AT203" s="590"/>
      <c r="AU203" s="590"/>
      <c r="AV203" s="590"/>
      <c r="AW203" s="402"/>
      <c r="AX203" s="404"/>
      <c r="AY203" s="483"/>
      <c r="AZ203" s="483"/>
      <c r="BA203" s="483"/>
      <c r="BB203" s="483"/>
      <c r="BC203" s="483"/>
      <c r="BD203" s="483"/>
      <c r="BE203" s="484"/>
    </row>
    <row r="204" spans="2:57" ht="15.75" customHeight="1">
      <c r="B204" s="4"/>
      <c r="C204" s="20"/>
      <c r="D204" s="55"/>
      <c r="E204" s="56"/>
      <c r="F204" s="56"/>
      <c r="G204" s="56"/>
      <c r="H204" s="56"/>
      <c r="I204" s="56"/>
      <c r="J204" s="56"/>
      <c r="K204" s="83"/>
      <c r="L204" s="594"/>
      <c r="M204" s="595"/>
      <c r="N204" s="595"/>
      <c r="O204" s="595"/>
      <c r="P204" s="595"/>
      <c r="Q204" s="595"/>
      <c r="R204" s="595"/>
      <c r="S204" s="595"/>
      <c r="T204" s="595"/>
      <c r="U204" s="595"/>
      <c r="V204" s="595"/>
      <c r="W204" s="595"/>
      <c r="X204" s="595"/>
      <c r="Y204" s="595"/>
      <c r="Z204" s="596"/>
      <c r="AA204" s="597"/>
      <c r="AB204" s="598"/>
      <c r="AC204" s="598"/>
      <c r="AD204" s="598"/>
      <c r="AE204" s="598"/>
      <c r="AF204" s="599"/>
      <c r="AG204" s="458"/>
      <c r="AH204" s="459"/>
      <c r="AI204" s="459"/>
      <c r="AJ204" s="459"/>
      <c r="AK204" s="459"/>
      <c r="AL204" s="460"/>
      <c r="AM204" s="467"/>
      <c r="AN204" s="468"/>
      <c r="AO204" s="468"/>
      <c r="AP204" s="468"/>
      <c r="AQ204" s="469"/>
      <c r="AR204" s="590"/>
      <c r="AS204" s="590"/>
      <c r="AT204" s="590"/>
      <c r="AU204" s="590"/>
      <c r="AV204" s="590"/>
      <c r="AW204" s="405"/>
      <c r="AX204" s="407"/>
      <c r="AY204" s="486"/>
      <c r="AZ204" s="486"/>
      <c r="BA204" s="486"/>
      <c r="BB204" s="486"/>
      <c r="BC204" s="486"/>
      <c r="BD204" s="486"/>
      <c r="BE204" s="487"/>
    </row>
    <row r="205" spans="2:57" ht="15.75" customHeight="1">
      <c r="B205" s="4"/>
      <c r="C205" s="20"/>
      <c r="D205" s="57" t="s">
        <v>218</v>
      </c>
      <c r="E205" s="162" t="s">
        <v>209</v>
      </c>
      <c r="F205" s="162"/>
      <c r="G205" s="162"/>
      <c r="H205" s="162"/>
      <c r="I205" s="162"/>
      <c r="J205" s="162"/>
      <c r="K205" s="163"/>
      <c r="L205" s="580"/>
      <c r="M205" s="581"/>
      <c r="N205" s="581"/>
      <c r="O205" s="581"/>
      <c r="P205" s="581"/>
      <c r="Q205" s="581"/>
      <c r="R205" s="581"/>
      <c r="S205" s="581"/>
      <c r="T205" s="581"/>
      <c r="U205" s="581"/>
      <c r="V205" s="581"/>
      <c r="W205" s="581"/>
      <c r="X205" s="581"/>
      <c r="Y205" s="581"/>
      <c r="Z205" s="582"/>
      <c r="AA205" s="264"/>
      <c r="AB205" s="265"/>
      <c r="AC205" s="265"/>
      <c r="AD205" s="265"/>
      <c r="AE205" s="265"/>
      <c r="AF205" s="266"/>
      <c r="AG205" s="461"/>
      <c r="AH205" s="462"/>
      <c r="AI205" s="462"/>
      <c r="AJ205" s="462"/>
      <c r="AK205" s="462"/>
      <c r="AL205" s="463"/>
      <c r="AM205" s="470"/>
      <c r="AN205" s="471"/>
      <c r="AO205" s="471"/>
      <c r="AP205" s="471"/>
      <c r="AQ205" s="472"/>
      <c r="AR205" s="590"/>
      <c r="AS205" s="590"/>
      <c r="AT205" s="590"/>
      <c r="AU205" s="590"/>
      <c r="AV205" s="590"/>
      <c r="AW205" s="408"/>
      <c r="AX205" s="410"/>
      <c r="AY205" s="578"/>
      <c r="AZ205" s="578"/>
      <c r="BA205" s="578"/>
      <c r="BB205" s="578"/>
      <c r="BC205" s="578"/>
      <c r="BD205" s="578"/>
      <c r="BE205" s="579"/>
    </row>
    <row r="206" spans="2:57" ht="15.75" customHeight="1">
      <c r="D206" s="84"/>
      <c r="E206" s="84"/>
      <c r="F206" s="84"/>
      <c r="G206" s="84"/>
      <c r="H206" s="84"/>
      <c r="I206" s="84"/>
      <c r="J206" s="84"/>
      <c r="K206" s="84"/>
      <c r="L206" s="84"/>
      <c r="M206" s="84"/>
      <c r="N206" s="84"/>
      <c r="O206" s="84"/>
      <c r="P206" s="84"/>
      <c r="Q206" s="84"/>
      <c r="R206" s="84"/>
      <c r="S206" s="84"/>
      <c r="T206" s="84"/>
      <c r="U206" s="84"/>
      <c r="V206" s="84"/>
      <c r="W206" s="84"/>
      <c r="X206" s="84"/>
      <c r="Y206" s="84"/>
      <c r="Z206" s="84"/>
      <c r="AA206" s="329" t="s">
        <v>219</v>
      </c>
      <c r="AB206" s="330"/>
      <c r="AC206" s="330"/>
      <c r="AD206" s="330"/>
      <c r="AE206" s="330"/>
      <c r="AF206" s="331"/>
      <c r="AG206" s="542">
        <v>6</v>
      </c>
      <c r="AH206" s="543"/>
      <c r="AI206" s="543"/>
      <c r="AJ206" s="544"/>
      <c r="AK206" s="411" t="s">
        <v>13</v>
      </c>
      <c r="AL206" s="209"/>
      <c r="AM206" s="342" t="s">
        <v>32</v>
      </c>
      <c r="AN206" s="342"/>
      <c r="AO206" s="342"/>
      <c r="AP206" s="342"/>
      <c r="AQ206" s="342"/>
      <c r="AR206" s="342"/>
      <c r="AS206" s="342"/>
      <c r="AT206" s="342"/>
      <c r="AU206" s="342"/>
      <c r="AV206" s="342"/>
      <c r="AW206" s="583">
        <f>SUM(AR161:AV205)</f>
        <v>584</v>
      </c>
      <c r="AX206" s="584"/>
      <c r="AY206" s="584"/>
      <c r="AZ206" s="584"/>
      <c r="BA206" s="584"/>
      <c r="BB206" s="584"/>
      <c r="BC206" s="584"/>
      <c r="BD206" s="584"/>
      <c r="BE206" s="585"/>
    </row>
    <row r="207" spans="2:57" ht="15.75" customHeight="1">
      <c r="D207" s="85"/>
      <c r="E207" s="85"/>
      <c r="F207" s="85"/>
      <c r="G207" s="85"/>
      <c r="H207" s="85"/>
      <c r="I207" s="85"/>
      <c r="J207" s="85"/>
      <c r="K207" s="85"/>
      <c r="L207" s="85"/>
      <c r="M207" s="85"/>
      <c r="N207" s="85"/>
      <c r="O207" s="85"/>
      <c r="P207" s="85"/>
      <c r="Q207" s="85"/>
      <c r="R207" s="85"/>
      <c r="S207" s="85"/>
      <c r="T207" s="85"/>
      <c r="U207" s="85"/>
      <c r="V207" s="85"/>
      <c r="W207" s="85"/>
      <c r="X207" s="85"/>
      <c r="Y207" s="85"/>
      <c r="Z207" s="85"/>
      <c r="AA207" s="332"/>
      <c r="AB207" s="333"/>
      <c r="AC207" s="333"/>
      <c r="AD207" s="333"/>
      <c r="AE207" s="333"/>
      <c r="AF207" s="334"/>
      <c r="AG207" s="545"/>
      <c r="AH207" s="546"/>
      <c r="AI207" s="546"/>
      <c r="AJ207" s="547"/>
      <c r="AK207" s="412"/>
      <c r="AL207" s="212"/>
      <c r="AM207" s="342"/>
      <c r="AN207" s="342"/>
      <c r="AO207" s="342"/>
      <c r="AP207" s="342"/>
      <c r="AQ207" s="342"/>
      <c r="AR207" s="342"/>
      <c r="AS207" s="342"/>
      <c r="AT207" s="342"/>
      <c r="AU207" s="342"/>
      <c r="AV207" s="342"/>
      <c r="AW207" s="586"/>
      <c r="AX207" s="586"/>
      <c r="AY207" s="586"/>
      <c r="AZ207" s="586"/>
      <c r="BA207" s="586"/>
      <c r="BB207" s="586"/>
      <c r="BC207" s="586"/>
      <c r="BD207" s="586"/>
      <c r="BE207" s="587"/>
    </row>
    <row r="208" spans="2:57" ht="15.75" customHeight="1">
      <c r="D208" s="85"/>
      <c r="E208" s="85"/>
      <c r="F208" s="85"/>
      <c r="G208" s="85"/>
      <c r="H208" s="85"/>
      <c r="I208" s="85"/>
      <c r="J208" s="85"/>
      <c r="K208" s="85"/>
      <c r="L208" s="85"/>
      <c r="M208" s="85"/>
      <c r="N208" s="85"/>
      <c r="O208" s="85"/>
      <c r="P208" s="85"/>
      <c r="Q208" s="85"/>
      <c r="R208" s="85"/>
      <c r="S208" s="85"/>
      <c r="T208" s="85"/>
      <c r="U208" s="85"/>
      <c r="V208" s="85"/>
      <c r="W208" s="85"/>
      <c r="X208" s="85"/>
      <c r="Y208" s="85"/>
      <c r="Z208" s="85"/>
      <c r="AA208" s="335"/>
      <c r="AB208" s="336"/>
      <c r="AC208" s="336"/>
      <c r="AD208" s="336"/>
      <c r="AE208" s="336"/>
      <c r="AF208" s="337"/>
      <c r="AG208" s="548"/>
      <c r="AH208" s="549"/>
      <c r="AI208" s="549"/>
      <c r="AJ208" s="550"/>
      <c r="AK208" s="413"/>
      <c r="AL208" s="215"/>
      <c r="AM208" s="342"/>
      <c r="AN208" s="342"/>
      <c r="AO208" s="342"/>
      <c r="AP208" s="342"/>
      <c r="AQ208" s="342"/>
      <c r="AR208" s="342"/>
      <c r="AS208" s="342"/>
      <c r="AT208" s="342"/>
      <c r="AU208" s="342"/>
      <c r="AV208" s="342"/>
      <c r="AW208" s="588"/>
      <c r="AX208" s="588"/>
      <c r="AY208" s="588"/>
      <c r="AZ208" s="588"/>
      <c r="BA208" s="588"/>
      <c r="BB208" s="588"/>
      <c r="BC208" s="588"/>
      <c r="BD208" s="588"/>
      <c r="BE208" s="589"/>
    </row>
    <row r="209" spans="2:60" ht="13.5" customHeight="1">
      <c r="B209" s="19"/>
      <c r="C209" s="19"/>
      <c r="D209" s="86"/>
      <c r="E209" s="86"/>
      <c r="F209" s="86"/>
      <c r="G209" s="86"/>
      <c r="H209" s="86"/>
      <c r="I209" s="86"/>
      <c r="J209" s="86"/>
      <c r="K209" s="86"/>
      <c r="L209" s="86"/>
      <c r="M209" s="86"/>
      <c r="N209" s="86"/>
      <c r="O209" s="86"/>
      <c r="P209" s="86"/>
      <c r="Q209" s="86"/>
      <c r="R209" s="86"/>
      <c r="S209" s="86"/>
      <c r="T209" s="86"/>
      <c r="U209" s="86"/>
      <c r="V209" s="86"/>
      <c r="W209" s="86"/>
      <c r="X209" s="86"/>
      <c r="Y209" s="86"/>
      <c r="Z209" s="86"/>
      <c r="AA209" s="30"/>
      <c r="AB209" s="30"/>
      <c r="AC209" s="30"/>
      <c r="AD209" s="30"/>
      <c r="AE209" s="30"/>
      <c r="AF209" s="30"/>
      <c r="AG209" s="87"/>
      <c r="AH209" s="87"/>
      <c r="AI209" s="87"/>
      <c r="AJ209" s="87"/>
      <c r="AK209" s="87"/>
      <c r="AL209" s="28"/>
      <c r="AM209" s="28"/>
      <c r="AN209" s="30"/>
      <c r="AO209" s="30"/>
      <c r="AP209" s="30"/>
      <c r="AQ209" s="30"/>
      <c r="AR209" s="30"/>
      <c r="AS209" s="30"/>
      <c r="AT209" s="30"/>
      <c r="AU209" s="30"/>
      <c r="AV209" s="30"/>
      <c r="AW209" s="30"/>
      <c r="AX209" s="30"/>
      <c r="AY209" s="30"/>
      <c r="AZ209" s="79"/>
      <c r="BA209" s="79"/>
      <c r="BB209" s="79"/>
      <c r="BC209" s="79"/>
      <c r="BD209" s="79"/>
      <c r="BE209" s="79"/>
      <c r="BF209" s="19"/>
      <c r="BG209" s="19"/>
      <c r="BH209" s="19"/>
    </row>
    <row r="210" spans="2:60" ht="15" customHeight="1">
      <c r="B210" s="2" t="s">
        <v>220</v>
      </c>
      <c r="D210" s="23"/>
      <c r="E210" s="23"/>
      <c r="F210" s="23"/>
      <c r="G210" s="23"/>
      <c r="H210" s="23"/>
      <c r="I210" s="23"/>
      <c r="J210" s="23"/>
      <c r="K210" s="23"/>
      <c r="L210" s="23"/>
    </row>
    <row r="211" spans="2:60" ht="13.5" customHeight="1">
      <c r="B211" s="4"/>
      <c r="C211" s="20"/>
      <c r="D211" s="225" t="s">
        <v>221</v>
      </c>
      <c r="E211" s="294"/>
      <c r="F211" s="294"/>
      <c r="G211" s="294"/>
      <c r="H211" s="294"/>
      <c r="I211" s="294"/>
      <c r="J211" s="294"/>
      <c r="K211" s="295"/>
      <c r="L211" s="569" t="s">
        <v>33</v>
      </c>
      <c r="M211" s="570"/>
      <c r="N211" s="570"/>
      <c r="O211" s="570"/>
      <c r="P211" s="570"/>
      <c r="Q211" s="570"/>
      <c r="R211" s="570"/>
      <c r="S211" s="570"/>
      <c r="T211" s="570"/>
      <c r="U211" s="570"/>
      <c r="V211" s="570"/>
      <c r="W211" s="570"/>
      <c r="X211" s="570"/>
      <c r="Y211" s="570"/>
      <c r="Z211" s="571"/>
      <c r="AA211" s="225" t="s">
        <v>27</v>
      </c>
      <c r="AB211" s="294"/>
      <c r="AC211" s="294"/>
      <c r="AD211" s="295"/>
      <c r="AE211" s="225" t="s">
        <v>221</v>
      </c>
      <c r="AF211" s="294"/>
      <c r="AG211" s="294"/>
      <c r="AH211" s="294"/>
      <c r="AI211" s="294"/>
      <c r="AJ211" s="294"/>
      <c r="AK211" s="294"/>
      <c r="AL211" s="294"/>
      <c r="AM211" s="295"/>
      <c r="AN211" s="569" t="s">
        <v>33</v>
      </c>
      <c r="AO211" s="570"/>
      <c r="AP211" s="570"/>
      <c r="AQ211" s="570"/>
      <c r="AR211" s="570"/>
      <c r="AS211" s="570"/>
      <c r="AT211" s="570"/>
      <c r="AU211" s="570"/>
      <c r="AV211" s="570"/>
      <c r="AW211" s="570"/>
      <c r="AX211" s="570"/>
      <c r="AY211" s="570"/>
      <c r="AZ211" s="570"/>
      <c r="BA211" s="570"/>
      <c r="BB211" s="571"/>
      <c r="BC211" s="320" t="s">
        <v>27</v>
      </c>
      <c r="BD211" s="344"/>
      <c r="BE211" s="344"/>
      <c r="BF211" s="345"/>
    </row>
    <row r="212" spans="2:60" ht="13.5" customHeight="1">
      <c r="B212" s="4"/>
      <c r="C212" s="20"/>
      <c r="D212" s="296"/>
      <c r="E212" s="297"/>
      <c r="F212" s="297"/>
      <c r="G212" s="297"/>
      <c r="H212" s="297"/>
      <c r="I212" s="297"/>
      <c r="J212" s="297"/>
      <c r="K212" s="298"/>
      <c r="L212" s="572"/>
      <c r="M212" s="573"/>
      <c r="N212" s="573"/>
      <c r="O212" s="573"/>
      <c r="P212" s="573"/>
      <c r="Q212" s="573"/>
      <c r="R212" s="573"/>
      <c r="S212" s="573"/>
      <c r="T212" s="573"/>
      <c r="U212" s="573"/>
      <c r="V212" s="573"/>
      <c r="W212" s="573"/>
      <c r="X212" s="573"/>
      <c r="Y212" s="573"/>
      <c r="Z212" s="574"/>
      <c r="AA212" s="296"/>
      <c r="AB212" s="297"/>
      <c r="AC212" s="297"/>
      <c r="AD212" s="298"/>
      <c r="AE212" s="296"/>
      <c r="AF212" s="297"/>
      <c r="AG212" s="297"/>
      <c r="AH212" s="297"/>
      <c r="AI212" s="297"/>
      <c r="AJ212" s="297"/>
      <c r="AK212" s="297"/>
      <c r="AL212" s="297"/>
      <c r="AM212" s="298"/>
      <c r="AN212" s="572"/>
      <c r="AO212" s="573"/>
      <c r="AP212" s="573"/>
      <c r="AQ212" s="573"/>
      <c r="AR212" s="573"/>
      <c r="AS212" s="573"/>
      <c r="AT212" s="573"/>
      <c r="AU212" s="573"/>
      <c r="AV212" s="573"/>
      <c r="AW212" s="573"/>
      <c r="AX212" s="573"/>
      <c r="AY212" s="573"/>
      <c r="AZ212" s="573"/>
      <c r="BA212" s="573"/>
      <c r="BB212" s="574"/>
      <c r="BC212" s="346"/>
      <c r="BD212" s="347"/>
      <c r="BE212" s="347"/>
      <c r="BF212" s="348"/>
    </row>
    <row r="213" spans="2:60" ht="13.5" customHeight="1">
      <c r="B213" s="4"/>
      <c r="C213" s="20"/>
      <c r="D213" s="296"/>
      <c r="E213" s="297"/>
      <c r="F213" s="297"/>
      <c r="G213" s="297"/>
      <c r="H213" s="297"/>
      <c r="I213" s="297"/>
      <c r="J213" s="297"/>
      <c r="K213" s="298"/>
      <c r="L213" s="575" t="s">
        <v>222</v>
      </c>
      <c r="M213" s="576"/>
      <c r="N213" s="576"/>
      <c r="O213" s="576"/>
      <c r="P213" s="576"/>
      <c r="Q213" s="576"/>
      <c r="R213" s="576"/>
      <c r="S213" s="576"/>
      <c r="T213" s="576"/>
      <c r="U213" s="576"/>
      <c r="V213" s="576"/>
      <c r="W213" s="576"/>
      <c r="X213" s="576"/>
      <c r="Y213" s="576"/>
      <c r="Z213" s="577"/>
      <c r="AA213" s="296"/>
      <c r="AB213" s="297"/>
      <c r="AC213" s="297"/>
      <c r="AD213" s="298"/>
      <c r="AE213" s="296"/>
      <c r="AF213" s="297"/>
      <c r="AG213" s="297"/>
      <c r="AH213" s="297"/>
      <c r="AI213" s="297"/>
      <c r="AJ213" s="297"/>
      <c r="AK213" s="297"/>
      <c r="AL213" s="297"/>
      <c r="AM213" s="298"/>
      <c r="AN213" s="575" t="s">
        <v>222</v>
      </c>
      <c r="AO213" s="576"/>
      <c r="AP213" s="576"/>
      <c r="AQ213" s="576"/>
      <c r="AR213" s="576"/>
      <c r="AS213" s="576"/>
      <c r="AT213" s="576"/>
      <c r="AU213" s="576"/>
      <c r="AV213" s="576"/>
      <c r="AW213" s="576"/>
      <c r="AX213" s="576"/>
      <c r="AY213" s="576"/>
      <c r="AZ213" s="576"/>
      <c r="BA213" s="576"/>
      <c r="BB213" s="577"/>
      <c r="BC213" s="346"/>
      <c r="BD213" s="347"/>
      <c r="BE213" s="347"/>
      <c r="BF213" s="348"/>
    </row>
    <row r="214" spans="2:60" ht="13.5" customHeight="1">
      <c r="B214" s="4"/>
      <c r="C214" s="20"/>
      <c r="D214" s="299"/>
      <c r="E214" s="300"/>
      <c r="F214" s="300"/>
      <c r="G214" s="300"/>
      <c r="H214" s="300"/>
      <c r="I214" s="300"/>
      <c r="J214" s="300"/>
      <c r="K214" s="301"/>
      <c r="L214" s="514" t="s">
        <v>223</v>
      </c>
      <c r="M214" s="515"/>
      <c r="N214" s="515"/>
      <c r="O214" s="515"/>
      <c r="P214" s="515"/>
      <c r="Q214" s="515"/>
      <c r="R214" s="515"/>
      <c r="S214" s="515"/>
      <c r="T214" s="515"/>
      <c r="U214" s="515"/>
      <c r="V214" s="515"/>
      <c r="W214" s="515"/>
      <c r="X214" s="515"/>
      <c r="Y214" s="515"/>
      <c r="Z214" s="516"/>
      <c r="AA214" s="299"/>
      <c r="AB214" s="300"/>
      <c r="AC214" s="300"/>
      <c r="AD214" s="301"/>
      <c r="AE214" s="299"/>
      <c r="AF214" s="300"/>
      <c r="AG214" s="300"/>
      <c r="AH214" s="300"/>
      <c r="AI214" s="300"/>
      <c r="AJ214" s="300"/>
      <c r="AK214" s="300"/>
      <c r="AL214" s="300"/>
      <c r="AM214" s="301"/>
      <c r="AN214" s="514" t="s">
        <v>223</v>
      </c>
      <c r="AO214" s="515"/>
      <c r="AP214" s="515"/>
      <c r="AQ214" s="515"/>
      <c r="AR214" s="515"/>
      <c r="AS214" s="515"/>
      <c r="AT214" s="515"/>
      <c r="AU214" s="515"/>
      <c r="AV214" s="515"/>
      <c r="AW214" s="515"/>
      <c r="AX214" s="515"/>
      <c r="AY214" s="515"/>
      <c r="AZ214" s="515"/>
      <c r="BA214" s="515"/>
      <c r="BB214" s="516"/>
      <c r="BC214" s="349"/>
      <c r="BD214" s="350"/>
      <c r="BE214" s="350"/>
      <c r="BF214" s="351"/>
    </row>
    <row r="215" spans="2:60" ht="13.5" customHeight="1">
      <c r="B215" s="4"/>
      <c r="C215" s="20"/>
      <c r="D215" s="279"/>
      <c r="E215" s="280"/>
      <c r="F215" s="280"/>
      <c r="G215" s="280"/>
      <c r="H215" s="280"/>
      <c r="I215" s="280"/>
      <c r="J215" s="280"/>
      <c r="K215" s="281"/>
      <c r="L215" s="551" t="s">
        <v>224</v>
      </c>
      <c r="M215" s="552"/>
      <c r="N215" s="552"/>
      <c r="O215" s="552"/>
      <c r="P215" s="552"/>
      <c r="Q215" s="552"/>
      <c r="R215" s="552"/>
      <c r="S215" s="552"/>
      <c r="T215" s="552"/>
      <c r="U215" s="552"/>
      <c r="V215" s="552"/>
      <c r="W215" s="552"/>
      <c r="X215" s="552"/>
      <c r="Y215" s="552"/>
      <c r="Z215" s="553"/>
      <c r="AA215" s="557" t="s">
        <v>207</v>
      </c>
      <c r="AB215" s="558"/>
      <c r="AC215" s="558"/>
      <c r="AD215" s="559"/>
      <c r="AE215" s="279"/>
      <c r="AF215" s="280"/>
      <c r="AG215" s="280"/>
      <c r="AH215" s="280"/>
      <c r="AI215" s="280"/>
      <c r="AJ215" s="280"/>
      <c r="AK215" s="280"/>
      <c r="AL215" s="280"/>
      <c r="AM215" s="281"/>
      <c r="AN215" s="551" t="s">
        <v>225</v>
      </c>
      <c r="AO215" s="552"/>
      <c r="AP215" s="552"/>
      <c r="AQ215" s="552"/>
      <c r="AR215" s="552"/>
      <c r="AS215" s="552"/>
      <c r="AT215" s="552"/>
      <c r="AU215" s="552"/>
      <c r="AV215" s="552"/>
      <c r="AW215" s="552"/>
      <c r="AX215" s="552"/>
      <c r="AY215" s="552"/>
      <c r="AZ215" s="552"/>
      <c r="BA215" s="552"/>
      <c r="BB215" s="553"/>
      <c r="BC215" s="557" t="s">
        <v>199</v>
      </c>
      <c r="BD215" s="558"/>
      <c r="BE215" s="558"/>
      <c r="BF215" s="559"/>
    </row>
    <row r="216" spans="2:60" ht="13.5" customHeight="1">
      <c r="B216" s="4"/>
      <c r="C216" s="20"/>
      <c r="D216" s="291"/>
      <c r="E216" s="292"/>
      <c r="F216" s="292"/>
      <c r="G216" s="292"/>
      <c r="H216" s="292"/>
      <c r="I216" s="292"/>
      <c r="J216" s="292"/>
      <c r="K216" s="293"/>
      <c r="L216" s="554"/>
      <c r="M216" s="555"/>
      <c r="N216" s="555"/>
      <c r="O216" s="555"/>
      <c r="P216" s="555"/>
      <c r="Q216" s="555"/>
      <c r="R216" s="555"/>
      <c r="S216" s="555"/>
      <c r="T216" s="555"/>
      <c r="U216" s="555"/>
      <c r="V216" s="555"/>
      <c r="W216" s="555"/>
      <c r="X216" s="555"/>
      <c r="Y216" s="555"/>
      <c r="Z216" s="556"/>
      <c r="AA216" s="560"/>
      <c r="AB216" s="561"/>
      <c r="AC216" s="561"/>
      <c r="AD216" s="562"/>
      <c r="AE216" s="291"/>
      <c r="AF216" s="292"/>
      <c r="AG216" s="292"/>
      <c r="AH216" s="292"/>
      <c r="AI216" s="292"/>
      <c r="AJ216" s="292"/>
      <c r="AK216" s="292"/>
      <c r="AL216" s="292"/>
      <c r="AM216" s="293"/>
      <c r="AN216" s="554"/>
      <c r="AO216" s="555"/>
      <c r="AP216" s="555"/>
      <c r="AQ216" s="555"/>
      <c r="AR216" s="555"/>
      <c r="AS216" s="555"/>
      <c r="AT216" s="555"/>
      <c r="AU216" s="555"/>
      <c r="AV216" s="555"/>
      <c r="AW216" s="555"/>
      <c r="AX216" s="555"/>
      <c r="AY216" s="555"/>
      <c r="AZ216" s="555"/>
      <c r="BA216" s="555"/>
      <c r="BB216" s="556"/>
      <c r="BC216" s="560"/>
      <c r="BD216" s="561"/>
      <c r="BE216" s="561"/>
      <c r="BF216" s="562"/>
    </row>
    <row r="217" spans="2:60" ht="13.5" customHeight="1">
      <c r="B217" s="4"/>
      <c r="C217" s="20"/>
      <c r="D217" s="291"/>
      <c r="E217" s="292"/>
      <c r="F217" s="292"/>
      <c r="G217" s="292"/>
      <c r="H217" s="292"/>
      <c r="I217" s="292"/>
      <c r="J217" s="292"/>
      <c r="K217" s="293"/>
      <c r="L217" s="566" t="s">
        <v>226</v>
      </c>
      <c r="M217" s="567"/>
      <c r="N217" s="567"/>
      <c r="O217" s="567"/>
      <c r="P217" s="567"/>
      <c r="Q217" s="567"/>
      <c r="R217" s="567"/>
      <c r="S217" s="567"/>
      <c r="T217" s="567"/>
      <c r="U217" s="567"/>
      <c r="V217" s="567"/>
      <c r="W217" s="567"/>
      <c r="X217" s="567"/>
      <c r="Y217" s="567"/>
      <c r="Z217" s="568"/>
      <c r="AA217" s="560"/>
      <c r="AB217" s="561"/>
      <c r="AC217" s="561"/>
      <c r="AD217" s="562"/>
      <c r="AE217" s="291"/>
      <c r="AF217" s="292"/>
      <c r="AG217" s="292"/>
      <c r="AH217" s="292"/>
      <c r="AI217" s="292"/>
      <c r="AJ217" s="292"/>
      <c r="AK217" s="292"/>
      <c r="AL217" s="292"/>
      <c r="AM217" s="293"/>
      <c r="AN217" s="566" t="s">
        <v>226</v>
      </c>
      <c r="AO217" s="567"/>
      <c r="AP217" s="567"/>
      <c r="AQ217" s="567"/>
      <c r="AR217" s="567"/>
      <c r="AS217" s="567"/>
      <c r="AT217" s="567"/>
      <c r="AU217" s="567"/>
      <c r="AV217" s="567"/>
      <c r="AW217" s="567"/>
      <c r="AX217" s="567"/>
      <c r="AY217" s="567"/>
      <c r="AZ217" s="567"/>
      <c r="BA217" s="567"/>
      <c r="BB217" s="568"/>
      <c r="BC217" s="560"/>
      <c r="BD217" s="561"/>
      <c r="BE217" s="561"/>
      <c r="BF217" s="562"/>
    </row>
    <row r="218" spans="2:60" ht="13.5" customHeight="1">
      <c r="B218" s="4"/>
      <c r="C218" s="20"/>
      <c r="D218" s="282" t="s">
        <v>227</v>
      </c>
      <c r="E218" s="283"/>
      <c r="F218" s="283"/>
      <c r="G218" s="283"/>
      <c r="H218" s="283"/>
      <c r="I218" s="283"/>
      <c r="J218" s="283"/>
      <c r="K218" s="284"/>
      <c r="L218" s="536" t="s">
        <v>228</v>
      </c>
      <c r="M218" s="537"/>
      <c r="N218" s="537"/>
      <c r="O218" s="537"/>
      <c r="P218" s="537"/>
      <c r="Q218" s="537"/>
      <c r="R218" s="537"/>
      <c r="S218" s="537"/>
      <c r="T218" s="537"/>
      <c r="U218" s="537"/>
      <c r="V218" s="537"/>
      <c r="W218" s="537"/>
      <c r="X218" s="537"/>
      <c r="Y218" s="537"/>
      <c r="Z218" s="538"/>
      <c r="AA218" s="563"/>
      <c r="AB218" s="564"/>
      <c r="AC218" s="564"/>
      <c r="AD218" s="565"/>
      <c r="AE218" s="282" t="s">
        <v>227</v>
      </c>
      <c r="AF218" s="283"/>
      <c r="AG218" s="283"/>
      <c r="AH218" s="283"/>
      <c r="AI218" s="283"/>
      <c r="AJ218" s="283"/>
      <c r="AK218" s="283"/>
      <c r="AL218" s="283"/>
      <c r="AM218" s="284"/>
      <c r="AN218" s="536" t="s">
        <v>228</v>
      </c>
      <c r="AO218" s="537"/>
      <c r="AP218" s="537"/>
      <c r="AQ218" s="537"/>
      <c r="AR218" s="537"/>
      <c r="AS218" s="537"/>
      <c r="AT218" s="537"/>
      <c r="AU218" s="537"/>
      <c r="AV218" s="537"/>
      <c r="AW218" s="537"/>
      <c r="AX218" s="537"/>
      <c r="AY218" s="537"/>
      <c r="AZ218" s="537"/>
      <c r="BA218" s="537"/>
      <c r="BB218" s="538"/>
      <c r="BC218" s="563"/>
      <c r="BD218" s="564"/>
      <c r="BE218" s="564"/>
      <c r="BF218" s="565"/>
    </row>
    <row r="219" spans="2:60" ht="13.5" customHeight="1">
      <c r="B219" s="4"/>
      <c r="C219" s="20"/>
      <c r="D219" s="279"/>
      <c r="E219" s="280"/>
      <c r="F219" s="280"/>
      <c r="G219" s="280"/>
      <c r="H219" s="280"/>
      <c r="I219" s="280"/>
      <c r="J219" s="280"/>
      <c r="K219" s="281"/>
      <c r="L219" s="551" t="s">
        <v>225</v>
      </c>
      <c r="M219" s="552"/>
      <c r="N219" s="552"/>
      <c r="O219" s="552"/>
      <c r="P219" s="552"/>
      <c r="Q219" s="552"/>
      <c r="R219" s="552"/>
      <c r="S219" s="552"/>
      <c r="T219" s="552"/>
      <c r="U219" s="552"/>
      <c r="V219" s="552"/>
      <c r="W219" s="552"/>
      <c r="X219" s="552"/>
      <c r="Y219" s="552"/>
      <c r="Z219" s="553"/>
      <c r="AA219" s="557" t="s">
        <v>229</v>
      </c>
      <c r="AB219" s="558"/>
      <c r="AC219" s="558"/>
      <c r="AD219" s="559"/>
      <c r="AE219" s="279"/>
      <c r="AF219" s="280"/>
      <c r="AG219" s="280"/>
      <c r="AH219" s="280"/>
      <c r="AI219" s="280"/>
      <c r="AJ219" s="280"/>
      <c r="AK219" s="280"/>
      <c r="AL219" s="280"/>
      <c r="AM219" s="281"/>
      <c r="AN219" s="551" t="s">
        <v>225</v>
      </c>
      <c r="AO219" s="552"/>
      <c r="AP219" s="552"/>
      <c r="AQ219" s="552"/>
      <c r="AR219" s="552"/>
      <c r="AS219" s="552"/>
      <c r="AT219" s="552"/>
      <c r="AU219" s="552"/>
      <c r="AV219" s="552"/>
      <c r="AW219" s="552"/>
      <c r="AX219" s="552"/>
      <c r="AY219" s="552"/>
      <c r="AZ219" s="552"/>
      <c r="BA219" s="552"/>
      <c r="BB219" s="553"/>
      <c r="BC219" s="557" t="s">
        <v>199</v>
      </c>
      <c r="BD219" s="558"/>
      <c r="BE219" s="558"/>
      <c r="BF219" s="559"/>
    </row>
    <row r="220" spans="2:60" ht="13.5" customHeight="1">
      <c r="B220" s="4"/>
      <c r="C220" s="20"/>
      <c r="D220" s="291"/>
      <c r="E220" s="292"/>
      <c r="F220" s="292"/>
      <c r="G220" s="292"/>
      <c r="H220" s="292"/>
      <c r="I220" s="292"/>
      <c r="J220" s="292"/>
      <c r="K220" s="293"/>
      <c r="L220" s="554"/>
      <c r="M220" s="555"/>
      <c r="N220" s="555"/>
      <c r="O220" s="555"/>
      <c r="P220" s="555"/>
      <c r="Q220" s="555"/>
      <c r="R220" s="555"/>
      <c r="S220" s="555"/>
      <c r="T220" s="555"/>
      <c r="U220" s="555"/>
      <c r="V220" s="555"/>
      <c r="W220" s="555"/>
      <c r="X220" s="555"/>
      <c r="Y220" s="555"/>
      <c r="Z220" s="556"/>
      <c r="AA220" s="560"/>
      <c r="AB220" s="561"/>
      <c r="AC220" s="561"/>
      <c r="AD220" s="562"/>
      <c r="AE220" s="291"/>
      <c r="AF220" s="292"/>
      <c r="AG220" s="292"/>
      <c r="AH220" s="292"/>
      <c r="AI220" s="292"/>
      <c r="AJ220" s="292"/>
      <c r="AK220" s="292"/>
      <c r="AL220" s="292"/>
      <c r="AM220" s="293"/>
      <c r="AN220" s="554"/>
      <c r="AO220" s="555"/>
      <c r="AP220" s="555"/>
      <c r="AQ220" s="555"/>
      <c r="AR220" s="555"/>
      <c r="AS220" s="555"/>
      <c r="AT220" s="555"/>
      <c r="AU220" s="555"/>
      <c r="AV220" s="555"/>
      <c r="AW220" s="555"/>
      <c r="AX220" s="555"/>
      <c r="AY220" s="555"/>
      <c r="AZ220" s="555"/>
      <c r="BA220" s="555"/>
      <c r="BB220" s="556"/>
      <c r="BC220" s="560"/>
      <c r="BD220" s="561"/>
      <c r="BE220" s="561"/>
      <c r="BF220" s="562"/>
    </row>
    <row r="221" spans="2:60" ht="13.5" customHeight="1">
      <c r="B221" s="4"/>
      <c r="C221" s="20"/>
      <c r="D221" s="291"/>
      <c r="E221" s="292"/>
      <c r="F221" s="292"/>
      <c r="G221" s="292"/>
      <c r="H221" s="292"/>
      <c r="I221" s="292"/>
      <c r="J221" s="292"/>
      <c r="K221" s="293"/>
      <c r="L221" s="566" t="s">
        <v>230</v>
      </c>
      <c r="M221" s="567"/>
      <c r="N221" s="567"/>
      <c r="O221" s="567"/>
      <c r="P221" s="567"/>
      <c r="Q221" s="567"/>
      <c r="R221" s="567"/>
      <c r="S221" s="567"/>
      <c r="T221" s="567"/>
      <c r="U221" s="567"/>
      <c r="V221" s="567"/>
      <c r="W221" s="567"/>
      <c r="X221" s="567"/>
      <c r="Y221" s="567"/>
      <c r="Z221" s="568"/>
      <c r="AA221" s="560"/>
      <c r="AB221" s="561"/>
      <c r="AC221" s="561"/>
      <c r="AD221" s="562"/>
      <c r="AE221" s="291"/>
      <c r="AF221" s="292"/>
      <c r="AG221" s="292"/>
      <c r="AH221" s="292"/>
      <c r="AI221" s="292"/>
      <c r="AJ221" s="292"/>
      <c r="AK221" s="292"/>
      <c r="AL221" s="292"/>
      <c r="AM221" s="293"/>
      <c r="AN221" s="566" t="s">
        <v>226</v>
      </c>
      <c r="AO221" s="567"/>
      <c r="AP221" s="567"/>
      <c r="AQ221" s="567"/>
      <c r="AR221" s="567"/>
      <c r="AS221" s="567"/>
      <c r="AT221" s="567"/>
      <c r="AU221" s="567"/>
      <c r="AV221" s="567"/>
      <c r="AW221" s="567"/>
      <c r="AX221" s="567"/>
      <c r="AY221" s="567"/>
      <c r="AZ221" s="567"/>
      <c r="BA221" s="567"/>
      <c r="BB221" s="568"/>
      <c r="BC221" s="560"/>
      <c r="BD221" s="561"/>
      <c r="BE221" s="561"/>
      <c r="BF221" s="562"/>
    </row>
    <row r="222" spans="2:60" ht="13.5" customHeight="1">
      <c r="B222" s="4"/>
      <c r="C222" s="20"/>
      <c r="D222" s="282" t="s">
        <v>227</v>
      </c>
      <c r="E222" s="283"/>
      <c r="F222" s="283"/>
      <c r="G222" s="283"/>
      <c r="H222" s="283"/>
      <c r="I222" s="283"/>
      <c r="J222" s="283"/>
      <c r="K222" s="284"/>
      <c r="L222" s="536" t="s">
        <v>228</v>
      </c>
      <c r="M222" s="537"/>
      <c r="N222" s="537"/>
      <c r="O222" s="537"/>
      <c r="P222" s="537"/>
      <c r="Q222" s="537"/>
      <c r="R222" s="537"/>
      <c r="S222" s="537"/>
      <c r="T222" s="537"/>
      <c r="U222" s="537"/>
      <c r="V222" s="537"/>
      <c r="W222" s="537"/>
      <c r="X222" s="537"/>
      <c r="Y222" s="537"/>
      <c r="Z222" s="538"/>
      <c r="AA222" s="563"/>
      <c r="AB222" s="564"/>
      <c r="AC222" s="564"/>
      <c r="AD222" s="565"/>
      <c r="AE222" s="282" t="s">
        <v>227</v>
      </c>
      <c r="AF222" s="283"/>
      <c r="AG222" s="283"/>
      <c r="AH222" s="283"/>
      <c r="AI222" s="283"/>
      <c r="AJ222" s="283"/>
      <c r="AK222" s="283"/>
      <c r="AL222" s="283"/>
      <c r="AM222" s="284"/>
      <c r="AN222" s="536" t="s">
        <v>228</v>
      </c>
      <c r="AO222" s="537"/>
      <c r="AP222" s="537"/>
      <c r="AQ222" s="537"/>
      <c r="AR222" s="537"/>
      <c r="AS222" s="537"/>
      <c r="AT222" s="537"/>
      <c r="AU222" s="537"/>
      <c r="AV222" s="537"/>
      <c r="AW222" s="537"/>
      <c r="AX222" s="537"/>
      <c r="AY222" s="537"/>
      <c r="AZ222" s="537"/>
      <c r="BA222" s="537"/>
      <c r="BB222" s="538"/>
      <c r="BC222" s="563"/>
      <c r="BD222" s="564"/>
      <c r="BE222" s="564"/>
      <c r="BF222" s="565"/>
    </row>
    <row r="223" spans="2:60" ht="13.5" customHeight="1">
      <c r="B223" s="4"/>
      <c r="C223" s="20"/>
      <c r="D223" s="279"/>
      <c r="E223" s="280"/>
      <c r="F223" s="280"/>
      <c r="G223" s="280"/>
      <c r="H223" s="280"/>
      <c r="I223" s="280"/>
      <c r="J223" s="280"/>
      <c r="K223" s="281"/>
      <c r="L223" s="551" t="s">
        <v>225</v>
      </c>
      <c r="M223" s="552"/>
      <c r="N223" s="552"/>
      <c r="O223" s="552"/>
      <c r="P223" s="552"/>
      <c r="Q223" s="552"/>
      <c r="R223" s="552"/>
      <c r="S223" s="552"/>
      <c r="T223" s="552"/>
      <c r="U223" s="552"/>
      <c r="V223" s="552"/>
      <c r="W223" s="552"/>
      <c r="X223" s="552"/>
      <c r="Y223" s="552"/>
      <c r="Z223" s="553"/>
      <c r="AA223" s="557" t="s">
        <v>199</v>
      </c>
      <c r="AB223" s="558"/>
      <c r="AC223" s="558"/>
      <c r="AD223" s="559"/>
      <c r="AE223" s="279"/>
      <c r="AF223" s="280"/>
      <c r="AG223" s="280"/>
      <c r="AH223" s="280"/>
      <c r="AI223" s="280"/>
      <c r="AJ223" s="280"/>
      <c r="AK223" s="280"/>
      <c r="AL223" s="280"/>
      <c r="AM223" s="281"/>
      <c r="AN223" s="551" t="s">
        <v>225</v>
      </c>
      <c r="AO223" s="552"/>
      <c r="AP223" s="552"/>
      <c r="AQ223" s="552"/>
      <c r="AR223" s="552"/>
      <c r="AS223" s="552"/>
      <c r="AT223" s="552"/>
      <c r="AU223" s="552"/>
      <c r="AV223" s="552"/>
      <c r="AW223" s="552"/>
      <c r="AX223" s="552"/>
      <c r="AY223" s="552"/>
      <c r="AZ223" s="552"/>
      <c r="BA223" s="552"/>
      <c r="BB223" s="553"/>
      <c r="BC223" s="557" t="s">
        <v>199</v>
      </c>
      <c r="BD223" s="558"/>
      <c r="BE223" s="558"/>
      <c r="BF223" s="559"/>
    </row>
    <row r="224" spans="2:60" ht="13.5" customHeight="1">
      <c r="B224" s="4"/>
      <c r="C224" s="20"/>
      <c r="D224" s="291"/>
      <c r="E224" s="292"/>
      <c r="F224" s="292"/>
      <c r="G224" s="292"/>
      <c r="H224" s="292"/>
      <c r="I224" s="292"/>
      <c r="J224" s="292"/>
      <c r="K224" s="293"/>
      <c r="L224" s="554"/>
      <c r="M224" s="555"/>
      <c r="N224" s="555"/>
      <c r="O224" s="555"/>
      <c r="P224" s="555"/>
      <c r="Q224" s="555"/>
      <c r="R224" s="555"/>
      <c r="S224" s="555"/>
      <c r="T224" s="555"/>
      <c r="U224" s="555"/>
      <c r="V224" s="555"/>
      <c r="W224" s="555"/>
      <c r="X224" s="555"/>
      <c r="Y224" s="555"/>
      <c r="Z224" s="556"/>
      <c r="AA224" s="560"/>
      <c r="AB224" s="561"/>
      <c r="AC224" s="561"/>
      <c r="AD224" s="562"/>
      <c r="AE224" s="291"/>
      <c r="AF224" s="292"/>
      <c r="AG224" s="292"/>
      <c r="AH224" s="292"/>
      <c r="AI224" s="292"/>
      <c r="AJ224" s="292"/>
      <c r="AK224" s="292"/>
      <c r="AL224" s="292"/>
      <c r="AM224" s="293"/>
      <c r="AN224" s="554"/>
      <c r="AO224" s="555"/>
      <c r="AP224" s="555"/>
      <c r="AQ224" s="555"/>
      <c r="AR224" s="555"/>
      <c r="AS224" s="555"/>
      <c r="AT224" s="555"/>
      <c r="AU224" s="555"/>
      <c r="AV224" s="555"/>
      <c r="AW224" s="555"/>
      <c r="AX224" s="555"/>
      <c r="AY224" s="555"/>
      <c r="AZ224" s="555"/>
      <c r="BA224" s="555"/>
      <c r="BB224" s="556"/>
      <c r="BC224" s="560"/>
      <c r="BD224" s="561"/>
      <c r="BE224" s="561"/>
      <c r="BF224" s="562"/>
    </row>
    <row r="225" spans="2:58" ht="13.5" customHeight="1">
      <c r="B225" s="4"/>
      <c r="C225" s="20"/>
      <c r="D225" s="291"/>
      <c r="E225" s="292"/>
      <c r="F225" s="292"/>
      <c r="G225" s="292"/>
      <c r="H225" s="292"/>
      <c r="I225" s="292"/>
      <c r="J225" s="292"/>
      <c r="K225" s="293"/>
      <c r="L225" s="566" t="s">
        <v>226</v>
      </c>
      <c r="M225" s="567"/>
      <c r="N225" s="567"/>
      <c r="O225" s="567"/>
      <c r="P225" s="567"/>
      <c r="Q225" s="567"/>
      <c r="R225" s="567"/>
      <c r="S225" s="567"/>
      <c r="T225" s="567"/>
      <c r="U225" s="567"/>
      <c r="V225" s="567"/>
      <c r="W225" s="567"/>
      <c r="X225" s="567"/>
      <c r="Y225" s="567"/>
      <c r="Z225" s="568"/>
      <c r="AA225" s="560"/>
      <c r="AB225" s="561"/>
      <c r="AC225" s="561"/>
      <c r="AD225" s="562"/>
      <c r="AE225" s="291"/>
      <c r="AF225" s="292"/>
      <c r="AG225" s="292"/>
      <c r="AH225" s="292"/>
      <c r="AI225" s="292"/>
      <c r="AJ225" s="292"/>
      <c r="AK225" s="292"/>
      <c r="AL225" s="292"/>
      <c r="AM225" s="293"/>
      <c r="AN225" s="566" t="s">
        <v>226</v>
      </c>
      <c r="AO225" s="567"/>
      <c r="AP225" s="567"/>
      <c r="AQ225" s="567"/>
      <c r="AR225" s="567"/>
      <c r="AS225" s="567"/>
      <c r="AT225" s="567"/>
      <c r="AU225" s="567"/>
      <c r="AV225" s="567"/>
      <c r="AW225" s="567"/>
      <c r="AX225" s="567"/>
      <c r="AY225" s="567"/>
      <c r="AZ225" s="567"/>
      <c r="BA225" s="567"/>
      <c r="BB225" s="568"/>
      <c r="BC225" s="560"/>
      <c r="BD225" s="561"/>
      <c r="BE225" s="561"/>
      <c r="BF225" s="562"/>
    </row>
    <row r="226" spans="2:58" ht="13.5" customHeight="1">
      <c r="B226" s="4"/>
      <c r="C226" s="20"/>
      <c r="D226" s="282" t="s">
        <v>227</v>
      </c>
      <c r="E226" s="283"/>
      <c r="F226" s="283"/>
      <c r="G226" s="283"/>
      <c r="H226" s="283"/>
      <c r="I226" s="283"/>
      <c r="J226" s="283"/>
      <c r="K226" s="284"/>
      <c r="L226" s="536" t="s">
        <v>231</v>
      </c>
      <c r="M226" s="537"/>
      <c r="N226" s="537"/>
      <c r="O226" s="537"/>
      <c r="P226" s="537"/>
      <c r="Q226" s="537"/>
      <c r="R226" s="537"/>
      <c r="S226" s="537"/>
      <c r="T226" s="537"/>
      <c r="U226" s="537"/>
      <c r="V226" s="537"/>
      <c r="W226" s="537"/>
      <c r="X226" s="537"/>
      <c r="Y226" s="537"/>
      <c r="Z226" s="538"/>
      <c r="AA226" s="563"/>
      <c r="AB226" s="564"/>
      <c r="AC226" s="564"/>
      <c r="AD226" s="565"/>
      <c r="AE226" s="282" t="s">
        <v>227</v>
      </c>
      <c r="AF226" s="283"/>
      <c r="AG226" s="283"/>
      <c r="AH226" s="283"/>
      <c r="AI226" s="283"/>
      <c r="AJ226" s="283"/>
      <c r="AK226" s="283"/>
      <c r="AL226" s="283"/>
      <c r="AM226" s="284"/>
      <c r="AN226" s="536" t="s">
        <v>228</v>
      </c>
      <c r="AO226" s="537"/>
      <c r="AP226" s="537"/>
      <c r="AQ226" s="537"/>
      <c r="AR226" s="537"/>
      <c r="AS226" s="537"/>
      <c r="AT226" s="537"/>
      <c r="AU226" s="537"/>
      <c r="AV226" s="537"/>
      <c r="AW226" s="537"/>
      <c r="AX226" s="537"/>
      <c r="AY226" s="537"/>
      <c r="AZ226" s="537"/>
      <c r="BA226" s="537"/>
      <c r="BB226" s="538"/>
      <c r="BC226" s="563"/>
      <c r="BD226" s="564"/>
      <c r="BE226" s="564"/>
      <c r="BF226" s="565"/>
    </row>
    <row r="227" spans="2:58" ht="13.5" customHeight="1">
      <c r="B227" s="4"/>
      <c r="C227" s="20"/>
      <c r="D227" s="279"/>
      <c r="E227" s="280"/>
      <c r="F227" s="280"/>
      <c r="G227" s="280"/>
      <c r="H227" s="280"/>
      <c r="I227" s="280"/>
      <c r="J227" s="280"/>
      <c r="K227" s="281"/>
      <c r="L227" s="551" t="s">
        <v>225</v>
      </c>
      <c r="M227" s="552"/>
      <c r="N227" s="552"/>
      <c r="O227" s="552"/>
      <c r="P227" s="552"/>
      <c r="Q227" s="552"/>
      <c r="R227" s="552"/>
      <c r="S227" s="552"/>
      <c r="T227" s="552"/>
      <c r="U227" s="552"/>
      <c r="V227" s="552"/>
      <c r="W227" s="552"/>
      <c r="X227" s="552"/>
      <c r="Y227" s="552"/>
      <c r="Z227" s="553"/>
      <c r="AA227" s="557" t="s">
        <v>199</v>
      </c>
      <c r="AB227" s="558"/>
      <c r="AC227" s="558"/>
      <c r="AD227" s="559"/>
      <c r="AE227" s="279"/>
      <c r="AF227" s="280"/>
      <c r="AG227" s="280"/>
      <c r="AH227" s="280"/>
      <c r="AI227" s="280"/>
      <c r="AJ227" s="280"/>
      <c r="AK227" s="280"/>
      <c r="AL227" s="280"/>
      <c r="AM227" s="281"/>
      <c r="AN227" s="551" t="s">
        <v>225</v>
      </c>
      <c r="AO227" s="552"/>
      <c r="AP227" s="552"/>
      <c r="AQ227" s="552"/>
      <c r="AR227" s="552"/>
      <c r="AS227" s="552"/>
      <c r="AT227" s="552"/>
      <c r="AU227" s="552"/>
      <c r="AV227" s="552"/>
      <c r="AW227" s="552"/>
      <c r="AX227" s="552"/>
      <c r="AY227" s="552"/>
      <c r="AZ227" s="552"/>
      <c r="BA227" s="552"/>
      <c r="BB227" s="553"/>
      <c r="BC227" s="557" t="s">
        <v>199</v>
      </c>
      <c r="BD227" s="558"/>
      <c r="BE227" s="558"/>
      <c r="BF227" s="559"/>
    </row>
    <row r="228" spans="2:58" ht="13.5" customHeight="1">
      <c r="B228" s="4"/>
      <c r="C228" s="20"/>
      <c r="D228" s="291"/>
      <c r="E228" s="292"/>
      <c r="F228" s="292"/>
      <c r="G228" s="292"/>
      <c r="H228" s="292"/>
      <c r="I228" s="292"/>
      <c r="J228" s="292"/>
      <c r="K228" s="293"/>
      <c r="L228" s="554"/>
      <c r="M228" s="555"/>
      <c r="N228" s="555"/>
      <c r="O228" s="555"/>
      <c r="P228" s="555"/>
      <c r="Q228" s="555"/>
      <c r="R228" s="555"/>
      <c r="S228" s="555"/>
      <c r="T228" s="555"/>
      <c r="U228" s="555"/>
      <c r="V228" s="555"/>
      <c r="W228" s="555"/>
      <c r="X228" s="555"/>
      <c r="Y228" s="555"/>
      <c r="Z228" s="556"/>
      <c r="AA228" s="560"/>
      <c r="AB228" s="561"/>
      <c r="AC228" s="561"/>
      <c r="AD228" s="562"/>
      <c r="AE228" s="291"/>
      <c r="AF228" s="292"/>
      <c r="AG228" s="292"/>
      <c r="AH228" s="292"/>
      <c r="AI228" s="292"/>
      <c r="AJ228" s="292"/>
      <c r="AK228" s="292"/>
      <c r="AL228" s="292"/>
      <c r="AM228" s="293"/>
      <c r="AN228" s="554"/>
      <c r="AO228" s="555"/>
      <c r="AP228" s="555"/>
      <c r="AQ228" s="555"/>
      <c r="AR228" s="555"/>
      <c r="AS228" s="555"/>
      <c r="AT228" s="555"/>
      <c r="AU228" s="555"/>
      <c r="AV228" s="555"/>
      <c r="AW228" s="555"/>
      <c r="AX228" s="555"/>
      <c r="AY228" s="555"/>
      <c r="AZ228" s="555"/>
      <c r="BA228" s="555"/>
      <c r="BB228" s="556"/>
      <c r="BC228" s="560"/>
      <c r="BD228" s="561"/>
      <c r="BE228" s="561"/>
      <c r="BF228" s="562"/>
    </row>
    <row r="229" spans="2:58" ht="13.5" customHeight="1">
      <c r="B229" s="4"/>
      <c r="C229" s="20"/>
      <c r="D229" s="291"/>
      <c r="E229" s="292"/>
      <c r="F229" s="292"/>
      <c r="G229" s="292"/>
      <c r="H229" s="292"/>
      <c r="I229" s="292"/>
      <c r="J229" s="292"/>
      <c r="K229" s="293"/>
      <c r="L229" s="566" t="s">
        <v>226</v>
      </c>
      <c r="M229" s="567"/>
      <c r="N229" s="567"/>
      <c r="O229" s="567"/>
      <c r="P229" s="567"/>
      <c r="Q229" s="567"/>
      <c r="R229" s="567"/>
      <c r="S229" s="567"/>
      <c r="T229" s="567"/>
      <c r="U229" s="567"/>
      <c r="V229" s="567"/>
      <c r="W229" s="567"/>
      <c r="X229" s="567"/>
      <c r="Y229" s="567"/>
      <c r="Z229" s="568"/>
      <c r="AA229" s="560"/>
      <c r="AB229" s="561"/>
      <c r="AC229" s="561"/>
      <c r="AD229" s="562"/>
      <c r="AE229" s="291"/>
      <c r="AF229" s="292"/>
      <c r="AG229" s="292"/>
      <c r="AH229" s="292"/>
      <c r="AI229" s="292"/>
      <c r="AJ229" s="292"/>
      <c r="AK229" s="292"/>
      <c r="AL229" s="292"/>
      <c r="AM229" s="293"/>
      <c r="AN229" s="566" t="s">
        <v>226</v>
      </c>
      <c r="AO229" s="567"/>
      <c r="AP229" s="567"/>
      <c r="AQ229" s="567"/>
      <c r="AR229" s="567"/>
      <c r="AS229" s="567"/>
      <c r="AT229" s="567"/>
      <c r="AU229" s="567"/>
      <c r="AV229" s="567"/>
      <c r="AW229" s="567"/>
      <c r="AX229" s="567"/>
      <c r="AY229" s="567"/>
      <c r="AZ229" s="567"/>
      <c r="BA229" s="567"/>
      <c r="BB229" s="568"/>
      <c r="BC229" s="560"/>
      <c r="BD229" s="561"/>
      <c r="BE229" s="561"/>
      <c r="BF229" s="562"/>
    </row>
    <row r="230" spans="2:58" ht="13.5" customHeight="1">
      <c r="B230" s="4"/>
      <c r="C230" s="20"/>
      <c r="D230" s="282" t="s">
        <v>227</v>
      </c>
      <c r="E230" s="283"/>
      <c r="F230" s="283"/>
      <c r="G230" s="283"/>
      <c r="H230" s="283"/>
      <c r="I230" s="283"/>
      <c r="J230" s="283"/>
      <c r="K230" s="284"/>
      <c r="L230" s="536" t="s">
        <v>228</v>
      </c>
      <c r="M230" s="537"/>
      <c r="N230" s="537"/>
      <c r="O230" s="537"/>
      <c r="P230" s="537"/>
      <c r="Q230" s="537"/>
      <c r="R230" s="537"/>
      <c r="S230" s="537"/>
      <c r="T230" s="537"/>
      <c r="U230" s="537"/>
      <c r="V230" s="537"/>
      <c r="W230" s="537"/>
      <c r="X230" s="537"/>
      <c r="Y230" s="537"/>
      <c r="Z230" s="538"/>
      <c r="AA230" s="563"/>
      <c r="AB230" s="564"/>
      <c r="AC230" s="564"/>
      <c r="AD230" s="565"/>
      <c r="AE230" s="282" t="s">
        <v>227</v>
      </c>
      <c r="AF230" s="283"/>
      <c r="AG230" s="283"/>
      <c r="AH230" s="283"/>
      <c r="AI230" s="283"/>
      <c r="AJ230" s="283"/>
      <c r="AK230" s="283"/>
      <c r="AL230" s="283"/>
      <c r="AM230" s="284"/>
      <c r="AN230" s="536" t="s">
        <v>228</v>
      </c>
      <c r="AO230" s="537"/>
      <c r="AP230" s="537"/>
      <c r="AQ230" s="537"/>
      <c r="AR230" s="537"/>
      <c r="AS230" s="537"/>
      <c r="AT230" s="537"/>
      <c r="AU230" s="537"/>
      <c r="AV230" s="537"/>
      <c r="AW230" s="537"/>
      <c r="AX230" s="537"/>
      <c r="AY230" s="537"/>
      <c r="AZ230" s="537"/>
      <c r="BA230" s="537"/>
      <c r="BB230" s="538"/>
      <c r="BC230" s="563"/>
      <c r="BD230" s="564"/>
      <c r="BE230" s="564"/>
      <c r="BF230" s="565"/>
    </row>
    <row r="231" spans="2:58" ht="13.5" customHeight="1">
      <c r="B231" s="4"/>
      <c r="C231" s="20"/>
      <c r="D231" s="279"/>
      <c r="E231" s="280"/>
      <c r="F231" s="280"/>
      <c r="G231" s="280"/>
      <c r="H231" s="280"/>
      <c r="I231" s="280"/>
      <c r="J231" s="280"/>
      <c r="K231" s="281"/>
      <c r="L231" s="551" t="s">
        <v>225</v>
      </c>
      <c r="M231" s="552"/>
      <c r="N231" s="552"/>
      <c r="O231" s="552"/>
      <c r="P231" s="552"/>
      <c r="Q231" s="552"/>
      <c r="R231" s="552"/>
      <c r="S231" s="552"/>
      <c r="T231" s="552"/>
      <c r="U231" s="552"/>
      <c r="V231" s="552"/>
      <c r="W231" s="552"/>
      <c r="X231" s="552"/>
      <c r="Y231" s="552"/>
      <c r="Z231" s="553"/>
      <c r="AA231" s="557" t="s">
        <v>199</v>
      </c>
      <c r="AB231" s="558"/>
      <c r="AC231" s="558"/>
      <c r="AD231" s="559"/>
      <c r="AE231" s="279"/>
      <c r="AF231" s="280"/>
      <c r="AG231" s="280"/>
      <c r="AH231" s="280"/>
      <c r="AI231" s="280"/>
      <c r="AJ231" s="280"/>
      <c r="AK231" s="280"/>
      <c r="AL231" s="280"/>
      <c r="AM231" s="281"/>
      <c r="AN231" s="551" t="s">
        <v>225</v>
      </c>
      <c r="AO231" s="552"/>
      <c r="AP231" s="552"/>
      <c r="AQ231" s="552"/>
      <c r="AR231" s="552"/>
      <c r="AS231" s="552"/>
      <c r="AT231" s="552"/>
      <c r="AU231" s="552"/>
      <c r="AV231" s="552"/>
      <c r="AW231" s="552"/>
      <c r="AX231" s="552"/>
      <c r="AY231" s="552"/>
      <c r="AZ231" s="552"/>
      <c r="BA231" s="552"/>
      <c r="BB231" s="553"/>
      <c r="BC231" s="557" t="s">
        <v>199</v>
      </c>
      <c r="BD231" s="558"/>
      <c r="BE231" s="558"/>
      <c r="BF231" s="559"/>
    </row>
    <row r="232" spans="2:58" ht="13.5" customHeight="1">
      <c r="B232" s="4"/>
      <c r="C232" s="20"/>
      <c r="D232" s="291"/>
      <c r="E232" s="292"/>
      <c r="F232" s="292"/>
      <c r="G232" s="292"/>
      <c r="H232" s="292"/>
      <c r="I232" s="292"/>
      <c r="J232" s="292"/>
      <c r="K232" s="293"/>
      <c r="L232" s="554"/>
      <c r="M232" s="555"/>
      <c r="N232" s="555"/>
      <c r="O232" s="555"/>
      <c r="P232" s="555"/>
      <c r="Q232" s="555"/>
      <c r="R232" s="555"/>
      <c r="S232" s="555"/>
      <c r="T232" s="555"/>
      <c r="U232" s="555"/>
      <c r="V232" s="555"/>
      <c r="W232" s="555"/>
      <c r="X232" s="555"/>
      <c r="Y232" s="555"/>
      <c r="Z232" s="556"/>
      <c r="AA232" s="560"/>
      <c r="AB232" s="561"/>
      <c r="AC232" s="561"/>
      <c r="AD232" s="562"/>
      <c r="AE232" s="291"/>
      <c r="AF232" s="292"/>
      <c r="AG232" s="292"/>
      <c r="AH232" s="292"/>
      <c r="AI232" s="292"/>
      <c r="AJ232" s="292"/>
      <c r="AK232" s="292"/>
      <c r="AL232" s="292"/>
      <c r="AM232" s="293"/>
      <c r="AN232" s="554"/>
      <c r="AO232" s="555"/>
      <c r="AP232" s="555"/>
      <c r="AQ232" s="555"/>
      <c r="AR232" s="555"/>
      <c r="AS232" s="555"/>
      <c r="AT232" s="555"/>
      <c r="AU232" s="555"/>
      <c r="AV232" s="555"/>
      <c r="AW232" s="555"/>
      <c r="AX232" s="555"/>
      <c r="AY232" s="555"/>
      <c r="AZ232" s="555"/>
      <c r="BA232" s="555"/>
      <c r="BB232" s="556"/>
      <c r="BC232" s="560"/>
      <c r="BD232" s="561"/>
      <c r="BE232" s="561"/>
      <c r="BF232" s="562"/>
    </row>
    <row r="233" spans="2:58" ht="13.5" customHeight="1">
      <c r="B233" s="4"/>
      <c r="C233" s="20"/>
      <c r="D233" s="291"/>
      <c r="E233" s="292"/>
      <c r="F233" s="292"/>
      <c r="G233" s="292"/>
      <c r="H233" s="292"/>
      <c r="I233" s="292"/>
      <c r="J233" s="292"/>
      <c r="K233" s="293"/>
      <c r="L233" s="566" t="s">
        <v>226</v>
      </c>
      <c r="M233" s="567"/>
      <c r="N233" s="567"/>
      <c r="O233" s="567"/>
      <c r="P233" s="567"/>
      <c r="Q233" s="567"/>
      <c r="R233" s="567"/>
      <c r="S233" s="567"/>
      <c r="T233" s="567"/>
      <c r="U233" s="567"/>
      <c r="V233" s="567"/>
      <c r="W233" s="567"/>
      <c r="X233" s="567"/>
      <c r="Y233" s="567"/>
      <c r="Z233" s="568"/>
      <c r="AA233" s="560"/>
      <c r="AB233" s="561"/>
      <c r="AC233" s="561"/>
      <c r="AD233" s="562"/>
      <c r="AE233" s="291"/>
      <c r="AF233" s="292"/>
      <c r="AG233" s="292"/>
      <c r="AH233" s="292"/>
      <c r="AI233" s="292"/>
      <c r="AJ233" s="292"/>
      <c r="AK233" s="292"/>
      <c r="AL233" s="292"/>
      <c r="AM233" s="293"/>
      <c r="AN233" s="566" t="s">
        <v>230</v>
      </c>
      <c r="AO233" s="567"/>
      <c r="AP233" s="567"/>
      <c r="AQ233" s="567"/>
      <c r="AR233" s="567"/>
      <c r="AS233" s="567"/>
      <c r="AT233" s="567"/>
      <c r="AU233" s="567"/>
      <c r="AV233" s="567"/>
      <c r="AW233" s="567"/>
      <c r="AX233" s="567"/>
      <c r="AY233" s="567"/>
      <c r="AZ233" s="567"/>
      <c r="BA233" s="567"/>
      <c r="BB233" s="568"/>
      <c r="BC233" s="560"/>
      <c r="BD233" s="561"/>
      <c r="BE233" s="561"/>
      <c r="BF233" s="562"/>
    </row>
    <row r="234" spans="2:58" ht="13.5" customHeight="1">
      <c r="B234" s="4"/>
      <c r="C234" s="20"/>
      <c r="D234" s="282" t="s">
        <v>227</v>
      </c>
      <c r="E234" s="283"/>
      <c r="F234" s="283"/>
      <c r="G234" s="283"/>
      <c r="H234" s="283"/>
      <c r="I234" s="283"/>
      <c r="J234" s="283"/>
      <c r="K234" s="284"/>
      <c r="L234" s="536" t="s">
        <v>228</v>
      </c>
      <c r="M234" s="537"/>
      <c r="N234" s="537"/>
      <c r="O234" s="537"/>
      <c r="P234" s="537"/>
      <c r="Q234" s="537"/>
      <c r="R234" s="537"/>
      <c r="S234" s="537"/>
      <c r="T234" s="537"/>
      <c r="U234" s="537"/>
      <c r="V234" s="537"/>
      <c r="W234" s="537"/>
      <c r="X234" s="537"/>
      <c r="Y234" s="537"/>
      <c r="Z234" s="538"/>
      <c r="AA234" s="563"/>
      <c r="AB234" s="564"/>
      <c r="AC234" s="564"/>
      <c r="AD234" s="565"/>
      <c r="AE234" s="282" t="s">
        <v>232</v>
      </c>
      <c r="AF234" s="283"/>
      <c r="AG234" s="283"/>
      <c r="AH234" s="283"/>
      <c r="AI234" s="283"/>
      <c r="AJ234" s="283"/>
      <c r="AK234" s="283"/>
      <c r="AL234" s="283"/>
      <c r="AM234" s="284"/>
      <c r="AN234" s="536" t="s">
        <v>228</v>
      </c>
      <c r="AO234" s="537"/>
      <c r="AP234" s="537"/>
      <c r="AQ234" s="537"/>
      <c r="AR234" s="537"/>
      <c r="AS234" s="537"/>
      <c r="AT234" s="537"/>
      <c r="AU234" s="537"/>
      <c r="AV234" s="537"/>
      <c r="AW234" s="537"/>
      <c r="AX234" s="537"/>
      <c r="AY234" s="537"/>
      <c r="AZ234" s="537"/>
      <c r="BA234" s="537"/>
      <c r="BB234" s="538"/>
      <c r="BC234" s="563"/>
      <c r="BD234" s="564"/>
      <c r="BE234" s="564"/>
      <c r="BF234" s="565"/>
    </row>
    <row r="235" spans="2:58" ht="13.5" customHeight="1">
      <c r="B235" s="4"/>
      <c r="C235" s="20"/>
      <c r="D235" s="279"/>
      <c r="E235" s="280"/>
      <c r="F235" s="280"/>
      <c r="G235" s="280"/>
      <c r="H235" s="280"/>
      <c r="I235" s="280"/>
      <c r="J235" s="280"/>
      <c r="K235" s="281"/>
      <c r="L235" s="551" t="s">
        <v>225</v>
      </c>
      <c r="M235" s="552"/>
      <c r="N235" s="552"/>
      <c r="O235" s="552"/>
      <c r="P235" s="552"/>
      <c r="Q235" s="552"/>
      <c r="R235" s="552"/>
      <c r="S235" s="552"/>
      <c r="T235" s="552"/>
      <c r="U235" s="552"/>
      <c r="V235" s="552"/>
      <c r="W235" s="552"/>
      <c r="X235" s="552"/>
      <c r="Y235" s="552"/>
      <c r="Z235" s="553"/>
      <c r="AA235" s="557" t="s">
        <v>199</v>
      </c>
      <c r="AB235" s="558"/>
      <c r="AC235" s="558"/>
      <c r="AD235" s="559"/>
      <c r="AE235" s="279"/>
      <c r="AF235" s="280"/>
      <c r="AG235" s="280"/>
      <c r="AH235" s="280"/>
      <c r="AI235" s="280"/>
      <c r="AJ235" s="280"/>
      <c r="AK235" s="280"/>
      <c r="AL235" s="280"/>
      <c r="AM235" s="281"/>
      <c r="AN235" s="551" t="s">
        <v>225</v>
      </c>
      <c r="AO235" s="552"/>
      <c r="AP235" s="552"/>
      <c r="AQ235" s="552"/>
      <c r="AR235" s="552"/>
      <c r="AS235" s="552"/>
      <c r="AT235" s="552"/>
      <c r="AU235" s="552"/>
      <c r="AV235" s="552"/>
      <c r="AW235" s="552"/>
      <c r="AX235" s="552"/>
      <c r="AY235" s="552"/>
      <c r="AZ235" s="552"/>
      <c r="BA235" s="552"/>
      <c r="BB235" s="553"/>
      <c r="BC235" s="557" t="s">
        <v>199</v>
      </c>
      <c r="BD235" s="558"/>
      <c r="BE235" s="558"/>
      <c r="BF235" s="559"/>
    </row>
    <row r="236" spans="2:58" ht="13.5" customHeight="1">
      <c r="B236" s="4"/>
      <c r="C236" s="20"/>
      <c r="D236" s="291"/>
      <c r="E236" s="292"/>
      <c r="F236" s="292"/>
      <c r="G236" s="292"/>
      <c r="H236" s="292"/>
      <c r="I236" s="292"/>
      <c r="J236" s="292"/>
      <c r="K236" s="293"/>
      <c r="L236" s="554"/>
      <c r="M236" s="555"/>
      <c r="N236" s="555"/>
      <c r="O236" s="555"/>
      <c r="P236" s="555"/>
      <c r="Q236" s="555"/>
      <c r="R236" s="555"/>
      <c r="S236" s="555"/>
      <c r="T236" s="555"/>
      <c r="U236" s="555"/>
      <c r="V236" s="555"/>
      <c r="W236" s="555"/>
      <c r="X236" s="555"/>
      <c r="Y236" s="555"/>
      <c r="Z236" s="556"/>
      <c r="AA236" s="560"/>
      <c r="AB236" s="561"/>
      <c r="AC236" s="561"/>
      <c r="AD236" s="562"/>
      <c r="AE236" s="291"/>
      <c r="AF236" s="292"/>
      <c r="AG236" s="292"/>
      <c r="AH236" s="292"/>
      <c r="AI236" s="292"/>
      <c r="AJ236" s="292"/>
      <c r="AK236" s="292"/>
      <c r="AL236" s="292"/>
      <c r="AM236" s="293"/>
      <c r="AN236" s="554"/>
      <c r="AO236" s="555"/>
      <c r="AP236" s="555"/>
      <c r="AQ236" s="555"/>
      <c r="AR236" s="555"/>
      <c r="AS236" s="555"/>
      <c r="AT236" s="555"/>
      <c r="AU236" s="555"/>
      <c r="AV236" s="555"/>
      <c r="AW236" s="555"/>
      <c r="AX236" s="555"/>
      <c r="AY236" s="555"/>
      <c r="AZ236" s="555"/>
      <c r="BA236" s="555"/>
      <c r="BB236" s="556"/>
      <c r="BC236" s="560"/>
      <c r="BD236" s="561"/>
      <c r="BE236" s="561"/>
      <c r="BF236" s="562"/>
    </row>
    <row r="237" spans="2:58" ht="13.5" customHeight="1">
      <c r="B237" s="4"/>
      <c r="C237" s="20"/>
      <c r="D237" s="291"/>
      <c r="E237" s="292"/>
      <c r="F237" s="292"/>
      <c r="G237" s="292"/>
      <c r="H237" s="292"/>
      <c r="I237" s="292"/>
      <c r="J237" s="292"/>
      <c r="K237" s="293"/>
      <c r="L237" s="566" t="s">
        <v>226</v>
      </c>
      <c r="M237" s="567"/>
      <c r="N237" s="567"/>
      <c r="O237" s="567"/>
      <c r="P237" s="567"/>
      <c r="Q237" s="567"/>
      <c r="R237" s="567"/>
      <c r="S237" s="567"/>
      <c r="T237" s="567"/>
      <c r="U237" s="567"/>
      <c r="V237" s="567"/>
      <c r="W237" s="567"/>
      <c r="X237" s="567"/>
      <c r="Y237" s="567"/>
      <c r="Z237" s="568"/>
      <c r="AA237" s="560"/>
      <c r="AB237" s="561"/>
      <c r="AC237" s="561"/>
      <c r="AD237" s="562"/>
      <c r="AE237" s="291"/>
      <c r="AF237" s="292"/>
      <c r="AG237" s="292"/>
      <c r="AH237" s="292"/>
      <c r="AI237" s="292"/>
      <c r="AJ237" s="292"/>
      <c r="AK237" s="292"/>
      <c r="AL237" s="292"/>
      <c r="AM237" s="293"/>
      <c r="AN237" s="566" t="s">
        <v>226</v>
      </c>
      <c r="AO237" s="567"/>
      <c r="AP237" s="567"/>
      <c r="AQ237" s="567"/>
      <c r="AR237" s="567"/>
      <c r="AS237" s="567"/>
      <c r="AT237" s="567"/>
      <c r="AU237" s="567"/>
      <c r="AV237" s="567"/>
      <c r="AW237" s="567"/>
      <c r="AX237" s="567"/>
      <c r="AY237" s="567"/>
      <c r="AZ237" s="567"/>
      <c r="BA237" s="567"/>
      <c r="BB237" s="568"/>
      <c r="BC237" s="560"/>
      <c r="BD237" s="561"/>
      <c r="BE237" s="561"/>
      <c r="BF237" s="562"/>
    </row>
    <row r="238" spans="2:58" ht="13.5" customHeight="1">
      <c r="B238" s="4"/>
      <c r="C238" s="20"/>
      <c r="D238" s="282" t="s">
        <v>227</v>
      </c>
      <c r="E238" s="283"/>
      <c r="F238" s="283"/>
      <c r="G238" s="283"/>
      <c r="H238" s="283"/>
      <c r="I238" s="283"/>
      <c r="J238" s="283"/>
      <c r="K238" s="284"/>
      <c r="L238" s="536" t="s">
        <v>228</v>
      </c>
      <c r="M238" s="537"/>
      <c r="N238" s="537"/>
      <c r="O238" s="537"/>
      <c r="P238" s="537"/>
      <c r="Q238" s="537"/>
      <c r="R238" s="537"/>
      <c r="S238" s="537"/>
      <c r="T238" s="537"/>
      <c r="U238" s="537"/>
      <c r="V238" s="537"/>
      <c r="W238" s="537"/>
      <c r="X238" s="537"/>
      <c r="Y238" s="537"/>
      <c r="Z238" s="538"/>
      <c r="AA238" s="563"/>
      <c r="AB238" s="564"/>
      <c r="AC238" s="564"/>
      <c r="AD238" s="565"/>
      <c r="AE238" s="282" t="s">
        <v>227</v>
      </c>
      <c r="AF238" s="283"/>
      <c r="AG238" s="283"/>
      <c r="AH238" s="283"/>
      <c r="AI238" s="283"/>
      <c r="AJ238" s="283"/>
      <c r="AK238" s="283"/>
      <c r="AL238" s="283"/>
      <c r="AM238" s="284"/>
      <c r="AN238" s="536" t="s">
        <v>228</v>
      </c>
      <c r="AO238" s="537"/>
      <c r="AP238" s="537"/>
      <c r="AQ238" s="537"/>
      <c r="AR238" s="537"/>
      <c r="AS238" s="537"/>
      <c r="AT238" s="537"/>
      <c r="AU238" s="537"/>
      <c r="AV238" s="537"/>
      <c r="AW238" s="537"/>
      <c r="AX238" s="537"/>
      <c r="AY238" s="537"/>
      <c r="AZ238" s="537"/>
      <c r="BA238" s="537"/>
      <c r="BB238" s="538"/>
      <c r="BC238" s="563"/>
      <c r="BD238" s="564"/>
      <c r="BE238" s="564"/>
      <c r="BF238" s="565"/>
    </row>
    <row r="239" spans="2:58" ht="13.5" customHeight="1">
      <c r="B239" s="4"/>
      <c r="C239" s="20"/>
      <c r="D239" s="279"/>
      <c r="E239" s="280"/>
      <c r="F239" s="280"/>
      <c r="G239" s="280"/>
      <c r="H239" s="280"/>
      <c r="I239" s="280"/>
      <c r="J239" s="280"/>
      <c r="K239" s="281"/>
      <c r="L239" s="551" t="s">
        <v>225</v>
      </c>
      <c r="M239" s="552"/>
      <c r="N239" s="552"/>
      <c r="O239" s="552"/>
      <c r="P239" s="552"/>
      <c r="Q239" s="552"/>
      <c r="R239" s="552"/>
      <c r="S239" s="552"/>
      <c r="T239" s="552"/>
      <c r="U239" s="552"/>
      <c r="V239" s="552"/>
      <c r="W239" s="552"/>
      <c r="X239" s="552"/>
      <c r="Y239" s="552"/>
      <c r="Z239" s="553"/>
      <c r="AA239" s="557" t="s">
        <v>199</v>
      </c>
      <c r="AB239" s="558"/>
      <c r="AC239" s="558"/>
      <c r="AD239" s="559"/>
      <c r="AE239" s="279"/>
      <c r="AF239" s="280"/>
      <c r="AG239" s="280"/>
      <c r="AH239" s="280"/>
      <c r="AI239" s="280"/>
      <c r="AJ239" s="280"/>
      <c r="AK239" s="280"/>
      <c r="AL239" s="280"/>
      <c r="AM239" s="281"/>
      <c r="AN239" s="551" t="s">
        <v>25</v>
      </c>
      <c r="AO239" s="552"/>
      <c r="AP239" s="552"/>
      <c r="AQ239" s="552"/>
      <c r="AR239" s="552"/>
      <c r="AS239" s="552"/>
      <c r="AT239" s="552"/>
      <c r="AU239" s="552"/>
      <c r="AV239" s="552"/>
      <c r="AW239" s="552"/>
      <c r="AX239" s="552"/>
      <c r="AY239" s="552"/>
      <c r="AZ239" s="552"/>
      <c r="BA239" s="552"/>
      <c r="BB239" s="553"/>
      <c r="BC239" s="557" t="s">
        <v>199</v>
      </c>
      <c r="BD239" s="558"/>
      <c r="BE239" s="558"/>
      <c r="BF239" s="559"/>
    </row>
    <row r="240" spans="2:58" ht="13.5" customHeight="1">
      <c r="B240" s="4"/>
      <c r="C240" s="20"/>
      <c r="D240" s="291"/>
      <c r="E240" s="292"/>
      <c r="F240" s="292"/>
      <c r="G240" s="292"/>
      <c r="H240" s="292"/>
      <c r="I240" s="292"/>
      <c r="J240" s="292"/>
      <c r="K240" s="293"/>
      <c r="L240" s="554"/>
      <c r="M240" s="555"/>
      <c r="N240" s="555"/>
      <c r="O240" s="555"/>
      <c r="P240" s="555"/>
      <c r="Q240" s="555"/>
      <c r="R240" s="555"/>
      <c r="S240" s="555"/>
      <c r="T240" s="555"/>
      <c r="U240" s="555"/>
      <c r="V240" s="555"/>
      <c r="W240" s="555"/>
      <c r="X240" s="555"/>
      <c r="Y240" s="555"/>
      <c r="Z240" s="556"/>
      <c r="AA240" s="560"/>
      <c r="AB240" s="561"/>
      <c r="AC240" s="561"/>
      <c r="AD240" s="562"/>
      <c r="AE240" s="291"/>
      <c r="AF240" s="292"/>
      <c r="AG240" s="292"/>
      <c r="AH240" s="292"/>
      <c r="AI240" s="292"/>
      <c r="AJ240" s="292"/>
      <c r="AK240" s="292"/>
      <c r="AL240" s="292"/>
      <c r="AM240" s="293"/>
      <c r="AN240" s="554"/>
      <c r="AO240" s="555"/>
      <c r="AP240" s="555"/>
      <c r="AQ240" s="555"/>
      <c r="AR240" s="555"/>
      <c r="AS240" s="555"/>
      <c r="AT240" s="555"/>
      <c r="AU240" s="555"/>
      <c r="AV240" s="555"/>
      <c r="AW240" s="555"/>
      <c r="AX240" s="555"/>
      <c r="AY240" s="555"/>
      <c r="AZ240" s="555"/>
      <c r="BA240" s="555"/>
      <c r="BB240" s="556"/>
      <c r="BC240" s="560"/>
      <c r="BD240" s="561"/>
      <c r="BE240" s="561"/>
      <c r="BF240" s="562"/>
    </row>
    <row r="241" spans="2:58" ht="13.5" customHeight="1">
      <c r="B241" s="4"/>
      <c r="C241" s="20"/>
      <c r="D241" s="291"/>
      <c r="E241" s="292"/>
      <c r="F241" s="292"/>
      <c r="G241" s="292"/>
      <c r="H241" s="292"/>
      <c r="I241" s="292"/>
      <c r="J241" s="292"/>
      <c r="K241" s="293"/>
      <c r="L241" s="566" t="s">
        <v>226</v>
      </c>
      <c r="M241" s="567"/>
      <c r="N241" s="567"/>
      <c r="O241" s="567"/>
      <c r="P241" s="567"/>
      <c r="Q241" s="567"/>
      <c r="R241" s="567"/>
      <c r="S241" s="567"/>
      <c r="T241" s="567"/>
      <c r="U241" s="567"/>
      <c r="V241" s="567"/>
      <c r="W241" s="567"/>
      <c r="X241" s="567"/>
      <c r="Y241" s="567"/>
      <c r="Z241" s="568"/>
      <c r="AA241" s="560"/>
      <c r="AB241" s="561"/>
      <c r="AC241" s="561"/>
      <c r="AD241" s="562"/>
      <c r="AE241" s="291"/>
      <c r="AF241" s="292"/>
      <c r="AG241" s="292"/>
      <c r="AH241" s="292"/>
      <c r="AI241" s="292"/>
      <c r="AJ241" s="292"/>
      <c r="AK241" s="292"/>
      <c r="AL241" s="292"/>
      <c r="AM241" s="293"/>
      <c r="AN241" s="566" t="s">
        <v>226</v>
      </c>
      <c r="AO241" s="567"/>
      <c r="AP241" s="567"/>
      <c r="AQ241" s="567"/>
      <c r="AR241" s="567"/>
      <c r="AS241" s="567"/>
      <c r="AT241" s="567"/>
      <c r="AU241" s="567"/>
      <c r="AV241" s="567"/>
      <c r="AW241" s="567"/>
      <c r="AX241" s="567"/>
      <c r="AY241" s="567"/>
      <c r="AZ241" s="567"/>
      <c r="BA241" s="567"/>
      <c r="BB241" s="568"/>
      <c r="BC241" s="560"/>
      <c r="BD241" s="561"/>
      <c r="BE241" s="561"/>
      <c r="BF241" s="562"/>
    </row>
    <row r="242" spans="2:58" ht="13.5" customHeight="1">
      <c r="B242" s="4"/>
      <c r="C242" s="20"/>
      <c r="D242" s="282" t="s">
        <v>227</v>
      </c>
      <c r="E242" s="283"/>
      <c r="F242" s="283"/>
      <c r="G242" s="283"/>
      <c r="H242" s="283"/>
      <c r="I242" s="283"/>
      <c r="J242" s="283"/>
      <c r="K242" s="284"/>
      <c r="L242" s="536" t="s">
        <v>228</v>
      </c>
      <c r="M242" s="537"/>
      <c r="N242" s="537"/>
      <c r="O242" s="537"/>
      <c r="P242" s="537"/>
      <c r="Q242" s="537"/>
      <c r="R242" s="537"/>
      <c r="S242" s="537"/>
      <c r="T242" s="537"/>
      <c r="U242" s="537"/>
      <c r="V242" s="537"/>
      <c r="W242" s="537"/>
      <c r="X242" s="537"/>
      <c r="Y242" s="537"/>
      <c r="Z242" s="538"/>
      <c r="AA242" s="563"/>
      <c r="AB242" s="564"/>
      <c r="AC242" s="564"/>
      <c r="AD242" s="565"/>
      <c r="AE242" s="282" t="s">
        <v>227</v>
      </c>
      <c r="AF242" s="283"/>
      <c r="AG242" s="283"/>
      <c r="AH242" s="283"/>
      <c r="AI242" s="283"/>
      <c r="AJ242" s="283"/>
      <c r="AK242" s="283"/>
      <c r="AL242" s="283"/>
      <c r="AM242" s="284"/>
      <c r="AN242" s="536" t="s">
        <v>228</v>
      </c>
      <c r="AO242" s="537"/>
      <c r="AP242" s="537"/>
      <c r="AQ242" s="537"/>
      <c r="AR242" s="537"/>
      <c r="AS242" s="537"/>
      <c r="AT242" s="537"/>
      <c r="AU242" s="537"/>
      <c r="AV242" s="537"/>
      <c r="AW242" s="537"/>
      <c r="AX242" s="537"/>
      <c r="AY242" s="537"/>
      <c r="AZ242" s="537"/>
      <c r="BA242" s="537"/>
      <c r="BB242" s="538"/>
      <c r="BC242" s="563"/>
      <c r="BD242" s="564"/>
      <c r="BE242" s="564"/>
      <c r="BF242" s="565"/>
    </row>
    <row r="243" spans="2:58" ht="13.5" customHeight="1">
      <c r="B243" s="4"/>
      <c r="C243" s="20"/>
      <c r="D243" s="279"/>
      <c r="E243" s="280"/>
      <c r="F243" s="280"/>
      <c r="G243" s="280"/>
      <c r="H243" s="280"/>
      <c r="I243" s="280"/>
      <c r="J243" s="280"/>
      <c r="K243" s="281"/>
      <c r="L243" s="551" t="s">
        <v>225</v>
      </c>
      <c r="M243" s="552"/>
      <c r="N243" s="552"/>
      <c r="O243" s="552"/>
      <c r="P243" s="552"/>
      <c r="Q243" s="552"/>
      <c r="R243" s="552"/>
      <c r="S243" s="552"/>
      <c r="T243" s="552"/>
      <c r="U243" s="552"/>
      <c r="V243" s="552"/>
      <c r="W243" s="552"/>
      <c r="X243" s="552"/>
      <c r="Y243" s="552"/>
      <c r="Z243" s="553"/>
      <c r="AA243" s="557" t="s">
        <v>199</v>
      </c>
      <c r="AB243" s="558"/>
      <c r="AC243" s="558"/>
      <c r="AD243" s="559"/>
      <c r="AE243" s="279"/>
      <c r="AF243" s="280"/>
      <c r="AG243" s="280"/>
      <c r="AH243" s="280"/>
      <c r="AI243" s="280"/>
      <c r="AJ243" s="280"/>
      <c r="AK243" s="280"/>
      <c r="AL243" s="280"/>
      <c r="AM243" s="281"/>
      <c r="AN243" s="551" t="s">
        <v>225</v>
      </c>
      <c r="AO243" s="552"/>
      <c r="AP243" s="552"/>
      <c r="AQ243" s="552"/>
      <c r="AR243" s="552"/>
      <c r="AS243" s="552"/>
      <c r="AT243" s="552"/>
      <c r="AU243" s="552"/>
      <c r="AV243" s="552"/>
      <c r="AW243" s="552"/>
      <c r="AX243" s="552"/>
      <c r="AY243" s="552"/>
      <c r="AZ243" s="552"/>
      <c r="BA243" s="552"/>
      <c r="BB243" s="553"/>
      <c r="BC243" s="557" t="s">
        <v>199</v>
      </c>
      <c r="BD243" s="558"/>
      <c r="BE243" s="558"/>
      <c r="BF243" s="559"/>
    </row>
    <row r="244" spans="2:58" ht="13.5" customHeight="1">
      <c r="B244" s="4"/>
      <c r="C244" s="20"/>
      <c r="D244" s="291"/>
      <c r="E244" s="292"/>
      <c r="F244" s="292"/>
      <c r="G244" s="292"/>
      <c r="H244" s="292"/>
      <c r="I244" s="292"/>
      <c r="J244" s="292"/>
      <c r="K244" s="293"/>
      <c r="L244" s="554"/>
      <c r="M244" s="555"/>
      <c r="N244" s="555"/>
      <c r="O244" s="555"/>
      <c r="P244" s="555"/>
      <c r="Q244" s="555"/>
      <c r="R244" s="555"/>
      <c r="S244" s="555"/>
      <c r="T244" s="555"/>
      <c r="U244" s="555"/>
      <c r="V244" s="555"/>
      <c r="W244" s="555"/>
      <c r="X244" s="555"/>
      <c r="Y244" s="555"/>
      <c r="Z244" s="556"/>
      <c r="AA244" s="560"/>
      <c r="AB244" s="561"/>
      <c r="AC244" s="561"/>
      <c r="AD244" s="562"/>
      <c r="AE244" s="291"/>
      <c r="AF244" s="292"/>
      <c r="AG244" s="292"/>
      <c r="AH244" s="292"/>
      <c r="AI244" s="292"/>
      <c r="AJ244" s="292"/>
      <c r="AK244" s="292"/>
      <c r="AL244" s="292"/>
      <c r="AM244" s="293"/>
      <c r="AN244" s="554"/>
      <c r="AO244" s="555"/>
      <c r="AP244" s="555"/>
      <c r="AQ244" s="555"/>
      <c r="AR244" s="555"/>
      <c r="AS244" s="555"/>
      <c r="AT244" s="555"/>
      <c r="AU244" s="555"/>
      <c r="AV244" s="555"/>
      <c r="AW244" s="555"/>
      <c r="AX244" s="555"/>
      <c r="AY244" s="555"/>
      <c r="AZ244" s="555"/>
      <c r="BA244" s="555"/>
      <c r="BB244" s="556"/>
      <c r="BC244" s="560"/>
      <c r="BD244" s="561"/>
      <c r="BE244" s="561"/>
      <c r="BF244" s="562"/>
    </row>
    <row r="245" spans="2:58" ht="13.5" customHeight="1">
      <c r="B245" s="4"/>
      <c r="C245" s="20"/>
      <c r="D245" s="291"/>
      <c r="E245" s="292"/>
      <c r="F245" s="292"/>
      <c r="G245" s="292"/>
      <c r="H245" s="292"/>
      <c r="I245" s="292"/>
      <c r="J245" s="292"/>
      <c r="K245" s="293"/>
      <c r="L245" s="566" t="s">
        <v>226</v>
      </c>
      <c r="M245" s="567"/>
      <c r="N245" s="567"/>
      <c r="O245" s="567"/>
      <c r="P245" s="567"/>
      <c r="Q245" s="567"/>
      <c r="R245" s="567"/>
      <c r="S245" s="567"/>
      <c r="T245" s="567"/>
      <c r="U245" s="567"/>
      <c r="V245" s="567"/>
      <c r="W245" s="567"/>
      <c r="X245" s="567"/>
      <c r="Y245" s="567"/>
      <c r="Z245" s="568"/>
      <c r="AA245" s="560"/>
      <c r="AB245" s="561"/>
      <c r="AC245" s="561"/>
      <c r="AD245" s="562"/>
      <c r="AE245" s="291"/>
      <c r="AF245" s="292"/>
      <c r="AG245" s="292"/>
      <c r="AH245" s="292"/>
      <c r="AI245" s="292"/>
      <c r="AJ245" s="292"/>
      <c r="AK245" s="292"/>
      <c r="AL245" s="292"/>
      <c r="AM245" s="293"/>
      <c r="AN245" s="566" t="s">
        <v>226</v>
      </c>
      <c r="AO245" s="567"/>
      <c r="AP245" s="567"/>
      <c r="AQ245" s="567"/>
      <c r="AR245" s="567"/>
      <c r="AS245" s="567"/>
      <c r="AT245" s="567"/>
      <c r="AU245" s="567"/>
      <c r="AV245" s="567"/>
      <c r="AW245" s="567"/>
      <c r="AX245" s="567"/>
      <c r="AY245" s="567"/>
      <c r="AZ245" s="567"/>
      <c r="BA245" s="567"/>
      <c r="BB245" s="568"/>
      <c r="BC245" s="560"/>
      <c r="BD245" s="561"/>
      <c r="BE245" s="561"/>
      <c r="BF245" s="562"/>
    </row>
    <row r="246" spans="2:58" ht="13.5" customHeight="1">
      <c r="B246" s="4"/>
      <c r="C246" s="20"/>
      <c r="D246" s="282" t="s">
        <v>227</v>
      </c>
      <c r="E246" s="283"/>
      <c r="F246" s="283"/>
      <c r="G246" s="283"/>
      <c r="H246" s="283"/>
      <c r="I246" s="283"/>
      <c r="J246" s="283"/>
      <c r="K246" s="284"/>
      <c r="L246" s="536" t="s">
        <v>228</v>
      </c>
      <c r="M246" s="537"/>
      <c r="N246" s="537"/>
      <c r="O246" s="537"/>
      <c r="P246" s="537"/>
      <c r="Q246" s="537"/>
      <c r="R246" s="537"/>
      <c r="S246" s="537"/>
      <c r="T246" s="537"/>
      <c r="U246" s="537"/>
      <c r="V246" s="537"/>
      <c r="W246" s="537"/>
      <c r="X246" s="537"/>
      <c r="Y246" s="537"/>
      <c r="Z246" s="538"/>
      <c r="AA246" s="563"/>
      <c r="AB246" s="564"/>
      <c r="AC246" s="564"/>
      <c r="AD246" s="565"/>
      <c r="AE246" s="282" t="s">
        <v>227</v>
      </c>
      <c r="AF246" s="283"/>
      <c r="AG246" s="283"/>
      <c r="AH246" s="283"/>
      <c r="AI246" s="283"/>
      <c r="AJ246" s="283"/>
      <c r="AK246" s="283"/>
      <c r="AL246" s="283"/>
      <c r="AM246" s="284"/>
      <c r="AN246" s="536" t="s">
        <v>228</v>
      </c>
      <c r="AO246" s="537"/>
      <c r="AP246" s="537"/>
      <c r="AQ246" s="537"/>
      <c r="AR246" s="537"/>
      <c r="AS246" s="537"/>
      <c r="AT246" s="537"/>
      <c r="AU246" s="537"/>
      <c r="AV246" s="537"/>
      <c r="AW246" s="537"/>
      <c r="AX246" s="537"/>
      <c r="AY246" s="537"/>
      <c r="AZ246" s="537"/>
      <c r="BA246" s="537"/>
      <c r="BB246" s="538"/>
      <c r="BC246" s="563"/>
      <c r="BD246" s="564"/>
      <c r="BE246" s="564"/>
      <c r="BF246" s="565"/>
    </row>
    <row r="247" spans="2:58" ht="13.5" customHeight="1">
      <c r="B247" s="4"/>
      <c r="C247" s="20"/>
      <c r="D247" s="279"/>
      <c r="E247" s="280"/>
      <c r="F247" s="280"/>
      <c r="G247" s="280"/>
      <c r="H247" s="280"/>
      <c r="I247" s="280"/>
      <c r="J247" s="280"/>
      <c r="K247" s="281"/>
      <c r="L247" s="551" t="s">
        <v>225</v>
      </c>
      <c r="M247" s="552"/>
      <c r="N247" s="552"/>
      <c r="O247" s="552"/>
      <c r="P247" s="552"/>
      <c r="Q247" s="552"/>
      <c r="R247" s="552"/>
      <c r="S247" s="552"/>
      <c r="T247" s="552"/>
      <c r="U247" s="552"/>
      <c r="V247" s="552"/>
      <c r="W247" s="552"/>
      <c r="X247" s="552"/>
      <c r="Y247" s="552"/>
      <c r="Z247" s="553"/>
      <c r="AA247" s="557" t="s">
        <v>199</v>
      </c>
      <c r="AB247" s="558"/>
      <c r="AC247" s="558"/>
      <c r="AD247" s="559"/>
      <c r="AE247" s="279"/>
      <c r="AF247" s="280"/>
      <c r="AG247" s="280"/>
      <c r="AH247" s="280"/>
      <c r="AI247" s="280"/>
      <c r="AJ247" s="280"/>
      <c r="AK247" s="280"/>
      <c r="AL247" s="280"/>
      <c r="AM247" s="281"/>
      <c r="AN247" s="551"/>
      <c r="AO247" s="552"/>
      <c r="AP247" s="552"/>
      <c r="AQ247" s="552"/>
      <c r="AR247" s="552"/>
      <c r="AS247" s="552"/>
      <c r="AT247" s="552"/>
      <c r="AU247" s="552"/>
      <c r="AV247" s="552"/>
      <c r="AW247" s="552"/>
      <c r="AX247" s="552"/>
      <c r="AY247" s="552"/>
      <c r="AZ247" s="552"/>
      <c r="BA247" s="552"/>
      <c r="BB247" s="553"/>
      <c r="BC247" s="557"/>
      <c r="BD247" s="558"/>
      <c r="BE247" s="558"/>
      <c r="BF247" s="559"/>
    </row>
    <row r="248" spans="2:58" ht="13.5" customHeight="1">
      <c r="B248" s="4"/>
      <c r="C248" s="20"/>
      <c r="D248" s="291"/>
      <c r="E248" s="292"/>
      <c r="F248" s="292"/>
      <c r="G248" s="292"/>
      <c r="H248" s="292"/>
      <c r="I248" s="292"/>
      <c r="J248" s="292"/>
      <c r="K248" s="293"/>
      <c r="L248" s="554"/>
      <c r="M248" s="555"/>
      <c r="N248" s="555"/>
      <c r="O248" s="555"/>
      <c r="P248" s="555"/>
      <c r="Q248" s="555"/>
      <c r="R248" s="555"/>
      <c r="S248" s="555"/>
      <c r="T248" s="555"/>
      <c r="U248" s="555"/>
      <c r="V248" s="555"/>
      <c r="W248" s="555"/>
      <c r="X248" s="555"/>
      <c r="Y248" s="555"/>
      <c r="Z248" s="556"/>
      <c r="AA248" s="560"/>
      <c r="AB248" s="561"/>
      <c r="AC248" s="561"/>
      <c r="AD248" s="562"/>
      <c r="AE248" s="291"/>
      <c r="AF248" s="292"/>
      <c r="AG248" s="292"/>
      <c r="AH248" s="292"/>
      <c r="AI248" s="292"/>
      <c r="AJ248" s="292"/>
      <c r="AK248" s="292"/>
      <c r="AL248" s="292"/>
      <c r="AM248" s="293"/>
      <c r="AN248" s="554"/>
      <c r="AO248" s="555"/>
      <c r="AP248" s="555"/>
      <c r="AQ248" s="555"/>
      <c r="AR248" s="555"/>
      <c r="AS248" s="555"/>
      <c r="AT248" s="555"/>
      <c r="AU248" s="555"/>
      <c r="AV248" s="555"/>
      <c r="AW248" s="555"/>
      <c r="AX248" s="555"/>
      <c r="AY248" s="555"/>
      <c r="AZ248" s="555"/>
      <c r="BA248" s="555"/>
      <c r="BB248" s="556"/>
      <c r="BC248" s="560"/>
      <c r="BD248" s="561"/>
      <c r="BE248" s="561"/>
      <c r="BF248" s="562"/>
    </row>
    <row r="249" spans="2:58" ht="13.5" customHeight="1">
      <c r="B249" s="4"/>
      <c r="C249" s="20"/>
      <c r="D249" s="291"/>
      <c r="E249" s="292"/>
      <c r="F249" s="292"/>
      <c r="G249" s="292"/>
      <c r="H249" s="292"/>
      <c r="I249" s="292"/>
      <c r="J249" s="292"/>
      <c r="K249" s="293"/>
      <c r="L249" s="566" t="s">
        <v>226</v>
      </c>
      <c r="M249" s="567"/>
      <c r="N249" s="567"/>
      <c r="O249" s="567"/>
      <c r="P249" s="567"/>
      <c r="Q249" s="567"/>
      <c r="R249" s="567"/>
      <c r="S249" s="567"/>
      <c r="T249" s="567"/>
      <c r="U249" s="567"/>
      <c r="V249" s="567"/>
      <c r="W249" s="567"/>
      <c r="X249" s="567"/>
      <c r="Y249" s="567"/>
      <c r="Z249" s="568"/>
      <c r="AA249" s="560"/>
      <c r="AB249" s="561"/>
      <c r="AC249" s="561"/>
      <c r="AD249" s="562"/>
      <c r="AE249" s="291"/>
      <c r="AF249" s="292"/>
      <c r="AG249" s="292"/>
      <c r="AH249" s="292"/>
      <c r="AI249" s="292"/>
      <c r="AJ249" s="292"/>
      <c r="AK249" s="292"/>
      <c r="AL249" s="292"/>
      <c r="AM249" s="293"/>
      <c r="AN249" s="566"/>
      <c r="AO249" s="567"/>
      <c r="AP249" s="567"/>
      <c r="AQ249" s="567"/>
      <c r="AR249" s="567"/>
      <c r="AS249" s="567"/>
      <c r="AT249" s="567"/>
      <c r="AU249" s="567"/>
      <c r="AV249" s="567"/>
      <c r="AW249" s="567"/>
      <c r="AX249" s="567"/>
      <c r="AY249" s="567"/>
      <c r="AZ249" s="567"/>
      <c r="BA249" s="567"/>
      <c r="BB249" s="568"/>
      <c r="BC249" s="560"/>
      <c r="BD249" s="561"/>
      <c r="BE249" s="561"/>
      <c r="BF249" s="562"/>
    </row>
    <row r="250" spans="2:58" ht="13.5" customHeight="1">
      <c r="B250" s="4"/>
      <c r="C250" s="20"/>
      <c r="D250" s="282" t="s">
        <v>227</v>
      </c>
      <c r="E250" s="283"/>
      <c r="F250" s="283"/>
      <c r="G250" s="283"/>
      <c r="H250" s="283"/>
      <c r="I250" s="283"/>
      <c r="J250" s="283"/>
      <c r="K250" s="284"/>
      <c r="L250" s="536" t="s">
        <v>228</v>
      </c>
      <c r="M250" s="537"/>
      <c r="N250" s="537"/>
      <c r="O250" s="537"/>
      <c r="P250" s="537"/>
      <c r="Q250" s="537"/>
      <c r="R250" s="537"/>
      <c r="S250" s="537"/>
      <c r="T250" s="537"/>
      <c r="U250" s="537"/>
      <c r="V250" s="537"/>
      <c r="W250" s="537"/>
      <c r="X250" s="537"/>
      <c r="Y250" s="537"/>
      <c r="Z250" s="538"/>
      <c r="AA250" s="563"/>
      <c r="AB250" s="564"/>
      <c r="AC250" s="564"/>
      <c r="AD250" s="565"/>
      <c r="AE250" s="282" t="s">
        <v>227</v>
      </c>
      <c r="AF250" s="283"/>
      <c r="AG250" s="283"/>
      <c r="AH250" s="283"/>
      <c r="AI250" s="283"/>
      <c r="AJ250" s="283"/>
      <c r="AK250" s="283"/>
      <c r="AL250" s="283"/>
      <c r="AM250" s="284"/>
      <c r="AN250" s="536"/>
      <c r="AO250" s="537"/>
      <c r="AP250" s="537"/>
      <c r="AQ250" s="537"/>
      <c r="AR250" s="537"/>
      <c r="AS250" s="537"/>
      <c r="AT250" s="537"/>
      <c r="AU250" s="537"/>
      <c r="AV250" s="537"/>
      <c r="AW250" s="537"/>
      <c r="AX250" s="537"/>
      <c r="AY250" s="537"/>
      <c r="AZ250" s="537"/>
      <c r="BA250" s="537"/>
      <c r="BB250" s="538"/>
      <c r="BC250" s="563"/>
      <c r="BD250" s="564"/>
      <c r="BE250" s="564"/>
      <c r="BF250" s="565"/>
    </row>
    <row r="251" spans="2:58" ht="13.5" customHeight="1">
      <c r="B251" s="4"/>
      <c r="C251" s="20"/>
      <c r="D251" s="279"/>
      <c r="E251" s="280"/>
      <c r="F251" s="280"/>
      <c r="G251" s="280"/>
      <c r="H251" s="280"/>
      <c r="I251" s="280"/>
      <c r="J251" s="280"/>
      <c r="K251" s="281"/>
      <c r="L251" s="551" t="s">
        <v>225</v>
      </c>
      <c r="M251" s="552"/>
      <c r="N251" s="552"/>
      <c r="O251" s="552"/>
      <c r="P251" s="552"/>
      <c r="Q251" s="552"/>
      <c r="R251" s="552"/>
      <c r="S251" s="552"/>
      <c r="T251" s="552"/>
      <c r="U251" s="552"/>
      <c r="V251" s="552"/>
      <c r="W251" s="552"/>
      <c r="X251" s="552"/>
      <c r="Y251" s="552"/>
      <c r="Z251" s="553"/>
      <c r="AA251" s="557" t="s">
        <v>199</v>
      </c>
      <c r="AB251" s="558"/>
      <c r="AC251" s="558"/>
      <c r="AD251" s="559"/>
      <c r="AE251" s="279"/>
      <c r="AF251" s="280"/>
      <c r="AG251" s="280"/>
      <c r="AH251" s="280"/>
      <c r="AI251" s="280"/>
      <c r="AJ251" s="280"/>
      <c r="AK251" s="280"/>
      <c r="AL251" s="280"/>
      <c r="AM251" s="281"/>
      <c r="AN251" s="551"/>
      <c r="AO251" s="552"/>
      <c r="AP251" s="552"/>
      <c r="AQ251" s="552"/>
      <c r="AR251" s="552"/>
      <c r="AS251" s="552"/>
      <c r="AT251" s="552"/>
      <c r="AU251" s="552"/>
      <c r="AV251" s="552"/>
      <c r="AW251" s="552"/>
      <c r="AX251" s="552"/>
      <c r="AY251" s="552"/>
      <c r="AZ251" s="552"/>
      <c r="BA251" s="552"/>
      <c r="BB251" s="553"/>
      <c r="BC251" s="557"/>
      <c r="BD251" s="558"/>
      <c r="BE251" s="558"/>
      <c r="BF251" s="559"/>
    </row>
    <row r="252" spans="2:58" ht="13.5" customHeight="1">
      <c r="B252" s="4"/>
      <c r="C252" s="20"/>
      <c r="D252" s="291"/>
      <c r="E252" s="292"/>
      <c r="F252" s="292"/>
      <c r="G252" s="292"/>
      <c r="H252" s="292"/>
      <c r="I252" s="292"/>
      <c r="J252" s="292"/>
      <c r="K252" s="293"/>
      <c r="L252" s="554"/>
      <c r="M252" s="555"/>
      <c r="N252" s="555"/>
      <c r="O252" s="555"/>
      <c r="P252" s="555"/>
      <c r="Q252" s="555"/>
      <c r="R252" s="555"/>
      <c r="S252" s="555"/>
      <c r="T252" s="555"/>
      <c r="U252" s="555"/>
      <c r="V252" s="555"/>
      <c r="W252" s="555"/>
      <c r="X252" s="555"/>
      <c r="Y252" s="555"/>
      <c r="Z252" s="556"/>
      <c r="AA252" s="560"/>
      <c r="AB252" s="561"/>
      <c r="AC252" s="561"/>
      <c r="AD252" s="562"/>
      <c r="AE252" s="291"/>
      <c r="AF252" s="292"/>
      <c r="AG252" s="292"/>
      <c r="AH252" s="292"/>
      <c r="AI252" s="292"/>
      <c r="AJ252" s="292"/>
      <c r="AK252" s="292"/>
      <c r="AL252" s="292"/>
      <c r="AM252" s="293"/>
      <c r="AN252" s="554"/>
      <c r="AO252" s="555"/>
      <c r="AP252" s="555"/>
      <c r="AQ252" s="555"/>
      <c r="AR252" s="555"/>
      <c r="AS252" s="555"/>
      <c r="AT252" s="555"/>
      <c r="AU252" s="555"/>
      <c r="AV252" s="555"/>
      <c r="AW252" s="555"/>
      <c r="AX252" s="555"/>
      <c r="AY252" s="555"/>
      <c r="AZ252" s="555"/>
      <c r="BA252" s="555"/>
      <c r="BB252" s="556"/>
      <c r="BC252" s="560"/>
      <c r="BD252" s="561"/>
      <c r="BE252" s="561"/>
      <c r="BF252" s="562"/>
    </row>
    <row r="253" spans="2:58" ht="13.5" customHeight="1">
      <c r="B253" s="4"/>
      <c r="C253" s="20"/>
      <c r="D253" s="291"/>
      <c r="E253" s="292"/>
      <c r="F253" s="292"/>
      <c r="G253" s="292"/>
      <c r="H253" s="292"/>
      <c r="I253" s="292"/>
      <c r="J253" s="292"/>
      <c r="K253" s="293"/>
      <c r="L253" s="566" t="s">
        <v>226</v>
      </c>
      <c r="M253" s="567"/>
      <c r="N253" s="567"/>
      <c r="O253" s="567"/>
      <c r="P253" s="567"/>
      <c r="Q253" s="567"/>
      <c r="R253" s="567"/>
      <c r="S253" s="567"/>
      <c r="T253" s="567"/>
      <c r="U253" s="567"/>
      <c r="V253" s="567"/>
      <c r="W253" s="567"/>
      <c r="X253" s="567"/>
      <c r="Y253" s="567"/>
      <c r="Z253" s="568"/>
      <c r="AA253" s="560"/>
      <c r="AB253" s="561"/>
      <c r="AC253" s="561"/>
      <c r="AD253" s="562"/>
      <c r="AE253" s="291"/>
      <c r="AF253" s="292"/>
      <c r="AG253" s="292"/>
      <c r="AH253" s="292"/>
      <c r="AI253" s="292"/>
      <c r="AJ253" s="292"/>
      <c r="AK253" s="292"/>
      <c r="AL253" s="292"/>
      <c r="AM253" s="293"/>
      <c r="AN253" s="566"/>
      <c r="AO253" s="567"/>
      <c r="AP253" s="567"/>
      <c r="AQ253" s="567"/>
      <c r="AR253" s="567"/>
      <c r="AS253" s="567"/>
      <c r="AT253" s="567"/>
      <c r="AU253" s="567"/>
      <c r="AV253" s="567"/>
      <c r="AW253" s="567"/>
      <c r="AX253" s="567"/>
      <c r="AY253" s="567"/>
      <c r="AZ253" s="567"/>
      <c r="BA253" s="567"/>
      <c r="BB253" s="568"/>
      <c r="BC253" s="560"/>
      <c r="BD253" s="561"/>
      <c r="BE253" s="561"/>
      <c r="BF253" s="562"/>
    </row>
    <row r="254" spans="2:58" ht="13.5" customHeight="1">
      <c r="B254" s="4"/>
      <c r="C254" s="20"/>
      <c r="D254" s="282" t="s">
        <v>233</v>
      </c>
      <c r="E254" s="283"/>
      <c r="F254" s="283"/>
      <c r="G254" s="283"/>
      <c r="H254" s="283"/>
      <c r="I254" s="283"/>
      <c r="J254" s="283"/>
      <c r="K254" s="284"/>
      <c r="L254" s="536" t="s">
        <v>228</v>
      </c>
      <c r="M254" s="537"/>
      <c r="N254" s="537"/>
      <c r="O254" s="537"/>
      <c r="P254" s="537"/>
      <c r="Q254" s="537"/>
      <c r="R254" s="537"/>
      <c r="S254" s="537"/>
      <c r="T254" s="537"/>
      <c r="U254" s="537"/>
      <c r="V254" s="537"/>
      <c r="W254" s="537"/>
      <c r="X254" s="537"/>
      <c r="Y254" s="537"/>
      <c r="Z254" s="538"/>
      <c r="AA254" s="563"/>
      <c r="AB254" s="564"/>
      <c r="AC254" s="564"/>
      <c r="AD254" s="565"/>
      <c r="AE254" s="282" t="s">
        <v>227</v>
      </c>
      <c r="AF254" s="283"/>
      <c r="AG254" s="283"/>
      <c r="AH254" s="283"/>
      <c r="AI254" s="283"/>
      <c r="AJ254" s="283"/>
      <c r="AK254" s="283"/>
      <c r="AL254" s="283"/>
      <c r="AM254" s="284"/>
      <c r="AN254" s="536"/>
      <c r="AO254" s="537"/>
      <c r="AP254" s="537"/>
      <c r="AQ254" s="537"/>
      <c r="AR254" s="537"/>
      <c r="AS254" s="537"/>
      <c r="AT254" s="537"/>
      <c r="AU254" s="537"/>
      <c r="AV254" s="537"/>
      <c r="AW254" s="537"/>
      <c r="AX254" s="537"/>
      <c r="AY254" s="537"/>
      <c r="AZ254" s="537"/>
      <c r="BA254" s="537"/>
      <c r="BB254" s="538"/>
      <c r="BC254" s="563"/>
      <c r="BD254" s="564"/>
      <c r="BE254" s="564"/>
      <c r="BF254" s="565"/>
    </row>
    <row r="255" spans="2:58" ht="13.5" customHeight="1">
      <c r="B255" s="4"/>
      <c r="C255" s="20"/>
      <c r="D255" s="279"/>
      <c r="E255" s="280"/>
      <c r="F255" s="280"/>
      <c r="G255" s="280"/>
      <c r="H255" s="280"/>
      <c r="I255" s="280"/>
      <c r="J255" s="280"/>
      <c r="K255" s="281"/>
      <c r="L255" s="551" t="s">
        <v>225</v>
      </c>
      <c r="M255" s="552"/>
      <c r="N255" s="552"/>
      <c r="O255" s="552"/>
      <c r="P255" s="552"/>
      <c r="Q255" s="552"/>
      <c r="R255" s="552"/>
      <c r="S255" s="552"/>
      <c r="T255" s="552"/>
      <c r="U255" s="552"/>
      <c r="V255" s="552"/>
      <c r="W255" s="552"/>
      <c r="X255" s="552"/>
      <c r="Y255" s="552"/>
      <c r="Z255" s="553"/>
      <c r="AA255" s="557" t="s">
        <v>199</v>
      </c>
      <c r="AB255" s="558"/>
      <c r="AC255" s="558"/>
      <c r="AD255" s="559"/>
      <c r="AE255" s="279"/>
      <c r="AF255" s="280"/>
      <c r="AG255" s="280"/>
      <c r="AH255" s="280"/>
      <c r="AI255" s="280"/>
      <c r="AJ255" s="280"/>
      <c r="AK255" s="280"/>
      <c r="AL255" s="280"/>
      <c r="AM255" s="281"/>
      <c r="AN255" s="551"/>
      <c r="AO255" s="552"/>
      <c r="AP255" s="552"/>
      <c r="AQ255" s="552"/>
      <c r="AR255" s="552"/>
      <c r="AS255" s="552"/>
      <c r="AT255" s="552"/>
      <c r="AU255" s="552"/>
      <c r="AV255" s="552"/>
      <c r="AW255" s="552"/>
      <c r="AX255" s="552"/>
      <c r="AY255" s="552"/>
      <c r="AZ255" s="552"/>
      <c r="BA255" s="552"/>
      <c r="BB255" s="553"/>
      <c r="BC255" s="557"/>
      <c r="BD255" s="558"/>
      <c r="BE255" s="558"/>
      <c r="BF255" s="559"/>
    </row>
    <row r="256" spans="2:58" ht="13.5" customHeight="1">
      <c r="B256" s="4"/>
      <c r="C256" s="20"/>
      <c r="D256" s="291"/>
      <c r="E256" s="292"/>
      <c r="F256" s="292"/>
      <c r="G256" s="292"/>
      <c r="H256" s="292"/>
      <c r="I256" s="292"/>
      <c r="J256" s="292"/>
      <c r="K256" s="293"/>
      <c r="L256" s="554"/>
      <c r="M256" s="555"/>
      <c r="N256" s="555"/>
      <c r="O256" s="555"/>
      <c r="P256" s="555"/>
      <c r="Q256" s="555"/>
      <c r="R256" s="555"/>
      <c r="S256" s="555"/>
      <c r="T256" s="555"/>
      <c r="U256" s="555"/>
      <c r="V256" s="555"/>
      <c r="W256" s="555"/>
      <c r="X256" s="555"/>
      <c r="Y256" s="555"/>
      <c r="Z256" s="556"/>
      <c r="AA256" s="560"/>
      <c r="AB256" s="561"/>
      <c r="AC256" s="561"/>
      <c r="AD256" s="562"/>
      <c r="AE256" s="291"/>
      <c r="AF256" s="292"/>
      <c r="AG256" s="292"/>
      <c r="AH256" s="292"/>
      <c r="AI256" s="292"/>
      <c r="AJ256" s="292"/>
      <c r="AK256" s="292"/>
      <c r="AL256" s="292"/>
      <c r="AM256" s="293"/>
      <c r="AN256" s="554"/>
      <c r="AO256" s="555"/>
      <c r="AP256" s="555"/>
      <c r="AQ256" s="555"/>
      <c r="AR256" s="555"/>
      <c r="AS256" s="555"/>
      <c r="AT256" s="555"/>
      <c r="AU256" s="555"/>
      <c r="AV256" s="555"/>
      <c r="AW256" s="555"/>
      <c r="AX256" s="555"/>
      <c r="AY256" s="555"/>
      <c r="AZ256" s="555"/>
      <c r="BA256" s="555"/>
      <c r="BB256" s="556"/>
      <c r="BC256" s="560"/>
      <c r="BD256" s="561"/>
      <c r="BE256" s="561"/>
      <c r="BF256" s="562"/>
    </row>
    <row r="257" spans="2:58" ht="13.5" customHeight="1">
      <c r="B257" s="4"/>
      <c r="C257" s="20"/>
      <c r="D257" s="291"/>
      <c r="E257" s="292"/>
      <c r="F257" s="292"/>
      <c r="G257" s="292"/>
      <c r="H257" s="292"/>
      <c r="I257" s="292"/>
      <c r="J257" s="292"/>
      <c r="K257" s="293"/>
      <c r="L257" s="566" t="s">
        <v>234</v>
      </c>
      <c r="M257" s="567"/>
      <c r="N257" s="567"/>
      <c r="O257" s="567"/>
      <c r="P257" s="567"/>
      <c r="Q257" s="567"/>
      <c r="R257" s="567"/>
      <c r="S257" s="567"/>
      <c r="T257" s="567"/>
      <c r="U257" s="567"/>
      <c r="V257" s="567"/>
      <c r="W257" s="567"/>
      <c r="X257" s="567"/>
      <c r="Y257" s="567"/>
      <c r="Z257" s="568"/>
      <c r="AA257" s="560"/>
      <c r="AB257" s="561"/>
      <c r="AC257" s="561"/>
      <c r="AD257" s="562"/>
      <c r="AE257" s="291"/>
      <c r="AF257" s="292"/>
      <c r="AG257" s="292"/>
      <c r="AH257" s="292"/>
      <c r="AI257" s="292"/>
      <c r="AJ257" s="292"/>
      <c r="AK257" s="292"/>
      <c r="AL257" s="292"/>
      <c r="AM257" s="293"/>
      <c r="AN257" s="566"/>
      <c r="AO257" s="567"/>
      <c r="AP257" s="567"/>
      <c r="AQ257" s="567"/>
      <c r="AR257" s="567"/>
      <c r="AS257" s="567"/>
      <c r="AT257" s="567"/>
      <c r="AU257" s="567"/>
      <c r="AV257" s="567"/>
      <c r="AW257" s="567"/>
      <c r="AX257" s="567"/>
      <c r="AY257" s="567"/>
      <c r="AZ257" s="567"/>
      <c r="BA257" s="567"/>
      <c r="BB257" s="568"/>
      <c r="BC257" s="560"/>
      <c r="BD257" s="561"/>
      <c r="BE257" s="561"/>
      <c r="BF257" s="562"/>
    </row>
    <row r="258" spans="2:58" ht="13.5" customHeight="1">
      <c r="B258" s="4"/>
      <c r="C258" s="20"/>
      <c r="D258" s="282" t="s">
        <v>227</v>
      </c>
      <c r="E258" s="283"/>
      <c r="F258" s="283"/>
      <c r="G258" s="283"/>
      <c r="H258" s="283"/>
      <c r="I258" s="283"/>
      <c r="J258" s="283"/>
      <c r="K258" s="284"/>
      <c r="L258" s="536" t="s">
        <v>228</v>
      </c>
      <c r="M258" s="537"/>
      <c r="N258" s="537"/>
      <c r="O258" s="537"/>
      <c r="P258" s="537"/>
      <c r="Q258" s="537"/>
      <c r="R258" s="537"/>
      <c r="S258" s="537"/>
      <c r="T258" s="537"/>
      <c r="U258" s="537"/>
      <c r="V258" s="537"/>
      <c r="W258" s="537"/>
      <c r="X258" s="537"/>
      <c r="Y258" s="537"/>
      <c r="Z258" s="538"/>
      <c r="AA258" s="563"/>
      <c r="AB258" s="564"/>
      <c r="AC258" s="564"/>
      <c r="AD258" s="565"/>
      <c r="AE258" s="282" t="s">
        <v>227</v>
      </c>
      <c r="AF258" s="283"/>
      <c r="AG258" s="283"/>
      <c r="AH258" s="283"/>
      <c r="AI258" s="283"/>
      <c r="AJ258" s="283"/>
      <c r="AK258" s="283"/>
      <c r="AL258" s="283"/>
      <c r="AM258" s="284"/>
      <c r="AN258" s="536"/>
      <c r="AO258" s="537"/>
      <c r="AP258" s="537"/>
      <c r="AQ258" s="537"/>
      <c r="AR258" s="537"/>
      <c r="AS258" s="537"/>
      <c r="AT258" s="537"/>
      <c r="AU258" s="537"/>
      <c r="AV258" s="537"/>
      <c r="AW258" s="537"/>
      <c r="AX258" s="537"/>
      <c r="AY258" s="537"/>
      <c r="AZ258" s="537"/>
      <c r="BA258" s="537"/>
      <c r="BB258" s="538"/>
      <c r="BC258" s="563"/>
      <c r="BD258" s="564"/>
      <c r="BE258" s="564"/>
      <c r="BF258" s="565"/>
    </row>
    <row r="259" spans="2:58" ht="13.5" customHeight="1">
      <c r="B259" s="4"/>
      <c r="C259" s="20"/>
      <c r="D259" s="279"/>
      <c r="E259" s="280"/>
      <c r="F259" s="280"/>
      <c r="G259" s="280"/>
      <c r="H259" s="280"/>
      <c r="I259" s="280"/>
      <c r="J259" s="280"/>
      <c r="K259" s="281"/>
      <c r="L259" s="551" t="s">
        <v>225</v>
      </c>
      <c r="M259" s="552"/>
      <c r="N259" s="552"/>
      <c r="O259" s="552"/>
      <c r="P259" s="552"/>
      <c r="Q259" s="552"/>
      <c r="R259" s="552"/>
      <c r="S259" s="552"/>
      <c r="T259" s="552"/>
      <c r="U259" s="552"/>
      <c r="V259" s="552"/>
      <c r="W259" s="552"/>
      <c r="X259" s="552"/>
      <c r="Y259" s="552"/>
      <c r="Z259" s="553"/>
      <c r="AA259" s="557" t="s">
        <v>199</v>
      </c>
      <c r="AB259" s="558"/>
      <c r="AC259" s="558"/>
      <c r="AD259" s="559"/>
      <c r="AE259" s="279"/>
      <c r="AF259" s="280"/>
      <c r="AG259" s="280"/>
      <c r="AH259" s="280"/>
      <c r="AI259" s="280"/>
      <c r="AJ259" s="280"/>
      <c r="AK259" s="280"/>
      <c r="AL259" s="280"/>
      <c r="AM259" s="281"/>
      <c r="AN259" s="551"/>
      <c r="AO259" s="552"/>
      <c r="AP259" s="552"/>
      <c r="AQ259" s="552"/>
      <c r="AR259" s="552"/>
      <c r="AS259" s="552"/>
      <c r="AT259" s="552"/>
      <c r="AU259" s="552"/>
      <c r="AV259" s="552"/>
      <c r="AW259" s="552"/>
      <c r="AX259" s="552"/>
      <c r="AY259" s="552"/>
      <c r="AZ259" s="552"/>
      <c r="BA259" s="552"/>
      <c r="BB259" s="553"/>
      <c r="BC259" s="557"/>
      <c r="BD259" s="558"/>
      <c r="BE259" s="558"/>
      <c r="BF259" s="559"/>
    </row>
    <row r="260" spans="2:58" ht="13.5" customHeight="1">
      <c r="B260" s="4"/>
      <c r="C260" s="20"/>
      <c r="D260" s="291"/>
      <c r="E260" s="292"/>
      <c r="F260" s="292"/>
      <c r="G260" s="292"/>
      <c r="H260" s="292"/>
      <c r="I260" s="292"/>
      <c r="J260" s="292"/>
      <c r="K260" s="293"/>
      <c r="L260" s="554"/>
      <c r="M260" s="555"/>
      <c r="N260" s="555"/>
      <c r="O260" s="555"/>
      <c r="P260" s="555"/>
      <c r="Q260" s="555"/>
      <c r="R260" s="555"/>
      <c r="S260" s="555"/>
      <c r="T260" s="555"/>
      <c r="U260" s="555"/>
      <c r="V260" s="555"/>
      <c r="W260" s="555"/>
      <c r="X260" s="555"/>
      <c r="Y260" s="555"/>
      <c r="Z260" s="556"/>
      <c r="AA260" s="560"/>
      <c r="AB260" s="561"/>
      <c r="AC260" s="561"/>
      <c r="AD260" s="562"/>
      <c r="AE260" s="291"/>
      <c r="AF260" s="292"/>
      <c r="AG260" s="292"/>
      <c r="AH260" s="292"/>
      <c r="AI260" s="292"/>
      <c r="AJ260" s="292"/>
      <c r="AK260" s="292"/>
      <c r="AL260" s="292"/>
      <c r="AM260" s="293"/>
      <c r="AN260" s="554"/>
      <c r="AO260" s="555"/>
      <c r="AP260" s="555"/>
      <c r="AQ260" s="555"/>
      <c r="AR260" s="555"/>
      <c r="AS260" s="555"/>
      <c r="AT260" s="555"/>
      <c r="AU260" s="555"/>
      <c r="AV260" s="555"/>
      <c r="AW260" s="555"/>
      <c r="AX260" s="555"/>
      <c r="AY260" s="555"/>
      <c r="AZ260" s="555"/>
      <c r="BA260" s="555"/>
      <c r="BB260" s="556"/>
      <c r="BC260" s="560"/>
      <c r="BD260" s="561"/>
      <c r="BE260" s="561"/>
      <c r="BF260" s="562"/>
    </row>
    <row r="261" spans="2:58" ht="13.5" customHeight="1">
      <c r="B261" s="4"/>
      <c r="C261" s="20"/>
      <c r="D261" s="291"/>
      <c r="E261" s="292"/>
      <c r="F261" s="292"/>
      <c r="G261" s="292"/>
      <c r="H261" s="292"/>
      <c r="I261" s="292"/>
      <c r="J261" s="292"/>
      <c r="K261" s="293"/>
      <c r="L261" s="566" t="s">
        <v>226</v>
      </c>
      <c r="M261" s="567"/>
      <c r="N261" s="567"/>
      <c r="O261" s="567"/>
      <c r="P261" s="567"/>
      <c r="Q261" s="567"/>
      <c r="R261" s="567"/>
      <c r="S261" s="567"/>
      <c r="T261" s="567"/>
      <c r="U261" s="567"/>
      <c r="V261" s="567"/>
      <c r="W261" s="567"/>
      <c r="X261" s="567"/>
      <c r="Y261" s="567"/>
      <c r="Z261" s="568"/>
      <c r="AA261" s="560"/>
      <c r="AB261" s="561"/>
      <c r="AC261" s="561"/>
      <c r="AD261" s="562"/>
      <c r="AE261" s="291"/>
      <c r="AF261" s="292"/>
      <c r="AG261" s="292"/>
      <c r="AH261" s="292"/>
      <c r="AI261" s="292"/>
      <c r="AJ261" s="292"/>
      <c r="AK261" s="292"/>
      <c r="AL261" s="292"/>
      <c r="AM261" s="293"/>
      <c r="AN261" s="566"/>
      <c r="AO261" s="567"/>
      <c r="AP261" s="567"/>
      <c r="AQ261" s="567"/>
      <c r="AR261" s="567"/>
      <c r="AS261" s="567"/>
      <c r="AT261" s="567"/>
      <c r="AU261" s="567"/>
      <c r="AV261" s="567"/>
      <c r="AW261" s="567"/>
      <c r="AX261" s="567"/>
      <c r="AY261" s="567"/>
      <c r="AZ261" s="567"/>
      <c r="BA261" s="567"/>
      <c r="BB261" s="568"/>
      <c r="BC261" s="560"/>
      <c r="BD261" s="561"/>
      <c r="BE261" s="561"/>
      <c r="BF261" s="562"/>
    </row>
    <row r="262" spans="2:58" ht="13.5" customHeight="1">
      <c r="B262" s="4"/>
      <c r="C262" s="20"/>
      <c r="D262" s="282" t="s">
        <v>227</v>
      </c>
      <c r="E262" s="283"/>
      <c r="F262" s="283"/>
      <c r="G262" s="283"/>
      <c r="H262" s="283"/>
      <c r="I262" s="283"/>
      <c r="J262" s="283"/>
      <c r="K262" s="284"/>
      <c r="L262" s="536" t="s">
        <v>228</v>
      </c>
      <c r="M262" s="537"/>
      <c r="N262" s="537"/>
      <c r="O262" s="537"/>
      <c r="P262" s="537"/>
      <c r="Q262" s="537"/>
      <c r="R262" s="537"/>
      <c r="S262" s="537"/>
      <c r="T262" s="537"/>
      <c r="U262" s="537"/>
      <c r="V262" s="537"/>
      <c r="W262" s="537"/>
      <c r="X262" s="537"/>
      <c r="Y262" s="537"/>
      <c r="Z262" s="538"/>
      <c r="AA262" s="563"/>
      <c r="AB262" s="564"/>
      <c r="AC262" s="564"/>
      <c r="AD262" s="565"/>
      <c r="AE262" s="282" t="s">
        <v>233</v>
      </c>
      <c r="AF262" s="283"/>
      <c r="AG262" s="283"/>
      <c r="AH262" s="283"/>
      <c r="AI262" s="283"/>
      <c r="AJ262" s="283"/>
      <c r="AK262" s="283"/>
      <c r="AL262" s="283"/>
      <c r="AM262" s="284"/>
      <c r="AN262" s="536"/>
      <c r="AO262" s="537"/>
      <c r="AP262" s="537"/>
      <c r="AQ262" s="537"/>
      <c r="AR262" s="537"/>
      <c r="AS262" s="537"/>
      <c r="AT262" s="537"/>
      <c r="AU262" s="537"/>
      <c r="AV262" s="537"/>
      <c r="AW262" s="537"/>
      <c r="AX262" s="537"/>
      <c r="AY262" s="537"/>
      <c r="AZ262" s="537"/>
      <c r="BA262" s="537"/>
      <c r="BB262" s="538"/>
      <c r="BC262" s="563"/>
      <c r="BD262" s="564"/>
      <c r="BE262" s="564"/>
      <c r="BF262" s="565"/>
    </row>
    <row r="263" spans="2:58" ht="13.5" customHeight="1">
      <c r="B263" s="4"/>
      <c r="C263" s="20"/>
      <c r="D263" s="279"/>
      <c r="E263" s="280"/>
      <c r="F263" s="280"/>
      <c r="G263" s="280"/>
      <c r="H263" s="280"/>
      <c r="I263" s="280"/>
      <c r="J263" s="280"/>
      <c r="K263" s="281"/>
      <c r="L263" s="551" t="s">
        <v>225</v>
      </c>
      <c r="M263" s="552"/>
      <c r="N263" s="552"/>
      <c r="O263" s="552"/>
      <c r="P263" s="552"/>
      <c r="Q263" s="552"/>
      <c r="R263" s="552"/>
      <c r="S263" s="552"/>
      <c r="T263" s="552"/>
      <c r="U263" s="552"/>
      <c r="V263" s="552"/>
      <c r="W263" s="552"/>
      <c r="X263" s="552"/>
      <c r="Y263" s="552"/>
      <c r="Z263" s="553"/>
      <c r="AA263" s="557" t="s">
        <v>199</v>
      </c>
      <c r="AB263" s="558"/>
      <c r="AC263" s="558"/>
      <c r="AD263" s="559"/>
      <c r="AE263" s="279"/>
      <c r="AF263" s="280"/>
      <c r="AG263" s="280"/>
      <c r="AH263" s="280"/>
      <c r="AI263" s="280"/>
      <c r="AJ263" s="280"/>
      <c r="AK263" s="280"/>
      <c r="AL263" s="280"/>
      <c r="AM263" s="281"/>
      <c r="AN263" s="551"/>
      <c r="AO263" s="552"/>
      <c r="AP263" s="552"/>
      <c r="AQ263" s="552"/>
      <c r="AR263" s="552"/>
      <c r="AS263" s="552"/>
      <c r="AT263" s="552"/>
      <c r="AU263" s="552"/>
      <c r="AV263" s="552"/>
      <c r="AW263" s="552"/>
      <c r="AX263" s="552"/>
      <c r="AY263" s="552"/>
      <c r="AZ263" s="552"/>
      <c r="BA263" s="552"/>
      <c r="BB263" s="553"/>
      <c r="BC263" s="557"/>
      <c r="BD263" s="558"/>
      <c r="BE263" s="558"/>
      <c r="BF263" s="559"/>
    </row>
    <row r="264" spans="2:58" ht="13.5" customHeight="1">
      <c r="B264" s="4"/>
      <c r="C264" s="20"/>
      <c r="D264" s="291"/>
      <c r="E264" s="292"/>
      <c r="F264" s="292"/>
      <c r="G264" s="292"/>
      <c r="H264" s="292"/>
      <c r="I264" s="292"/>
      <c r="J264" s="292"/>
      <c r="K264" s="293"/>
      <c r="L264" s="554"/>
      <c r="M264" s="555"/>
      <c r="N264" s="555"/>
      <c r="O264" s="555"/>
      <c r="P264" s="555"/>
      <c r="Q264" s="555"/>
      <c r="R264" s="555"/>
      <c r="S264" s="555"/>
      <c r="T264" s="555"/>
      <c r="U264" s="555"/>
      <c r="V264" s="555"/>
      <c r="W264" s="555"/>
      <c r="X264" s="555"/>
      <c r="Y264" s="555"/>
      <c r="Z264" s="556"/>
      <c r="AA264" s="560"/>
      <c r="AB264" s="561"/>
      <c r="AC264" s="561"/>
      <c r="AD264" s="562"/>
      <c r="AE264" s="291"/>
      <c r="AF264" s="292"/>
      <c r="AG264" s="292"/>
      <c r="AH264" s="292"/>
      <c r="AI264" s="292"/>
      <c r="AJ264" s="292"/>
      <c r="AK264" s="292"/>
      <c r="AL264" s="292"/>
      <c r="AM264" s="293"/>
      <c r="AN264" s="554"/>
      <c r="AO264" s="555"/>
      <c r="AP264" s="555"/>
      <c r="AQ264" s="555"/>
      <c r="AR264" s="555"/>
      <c r="AS264" s="555"/>
      <c r="AT264" s="555"/>
      <c r="AU264" s="555"/>
      <c r="AV264" s="555"/>
      <c r="AW264" s="555"/>
      <c r="AX264" s="555"/>
      <c r="AY264" s="555"/>
      <c r="AZ264" s="555"/>
      <c r="BA264" s="555"/>
      <c r="BB264" s="556"/>
      <c r="BC264" s="560"/>
      <c r="BD264" s="561"/>
      <c r="BE264" s="561"/>
      <c r="BF264" s="562"/>
    </row>
    <row r="265" spans="2:58" ht="13.5" customHeight="1">
      <c r="B265" s="4"/>
      <c r="C265" s="20"/>
      <c r="D265" s="291"/>
      <c r="E265" s="292"/>
      <c r="F265" s="292"/>
      <c r="G265" s="292"/>
      <c r="H265" s="292"/>
      <c r="I265" s="292"/>
      <c r="J265" s="292"/>
      <c r="K265" s="293"/>
      <c r="L265" s="566" t="s">
        <v>226</v>
      </c>
      <c r="M265" s="567"/>
      <c r="N265" s="567"/>
      <c r="O265" s="567"/>
      <c r="P265" s="567"/>
      <c r="Q265" s="567"/>
      <c r="R265" s="567"/>
      <c r="S265" s="567"/>
      <c r="T265" s="567"/>
      <c r="U265" s="567"/>
      <c r="V265" s="567"/>
      <c r="W265" s="567"/>
      <c r="X265" s="567"/>
      <c r="Y265" s="567"/>
      <c r="Z265" s="568"/>
      <c r="AA265" s="560"/>
      <c r="AB265" s="561"/>
      <c r="AC265" s="561"/>
      <c r="AD265" s="562"/>
      <c r="AE265" s="291"/>
      <c r="AF265" s="292"/>
      <c r="AG265" s="292"/>
      <c r="AH265" s="292"/>
      <c r="AI265" s="292"/>
      <c r="AJ265" s="292"/>
      <c r="AK265" s="292"/>
      <c r="AL265" s="292"/>
      <c r="AM265" s="293"/>
      <c r="AN265" s="566"/>
      <c r="AO265" s="567"/>
      <c r="AP265" s="567"/>
      <c r="AQ265" s="567"/>
      <c r="AR265" s="567"/>
      <c r="AS265" s="567"/>
      <c r="AT265" s="567"/>
      <c r="AU265" s="567"/>
      <c r="AV265" s="567"/>
      <c r="AW265" s="567"/>
      <c r="AX265" s="567"/>
      <c r="AY265" s="567"/>
      <c r="AZ265" s="567"/>
      <c r="BA265" s="567"/>
      <c r="BB265" s="568"/>
      <c r="BC265" s="560"/>
      <c r="BD265" s="561"/>
      <c r="BE265" s="561"/>
      <c r="BF265" s="562"/>
    </row>
    <row r="266" spans="2:58" ht="13.5" customHeight="1">
      <c r="B266" s="4"/>
      <c r="C266" s="20"/>
      <c r="D266" s="282" t="s">
        <v>227</v>
      </c>
      <c r="E266" s="283"/>
      <c r="F266" s="283"/>
      <c r="G266" s="283"/>
      <c r="H266" s="283"/>
      <c r="I266" s="283"/>
      <c r="J266" s="283"/>
      <c r="K266" s="284"/>
      <c r="L266" s="536" t="s">
        <v>231</v>
      </c>
      <c r="M266" s="537"/>
      <c r="N266" s="537"/>
      <c r="O266" s="537"/>
      <c r="P266" s="537"/>
      <c r="Q266" s="537"/>
      <c r="R266" s="537"/>
      <c r="S266" s="537"/>
      <c r="T266" s="537"/>
      <c r="U266" s="537"/>
      <c r="V266" s="537"/>
      <c r="W266" s="537"/>
      <c r="X266" s="537"/>
      <c r="Y266" s="537"/>
      <c r="Z266" s="538"/>
      <c r="AA266" s="563"/>
      <c r="AB266" s="564"/>
      <c r="AC266" s="564"/>
      <c r="AD266" s="565"/>
      <c r="AE266" s="282" t="s">
        <v>227</v>
      </c>
      <c r="AF266" s="283"/>
      <c r="AG266" s="283"/>
      <c r="AH266" s="283"/>
      <c r="AI266" s="283"/>
      <c r="AJ266" s="283"/>
      <c r="AK266" s="283"/>
      <c r="AL266" s="283"/>
      <c r="AM266" s="284"/>
      <c r="AN266" s="536"/>
      <c r="AO266" s="537"/>
      <c r="AP266" s="537"/>
      <c r="AQ266" s="537"/>
      <c r="AR266" s="537"/>
      <c r="AS266" s="537"/>
      <c r="AT266" s="537"/>
      <c r="AU266" s="537"/>
      <c r="AV266" s="537"/>
      <c r="AW266" s="537"/>
      <c r="AX266" s="537"/>
      <c r="AY266" s="537"/>
      <c r="AZ266" s="537"/>
      <c r="BA266" s="537"/>
      <c r="BB266" s="538"/>
      <c r="BC266" s="563"/>
      <c r="BD266" s="564"/>
      <c r="BE266" s="564"/>
      <c r="BF266" s="565"/>
    </row>
    <row r="267" spans="2:58" ht="13.5" customHeight="1">
      <c r="B267" s="4"/>
      <c r="C267" s="20"/>
      <c r="D267" s="279"/>
      <c r="E267" s="280"/>
      <c r="F267" s="280"/>
      <c r="G267" s="280"/>
      <c r="H267" s="280"/>
      <c r="I267" s="280"/>
      <c r="J267" s="280"/>
      <c r="K267" s="281"/>
      <c r="L267" s="551" t="s">
        <v>225</v>
      </c>
      <c r="M267" s="552"/>
      <c r="N267" s="552"/>
      <c r="O267" s="552"/>
      <c r="P267" s="552"/>
      <c r="Q267" s="552"/>
      <c r="R267" s="552"/>
      <c r="S267" s="552"/>
      <c r="T267" s="552"/>
      <c r="U267" s="552"/>
      <c r="V267" s="552"/>
      <c r="W267" s="552"/>
      <c r="X267" s="552"/>
      <c r="Y267" s="552"/>
      <c r="Z267" s="553"/>
      <c r="AA267" s="557" t="s">
        <v>199</v>
      </c>
      <c r="AB267" s="558"/>
      <c r="AC267" s="558"/>
      <c r="AD267" s="559"/>
      <c r="AE267" s="279"/>
      <c r="AF267" s="280"/>
      <c r="AG267" s="280"/>
      <c r="AH267" s="280"/>
      <c r="AI267" s="280"/>
      <c r="AJ267" s="280"/>
      <c r="AK267" s="280"/>
      <c r="AL267" s="280"/>
      <c r="AM267" s="281"/>
      <c r="AN267" s="551"/>
      <c r="AO267" s="552"/>
      <c r="AP267" s="552"/>
      <c r="AQ267" s="552"/>
      <c r="AR267" s="552"/>
      <c r="AS267" s="552"/>
      <c r="AT267" s="552"/>
      <c r="AU267" s="552"/>
      <c r="AV267" s="552"/>
      <c r="AW267" s="552"/>
      <c r="AX267" s="552"/>
      <c r="AY267" s="552"/>
      <c r="AZ267" s="552"/>
      <c r="BA267" s="552"/>
      <c r="BB267" s="553"/>
      <c r="BC267" s="557"/>
      <c r="BD267" s="558"/>
      <c r="BE267" s="558"/>
      <c r="BF267" s="559"/>
    </row>
    <row r="268" spans="2:58" ht="13.5" customHeight="1">
      <c r="B268" s="4"/>
      <c r="C268" s="20"/>
      <c r="D268" s="291"/>
      <c r="E268" s="292"/>
      <c r="F268" s="292"/>
      <c r="G268" s="292"/>
      <c r="H268" s="292"/>
      <c r="I268" s="292"/>
      <c r="J268" s="292"/>
      <c r="K268" s="293"/>
      <c r="L268" s="554"/>
      <c r="M268" s="555"/>
      <c r="N268" s="555"/>
      <c r="O268" s="555"/>
      <c r="P268" s="555"/>
      <c r="Q268" s="555"/>
      <c r="R268" s="555"/>
      <c r="S268" s="555"/>
      <c r="T268" s="555"/>
      <c r="U268" s="555"/>
      <c r="V268" s="555"/>
      <c r="W268" s="555"/>
      <c r="X268" s="555"/>
      <c r="Y268" s="555"/>
      <c r="Z268" s="556"/>
      <c r="AA268" s="560"/>
      <c r="AB268" s="561"/>
      <c r="AC268" s="561"/>
      <c r="AD268" s="562"/>
      <c r="AE268" s="291"/>
      <c r="AF268" s="292"/>
      <c r="AG268" s="292"/>
      <c r="AH268" s="292"/>
      <c r="AI268" s="292"/>
      <c r="AJ268" s="292"/>
      <c r="AK268" s="292"/>
      <c r="AL268" s="292"/>
      <c r="AM268" s="293"/>
      <c r="AN268" s="554"/>
      <c r="AO268" s="555"/>
      <c r="AP268" s="555"/>
      <c r="AQ268" s="555"/>
      <c r="AR268" s="555"/>
      <c r="AS268" s="555"/>
      <c r="AT268" s="555"/>
      <c r="AU268" s="555"/>
      <c r="AV268" s="555"/>
      <c r="AW268" s="555"/>
      <c r="AX268" s="555"/>
      <c r="AY268" s="555"/>
      <c r="AZ268" s="555"/>
      <c r="BA268" s="555"/>
      <c r="BB268" s="556"/>
      <c r="BC268" s="560"/>
      <c r="BD268" s="561"/>
      <c r="BE268" s="561"/>
      <c r="BF268" s="562"/>
    </row>
    <row r="269" spans="2:58" ht="13.5" customHeight="1">
      <c r="B269" s="4"/>
      <c r="C269" s="20"/>
      <c r="D269" s="291"/>
      <c r="E269" s="292"/>
      <c r="F269" s="292"/>
      <c r="G269" s="292"/>
      <c r="H269" s="292"/>
      <c r="I269" s="292"/>
      <c r="J269" s="292"/>
      <c r="K269" s="293"/>
      <c r="L269" s="566" t="s">
        <v>226</v>
      </c>
      <c r="M269" s="567"/>
      <c r="N269" s="567"/>
      <c r="O269" s="567"/>
      <c r="P269" s="567"/>
      <c r="Q269" s="567"/>
      <c r="R269" s="567"/>
      <c r="S269" s="567"/>
      <c r="T269" s="567"/>
      <c r="U269" s="567"/>
      <c r="V269" s="567"/>
      <c r="W269" s="567"/>
      <c r="X269" s="567"/>
      <c r="Y269" s="567"/>
      <c r="Z269" s="568"/>
      <c r="AA269" s="560"/>
      <c r="AB269" s="561"/>
      <c r="AC269" s="561"/>
      <c r="AD269" s="562"/>
      <c r="AE269" s="291"/>
      <c r="AF269" s="292"/>
      <c r="AG269" s="292"/>
      <c r="AH269" s="292"/>
      <c r="AI269" s="292"/>
      <c r="AJ269" s="292"/>
      <c r="AK269" s="292"/>
      <c r="AL269" s="292"/>
      <c r="AM269" s="293"/>
      <c r="AN269" s="566"/>
      <c r="AO269" s="567"/>
      <c r="AP269" s="567"/>
      <c r="AQ269" s="567"/>
      <c r="AR269" s="567"/>
      <c r="AS269" s="567"/>
      <c r="AT269" s="567"/>
      <c r="AU269" s="567"/>
      <c r="AV269" s="567"/>
      <c r="AW269" s="567"/>
      <c r="AX269" s="567"/>
      <c r="AY269" s="567"/>
      <c r="AZ269" s="567"/>
      <c r="BA269" s="567"/>
      <c r="BB269" s="568"/>
      <c r="BC269" s="560"/>
      <c r="BD269" s="561"/>
      <c r="BE269" s="561"/>
      <c r="BF269" s="562"/>
    </row>
    <row r="270" spans="2:58" ht="13.5" customHeight="1">
      <c r="B270" s="4"/>
      <c r="C270" s="20"/>
      <c r="D270" s="282" t="s">
        <v>227</v>
      </c>
      <c r="E270" s="283"/>
      <c r="F270" s="283"/>
      <c r="G270" s="283"/>
      <c r="H270" s="283"/>
      <c r="I270" s="283"/>
      <c r="J270" s="283"/>
      <c r="K270" s="284"/>
      <c r="L270" s="536" t="s">
        <v>228</v>
      </c>
      <c r="M270" s="537"/>
      <c r="N270" s="537"/>
      <c r="O270" s="537"/>
      <c r="P270" s="537"/>
      <c r="Q270" s="537"/>
      <c r="R270" s="537"/>
      <c r="S270" s="537"/>
      <c r="T270" s="537"/>
      <c r="U270" s="537"/>
      <c r="V270" s="537"/>
      <c r="W270" s="537"/>
      <c r="X270" s="537"/>
      <c r="Y270" s="537"/>
      <c r="Z270" s="538"/>
      <c r="AA270" s="563"/>
      <c r="AB270" s="564"/>
      <c r="AC270" s="564"/>
      <c r="AD270" s="565"/>
      <c r="AE270" s="282" t="s">
        <v>227</v>
      </c>
      <c r="AF270" s="283"/>
      <c r="AG270" s="283"/>
      <c r="AH270" s="283"/>
      <c r="AI270" s="283"/>
      <c r="AJ270" s="283"/>
      <c r="AK270" s="283"/>
      <c r="AL270" s="283"/>
      <c r="AM270" s="284"/>
      <c r="AN270" s="536"/>
      <c r="AO270" s="537"/>
      <c r="AP270" s="537"/>
      <c r="AQ270" s="537"/>
      <c r="AR270" s="537"/>
      <c r="AS270" s="537"/>
      <c r="AT270" s="537"/>
      <c r="AU270" s="537"/>
      <c r="AV270" s="537"/>
      <c r="AW270" s="537"/>
      <c r="AX270" s="537"/>
      <c r="AY270" s="537"/>
      <c r="AZ270" s="537"/>
      <c r="BA270" s="537"/>
      <c r="BB270" s="538"/>
      <c r="BC270" s="563"/>
      <c r="BD270" s="564"/>
      <c r="BE270" s="564"/>
      <c r="BF270" s="565"/>
    </row>
    <row r="271" spans="2:58" ht="13.5" customHeight="1">
      <c r="B271" s="4"/>
      <c r="C271" s="20"/>
      <c r="D271" s="279"/>
      <c r="E271" s="280"/>
      <c r="F271" s="280"/>
      <c r="G271" s="280"/>
      <c r="H271" s="280"/>
      <c r="I271" s="280"/>
      <c r="J271" s="280"/>
      <c r="K271" s="281"/>
      <c r="L271" s="551" t="s">
        <v>225</v>
      </c>
      <c r="M271" s="552"/>
      <c r="N271" s="552"/>
      <c r="O271" s="552"/>
      <c r="P271" s="552"/>
      <c r="Q271" s="552"/>
      <c r="R271" s="552"/>
      <c r="S271" s="552"/>
      <c r="T271" s="552"/>
      <c r="U271" s="552"/>
      <c r="V271" s="552"/>
      <c r="W271" s="552"/>
      <c r="X271" s="552"/>
      <c r="Y271" s="552"/>
      <c r="Z271" s="553"/>
      <c r="AA271" s="557" t="s">
        <v>199</v>
      </c>
      <c r="AB271" s="558"/>
      <c r="AC271" s="558"/>
      <c r="AD271" s="559"/>
      <c r="AE271" s="279"/>
      <c r="AF271" s="280"/>
      <c r="AG271" s="280"/>
      <c r="AH271" s="280"/>
      <c r="AI271" s="280"/>
      <c r="AJ271" s="280"/>
      <c r="AK271" s="280"/>
      <c r="AL271" s="280"/>
      <c r="AM271" s="281"/>
      <c r="AN271" s="551"/>
      <c r="AO271" s="552"/>
      <c r="AP271" s="552"/>
      <c r="AQ271" s="552"/>
      <c r="AR271" s="552"/>
      <c r="AS271" s="552"/>
      <c r="AT271" s="552"/>
      <c r="AU271" s="552"/>
      <c r="AV271" s="552"/>
      <c r="AW271" s="552"/>
      <c r="AX271" s="552"/>
      <c r="AY271" s="552"/>
      <c r="AZ271" s="552"/>
      <c r="BA271" s="552"/>
      <c r="BB271" s="553"/>
      <c r="BC271" s="557"/>
      <c r="BD271" s="558"/>
      <c r="BE271" s="558"/>
      <c r="BF271" s="559"/>
    </row>
    <row r="272" spans="2:58" ht="13.5" customHeight="1">
      <c r="B272" s="4"/>
      <c r="C272" s="20"/>
      <c r="D272" s="291"/>
      <c r="E272" s="292"/>
      <c r="F272" s="292"/>
      <c r="G272" s="292"/>
      <c r="H272" s="292"/>
      <c r="I272" s="292"/>
      <c r="J272" s="292"/>
      <c r="K272" s="293"/>
      <c r="L272" s="554"/>
      <c r="M272" s="555"/>
      <c r="N272" s="555"/>
      <c r="O272" s="555"/>
      <c r="P272" s="555"/>
      <c r="Q272" s="555"/>
      <c r="R272" s="555"/>
      <c r="S272" s="555"/>
      <c r="T272" s="555"/>
      <c r="U272" s="555"/>
      <c r="V272" s="555"/>
      <c r="W272" s="555"/>
      <c r="X272" s="555"/>
      <c r="Y272" s="555"/>
      <c r="Z272" s="556"/>
      <c r="AA272" s="560"/>
      <c r="AB272" s="561"/>
      <c r="AC272" s="561"/>
      <c r="AD272" s="562"/>
      <c r="AE272" s="291"/>
      <c r="AF272" s="292"/>
      <c r="AG272" s="292"/>
      <c r="AH272" s="292"/>
      <c r="AI272" s="292"/>
      <c r="AJ272" s="292"/>
      <c r="AK272" s="292"/>
      <c r="AL272" s="292"/>
      <c r="AM272" s="293"/>
      <c r="AN272" s="554"/>
      <c r="AO272" s="555"/>
      <c r="AP272" s="555"/>
      <c r="AQ272" s="555"/>
      <c r="AR272" s="555"/>
      <c r="AS272" s="555"/>
      <c r="AT272" s="555"/>
      <c r="AU272" s="555"/>
      <c r="AV272" s="555"/>
      <c r="AW272" s="555"/>
      <c r="AX272" s="555"/>
      <c r="AY272" s="555"/>
      <c r="AZ272" s="555"/>
      <c r="BA272" s="555"/>
      <c r="BB272" s="556"/>
      <c r="BC272" s="560"/>
      <c r="BD272" s="561"/>
      <c r="BE272" s="561"/>
      <c r="BF272" s="562"/>
    </row>
    <row r="273" spans="2:58" ht="13.5" customHeight="1">
      <c r="B273" s="4"/>
      <c r="C273" s="20"/>
      <c r="D273" s="291"/>
      <c r="E273" s="292"/>
      <c r="F273" s="292"/>
      <c r="G273" s="292"/>
      <c r="H273" s="292"/>
      <c r="I273" s="292"/>
      <c r="J273" s="292"/>
      <c r="K273" s="293"/>
      <c r="L273" s="566" t="s">
        <v>226</v>
      </c>
      <c r="M273" s="567"/>
      <c r="N273" s="567"/>
      <c r="O273" s="567"/>
      <c r="P273" s="567"/>
      <c r="Q273" s="567"/>
      <c r="R273" s="567"/>
      <c r="S273" s="567"/>
      <c r="T273" s="567"/>
      <c r="U273" s="567"/>
      <c r="V273" s="567"/>
      <c r="W273" s="567"/>
      <c r="X273" s="567"/>
      <c r="Y273" s="567"/>
      <c r="Z273" s="568"/>
      <c r="AA273" s="560"/>
      <c r="AB273" s="561"/>
      <c r="AC273" s="561"/>
      <c r="AD273" s="562"/>
      <c r="AE273" s="291"/>
      <c r="AF273" s="292"/>
      <c r="AG273" s="292"/>
      <c r="AH273" s="292"/>
      <c r="AI273" s="292"/>
      <c r="AJ273" s="292"/>
      <c r="AK273" s="292"/>
      <c r="AL273" s="292"/>
      <c r="AM273" s="293"/>
      <c r="AN273" s="566"/>
      <c r="AO273" s="567"/>
      <c r="AP273" s="567"/>
      <c r="AQ273" s="567"/>
      <c r="AR273" s="567"/>
      <c r="AS273" s="567"/>
      <c r="AT273" s="567"/>
      <c r="AU273" s="567"/>
      <c r="AV273" s="567"/>
      <c r="AW273" s="567"/>
      <c r="AX273" s="567"/>
      <c r="AY273" s="567"/>
      <c r="AZ273" s="567"/>
      <c r="BA273" s="567"/>
      <c r="BB273" s="568"/>
      <c r="BC273" s="560"/>
      <c r="BD273" s="561"/>
      <c r="BE273" s="561"/>
      <c r="BF273" s="562"/>
    </row>
    <row r="274" spans="2:58" ht="13.5" customHeight="1">
      <c r="B274" s="4"/>
      <c r="C274" s="20"/>
      <c r="D274" s="282" t="s">
        <v>227</v>
      </c>
      <c r="E274" s="283"/>
      <c r="F274" s="283"/>
      <c r="G274" s="283"/>
      <c r="H274" s="283"/>
      <c r="I274" s="283"/>
      <c r="J274" s="283"/>
      <c r="K274" s="284"/>
      <c r="L274" s="536" t="s">
        <v>228</v>
      </c>
      <c r="M274" s="537"/>
      <c r="N274" s="537"/>
      <c r="O274" s="537"/>
      <c r="P274" s="537"/>
      <c r="Q274" s="537"/>
      <c r="R274" s="537"/>
      <c r="S274" s="537"/>
      <c r="T274" s="537"/>
      <c r="U274" s="537"/>
      <c r="V274" s="537"/>
      <c r="W274" s="537"/>
      <c r="X274" s="537"/>
      <c r="Y274" s="537"/>
      <c r="Z274" s="538"/>
      <c r="AA274" s="563"/>
      <c r="AB274" s="564"/>
      <c r="AC274" s="564"/>
      <c r="AD274" s="565"/>
      <c r="AE274" s="282" t="s">
        <v>227</v>
      </c>
      <c r="AF274" s="283"/>
      <c r="AG274" s="283"/>
      <c r="AH274" s="283"/>
      <c r="AI274" s="283"/>
      <c r="AJ274" s="283"/>
      <c r="AK274" s="283"/>
      <c r="AL274" s="283"/>
      <c r="AM274" s="284"/>
      <c r="AN274" s="536"/>
      <c r="AO274" s="537"/>
      <c r="AP274" s="537"/>
      <c r="AQ274" s="537"/>
      <c r="AR274" s="537"/>
      <c r="AS274" s="537"/>
      <c r="AT274" s="537"/>
      <c r="AU274" s="537"/>
      <c r="AV274" s="537"/>
      <c r="AW274" s="537"/>
      <c r="AX274" s="537"/>
      <c r="AY274" s="537"/>
      <c r="AZ274" s="537"/>
      <c r="BA274" s="537"/>
      <c r="BB274" s="538"/>
      <c r="BC274" s="563"/>
      <c r="BD274" s="564"/>
      <c r="BE274" s="564"/>
      <c r="BF274" s="565"/>
    </row>
    <row r="275" spans="2:58" ht="13.5" customHeight="1">
      <c r="B275" s="4"/>
      <c r="C275" s="20"/>
      <c r="D275" s="279"/>
      <c r="E275" s="280"/>
      <c r="F275" s="280"/>
      <c r="G275" s="280"/>
      <c r="H275" s="280"/>
      <c r="I275" s="280"/>
      <c r="J275" s="280"/>
      <c r="K275" s="281"/>
      <c r="L275" s="551" t="s">
        <v>225</v>
      </c>
      <c r="M275" s="552"/>
      <c r="N275" s="552"/>
      <c r="O275" s="552"/>
      <c r="P275" s="552"/>
      <c r="Q275" s="552"/>
      <c r="R275" s="552"/>
      <c r="S275" s="552"/>
      <c r="T275" s="552"/>
      <c r="U275" s="552"/>
      <c r="V275" s="552"/>
      <c r="W275" s="552"/>
      <c r="X275" s="552"/>
      <c r="Y275" s="552"/>
      <c r="Z275" s="553"/>
      <c r="AA275" s="557" t="s">
        <v>199</v>
      </c>
      <c r="AB275" s="558"/>
      <c r="AC275" s="558"/>
      <c r="AD275" s="559"/>
      <c r="AE275" s="279"/>
      <c r="AF275" s="280"/>
      <c r="AG275" s="280"/>
      <c r="AH275" s="280"/>
      <c r="AI275" s="280"/>
      <c r="AJ275" s="280"/>
      <c r="AK275" s="280"/>
      <c r="AL275" s="280"/>
      <c r="AM275" s="281"/>
      <c r="AN275" s="551"/>
      <c r="AO275" s="552"/>
      <c r="AP275" s="552"/>
      <c r="AQ275" s="552"/>
      <c r="AR275" s="552"/>
      <c r="AS275" s="552"/>
      <c r="AT275" s="552"/>
      <c r="AU275" s="552"/>
      <c r="AV275" s="552"/>
      <c r="AW275" s="552"/>
      <c r="AX275" s="552"/>
      <c r="AY275" s="552"/>
      <c r="AZ275" s="552"/>
      <c r="BA275" s="552"/>
      <c r="BB275" s="553"/>
      <c r="BC275" s="557"/>
      <c r="BD275" s="558"/>
      <c r="BE275" s="558"/>
      <c r="BF275" s="559"/>
    </row>
    <row r="276" spans="2:58" ht="13.5" customHeight="1">
      <c r="B276" s="4"/>
      <c r="C276" s="20"/>
      <c r="D276" s="291"/>
      <c r="E276" s="292"/>
      <c r="F276" s="292"/>
      <c r="G276" s="292"/>
      <c r="H276" s="292"/>
      <c r="I276" s="292"/>
      <c r="J276" s="292"/>
      <c r="K276" s="293"/>
      <c r="L276" s="554"/>
      <c r="M276" s="555"/>
      <c r="N276" s="555"/>
      <c r="O276" s="555"/>
      <c r="P276" s="555"/>
      <c r="Q276" s="555"/>
      <c r="R276" s="555"/>
      <c r="S276" s="555"/>
      <c r="T276" s="555"/>
      <c r="U276" s="555"/>
      <c r="V276" s="555"/>
      <c r="W276" s="555"/>
      <c r="X276" s="555"/>
      <c r="Y276" s="555"/>
      <c r="Z276" s="556"/>
      <c r="AA276" s="560"/>
      <c r="AB276" s="561"/>
      <c r="AC276" s="561"/>
      <c r="AD276" s="562"/>
      <c r="AE276" s="291"/>
      <c r="AF276" s="292"/>
      <c r="AG276" s="292"/>
      <c r="AH276" s="292"/>
      <c r="AI276" s="292"/>
      <c r="AJ276" s="292"/>
      <c r="AK276" s="292"/>
      <c r="AL276" s="292"/>
      <c r="AM276" s="293"/>
      <c r="AN276" s="554"/>
      <c r="AO276" s="555"/>
      <c r="AP276" s="555"/>
      <c r="AQ276" s="555"/>
      <c r="AR276" s="555"/>
      <c r="AS276" s="555"/>
      <c r="AT276" s="555"/>
      <c r="AU276" s="555"/>
      <c r="AV276" s="555"/>
      <c r="AW276" s="555"/>
      <c r="AX276" s="555"/>
      <c r="AY276" s="555"/>
      <c r="AZ276" s="555"/>
      <c r="BA276" s="555"/>
      <c r="BB276" s="556"/>
      <c r="BC276" s="560"/>
      <c r="BD276" s="561"/>
      <c r="BE276" s="561"/>
      <c r="BF276" s="562"/>
    </row>
    <row r="277" spans="2:58" ht="13.5" customHeight="1">
      <c r="B277" s="4"/>
      <c r="C277" s="20"/>
      <c r="D277" s="291"/>
      <c r="E277" s="292"/>
      <c r="F277" s="292"/>
      <c r="G277" s="292"/>
      <c r="H277" s="292"/>
      <c r="I277" s="292"/>
      <c r="J277" s="292"/>
      <c r="K277" s="293"/>
      <c r="L277" s="566" t="s">
        <v>226</v>
      </c>
      <c r="M277" s="567"/>
      <c r="N277" s="567"/>
      <c r="O277" s="567"/>
      <c r="P277" s="567"/>
      <c r="Q277" s="567"/>
      <c r="R277" s="567"/>
      <c r="S277" s="567"/>
      <c r="T277" s="567"/>
      <c r="U277" s="567"/>
      <c r="V277" s="567"/>
      <c r="W277" s="567"/>
      <c r="X277" s="567"/>
      <c r="Y277" s="567"/>
      <c r="Z277" s="568"/>
      <c r="AA277" s="560"/>
      <c r="AB277" s="561"/>
      <c r="AC277" s="561"/>
      <c r="AD277" s="562"/>
      <c r="AE277" s="291"/>
      <c r="AF277" s="292"/>
      <c r="AG277" s="292"/>
      <c r="AH277" s="292"/>
      <c r="AI277" s="292"/>
      <c r="AJ277" s="292"/>
      <c r="AK277" s="292"/>
      <c r="AL277" s="292"/>
      <c r="AM277" s="293"/>
      <c r="AN277" s="566"/>
      <c r="AO277" s="567"/>
      <c r="AP277" s="567"/>
      <c r="AQ277" s="567"/>
      <c r="AR277" s="567"/>
      <c r="AS277" s="567"/>
      <c r="AT277" s="567"/>
      <c r="AU277" s="567"/>
      <c r="AV277" s="567"/>
      <c r="AW277" s="567"/>
      <c r="AX277" s="567"/>
      <c r="AY277" s="567"/>
      <c r="AZ277" s="567"/>
      <c r="BA277" s="567"/>
      <c r="BB277" s="568"/>
      <c r="BC277" s="560"/>
      <c r="BD277" s="561"/>
      <c r="BE277" s="561"/>
      <c r="BF277" s="562"/>
    </row>
    <row r="278" spans="2:58" ht="13.5" customHeight="1">
      <c r="B278" s="4"/>
      <c r="C278" s="20"/>
      <c r="D278" s="282" t="s">
        <v>227</v>
      </c>
      <c r="E278" s="283"/>
      <c r="F278" s="283"/>
      <c r="G278" s="283"/>
      <c r="H278" s="283"/>
      <c r="I278" s="283"/>
      <c r="J278" s="283"/>
      <c r="K278" s="284"/>
      <c r="L278" s="536" t="s">
        <v>228</v>
      </c>
      <c r="M278" s="537"/>
      <c r="N278" s="537"/>
      <c r="O278" s="537"/>
      <c r="P278" s="537"/>
      <c r="Q278" s="537"/>
      <c r="R278" s="537"/>
      <c r="S278" s="537"/>
      <c r="T278" s="537"/>
      <c r="U278" s="537"/>
      <c r="V278" s="537"/>
      <c r="W278" s="537"/>
      <c r="X278" s="537"/>
      <c r="Y278" s="537"/>
      <c r="Z278" s="538"/>
      <c r="AA278" s="563"/>
      <c r="AB278" s="564"/>
      <c r="AC278" s="564"/>
      <c r="AD278" s="565"/>
      <c r="AE278" s="282" t="s">
        <v>227</v>
      </c>
      <c r="AF278" s="283"/>
      <c r="AG278" s="283"/>
      <c r="AH278" s="283"/>
      <c r="AI278" s="283"/>
      <c r="AJ278" s="283"/>
      <c r="AK278" s="283"/>
      <c r="AL278" s="283"/>
      <c r="AM278" s="284"/>
      <c r="AN278" s="536"/>
      <c r="AO278" s="537"/>
      <c r="AP278" s="537"/>
      <c r="AQ278" s="537"/>
      <c r="AR278" s="537"/>
      <c r="AS278" s="537"/>
      <c r="AT278" s="537"/>
      <c r="AU278" s="537"/>
      <c r="AV278" s="537"/>
      <c r="AW278" s="537"/>
      <c r="AX278" s="537"/>
      <c r="AY278" s="537"/>
      <c r="AZ278" s="537"/>
      <c r="BA278" s="537"/>
      <c r="BB278" s="538"/>
      <c r="BC278" s="563"/>
      <c r="BD278" s="564"/>
      <c r="BE278" s="564"/>
      <c r="BF278" s="565"/>
    </row>
    <row r="279" spans="2:58" ht="13.5" customHeight="1">
      <c r="B279" s="4"/>
      <c r="C279" s="20"/>
      <c r="D279" s="279"/>
      <c r="E279" s="280"/>
      <c r="F279" s="280"/>
      <c r="G279" s="280"/>
      <c r="H279" s="280"/>
      <c r="I279" s="280"/>
      <c r="J279" s="280"/>
      <c r="K279" s="281"/>
      <c r="L279" s="551" t="s">
        <v>235</v>
      </c>
      <c r="M279" s="552"/>
      <c r="N279" s="552"/>
      <c r="O279" s="552"/>
      <c r="P279" s="552"/>
      <c r="Q279" s="552"/>
      <c r="R279" s="552"/>
      <c r="S279" s="552"/>
      <c r="T279" s="552"/>
      <c r="U279" s="552"/>
      <c r="V279" s="552"/>
      <c r="W279" s="552"/>
      <c r="X279" s="552"/>
      <c r="Y279" s="552"/>
      <c r="Z279" s="553"/>
      <c r="AA279" s="557" t="s">
        <v>199</v>
      </c>
      <c r="AB279" s="558"/>
      <c r="AC279" s="558"/>
      <c r="AD279" s="559"/>
      <c r="AE279" s="279"/>
      <c r="AF279" s="280"/>
      <c r="AG279" s="280"/>
      <c r="AH279" s="280"/>
      <c r="AI279" s="280"/>
      <c r="AJ279" s="280"/>
      <c r="AK279" s="280"/>
      <c r="AL279" s="280"/>
      <c r="AM279" s="281"/>
      <c r="AN279" s="551"/>
      <c r="AO279" s="552"/>
      <c r="AP279" s="552"/>
      <c r="AQ279" s="552"/>
      <c r="AR279" s="552"/>
      <c r="AS279" s="552"/>
      <c r="AT279" s="552"/>
      <c r="AU279" s="552"/>
      <c r="AV279" s="552"/>
      <c r="AW279" s="552"/>
      <c r="AX279" s="552"/>
      <c r="AY279" s="552"/>
      <c r="AZ279" s="552"/>
      <c r="BA279" s="552"/>
      <c r="BB279" s="553"/>
      <c r="BC279" s="557"/>
      <c r="BD279" s="558"/>
      <c r="BE279" s="558"/>
      <c r="BF279" s="559"/>
    </row>
    <row r="280" spans="2:58" ht="13.5" customHeight="1">
      <c r="B280" s="4"/>
      <c r="C280" s="20"/>
      <c r="D280" s="291"/>
      <c r="E280" s="292"/>
      <c r="F280" s="292"/>
      <c r="G280" s="292"/>
      <c r="H280" s="292"/>
      <c r="I280" s="292"/>
      <c r="J280" s="292"/>
      <c r="K280" s="293"/>
      <c r="L280" s="554"/>
      <c r="M280" s="555"/>
      <c r="N280" s="555"/>
      <c r="O280" s="555"/>
      <c r="P280" s="555"/>
      <c r="Q280" s="555"/>
      <c r="R280" s="555"/>
      <c r="S280" s="555"/>
      <c r="T280" s="555"/>
      <c r="U280" s="555"/>
      <c r="V280" s="555"/>
      <c r="W280" s="555"/>
      <c r="X280" s="555"/>
      <c r="Y280" s="555"/>
      <c r="Z280" s="556"/>
      <c r="AA280" s="560"/>
      <c r="AB280" s="561"/>
      <c r="AC280" s="561"/>
      <c r="AD280" s="562"/>
      <c r="AE280" s="291"/>
      <c r="AF280" s="292"/>
      <c r="AG280" s="292"/>
      <c r="AH280" s="292"/>
      <c r="AI280" s="292"/>
      <c r="AJ280" s="292"/>
      <c r="AK280" s="292"/>
      <c r="AL280" s="292"/>
      <c r="AM280" s="293"/>
      <c r="AN280" s="554"/>
      <c r="AO280" s="555"/>
      <c r="AP280" s="555"/>
      <c r="AQ280" s="555"/>
      <c r="AR280" s="555"/>
      <c r="AS280" s="555"/>
      <c r="AT280" s="555"/>
      <c r="AU280" s="555"/>
      <c r="AV280" s="555"/>
      <c r="AW280" s="555"/>
      <c r="AX280" s="555"/>
      <c r="AY280" s="555"/>
      <c r="AZ280" s="555"/>
      <c r="BA280" s="555"/>
      <c r="BB280" s="556"/>
      <c r="BC280" s="560"/>
      <c r="BD280" s="561"/>
      <c r="BE280" s="561"/>
      <c r="BF280" s="562"/>
    </row>
    <row r="281" spans="2:58" ht="13.5" customHeight="1">
      <c r="B281" s="4"/>
      <c r="C281" s="20"/>
      <c r="D281" s="291"/>
      <c r="E281" s="292"/>
      <c r="F281" s="292"/>
      <c r="G281" s="292"/>
      <c r="H281" s="292"/>
      <c r="I281" s="292"/>
      <c r="J281" s="292"/>
      <c r="K281" s="293"/>
      <c r="L281" s="566" t="s">
        <v>226</v>
      </c>
      <c r="M281" s="567"/>
      <c r="N281" s="567"/>
      <c r="O281" s="567"/>
      <c r="P281" s="567"/>
      <c r="Q281" s="567"/>
      <c r="R281" s="567"/>
      <c r="S281" s="567"/>
      <c r="T281" s="567"/>
      <c r="U281" s="567"/>
      <c r="V281" s="567"/>
      <c r="W281" s="567"/>
      <c r="X281" s="567"/>
      <c r="Y281" s="567"/>
      <c r="Z281" s="568"/>
      <c r="AA281" s="560"/>
      <c r="AB281" s="561"/>
      <c r="AC281" s="561"/>
      <c r="AD281" s="562"/>
      <c r="AE281" s="291"/>
      <c r="AF281" s="292"/>
      <c r="AG281" s="292"/>
      <c r="AH281" s="292"/>
      <c r="AI281" s="292"/>
      <c r="AJ281" s="292"/>
      <c r="AK281" s="292"/>
      <c r="AL281" s="292"/>
      <c r="AM281" s="293"/>
      <c r="AN281" s="566"/>
      <c r="AO281" s="567"/>
      <c r="AP281" s="567"/>
      <c r="AQ281" s="567"/>
      <c r="AR281" s="567"/>
      <c r="AS281" s="567"/>
      <c r="AT281" s="567"/>
      <c r="AU281" s="567"/>
      <c r="AV281" s="567"/>
      <c r="AW281" s="567"/>
      <c r="AX281" s="567"/>
      <c r="AY281" s="567"/>
      <c r="AZ281" s="567"/>
      <c r="BA281" s="567"/>
      <c r="BB281" s="568"/>
      <c r="BC281" s="560"/>
      <c r="BD281" s="561"/>
      <c r="BE281" s="561"/>
      <c r="BF281" s="562"/>
    </row>
    <row r="282" spans="2:58" ht="13.5" customHeight="1">
      <c r="B282" s="4"/>
      <c r="C282" s="20"/>
      <c r="D282" s="282" t="s">
        <v>227</v>
      </c>
      <c r="E282" s="283"/>
      <c r="F282" s="283"/>
      <c r="G282" s="283"/>
      <c r="H282" s="283"/>
      <c r="I282" s="283"/>
      <c r="J282" s="283"/>
      <c r="K282" s="284"/>
      <c r="L282" s="536" t="s">
        <v>228</v>
      </c>
      <c r="M282" s="537"/>
      <c r="N282" s="537"/>
      <c r="O282" s="537"/>
      <c r="P282" s="537"/>
      <c r="Q282" s="537"/>
      <c r="R282" s="537"/>
      <c r="S282" s="537"/>
      <c r="T282" s="537"/>
      <c r="U282" s="537"/>
      <c r="V282" s="537"/>
      <c r="W282" s="537"/>
      <c r="X282" s="537"/>
      <c r="Y282" s="537"/>
      <c r="Z282" s="538"/>
      <c r="AA282" s="563"/>
      <c r="AB282" s="564"/>
      <c r="AC282" s="564"/>
      <c r="AD282" s="565"/>
      <c r="AE282" s="282" t="s">
        <v>236</v>
      </c>
      <c r="AF282" s="283"/>
      <c r="AG282" s="283"/>
      <c r="AH282" s="283"/>
      <c r="AI282" s="283"/>
      <c r="AJ282" s="283"/>
      <c r="AK282" s="283"/>
      <c r="AL282" s="283"/>
      <c r="AM282" s="284"/>
      <c r="AN282" s="536"/>
      <c r="AO282" s="537"/>
      <c r="AP282" s="537"/>
      <c r="AQ282" s="537"/>
      <c r="AR282" s="537"/>
      <c r="AS282" s="537"/>
      <c r="AT282" s="537"/>
      <c r="AU282" s="537"/>
      <c r="AV282" s="537"/>
      <c r="AW282" s="537"/>
      <c r="AX282" s="537"/>
      <c r="AY282" s="537"/>
      <c r="AZ282" s="537"/>
      <c r="BA282" s="537"/>
      <c r="BB282" s="538"/>
      <c r="BC282" s="563"/>
      <c r="BD282" s="564"/>
      <c r="BE282" s="564"/>
      <c r="BF282" s="565"/>
    </row>
    <row r="283" spans="2:58" ht="13.5" customHeight="1">
      <c r="D283" s="539" t="s">
        <v>237</v>
      </c>
      <c r="E283" s="539"/>
      <c r="F283" s="539"/>
      <c r="G283" s="539"/>
      <c r="H283" s="539"/>
      <c r="I283" s="539"/>
      <c r="J283" s="539"/>
      <c r="K283" s="539"/>
      <c r="L283" s="539"/>
      <c r="M283" s="539"/>
      <c r="N283" s="539"/>
      <c r="O283" s="539"/>
      <c r="P283" s="539"/>
      <c r="Q283" s="539"/>
      <c r="R283" s="539"/>
      <c r="S283" s="539"/>
      <c r="T283" s="539"/>
      <c r="U283" s="539"/>
      <c r="V283" s="539"/>
      <c r="W283" s="539"/>
      <c r="X283" s="539"/>
      <c r="Y283" s="539"/>
      <c r="Z283" s="539"/>
      <c r="AA283" s="539"/>
      <c r="AB283" s="539"/>
      <c r="AC283" s="539"/>
      <c r="AD283" s="539"/>
      <c r="AE283" s="539"/>
      <c r="AF283" s="539"/>
      <c r="AG283" s="539"/>
      <c r="AH283" s="539"/>
      <c r="AI283" s="539"/>
      <c r="AJ283" s="539"/>
      <c r="AK283" s="539"/>
      <c r="AL283" s="539"/>
      <c r="AM283" s="539"/>
      <c r="AN283" s="539"/>
      <c r="AO283" s="539"/>
      <c r="AP283" s="539"/>
      <c r="AQ283" s="539"/>
      <c r="AR283" s="539"/>
      <c r="AS283" s="540"/>
      <c r="AT283" s="329" t="s">
        <v>219</v>
      </c>
      <c r="AU283" s="330"/>
      <c r="AV283" s="330"/>
      <c r="AW283" s="330"/>
      <c r="AX283" s="330"/>
      <c r="AY283" s="331"/>
      <c r="AZ283" s="542">
        <v>25</v>
      </c>
      <c r="BA283" s="543"/>
      <c r="BB283" s="543"/>
      <c r="BC283" s="543"/>
      <c r="BD283" s="544"/>
      <c r="BE283" s="411" t="s">
        <v>13</v>
      </c>
      <c r="BF283" s="209"/>
    </row>
    <row r="284" spans="2:58" ht="13.5" customHeight="1">
      <c r="D284" s="206"/>
      <c r="E284" s="206"/>
      <c r="F284" s="206"/>
      <c r="G284" s="206"/>
      <c r="H284" s="206"/>
      <c r="I284" s="206"/>
      <c r="J284" s="206"/>
      <c r="K284" s="206"/>
      <c r="L284" s="206"/>
      <c r="M284" s="206"/>
      <c r="N284" s="206"/>
      <c r="O284" s="206"/>
      <c r="P284" s="206"/>
      <c r="Q284" s="206"/>
      <c r="R284" s="206"/>
      <c r="S284" s="206"/>
      <c r="T284" s="206"/>
      <c r="U284" s="206"/>
      <c r="V284" s="206"/>
      <c r="W284" s="206"/>
      <c r="X284" s="206"/>
      <c r="Y284" s="206"/>
      <c r="Z284" s="206"/>
      <c r="AA284" s="206"/>
      <c r="AB284" s="206"/>
      <c r="AC284" s="206"/>
      <c r="AD284" s="206"/>
      <c r="AE284" s="206"/>
      <c r="AF284" s="206"/>
      <c r="AG284" s="206"/>
      <c r="AH284" s="206"/>
      <c r="AI284" s="206"/>
      <c r="AJ284" s="206"/>
      <c r="AK284" s="206"/>
      <c r="AL284" s="206"/>
      <c r="AM284" s="206"/>
      <c r="AN284" s="206"/>
      <c r="AO284" s="206"/>
      <c r="AP284" s="206"/>
      <c r="AQ284" s="206"/>
      <c r="AR284" s="206"/>
      <c r="AS284" s="541"/>
      <c r="AT284" s="332"/>
      <c r="AU284" s="333"/>
      <c r="AV284" s="333"/>
      <c r="AW284" s="333"/>
      <c r="AX284" s="333"/>
      <c r="AY284" s="334"/>
      <c r="AZ284" s="545"/>
      <c r="BA284" s="546"/>
      <c r="BB284" s="546"/>
      <c r="BC284" s="546"/>
      <c r="BD284" s="547"/>
      <c r="BE284" s="412"/>
      <c r="BF284" s="212"/>
    </row>
    <row r="285" spans="2:58" ht="13.5" customHeight="1">
      <c r="D285" s="206"/>
      <c r="E285" s="206"/>
      <c r="F285" s="206"/>
      <c r="G285" s="206"/>
      <c r="H285" s="206"/>
      <c r="I285" s="206"/>
      <c r="J285" s="206"/>
      <c r="K285" s="206"/>
      <c r="L285" s="206"/>
      <c r="M285" s="206"/>
      <c r="N285" s="206"/>
      <c r="O285" s="206"/>
      <c r="P285" s="206"/>
      <c r="Q285" s="206"/>
      <c r="R285" s="206"/>
      <c r="S285" s="206"/>
      <c r="T285" s="206"/>
      <c r="U285" s="206"/>
      <c r="V285" s="206"/>
      <c r="W285" s="206"/>
      <c r="X285" s="206"/>
      <c r="Y285" s="206"/>
      <c r="Z285" s="206"/>
      <c r="AA285" s="206"/>
      <c r="AB285" s="206"/>
      <c r="AC285" s="206"/>
      <c r="AD285" s="206"/>
      <c r="AE285" s="206"/>
      <c r="AF285" s="206"/>
      <c r="AG285" s="206"/>
      <c r="AH285" s="206"/>
      <c r="AI285" s="206"/>
      <c r="AJ285" s="206"/>
      <c r="AK285" s="206"/>
      <c r="AL285" s="206"/>
      <c r="AM285" s="206"/>
      <c r="AN285" s="206"/>
      <c r="AO285" s="206"/>
      <c r="AP285" s="206"/>
      <c r="AQ285" s="206"/>
      <c r="AR285" s="206"/>
      <c r="AS285" s="541"/>
      <c r="AT285" s="335"/>
      <c r="AU285" s="336"/>
      <c r="AV285" s="336"/>
      <c r="AW285" s="336"/>
      <c r="AX285" s="336"/>
      <c r="AY285" s="337"/>
      <c r="AZ285" s="548"/>
      <c r="BA285" s="549"/>
      <c r="BB285" s="549"/>
      <c r="BC285" s="549"/>
      <c r="BD285" s="550"/>
      <c r="BE285" s="413"/>
      <c r="BF285" s="215"/>
    </row>
    <row r="286" spans="2:58" ht="15" customHeight="1">
      <c r="B286" s="2" t="s">
        <v>238</v>
      </c>
      <c r="D286" s="23"/>
      <c r="E286" s="23"/>
      <c r="F286" s="23"/>
      <c r="G286" s="23"/>
      <c r="H286" s="23"/>
      <c r="I286" s="23"/>
      <c r="J286" s="23"/>
      <c r="K286" s="23"/>
      <c r="L286" s="23"/>
    </row>
    <row r="287" spans="2:58" ht="15" customHeight="1">
      <c r="B287" s="4"/>
      <c r="C287" s="20"/>
      <c r="D287" s="225" t="s">
        <v>23</v>
      </c>
      <c r="E287" s="208"/>
      <c r="F287" s="208"/>
      <c r="G287" s="208"/>
      <c r="H287" s="208"/>
      <c r="I287" s="208"/>
      <c r="J287" s="209"/>
      <c r="K287" s="207" t="s">
        <v>24</v>
      </c>
      <c r="L287" s="208"/>
      <c r="M287" s="208"/>
      <c r="N287" s="208"/>
      <c r="O287" s="208"/>
      <c r="P287" s="208"/>
      <c r="Q287" s="208"/>
      <c r="R287" s="208"/>
      <c r="S287" s="208"/>
      <c r="T287" s="208"/>
      <c r="U287" s="208"/>
      <c r="V287" s="208"/>
      <c r="W287" s="208"/>
      <c r="X287" s="208"/>
      <c r="Y287" s="208"/>
      <c r="Z287" s="209"/>
      <c r="AA287" s="216" t="s">
        <v>27</v>
      </c>
      <c r="AB287" s="217"/>
      <c r="AC287" s="217"/>
      <c r="AD287" s="217"/>
      <c r="AE287" s="217"/>
      <c r="AF287" s="218"/>
      <c r="AG287" s="320" t="s">
        <v>28</v>
      </c>
      <c r="AH287" s="344"/>
      <c r="AI287" s="344"/>
      <c r="AJ287" s="344"/>
      <c r="AK287" s="344"/>
      <c r="AL287" s="345"/>
      <c r="AM287" s="352" t="s">
        <v>29</v>
      </c>
      <c r="AN287" s="353"/>
      <c r="AO287" s="353"/>
      <c r="AP287" s="353"/>
      <c r="AQ287" s="353"/>
      <c r="AR287" s="354"/>
      <c r="AS287" s="320" t="s">
        <v>30</v>
      </c>
      <c r="AT287" s="321"/>
      <c r="AU287" s="321"/>
      <c r="AV287" s="321"/>
      <c r="AW287" s="321"/>
      <c r="AX287" s="322"/>
    </row>
    <row r="288" spans="2:58" ht="15" customHeight="1">
      <c r="B288" s="4"/>
      <c r="C288" s="20"/>
      <c r="D288" s="210"/>
      <c r="E288" s="211"/>
      <c r="F288" s="211"/>
      <c r="G288" s="211"/>
      <c r="H288" s="211"/>
      <c r="I288" s="211"/>
      <c r="J288" s="212"/>
      <c r="K288" s="210"/>
      <c r="L288" s="211"/>
      <c r="M288" s="211"/>
      <c r="N288" s="211"/>
      <c r="O288" s="211"/>
      <c r="P288" s="211"/>
      <c r="Q288" s="211"/>
      <c r="R288" s="211"/>
      <c r="S288" s="211"/>
      <c r="T288" s="211"/>
      <c r="U288" s="211"/>
      <c r="V288" s="211"/>
      <c r="W288" s="211"/>
      <c r="X288" s="211"/>
      <c r="Y288" s="211"/>
      <c r="Z288" s="212"/>
      <c r="AA288" s="219"/>
      <c r="AB288" s="220"/>
      <c r="AC288" s="220"/>
      <c r="AD288" s="220"/>
      <c r="AE288" s="220"/>
      <c r="AF288" s="221"/>
      <c r="AG288" s="346"/>
      <c r="AH288" s="347"/>
      <c r="AI288" s="347"/>
      <c r="AJ288" s="347"/>
      <c r="AK288" s="347"/>
      <c r="AL288" s="348"/>
      <c r="AM288" s="355"/>
      <c r="AN288" s="356"/>
      <c r="AO288" s="356"/>
      <c r="AP288" s="356"/>
      <c r="AQ288" s="356"/>
      <c r="AR288" s="357"/>
      <c r="AS288" s="323"/>
      <c r="AT288" s="324"/>
      <c r="AU288" s="324"/>
      <c r="AV288" s="324"/>
      <c r="AW288" s="324"/>
      <c r="AX288" s="325"/>
    </row>
    <row r="289" spans="1:63" ht="6" customHeight="1">
      <c r="B289" s="4"/>
      <c r="C289" s="20"/>
      <c r="D289" s="213"/>
      <c r="E289" s="214"/>
      <c r="F289" s="214"/>
      <c r="G289" s="214"/>
      <c r="H289" s="214"/>
      <c r="I289" s="214"/>
      <c r="J289" s="215"/>
      <c r="K289" s="213"/>
      <c r="L289" s="214"/>
      <c r="M289" s="214"/>
      <c r="N289" s="214"/>
      <c r="O289" s="214"/>
      <c r="P289" s="214"/>
      <c r="Q289" s="214"/>
      <c r="R289" s="214"/>
      <c r="S289" s="214"/>
      <c r="T289" s="214"/>
      <c r="U289" s="214"/>
      <c r="V289" s="214"/>
      <c r="W289" s="214"/>
      <c r="X289" s="214"/>
      <c r="Y289" s="214"/>
      <c r="Z289" s="215"/>
      <c r="AA289" s="222"/>
      <c r="AB289" s="223"/>
      <c r="AC289" s="223"/>
      <c r="AD289" s="223"/>
      <c r="AE289" s="223"/>
      <c r="AF289" s="224"/>
      <c r="AG289" s="349"/>
      <c r="AH289" s="350"/>
      <c r="AI289" s="350"/>
      <c r="AJ289" s="350"/>
      <c r="AK289" s="350"/>
      <c r="AL289" s="351"/>
      <c r="AM289" s="358"/>
      <c r="AN289" s="359"/>
      <c r="AO289" s="359"/>
      <c r="AP289" s="359"/>
      <c r="AQ289" s="359"/>
      <c r="AR289" s="360"/>
      <c r="AS289" s="326"/>
      <c r="AT289" s="327"/>
      <c r="AU289" s="327"/>
      <c r="AV289" s="327"/>
      <c r="AW289" s="327"/>
      <c r="AX289" s="328"/>
    </row>
    <row r="290" spans="1:63" ht="12" customHeight="1">
      <c r="B290" s="4"/>
      <c r="C290" s="20"/>
      <c r="D290" s="155"/>
      <c r="E290" s="156"/>
      <c r="F290" s="156"/>
      <c r="G290" s="156"/>
      <c r="H290" s="156"/>
      <c r="I290" s="156"/>
      <c r="J290" s="157"/>
      <c r="K290" s="230" t="s">
        <v>239</v>
      </c>
      <c r="L290" s="231"/>
      <c r="M290" s="231"/>
      <c r="N290" s="231"/>
      <c r="O290" s="231"/>
      <c r="P290" s="231"/>
      <c r="Q290" s="231"/>
      <c r="R290" s="231"/>
      <c r="S290" s="231"/>
      <c r="T290" s="231"/>
      <c r="U290" s="231"/>
      <c r="V290" s="231"/>
      <c r="W290" s="231"/>
      <c r="X290" s="231"/>
      <c r="Y290" s="231"/>
      <c r="Z290" s="232"/>
      <c r="AA290" s="236" t="s">
        <v>26</v>
      </c>
      <c r="AB290" s="528"/>
      <c r="AC290" s="528"/>
      <c r="AD290" s="528"/>
      <c r="AE290" s="528"/>
      <c r="AF290" s="529"/>
      <c r="AG290" s="242">
        <v>5</v>
      </c>
      <c r="AH290" s="243"/>
      <c r="AI290" s="243"/>
      <c r="AJ290" s="243"/>
      <c r="AK290" s="243"/>
      <c r="AL290" s="244"/>
      <c r="AM290" s="248">
        <v>16</v>
      </c>
      <c r="AN290" s="249"/>
      <c r="AO290" s="249"/>
      <c r="AP290" s="249"/>
      <c r="AQ290" s="249"/>
      <c r="AR290" s="250"/>
      <c r="AS290" s="268">
        <f>AM290*AG290</f>
        <v>80</v>
      </c>
      <c r="AT290" s="269"/>
      <c r="AU290" s="269"/>
      <c r="AV290" s="269"/>
      <c r="AW290" s="269"/>
      <c r="AX290" s="270"/>
    </row>
    <row r="291" spans="1:63" ht="12" customHeight="1">
      <c r="B291" s="4"/>
      <c r="C291" s="20"/>
      <c r="D291" s="158"/>
      <c r="E291" s="159"/>
      <c r="F291" s="159"/>
      <c r="G291" s="159"/>
      <c r="H291" s="159"/>
      <c r="I291" s="159"/>
      <c r="J291" s="160"/>
      <c r="K291" s="302"/>
      <c r="L291" s="303"/>
      <c r="M291" s="303"/>
      <c r="N291" s="303"/>
      <c r="O291" s="303"/>
      <c r="P291" s="303"/>
      <c r="Q291" s="303"/>
      <c r="R291" s="303"/>
      <c r="S291" s="303"/>
      <c r="T291" s="303"/>
      <c r="U291" s="303"/>
      <c r="V291" s="303"/>
      <c r="W291" s="303"/>
      <c r="X291" s="303"/>
      <c r="Y291" s="303"/>
      <c r="Z291" s="304"/>
      <c r="AA291" s="530"/>
      <c r="AB291" s="531"/>
      <c r="AC291" s="531"/>
      <c r="AD291" s="531"/>
      <c r="AE291" s="531"/>
      <c r="AF291" s="532"/>
      <c r="AG291" s="314"/>
      <c r="AH291" s="315"/>
      <c r="AI291" s="315"/>
      <c r="AJ291" s="315"/>
      <c r="AK291" s="315"/>
      <c r="AL291" s="316"/>
      <c r="AM291" s="317"/>
      <c r="AN291" s="318"/>
      <c r="AO291" s="318"/>
      <c r="AP291" s="318"/>
      <c r="AQ291" s="318"/>
      <c r="AR291" s="319"/>
      <c r="AS291" s="384"/>
      <c r="AT291" s="385"/>
      <c r="AU291" s="385"/>
      <c r="AV291" s="385"/>
      <c r="AW291" s="385"/>
      <c r="AX291" s="386"/>
    </row>
    <row r="292" spans="1:63" ht="12" customHeight="1">
      <c r="B292" s="4"/>
      <c r="C292" s="20"/>
      <c r="D292" s="161"/>
      <c r="E292" s="162"/>
      <c r="F292" s="162"/>
      <c r="G292" s="162"/>
      <c r="H292" s="162"/>
      <c r="I292" s="162"/>
      <c r="J292" s="163"/>
      <c r="K292" s="536" t="s">
        <v>240</v>
      </c>
      <c r="L292" s="537"/>
      <c r="M292" s="537"/>
      <c r="N292" s="537"/>
      <c r="O292" s="537"/>
      <c r="P292" s="537"/>
      <c r="Q292" s="537"/>
      <c r="R292" s="537"/>
      <c r="S292" s="537"/>
      <c r="T292" s="537"/>
      <c r="U292" s="537"/>
      <c r="V292" s="537"/>
      <c r="W292" s="537"/>
      <c r="X292" s="537"/>
      <c r="Y292" s="537"/>
      <c r="Z292" s="538"/>
      <c r="AA292" s="533"/>
      <c r="AB292" s="534"/>
      <c r="AC292" s="534"/>
      <c r="AD292" s="534"/>
      <c r="AE292" s="534"/>
      <c r="AF292" s="535"/>
      <c r="AG292" s="245"/>
      <c r="AH292" s="246"/>
      <c r="AI292" s="246"/>
      <c r="AJ292" s="246"/>
      <c r="AK292" s="246"/>
      <c r="AL292" s="247"/>
      <c r="AM292" s="251"/>
      <c r="AN292" s="252"/>
      <c r="AO292" s="252"/>
      <c r="AP292" s="252"/>
      <c r="AQ292" s="252"/>
      <c r="AR292" s="253"/>
      <c r="AS292" s="271"/>
      <c r="AT292" s="272"/>
      <c r="AU292" s="272"/>
      <c r="AV292" s="272"/>
      <c r="AW292" s="272"/>
      <c r="AX292" s="273"/>
    </row>
    <row r="293" spans="1:63" ht="19.5" customHeight="1">
      <c r="W293" s="24"/>
      <c r="X293" s="24"/>
      <c r="Y293" s="24"/>
      <c r="Z293" s="24"/>
      <c r="AA293" s="24"/>
      <c r="AB293" s="519" t="s">
        <v>241</v>
      </c>
      <c r="AC293" s="519"/>
      <c r="AD293" s="519"/>
      <c r="AE293" s="519"/>
      <c r="AF293" s="519"/>
      <c r="AG293" s="519"/>
      <c r="AH293" s="519"/>
      <c r="AI293" s="519"/>
      <c r="AJ293" s="519"/>
      <c r="AK293" s="519"/>
      <c r="AL293" s="519"/>
      <c r="AM293" s="519"/>
      <c r="AN293" s="519"/>
      <c r="AO293" s="519"/>
      <c r="AP293" s="519"/>
      <c r="AQ293" s="519"/>
      <c r="AR293" s="520"/>
      <c r="AS293" s="521">
        <f>ROUNDDOWN(AS290/160,1)</f>
        <v>0.5</v>
      </c>
      <c r="AT293" s="522"/>
      <c r="AU293" s="522"/>
      <c r="AV293" s="522"/>
      <c r="AW293" s="522"/>
      <c r="AX293" s="522"/>
      <c r="AY293" s="523" t="s">
        <v>13</v>
      </c>
      <c r="AZ293" s="524"/>
      <c r="BA293" s="525"/>
    </row>
    <row r="294" spans="1:63" ht="14.25" customHeight="1">
      <c r="A294" s="2" t="s">
        <v>62</v>
      </c>
    </row>
    <row r="295" spans="1:63" s="23" customFormat="1">
      <c r="A295" s="2"/>
      <c r="B295" s="29" t="s">
        <v>63</v>
      </c>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I295" s="2"/>
      <c r="BJ295" s="2"/>
      <c r="BK295" s="2"/>
    </row>
    <row r="296" spans="1:63" s="23" customFormat="1" ht="24.75" customHeight="1">
      <c r="A296" s="2"/>
      <c r="B296" s="2"/>
      <c r="C296" s="526" t="s">
        <v>61</v>
      </c>
      <c r="D296" s="526"/>
      <c r="E296" s="526"/>
      <c r="F296" s="526"/>
      <c r="G296" s="526"/>
      <c r="H296" s="526"/>
      <c r="I296" s="526"/>
      <c r="J296" s="526"/>
      <c r="K296" s="526"/>
      <c r="L296" s="526"/>
      <c r="M296" s="526"/>
      <c r="N296" s="526"/>
      <c r="O296" s="526"/>
      <c r="P296" s="526"/>
      <c r="Q296" s="526"/>
      <c r="R296" s="526"/>
      <c r="S296" s="526"/>
      <c r="T296" s="526"/>
      <c r="U296" s="526"/>
      <c r="V296" s="526"/>
      <c r="W296" s="526"/>
      <c r="X296" s="526"/>
      <c r="Y296" s="526"/>
      <c r="Z296" s="526"/>
      <c r="AA296" s="526"/>
      <c r="AB296" s="526"/>
      <c r="AC296" s="526"/>
      <c r="AD296" s="526"/>
      <c r="AE296" s="526"/>
      <c r="AF296" s="526"/>
      <c r="AG296" s="526"/>
      <c r="AH296" s="526"/>
      <c r="AI296" s="526"/>
      <c r="AJ296" s="526"/>
      <c r="AK296" s="526"/>
      <c r="AL296" s="526"/>
      <c r="AM296" s="526"/>
      <c r="AN296" s="526"/>
      <c r="AO296" s="526"/>
      <c r="AP296" s="526"/>
      <c r="AQ296" s="526"/>
      <c r="AR296" s="526"/>
      <c r="AS296" s="526"/>
      <c r="AT296" s="526"/>
      <c r="AU296" s="526"/>
      <c r="AV296" s="526"/>
      <c r="AW296" s="526"/>
      <c r="AX296" s="526"/>
      <c r="AY296" s="526"/>
      <c r="AZ296" s="526"/>
      <c r="BA296" s="526"/>
      <c r="BB296" s="526"/>
      <c r="BC296" s="526"/>
      <c r="BD296" s="526"/>
      <c r="BE296" s="526"/>
      <c r="BF296" s="526"/>
      <c r="BG296" s="88"/>
      <c r="BH296" s="88"/>
      <c r="BI296" s="88"/>
      <c r="BJ296" s="88"/>
      <c r="BK296" s="2"/>
    </row>
    <row r="297" spans="1:63" ht="15.75" customHeight="1">
      <c r="B297" s="4"/>
      <c r="C297" s="20"/>
      <c r="D297" s="225" t="s">
        <v>23</v>
      </c>
      <c r="E297" s="294"/>
      <c r="F297" s="294"/>
      <c r="G297" s="294"/>
      <c r="H297" s="294"/>
      <c r="I297" s="295"/>
      <c r="J297" s="341" t="s">
        <v>33</v>
      </c>
      <c r="K297" s="341"/>
      <c r="L297" s="341"/>
      <c r="M297" s="341"/>
      <c r="N297" s="341"/>
      <c r="O297" s="341"/>
      <c r="P297" s="341"/>
      <c r="Q297" s="341"/>
      <c r="R297" s="341"/>
      <c r="S297" s="341"/>
      <c r="T297" s="341"/>
      <c r="U297" s="341"/>
      <c r="V297" s="341"/>
      <c r="W297" s="341"/>
      <c r="X297" s="341" t="s">
        <v>194</v>
      </c>
      <c r="Y297" s="341"/>
      <c r="Z297" s="341"/>
      <c r="AA297" s="341"/>
      <c r="AB297" s="341"/>
      <c r="AC297" s="513" t="s">
        <v>64</v>
      </c>
      <c r="AD297" s="513"/>
      <c r="AE297" s="513"/>
      <c r="AF297" s="513"/>
      <c r="AG297" s="513"/>
      <c r="AH297" s="513"/>
      <c r="AI297" s="513"/>
      <c r="AJ297" s="513"/>
      <c r="AK297" s="513"/>
      <c r="AL297" s="513" t="s">
        <v>28</v>
      </c>
      <c r="AM297" s="513"/>
      <c r="AN297" s="513"/>
      <c r="AO297" s="513"/>
      <c r="AP297" s="513"/>
      <c r="AQ297" s="352" t="s">
        <v>29</v>
      </c>
      <c r="AR297" s="390"/>
      <c r="AS297" s="390"/>
      <c r="AT297" s="390"/>
      <c r="AU297" s="390"/>
      <c r="AV297" s="513" t="s">
        <v>30</v>
      </c>
      <c r="AW297" s="513"/>
      <c r="AX297" s="513"/>
      <c r="AY297" s="513"/>
      <c r="AZ297" s="513"/>
      <c r="BA297" s="342" t="s">
        <v>65</v>
      </c>
      <c r="BB297" s="342"/>
      <c r="BC297" s="342"/>
      <c r="BD297" s="342"/>
      <c r="BE297" s="342"/>
      <c r="BF297" s="342"/>
    </row>
    <row r="298" spans="1:63" ht="15.75" customHeight="1">
      <c r="B298" s="4"/>
      <c r="C298" s="20"/>
      <c r="D298" s="296"/>
      <c r="E298" s="297"/>
      <c r="F298" s="297"/>
      <c r="G298" s="297"/>
      <c r="H298" s="297"/>
      <c r="I298" s="298"/>
      <c r="J298" s="527"/>
      <c r="K298" s="527"/>
      <c r="L298" s="527"/>
      <c r="M298" s="527"/>
      <c r="N298" s="527"/>
      <c r="O298" s="527"/>
      <c r="P298" s="527"/>
      <c r="Q298" s="527"/>
      <c r="R298" s="527"/>
      <c r="S298" s="527"/>
      <c r="T298" s="527"/>
      <c r="U298" s="527"/>
      <c r="V298" s="527"/>
      <c r="W298" s="527"/>
      <c r="X298" s="341"/>
      <c r="Y298" s="341"/>
      <c r="Z298" s="341"/>
      <c r="AA298" s="341"/>
      <c r="AB298" s="341"/>
      <c r="AC298" s="513"/>
      <c r="AD298" s="513"/>
      <c r="AE298" s="513"/>
      <c r="AF298" s="513"/>
      <c r="AG298" s="513"/>
      <c r="AH298" s="513"/>
      <c r="AI298" s="513"/>
      <c r="AJ298" s="513"/>
      <c r="AK298" s="513"/>
      <c r="AL298" s="513"/>
      <c r="AM298" s="513"/>
      <c r="AN298" s="513"/>
      <c r="AO298" s="513"/>
      <c r="AP298" s="513"/>
      <c r="AQ298" s="392"/>
      <c r="AR298" s="393"/>
      <c r="AS298" s="393"/>
      <c r="AT298" s="393"/>
      <c r="AU298" s="393"/>
      <c r="AV298" s="513"/>
      <c r="AW298" s="513"/>
      <c r="AX298" s="513"/>
      <c r="AY298" s="513"/>
      <c r="AZ298" s="513"/>
      <c r="BA298" s="342"/>
      <c r="BB298" s="342"/>
      <c r="BC298" s="342"/>
      <c r="BD298" s="342"/>
      <c r="BE298" s="342"/>
      <c r="BF298" s="342"/>
    </row>
    <row r="299" spans="1:63" ht="15.75" customHeight="1">
      <c r="B299" s="4"/>
      <c r="C299" s="20"/>
      <c r="D299" s="299"/>
      <c r="E299" s="300"/>
      <c r="F299" s="300"/>
      <c r="G299" s="300"/>
      <c r="H299" s="300"/>
      <c r="I299" s="301"/>
      <c r="J299" s="514" t="s">
        <v>66</v>
      </c>
      <c r="K299" s="515"/>
      <c r="L299" s="515"/>
      <c r="M299" s="515"/>
      <c r="N299" s="515"/>
      <c r="O299" s="515"/>
      <c r="P299" s="515"/>
      <c r="Q299" s="515"/>
      <c r="R299" s="515"/>
      <c r="S299" s="515"/>
      <c r="T299" s="515"/>
      <c r="U299" s="515"/>
      <c r="V299" s="515"/>
      <c r="W299" s="516"/>
      <c r="X299" s="341"/>
      <c r="Y299" s="341"/>
      <c r="Z299" s="341"/>
      <c r="AA299" s="341"/>
      <c r="AB299" s="341"/>
      <c r="AC299" s="513"/>
      <c r="AD299" s="513"/>
      <c r="AE299" s="513"/>
      <c r="AF299" s="513"/>
      <c r="AG299" s="513"/>
      <c r="AH299" s="513"/>
      <c r="AI299" s="513"/>
      <c r="AJ299" s="513"/>
      <c r="AK299" s="513"/>
      <c r="AL299" s="513"/>
      <c r="AM299" s="513"/>
      <c r="AN299" s="513"/>
      <c r="AO299" s="513"/>
      <c r="AP299" s="513"/>
      <c r="AQ299" s="395"/>
      <c r="AR299" s="396"/>
      <c r="AS299" s="396"/>
      <c r="AT299" s="396"/>
      <c r="AU299" s="396"/>
      <c r="AV299" s="513"/>
      <c r="AW299" s="513"/>
      <c r="AX299" s="513"/>
      <c r="AY299" s="513"/>
      <c r="AZ299" s="513"/>
      <c r="BA299" s="342"/>
      <c r="BB299" s="342"/>
      <c r="BC299" s="342"/>
      <c r="BD299" s="342"/>
      <c r="BE299" s="342"/>
      <c r="BF299" s="342"/>
    </row>
    <row r="300" spans="1:63" ht="15.75" customHeight="1">
      <c r="B300" s="4"/>
      <c r="C300" s="20"/>
      <c r="D300" s="279"/>
      <c r="E300" s="280"/>
      <c r="F300" s="280"/>
      <c r="G300" s="280"/>
      <c r="H300" s="280"/>
      <c r="I300" s="281"/>
      <c r="J300" s="509" t="s">
        <v>242</v>
      </c>
      <c r="K300" s="509"/>
      <c r="L300" s="509"/>
      <c r="M300" s="509"/>
      <c r="N300" s="509"/>
      <c r="O300" s="509"/>
      <c r="P300" s="509"/>
      <c r="Q300" s="509"/>
      <c r="R300" s="509"/>
      <c r="S300" s="509"/>
      <c r="T300" s="509"/>
      <c r="U300" s="509"/>
      <c r="V300" s="509"/>
      <c r="W300" s="509"/>
      <c r="X300" s="511" t="s">
        <v>199</v>
      </c>
      <c r="Y300" s="495"/>
      <c r="Z300" s="495"/>
      <c r="AA300" s="495"/>
      <c r="AB300" s="496"/>
      <c r="AC300" s="1133" t="s">
        <v>67</v>
      </c>
      <c r="AD300" s="1134"/>
      <c r="AE300" s="1134"/>
      <c r="AF300" s="1134"/>
      <c r="AG300" s="1134"/>
      <c r="AH300" s="505">
        <v>100</v>
      </c>
      <c r="AI300" s="505"/>
      <c r="AJ300" s="505"/>
      <c r="AK300" s="517" t="s">
        <v>12</v>
      </c>
      <c r="AL300" s="455">
        <v>8</v>
      </c>
      <c r="AM300" s="456"/>
      <c r="AN300" s="456"/>
      <c r="AO300" s="456"/>
      <c r="AP300" s="457"/>
      <c r="AQ300" s="464">
        <v>20</v>
      </c>
      <c r="AR300" s="465"/>
      <c r="AS300" s="465"/>
      <c r="AT300" s="465"/>
      <c r="AU300" s="466"/>
      <c r="AV300" s="473">
        <f>AL300*AQ300</f>
        <v>160</v>
      </c>
      <c r="AW300" s="474"/>
      <c r="AX300" s="474"/>
      <c r="AY300" s="474"/>
      <c r="AZ300" s="475"/>
      <c r="BA300" s="482" t="s">
        <v>6</v>
      </c>
      <c r="BB300" s="483"/>
      <c r="BC300" s="483"/>
      <c r="BD300" s="483"/>
      <c r="BE300" s="483"/>
      <c r="BF300" s="484"/>
    </row>
    <row r="301" spans="1:63" ht="15.75" customHeight="1">
      <c r="B301" s="4"/>
      <c r="C301" s="20"/>
      <c r="D301" s="291"/>
      <c r="E301" s="292"/>
      <c r="F301" s="292"/>
      <c r="G301" s="292"/>
      <c r="H301" s="292"/>
      <c r="I301" s="293"/>
      <c r="J301" s="510"/>
      <c r="K301" s="510"/>
      <c r="L301" s="510"/>
      <c r="M301" s="510"/>
      <c r="N301" s="510"/>
      <c r="O301" s="510"/>
      <c r="P301" s="510"/>
      <c r="Q301" s="510"/>
      <c r="R301" s="510"/>
      <c r="S301" s="510"/>
      <c r="T301" s="510"/>
      <c r="U301" s="510"/>
      <c r="V301" s="510"/>
      <c r="W301" s="510"/>
      <c r="X301" s="497"/>
      <c r="Y301" s="498"/>
      <c r="Z301" s="498"/>
      <c r="AA301" s="498"/>
      <c r="AB301" s="499"/>
      <c r="AC301" s="1130" t="s">
        <v>68</v>
      </c>
      <c r="AD301" s="489"/>
      <c r="AE301" s="489"/>
      <c r="AF301" s="489"/>
      <c r="AG301" s="489"/>
      <c r="AH301" s="490">
        <v>120</v>
      </c>
      <c r="AI301" s="490"/>
      <c r="AJ301" s="490"/>
      <c r="AK301" s="518"/>
      <c r="AL301" s="458"/>
      <c r="AM301" s="459"/>
      <c r="AN301" s="459"/>
      <c r="AO301" s="459"/>
      <c r="AP301" s="460"/>
      <c r="AQ301" s="467"/>
      <c r="AR301" s="468"/>
      <c r="AS301" s="468"/>
      <c r="AT301" s="468"/>
      <c r="AU301" s="469"/>
      <c r="AV301" s="476"/>
      <c r="AW301" s="477"/>
      <c r="AX301" s="477"/>
      <c r="AY301" s="477"/>
      <c r="AZ301" s="478"/>
      <c r="BA301" s="485"/>
      <c r="BB301" s="486"/>
      <c r="BC301" s="486"/>
      <c r="BD301" s="486"/>
      <c r="BE301" s="486"/>
      <c r="BF301" s="487"/>
    </row>
    <row r="302" spans="1:63" ht="15.75" customHeight="1">
      <c r="B302" s="4"/>
      <c r="C302" s="20"/>
      <c r="D302" s="282"/>
      <c r="E302" s="283"/>
      <c r="F302" s="283"/>
      <c r="G302" s="283"/>
      <c r="H302" s="283"/>
      <c r="I302" s="284"/>
      <c r="J302" s="512" t="s">
        <v>69</v>
      </c>
      <c r="K302" s="512"/>
      <c r="L302" s="512"/>
      <c r="M302" s="512"/>
      <c r="N302" s="512"/>
      <c r="O302" s="512"/>
      <c r="P302" s="512"/>
      <c r="Q302" s="512"/>
      <c r="R302" s="512"/>
      <c r="S302" s="512"/>
      <c r="T302" s="512"/>
      <c r="U302" s="512"/>
      <c r="V302" s="512"/>
      <c r="W302" s="512"/>
      <c r="X302" s="500"/>
      <c r="Y302" s="501"/>
      <c r="Z302" s="501"/>
      <c r="AA302" s="501"/>
      <c r="AB302" s="502"/>
      <c r="AC302" s="1131" t="s">
        <v>70</v>
      </c>
      <c r="AD302" s="1132"/>
      <c r="AE302" s="1132"/>
      <c r="AF302" s="1132"/>
      <c r="AG302" s="1132"/>
      <c r="AH302" s="493">
        <v>120</v>
      </c>
      <c r="AI302" s="493"/>
      <c r="AJ302" s="493"/>
      <c r="AK302" s="518"/>
      <c r="AL302" s="461"/>
      <c r="AM302" s="462"/>
      <c r="AN302" s="462"/>
      <c r="AO302" s="462"/>
      <c r="AP302" s="463"/>
      <c r="AQ302" s="470"/>
      <c r="AR302" s="471"/>
      <c r="AS302" s="471"/>
      <c r="AT302" s="471"/>
      <c r="AU302" s="472"/>
      <c r="AV302" s="479"/>
      <c r="AW302" s="480"/>
      <c r="AX302" s="480"/>
      <c r="AY302" s="480"/>
      <c r="AZ302" s="481"/>
      <c r="BA302" s="213" t="s">
        <v>71</v>
      </c>
      <c r="BB302" s="214"/>
      <c r="BC302" s="214"/>
      <c r="BD302" s="214"/>
      <c r="BE302" s="214"/>
      <c r="BF302" s="215"/>
    </row>
    <row r="303" spans="1:63" ht="15.75" customHeight="1">
      <c r="B303" s="4"/>
      <c r="C303" s="20"/>
      <c r="D303" s="279"/>
      <c r="E303" s="280"/>
      <c r="F303" s="280"/>
      <c r="G303" s="280"/>
      <c r="H303" s="280"/>
      <c r="I303" s="281"/>
      <c r="J303" s="509" t="s">
        <v>242</v>
      </c>
      <c r="K303" s="509"/>
      <c r="L303" s="509"/>
      <c r="M303" s="509"/>
      <c r="N303" s="509"/>
      <c r="O303" s="509"/>
      <c r="P303" s="509"/>
      <c r="Q303" s="509"/>
      <c r="R303" s="509"/>
      <c r="S303" s="509"/>
      <c r="T303" s="509"/>
      <c r="U303" s="509"/>
      <c r="V303" s="509"/>
      <c r="W303" s="509"/>
      <c r="X303" s="511" t="s">
        <v>199</v>
      </c>
      <c r="Y303" s="495"/>
      <c r="Z303" s="495"/>
      <c r="AA303" s="495"/>
      <c r="AB303" s="496"/>
      <c r="AC303" s="1133" t="s">
        <v>70</v>
      </c>
      <c r="AD303" s="1134"/>
      <c r="AE303" s="1134"/>
      <c r="AF303" s="1134"/>
      <c r="AG303" s="1134"/>
      <c r="AH303" s="505">
        <v>75</v>
      </c>
      <c r="AI303" s="505"/>
      <c r="AJ303" s="505"/>
      <c r="AK303" s="506" t="s">
        <v>12</v>
      </c>
      <c r="AL303" s="455">
        <v>5</v>
      </c>
      <c r="AM303" s="456"/>
      <c r="AN303" s="456"/>
      <c r="AO303" s="456"/>
      <c r="AP303" s="457"/>
      <c r="AQ303" s="464">
        <v>16</v>
      </c>
      <c r="AR303" s="465"/>
      <c r="AS303" s="465"/>
      <c r="AT303" s="465"/>
      <c r="AU303" s="466"/>
      <c r="AV303" s="473">
        <f>AL303*AQ303</f>
        <v>80</v>
      </c>
      <c r="AW303" s="474"/>
      <c r="AX303" s="474"/>
      <c r="AY303" s="474"/>
      <c r="AZ303" s="475"/>
      <c r="BA303" s="482" t="s">
        <v>72</v>
      </c>
      <c r="BB303" s="483"/>
      <c r="BC303" s="483"/>
      <c r="BD303" s="483"/>
      <c r="BE303" s="483"/>
      <c r="BF303" s="484"/>
      <c r="BG303" s="47"/>
      <c r="BH303" s="6"/>
    </row>
    <row r="304" spans="1:63" ht="15.75" customHeight="1">
      <c r="B304" s="4"/>
      <c r="C304" s="20"/>
      <c r="D304" s="291"/>
      <c r="E304" s="292"/>
      <c r="F304" s="292"/>
      <c r="G304" s="292"/>
      <c r="H304" s="292"/>
      <c r="I304" s="293"/>
      <c r="J304" s="510"/>
      <c r="K304" s="510"/>
      <c r="L304" s="510"/>
      <c r="M304" s="510"/>
      <c r="N304" s="510"/>
      <c r="O304" s="510"/>
      <c r="P304" s="510"/>
      <c r="Q304" s="510"/>
      <c r="R304" s="510"/>
      <c r="S304" s="510"/>
      <c r="T304" s="510"/>
      <c r="U304" s="510"/>
      <c r="V304" s="510"/>
      <c r="W304" s="510"/>
      <c r="X304" s="497"/>
      <c r="Y304" s="498"/>
      <c r="Z304" s="498"/>
      <c r="AA304" s="498"/>
      <c r="AB304" s="499"/>
      <c r="AC304" s="1130" t="s">
        <v>73</v>
      </c>
      <c r="AD304" s="489"/>
      <c r="AE304" s="489"/>
      <c r="AF304" s="489"/>
      <c r="AG304" s="489"/>
      <c r="AH304" s="490">
        <v>80</v>
      </c>
      <c r="AI304" s="490"/>
      <c r="AJ304" s="490"/>
      <c r="AK304" s="507"/>
      <c r="AL304" s="458"/>
      <c r="AM304" s="459"/>
      <c r="AN304" s="459"/>
      <c r="AO304" s="459"/>
      <c r="AP304" s="460"/>
      <c r="AQ304" s="467"/>
      <c r="AR304" s="468"/>
      <c r="AS304" s="468"/>
      <c r="AT304" s="468"/>
      <c r="AU304" s="469"/>
      <c r="AV304" s="476"/>
      <c r="AW304" s="477"/>
      <c r="AX304" s="477"/>
      <c r="AY304" s="477"/>
      <c r="AZ304" s="478"/>
      <c r="BA304" s="485"/>
      <c r="BB304" s="486"/>
      <c r="BC304" s="486"/>
      <c r="BD304" s="486"/>
      <c r="BE304" s="486"/>
      <c r="BF304" s="487"/>
      <c r="BG304" s="47"/>
      <c r="BH304" s="6"/>
    </row>
    <row r="305" spans="1:63" ht="15.75" customHeight="1">
      <c r="B305" s="4"/>
      <c r="C305" s="20"/>
      <c r="D305" s="282"/>
      <c r="E305" s="283"/>
      <c r="F305" s="283"/>
      <c r="G305" s="283"/>
      <c r="H305" s="283"/>
      <c r="I305" s="284"/>
      <c r="J305" s="512" t="s">
        <v>89</v>
      </c>
      <c r="K305" s="512"/>
      <c r="L305" s="512"/>
      <c r="M305" s="512"/>
      <c r="N305" s="512"/>
      <c r="O305" s="512"/>
      <c r="P305" s="512"/>
      <c r="Q305" s="512"/>
      <c r="R305" s="512"/>
      <c r="S305" s="512"/>
      <c r="T305" s="512"/>
      <c r="U305" s="512"/>
      <c r="V305" s="512"/>
      <c r="W305" s="512"/>
      <c r="X305" s="500"/>
      <c r="Y305" s="501"/>
      <c r="Z305" s="501"/>
      <c r="AA305" s="501"/>
      <c r="AB305" s="502"/>
      <c r="AC305" s="1131" t="s">
        <v>74</v>
      </c>
      <c r="AD305" s="1132"/>
      <c r="AE305" s="1132"/>
      <c r="AF305" s="1132"/>
      <c r="AG305" s="1132"/>
      <c r="AH305" s="493">
        <v>80</v>
      </c>
      <c r="AI305" s="493"/>
      <c r="AJ305" s="493"/>
      <c r="AK305" s="508"/>
      <c r="AL305" s="461"/>
      <c r="AM305" s="462"/>
      <c r="AN305" s="462"/>
      <c r="AO305" s="462"/>
      <c r="AP305" s="463"/>
      <c r="AQ305" s="470"/>
      <c r="AR305" s="471"/>
      <c r="AS305" s="471"/>
      <c r="AT305" s="471"/>
      <c r="AU305" s="472"/>
      <c r="AV305" s="479"/>
      <c r="AW305" s="480"/>
      <c r="AX305" s="480"/>
      <c r="AY305" s="480"/>
      <c r="AZ305" s="481"/>
      <c r="BA305" s="213" t="s">
        <v>71</v>
      </c>
      <c r="BB305" s="214"/>
      <c r="BC305" s="214"/>
      <c r="BD305" s="214"/>
      <c r="BE305" s="214"/>
      <c r="BF305" s="215"/>
      <c r="BG305" s="48"/>
      <c r="BH305" s="4"/>
    </row>
    <row r="306" spans="1:63" ht="15.75" customHeight="1">
      <c r="B306" s="4"/>
      <c r="C306" s="20"/>
      <c r="D306" s="279"/>
      <c r="E306" s="280"/>
      <c r="F306" s="280"/>
      <c r="G306" s="280"/>
      <c r="H306" s="280"/>
      <c r="I306" s="281"/>
      <c r="J306" s="255"/>
      <c r="K306" s="256"/>
      <c r="L306" s="256"/>
      <c r="M306" s="256"/>
      <c r="N306" s="256"/>
      <c r="O306" s="256"/>
      <c r="P306" s="256"/>
      <c r="Q306" s="256"/>
      <c r="R306" s="256"/>
      <c r="S306" s="256"/>
      <c r="T306" s="256"/>
      <c r="U306" s="256"/>
      <c r="V306" s="256"/>
      <c r="W306" s="257"/>
      <c r="X306" s="494"/>
      <c r="Y306" s="495"/>
      <c r="Z306" s="495"/>
      <c r="AA306" s="495"/>
      <c r="AB306" s="496"/>
      <c r="AC306" s="503" t="s">
        <v>75</v>
      </c>
      <c r="AD306" s="504"/>
      <c r="AE306" s="504"/>
      <c r="AF306" s="504"/>
      <c r="AG306" s="504"/>
      <c r="AH306" s="505"/>
      <c r="AI306" s="505"/>
      <c r="AJ306" s="505"/>
      <c r="AK306" s="506" t="s">
        <v>12</v>
      </c>
      <c r="AL306" s="455"/>
      <c r="AM306" s="456"/>
      <c r="AN306" s="456"/>
      <c r="AO306" s="456"/>
      <c r="AP306" s="457"/>
      <c r="AQ306" s="464"/>
      <c r="AR306" s="465"/>
      <c r="AS306" s="465"/>
      <c r="AT306" s="465"/>
      <c r="AU306" s="466"/>
      <c r="AV306" s="473">
        <f>AL306*AQ306</f>
        <v>0</v>
      </c>
      <c r="AW306" s="474"/>
      <c r="AX306" s="474"/>
      <c r="AY306" s="474"/>
      <c r="AZ306" s="475"/>
      <c r="BA306" s="482"/>
      <c r="BB306" s="483"/>
      <c r="BC306" s="483"/>
      <c r="BD306" s="483"/>
      <c r="BE306" s="483"/>
      <c r="BF306" s="484"/>
      <c r="BG306" s="89"/>
      <c r="BH306" s="49"/>
    </row>
    <row r="307" spans="1:63" ht="15.75" customHeight="1">
      <c r="B307" s="4"/>
      <c r="C307" s="20"/>
      <c r="D307" s="291"/>
      <c r="E307" s="292"/>
      <c r="F307" s="292"/>
      <c r="G307" s="292"/>
      <c r="H307" s="292"/>
      <c r="I307" s="293"/>
      <c r="J307" s="338"/>
      <c r="K307" s="339"/>
      <c r="L307" s="339"/>
      <c r="M307" s="339"/>
      <c r="N307" s="339"/>
      <c r="O307" s="339"/>
      <c r="P307" s="339"/>
      <c r="Q307" s="339"/>
      <c r="R307" s="339"/>
      <c r="S307" s="339"/>
      <c r="T307" s="339"/>
      <c r="U307" s="339"/>
      <c r="V307" s="339"/>
      <c r="W307" s="340"/>
      <c r="X307" s="497"/>
      <c r="Y307" s="498"/>
      <c r="Z307" s="498"/>
      <c r="AA307" s="498"/>
      <c r="AB307" s="499"/>
      <c r="AC307" s="488" t="s">
        <v>75</v>
      </c>
      <c r="AD307" s="489"/>
      <c r="AE307" s="489"/>
      <c r="AF307" s="489"/>
      <c r="AG307" s="489"/>
      <c r="AH307" s="490"/>
      <c r="AI307" s="490"/>
      <c r="AJ307" s="490"/>
      <c r="AK307" s="507"/>
      <c r="AL307" s="458"/>
      <c r="AM307" s="459"/>
      <c r="AN307" s="459"/>
      <c r="AO307" s="459"/>
      <c r="AP307" s="460"/>
      <c r="AQ307" s="467"/>
      <c r="AR307" s="468"/>
      <c r="AS307" s="468"/>
      <c r="AT307" s="468"/>
      <c r="AU307" s="469"/>
      <c r="AV307" s="476"/>
      <c r="AW307" s="477"/>
      <c r="AX307" s="477"/>
      <c r="AY307" s="477"/>
      <c r="AZ307" s="478"/>
      <c r="BA307" s="485"/>
      <c r="BB307" s="486"/>
      <c r="BC307" s="486"/>
      <c r="BD307" s="486"/>
      <c r="BE307" s="486"/>
      <c r="BF307" s="487"/>
      <c r="BG307" s="89"/>
      <c r="BH307" s="49"/>
    </row>
    <row r="308" spans="1:63" ht="15.75" customHeight="1">
      <c r="B308" s="4"/>
      <c r="C308" s="20"/>
      <c r="D308" s="282"/>
      <c r="E308" s="283"/>
      <c r="F308" s="283"/>
      <c r="G308" s="283"/>
      <c r="H308" s="283"/>
      <c r="I308" s="284"/>
      <c r="J308" s="437"/>
      <c r="K308" s="438"/>
      <c r="L308" s="438"/>
      <c r="M308" s="438"/>
      <c r="N308" s="438"/>
      <c r="O308" s="438"/>
      <c r="P308" s="438"/>
      <c r="Q308" s="438"/>
      <c r="R308" s="438"/>
      <c r="S308" s="438"/>
      <c r="T308" s="438"/>
      <c r="U308" s="438"/>
      <c r="V308" s="438"/>
      <c r="W308" s="439"/>
      <c r="X308" s="500"/>
      <c r="Y308" s="501"/>
      <c r="Z308" s="501"/>
      <c r="AA308" s="501"/>
      <c r="AB308" s="502"/>
      <c r="AC308" s="491" t="s">
        <v>75</v>
      </c>
      <c r="AD308" s="492"/>
      <c r="AE308" s="492"/>
      <c r="AF308" s="492"/>
      <c r="AG308" s="492"/>
      <c r="AH308" s="493"/>
      <c r="AI308" s="493"/>
      <c r="AJ308" s="493"/>
      <c r="AK308" s="508"/>
      <c r="AL308" s="461"/>
      <c r="AM308" s="462"/>
      <c r="AN308" s="462"/>
      <c r="AO308" s="462"/>
      <c r="AP308" s="463"/>
      <c r="AQ308" s="470"/>
      <c r="AR308" s="471"/>
      <c r="AS308" s="471"/>
      <c r="AT308" s="471"/>
      <c r="AU308" s="472"/>
      <c r="AV308" s="479"/>
      <c r="AW308" s="480"/>
      <c r="AX308" s="480"/>
      <c r="AY308" s="480"/>
      <c r="AZ308" s="481"/>
      <c r="BA308" s="213" t="s">
        <v>71</v>
      </c>
      <c r="BB308" s="214"/>
      <c r="BC308" s="214"/>
      <c r="BD308" s="214"/>
      <c r="BE308" s="214"/>
      <c r="BF308" s="215"/>
    </row>
    <row r="309" spans="1:63" ht="15.75" customHeight="1">
      <c r="B309" s="4"/>
      <c r="C309" s="4"/>
      <c r="D309" s="8" t="s">
        <v>76</v>
      </c>
      <c r="E309" s="25"/>
      <c r="F309" s="25"/>
      <c r="G309" s="25"/>
      <c r="H309" s="25"/>
      <c r="I309" s="25"/>
      <c r="J309" s="9"/>
      <c r="K309" s="9"/>
      <c r="L309" s="9"/>
      <c r="M309" s="9"/>
      <c r="N309" s="9"/>
      <c r="O309" s="9"/>
      <c r="P309" s="9"/>
      <c r="Q309" s="9"/>
      <c r="R309" s="9"/>
      <c r="S309" s="9"/>
      <c r="T309" s="9"/>
      <c r="U309" s="9"/>
      <c r="V309" s="9"/>
      <c r="W309" s="9"/>
      <c r="X309" s="5"/>
      <c r="Y309" s="5"/>
      <c r="Z309" s="5"/>
      <c r="AA309" s="5"/>
      <c r="AB309" s="5"/>
      <c r="AC309" s="5"/>
      <c r="AD309" s="5"/>
      <c r="AE309" s="5"/>
      <c r="AF309" s="5"/>
      <c r="AG309" s="22"/>
      <c r="AH309" s="22"/>
      <c r="AI309" s="22"/>
      <c r="AJ309" s="22"/>
      <c r="AK309" s="22"/>
      <c r="AL309" s="22"/>
      <c r="AM309" s="22"/>
      <c r="AN309" s="52"/>
      <c r="AO309" s="24"/>
      <c r="AP309" s="90"/>
      <c r="AQ309" s="225" t="s">
        <v>77</v>
      </c>
      <c r="AR309" s="294"/>
      <c r="AS309" s="294"/>
      <c r="AT309" s="294"/>
      <c r="AU309" s="295"/>
      <c r="AV309" s="449">
        <f>SUM(AV300:AZ308)</f>
        <v>240</v>
      </c>
      <c r="AW309" s="450"/>
      <c r="AX309" s="450"/>
      <c r="AY309" s="450"/>
      <c r="AZ309" s="450"/>
      <c r="BA309" s="450"/>
      <c r="BB309" s="450"/>
      <c r="BC309" s="450"/>
      <c r="BD309" s="450"/>
      <c r="BE309" s="450"/>
      <c r="BF309" s="451"/>
    </row>
    <row r="310" spans="1:63" ht="15.75" customHeight="1">
      <c r="B310" s="4"/>
      <c r="C310" s="4"/>
      <c r="D310" s="4" t="s">
        <v>78</v>
      </c>
      <c r="E310" s="25"/>
      <c r="F310" s="25"/>
      <c r="G310" s="25"/>
      <c r="H310" s="25"/>
      <c r="I310" s="25"/>
      <c r="J310" s="9"/>
      <c r="K310" s="9"/>
      <c r="L310" s="9"/>
      <c r="M310" s="9"/>
      <c r="N310" s="9"/>
      <c r="O310" s="9"/>
      <c r="P310" s="9"/>
      <c r="Q310" s="9"/>
      <c r="R310" s="9"/>
      <c r="S310" s="9"/>
      <c r="T310" s="9"/>
      <c r="U310" s="9"/>
      <c r="V310" s="9"/>
      <c r="W310" s="9"/>
      <c r="X310" s="5"/>
      <c r="Y310" s="5"/>
      <c r="Z310" s="5"/>
      <c r="AA310" s="5"/>
      <c r="AB310" s="5"/>
      <c r="AC310" s="5"/>
      <c r="AD310" s="5"/>
      <c r="AE310" s="5"/>
      <c r="AF310" s="5"/>
      <c r="AG310" s="22"/>
      <c r="AH310" s="22"/>
      <c r="AI310" s="22"/>
      <c r="AJ310" s="22"/>
      <c r="AK310" s="22"/>
      <c r="AL310" s="22"/>
      <c r="AM310" s="22"/>
      <c r="AN310" s="52"/>
      <c r="AO310" s="6"/>
      <c r="AP310" s="91"/>
      <c r="AQ310" s="299"/>
      <c r="AR310" s="300"/>
      <c r="AS310" s="300"/>
      <c r="AT310" s="300"/>
      <c r="AU310" s="301"/>
      <c r="AV310" s="452"/>
      <c r="AW310" s="453"/>
      <c r="AX310" s="453"/>
      <c r="AY310" s="453"/>
      <c r="AZ310" s="453"/>
      <c r="BA310" s="453"/>
      <c r="BB310" s="453"/>
      <c r="BC310" s="453"/>
      <c r="BD310" s="453"/>
      <c r="BE310" s="453"/>
      <c r="BF310" s="454"/>
    </row>
    <row r="311" spans="1:63" ht="15" customHeight="1">
      <c r="B311" s="4"/>
      <c r="C311" s="4"/>
      <c r="D311" s="2" t="s">
        <v>79</v>
      </c>
      <c r="E311" s="6"/>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c r="AV311" s="6"/>
      <c r="AW311" s="6"/>
      <c r="AX311" s="6"/>
      <c r="AY311" s="6"/>
      <c r="AZ311" s="6"/>
      <c r="BA311" s="6"/>
      <c r="BB311" s="6"/>
      <c r="BC311" s="6"/>
      <c r="BD311" s="6"/>
      <c r="BE311" s="6"/>
    </row>
    <row r="312" spans="1:63" ht="15" customHeight="1">
      <c r="B312" s="4"/>
      <c r="C312" s="4"/>
      <c r="D312" s="275" t="s">
        <v>80</v>
      </c>
      <c r="E312" s="275"/>
      <c r="F312" s="275"/>
      <c r="G312" s="275"/>
      <c r="H312" s="275"/>
      <c r="I312" s="275"/>
      <c r="J312" s="275"/>
      <c r="K312" s="275"/>
      <c r="L312" s="275"/>
      <c r="M312" s="275"/>
      <c r="N312" s="275"/>
      <c r="O312" s="275"/>
      <c r="P312" s="275"/>
      <c r="Q312" s="275"/>
      <c r="R312" s="275"/>
      <c r="S312" s="275"/>
      <c r="T312" s="275"/>
      <c r="U312" s="275"/>
      <c r="V312" s="275"/>
      <c r="W312" s="275"/>
      <c r="X312" s="275"/>
      <c r="Y312" s="275"/>
      <c r="Z312" s="275"/>
      <c r="AA312" s="275"/>
      <c r="AB312" s="275"/>
      <c r="AC312" s="275"/>
      <c r="AD312" s="275"/>
      <c r="AE312" s="275"/>
      <c r="AF312" s="275"/>
      <c r="AG312" s="275"/>
      <c r="AH312" s="275"/>
      <c r="AI312" s="275"/>
      <c r="AJ312" s="275"/>
      <c r="AK312" s="275"/>
      <c r="AL312" s="275"/>
      <c r="AM312" s="275"/>
      <c r="AN312" s="275"/>
      <c r="AO312" s="275"/>
      <c r="AP312" s="275"/>
      <c r="AQ312" s="275"/>
      <c r="AR312" s="275"/>
      <c r="AS312" s="275"/>
      <c r="AT312" s="275"/>
      <c r="AU312" s="275"/>
      <c r="AV312" s="275"/>
      <c r="AW312" s="275"/>
      <c r="AX312" s="275"/>
      <c r="AY312" s="275"/>
      <c r="AZ312" s="275"/>
      <c r="BA312" s="275"/>
      <c r="BB312" s="275"/>
      <c r="BC312" s="275"/>
      <c r="BD312" s="275"/>
      <c r="BE312" s="275"/>
      <c r="BF312" s="275"/>
      <c r="BG312" s="275"/>
      <c r="BH312" s="275"/>
      <c r="BI312" s="275"/>
      <c r="BJ312" s="275"/>
      <c r="BK312" s="275"/>
    </row>
    <row r="313" spans="1:63" ht="15" customHeight="1">
      <c r="B313" s="4"/>
      <c r="C313" s="4"/>
      <c r="D313" s="59"/>
      <c r="E313" s="59"/>
      <c r="F313" s="59"/>
      <c r="G313" s="59"/>
      <c r="H313" s="59"/>
      <c r="I313" s="59"/>
      <c r="J313" s="59"/>
      <c r="K313" s="59"/>
      <c r="L313" s="59"/>
      <c r="M313" s="59"/>
      <c r="N313" s="59"/>
      <c r="O313" s="59"/>
      <c r="P313" s="59"/>
      <c r="Q313" s="59"/>
      <c r="R313" s="59"/>
      <c r="S313" s="59"/>
      <c r="T313" s="59"/>
      <c r="U313" s="59"/>
      <c r="V313" s="59"/>
      <c r="W313" s="59"/>
      <c r="X313" s="59"/>
      <c r="Y313" s="59"/>
      <c r="Z313" s="59"/>
      <c r="AA313" s="59"/>
      <c r="AB313" s="59"/>
      <c r="AC313" s="59"/>
      <c r="AD313" s="59"/>
      <c r="AE313" s="59"/>
      <c r="AF313" s="59"/>
      <c r="AG313" s="59"/>
      <c r="AH313" s="59"/>
      <c r="AI313" s="59"/>
      <c r="AJ313" s="59"/>
      <c r="AK313" s="59"/>
      <c r="AL313" s="59"/>
      <c r="AM313" s="59"/>
      <c r="AN313" s="59"/>
      <c r="AO313" s="59"/>
      <c r="AP313" s="59"/>
      <c r="AQ313" s="59"/>
      <c r="AR313" s="59"/>
      <c r="AS313" s="59"/>
      <c r="AT313" s="59"/>
      <c r="AU313" s="59"/>
      <c r="AV313" s="59"/>
      <c r="AW313" s="59"/>
      <c r="AX313" s="59"/>
      <c r="AY313" s="59"/>
      <c r="AZ313" s="59"/>
      <c r="BA313" s="59"/>
      <c r="BB313" s="59"/>
      <c r="BC313" s="59"/>
      <c r="BD313" s="59"/>
      <c r="BE313" s="59"/>
      <c r="BF313" s="59"/>
      <c r="BG313" s="59"/>
      <c r="BH313" s="59"/>
      <c r="BI313" s="59"/>
      <c r="BJ313" s="59"/>
      <c r="BK313" s="59"/>
    </row>
    <row r="314" spans="1:63" ht="15" customHeight="1">
      <c r="A314" s="117" t="s">
        <v>315</v>
      </c>
    </row>
    <row r="315" spans="1:63" ht="15" customHeight="1">
      <c r="B315" s="2" t="s">
        <v>243</v>
      </c>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row>
    <row r="316" spans="1:63" ht="15" customHeight="1">
      <c r="B316" s="4"/>
      <c r="C316" s="20"/>
      <c r="D316" s="207" t="s">
        <v>24</v>
      </c>
      <c r="E316" s="208"/>
      <c r="F316" s="208"/>
      <c r="G316" s="208"/>
      <c r="H316" s="208"/>
      <c r="I316" s="208"/>
      <c r="J316" s="208"/>
      <c r="K316" s="208"/>
      <c r="L316" s="208"/>
      <c r="M316" s="208"/>
      <c r="N316" s="208"/>
      <c r="O316" s="208"/>
      <c r="P316" s="208"/>
      <c r="Q316" s="208"/>
      <c r="R316" s="208"/>
      <c r="S316" s="209"/>
      <c r="T316" s="216" t="s">
        <v>27</v>
      </c>
      <c r="U316" s="217"/>
      <c r="V316" s="217"/>
      <c r="W316" s="217"/>
      <c r="X316" s="217"/>
      <c r="Y316" s="218"/>
      <c r="Z316" s="320" t="s">
        <v>28</v>
      </c>
      <c r="AA316" s="344"/>
      <c r="AB316" s="344"/>
      <c r="AC316" s="344"/>
      <c r="AD316" s="344"/>
      <c r="AE316" s="345"/>
      <c r="AF316" s="352" t="s">
        <v>29</v>
      </c>
      <c r="AG316" s="353"/>
      <c r="AH316" s="353"/>
      <c r="AI316" s="353"/>
      <c r="AJ316" s="353"/>
      <c r="AK316" s="354"/>
      <c r="AL316" s="320" t="s">
        <v>30</v>
      </c>
      <c r="AM316" s="321"/>
      <c r="AN316" s="321"/>
      <c r="AO316" s="321"/>
      <c r="AP316" s="321"/>
      <c r="AQ316" s="322"/>
    </row>
    <row r="317" spans="1:63" ht="15" customHeight="1">
      <c r="B317" s="4"/>
      <c r="C317" s="20"/>
      <c r="D317" s="210"/>
      <c r="E317" s="211"/>
      <c r="F317" s="211"/>
      <c r="G317" s="211"/>
      <c r="H317" s="211"/>
      <c r="I317" s="211"/>
      <c r="J317" s="211"/>
      <c r="K317" s="211"/>
      <c r="L317" s="211"/>
      <c r="M317" s="211"/>
      <c r="N317" s="211"/>
      <c r="O317" s="211"/>
      <c r="P317" s="211"/>
      <c r="Q317" s="211"/>
      <c r="R317" s="211"/>
      <c r="S317" s="212"/>
      <c r="T317" s="219"/>
      <c r="U317" s="220"/>
      <c r="V317" s="220"/>
      <c r="W317" s="220"/>
      <c r="X317" s="220"/>
      <c r="Y317" s="221"/>
      <c r="Z317" s="346"/>
      <c r="AA317" s="347"/>
      <c r="AB317" s="347"/>
      <c r="AC317" s="347"/>
      <c r="AD317" s="347"/>
      <c r="AE317" s="348"/>
      <c r="AF317" s="355"/>
      <c r="AG317" s="356"/>
      <c r="AH317" s="356"/>
      <c r="AI317" s="356"/>
      <c r="AJ317" s="356"/>
      <c r="AK317" s="357"/>
      <c r="AL317" s="323"/>
      <c r="AM317" s="324"/>
      <c r="AN317" s="324"/>
      <c r="AO317" s="324"/>
      <c r="AP317" s="324"/>
      <c r="AQ317" s="325"/>
    </row>
    <row r="318" spans="1:63" ht="15" customHeight="1">
      <c r="B318" s="4"/>
      <c r="C318" s="20"/>
      <c r="D318" s="213"/>
      <c r="E318" s="214"/>
      <c r="F318" s="214"/>
      <c r="G318" s="214"/>
      <c r="H318" s="214"/>
      <c r="I318" s="214"/>
      <c r="J318" s="214"/>
      <c r="K318" s="214"/>
      <c r="L318" s="214"/>
      <c r="M318" s="214"/>
      <c r="N318" s="214"/>
      <c r="O318" s="214"/>
      <c r="P318" s="214"/>
      <c r="Q318" s="214"/>
      <c r="R318" s="214"/>
      <c r="S318" s="215"/>
      <c r="T318" s="222"/>
      <c r="U318" s="223"/>
      <c r="V318" s="223"/>
      <c r="W318" s="223"/>
      <c r="X318" s="223"/>
      <c r="Y318" s="224"/>
      <c r="Z318" s="349"/>
      <c r="AA318" s="350"/>
      <c r="AB318" s="350"/>
      <c r="AC318" s="350"/>
      <c r="AD318" s="350"/>
      <c r="AE318" s="351"/>
      <c r="AF318" s="358"/>
      <c r="AG318" s="359"/>
      <c r="AH318" s="359"/>
      <c r="AI318" s="359"/>
      <c r="AJ318" s="359"/>
      <c r="AK318" s="360"/>
      <c r="AL318" s="326"/>
      <c r="AM318" s="327"/>
      <c r="AN318" s="327"/>
      <c r="AO318" s="327"/>
      <c r="AP318" s="327"/>
      <c r="AQ318" s="328"/>
    </row>
    <row r="319" spans="1:63" ht="12.75" customHeight="1">
      <c r="B319" s="4"/>
      <c r="C319" s="20"/>
      <c r="D319" s="230" t="s">
        <v>244</v>
      </c>
      <c r="E319" s="231"/>
      <c r="F319" s="231"/>
      <c r="G319" s="231"/>
      <c r="H319" s="231"/>
      <c r="I319" s="231"/>
      <c r="J319" s="231"/>
      <c r="K319" s="231"/>
      <c r="L319" s="231"/>
      <c r="M319" s="231"/>
      <c r="N319" s="231"/>
      <c r="O319" s="231"/>
      <c r="P319" s="231"/>
      <c r="Q319" s="231"/>
      <c r="R319" s="231"/>
      <c r="S319" s="232"/>
      <c r="T319" s="236" t="s">
        <v>26</v>
      </c>
      <c r="U319" s="237"/>
      <c r="V319" s="237"/>
      <c r="W319" s="237"/>
      <c r="X319" s="237"/>
      <c r="Y319" s="238"/>
      <c r="Z319" s="242">
        <v>8</v>
      </c>
      <c r="AA319" s="243"/>
      <c r="AB319" s="243"/>
      <c r="AC319" s="243"/>
      <c r="AD319" s="243"/>
      <c r="AE319" s="244"/>
      <c r="AF319" s="248">
        <v>20</v>
      </c>
      <c r="AG319" s="249"/>
      <c r="AH319" s="249"/>
      <c r="AI319" s="249"/>
      <c r="AJ319" s="249"/>
      <c r="AK319" s="250"/>
      <c r="AL319" s="268">
        <f>Z319*AF319</f>
        <v>160</v>
      </c>
      <c r="AM319" s="269"/>
      <c r="AN319" s="269"/>
      <c r="AO319" s="269"/>
      <c r="AP319" s="269"/>
      <c r="AQ319" s="270"/>
    </row>
    <row r="320" spans="1:63" ht="12.75" customHeight="1">
      <c r="B320" s="4"/>
      <c r="C320" s="20"/>
      <c r="D320" s="302"/>
      <c r="E320" s="303"/>
      <c r="F320" s="303"/>
      <c r="G320" s="303"/>
      <c r="H320" s="303"/>
      <c r="I320" s="303"/>
      <c r="J320" s="303"/>
      <c r="K320" s="303"/>
      <c r="L320" s="303"/>
      <c r="M320" s="303"/>
      <c r="N320" s="303"/>
      <c r="O320" s="303"/>
      <c r="P320" s="303"/>
      <c r="Q320" s="303"/>
      <c r="R320" s="303"/>
      <c r="S320" s="304"/>
      <c r="T320" s="446"/>
      <c r="U320" s="447"/>
      <c r="V320" s="447"/>
      <c r="W320" s="447"/>
      <c r="X320" s="447"/>
      <c r="Y320" s="448"/>
      <c r="Z320" s="314"/>
      <c r="AA320" s="315"/>
      <c r="AB320" s="315"/>
      <c r="AC320" s="315"/>
      <c r="AD320" s="315"/>
      <c r="AE320" s="316"/>
      <c r="AF320" s="317"/>
      <c r="AG320" s="318"/>
      <c r="AH320" s="318"/>
      <c r="AI320" s="318"/>
      <c r="AJ320" s="318"/>
      <c r="AK320" s="319"/>
      <c r="AL320" s="384"/>
      <c r="AM320" s="385"/>
      <c r="AN320" s="385"/>
      <c r="AO320" s="385"/>
      <c r="AP320" s="385"/>
      <c r="AQ320" s="386"/>
    </row>
    <row r="321" spans="1:58" ht="12.75" customHeight="1">
      <c r="B321" s="4"/>
      <c r="C321" s="20"/>
      <c r="D321" s="440" t="s">
        <v>245</v>
      </c>
      <c r="E321" s="441"/>
      <c r="F321" s="441"/>
      <c r="G321" s="441"/>
      <c r="H321" s="441"/>
      <c r="I321" s="441"/>
      <c r="J321" s="441"/>
      <c r="K321" s="441"/>
      <c r="L321" s="441"/>
      <c r="M321" s="441"/>
      <c r="N321" s="441"/>
      <c r="O321" s="441"/>
      <c r="P321" s="441"/>
      <c r="Q321" s="441"/>
      <c r="R321" s="441"/>
      <c r="S321" s="442"/>
      <c r="T321" s="239"/>
      <c r="U321" s="240"/>
      <c r="V321" s="240"/>
      <c r="W321" s="240"/>
      <c r="X321" s="240"/>
      <c r="Y321" s="241"/>
      <c r="Z321" s="245"/>
      <c r="AA321" s="246"/>
      <c r="AB321" s="246"/>
      <c r="AC321" s="246"/>
      <c r="AD321" s="246"/>
      <c r="AE321" s="247"/>
      <c r="AF321" s="251"/>
      <c r="AG321" s="252"/>
      <c r="AH321" s="252"/>
      <c r="AI321" s="252"/>
      <c r="AJ321" s="252"/>
      <c r="AK321" s="253"/>
      <c r="AL321" s="271"/>
      <c r="AM321" s="272"/>
      <c r="AN321" s="272"/>
      <c r="AO321" s="272"/>
      <c r="AP321" s="272"/>
      <c r="AQ321" s="273"/>
    </row>
    <row r="322" spans="1:58" ht="15" customHeight="1">
      <c r="B322" s="4"/>
      <c r="C322" s="4"/>
      <c r="D322" s="8" t="s">
        <v>76</v>
      </c>
      <c r="E322" s="25"/>
      <c r="F322" s="25"/>
      <c r="G322" s="25"/>
      <c r="H322" s="25"/>
      <c r="I322" s="25"/>
      <c r="J322" s="25"/>
      <c r="K322" s="77"/>
      <c r="L322" s="77"/>
      <c r="M322" s="77"/>
      <c r="N322" s="77"/>
      <c r="O322" s="77"/>
      <c r="P322" s="77"/>
      <c r="Q322" s="77"/>
      <c r="R322" s="77"/>
      <c r="S322" s="77"/>
      <c r="T322" s="77"/>
      <c r="U322" s="77"/>
      <c r="V322" s="77"/>
      <c r="W322" s="77"/>
      <c r="X322" s="77"/>
      <c r="Y322" s="77"/>
      <c r="Z322" s="77"/>
      <c r="AA322" s="92"/>
      <c r="AB322" s="92"/>
      <c r="AC322" s="92"/>
      <c r="AD322" s="92"/>
      <c r="AE322" s="92"/>
      <c r="AF322" s="92"/>
      <c r="AG322" s="11"/>
      <c r="AH322" s="11"/>
      <c r="AI322" s="11"/>
      <c r="AJ322" s="11"/>
      <c r="AK322" s="11"/>
      <c r="AL322" s="11"/>
      <c r="AM322" s="11"/>
      <c r="AN322" s="63"/>
      <c r="AO322" s="63"/>
      <c r="AP322" s="63"/>
      <c r="AQ322" s="63"/>
      <c r="AR322" s="63"/>
      <c r="AS322" s="63"/>
      <c r="AT322" s="63"/>
      <c r="AU322" s="63"/>
      <c r="AV322" s="63"/>
      <c r="AW322" s="63"/>
      <c r="AX322" s="63"/>
      <c r="AY322" s="63"/>
      <c r="AZ322" s="63"/>
      <c r="BA322" s="63"/>
      <c r="BB322" s="63"/>
      <c r="BC322" s="63"/>
      <c r="BD322" s="63"/>
      <c r="BE322" s="63"/>
    </row>
    <row r="323" spans="1:58" ht="15" customHeight="1">
      <c r="B323" s="4"/>
      <c r="C323" s="4"/>
      <c r="D323" s="25"/>
      <c r="E323" s="25"/>
      <c r="F323" s="25"/>
      <c r="G323" s="25"/>
      <c r="H323" s="25"/>
      <c r="I323" s="25"/>
      <c r="J323" s="25"/>
      <c r="K323" s="25"/>
      <c r="L323" s="25"/>
      <c r="M323" s="77"/>
      <c r="N323" s="77"/>
      <c r="O323" s="77"/>
      <c r="P323" s="77"/>
      <c r="Q323" s="77"/>
      <c r="R323" s="77"/>
      <c r="S323" s="77"/>
      <c r="T323" s="77"/>
      <c r="U323" s="77"/>
      <c r="V323" s="77"/>
      <c r="W323" s="77"/>
      <c r="X323" s="77"/>
      <c r="Y323" s="77"/>
      <c r="Z323" s="77"/>
      <c r="AA323" s="77"/>
      <c r="AB323" s="77"/>
      <c r="AC323" s="77"/>
      <c r="AD323" s="77"/>
      <c r="AE323" s="77"/>
      <c r="AF323" s="77"/>
      <c r="AG323" s="11"/>
      <c r="AH323" s="11"/>
      <c r="AI323" s="11"/>
      <c r="AJ323" s="11"/>
      <c r="AK323" s="11"/>
      <c r="AL323" s="11"/>
      <c r="AM323" s="11"/>
      <c r="AN323" s="63"/>
      <c r="AO323" s="63"/>
      <c r="AP323" s="63"/>
      <c r="AQ323" s="63"/>
      <c r="AR323" s="63"/>
      <c r="AS323" s="63"/>
      <c r="AT323" s="63"/>
      <c r="AU323" s="63"/>
      <c r="AV323" s="63"/>
      <c r="AW323" s="63"/>
      <c r="AX323" s="63"/>
      <c r="AY323" s="63"/>
      <c r="AZ323" s="63"/>
      <c r="BA323" s="63"/>
      <c r="BB323" s="63"/>
      <c r="BC323" s="63"/>
      <c r="BD323" s="63"/>
      <c r="BE323" s="63"/>
    </row>
    <row r="324" spans="1:58" ht="15" customHeight="1">
      <c r="A324" s="2" t="s">
        <v>246</v>
      </c>
    </row>
    <row r="325" spans="1:58" ht="15" customHeight="1">
      <c r="B325" s="2" t="s">
        <v>247</v>
      </c>
    </row>
    <row r="326" spans="1:58" ht="15" customHeight="1">
      <c r="B326" s="4"/>
      <c r="C326" s="20"/>
      <c r="D326" s="207" t="s">
        <v>24</v>
      </c>
      <c r="E326" s="208"/>
      <c r="F326" s="208"/>
      <c r="G326" s="208"/>
      <c r="H326" s="208"/>
      <c r="I326" s="208"/>
      <c r="J326" s="208"/>
      <c r="K326" s="208"/>
      <c r="L326" s="208"/>
      <c r="M326" s="208"/>
      <c r="N326" s="208"/>
      <c r="O326" s="208"/>
      <c r="P326" s="208"/>
      <c r="Q326" s="208"/>
      <c r="R326" s="208"/>
      <c r="S326" s="209"/>
      <c r="T326" s="216" t="s">
        <v>27</v>
      </c>
      <c r="U326" s="217"/>
      <c r="V326" s="217"/>
      <c r="W326" s="217"/>
      <c r="X326" s="217"/>
      <c r="Y326" s="218"/>
      <c r="Z326" s="320" t="s">
        <v>28</v>
      </c>
      <c r="AA326" s="344"/>
      <c r="AB326" s="344"/>
      <c r="AC326" s="344"/>
      <c r="AD326" s="344"/>
      <c r="AE326" s="345"/>
      <c r="AF326" s="352" t="s">
        <v>29</v>
      </c>
      <c r="AG326" s="353"/>
      <c r="AH326" s="353"/>
      <c r="AI326" s="353"/>
      <c r="AJ326" s="353"/>
      <c r="AK326" s="354"/>
      <c r="AL326" s="320" t="s">
        <v>30</v>
      </c>
      <c r="AM326" s="321"/>
      <c r="AN326" s="321"/>
      <c r="AO326" s="321"/>
      <c r="AP326" s="321"/>
      <c r="AQ326" s="322"/>
    </row>
    <row r="327" spans="1:58" ht="15" customHeight="1">
      <c r="B327" s="4"/>
      <c r="C327" s="20"/>
      <c r="D327" s="210"/>
      <c r="E327" s="211"/>
      <c r="F327" s="211"/>
      <c r="G327" s="211"/>
      <c r="H327" s="211"/>
      <c r="I327" s="211"/>
      <c r="J327" s="211"/>
      <c r="K327" s="211"/>
      <c r="L327" s="211"/>
      <c r="M327" s="211"/>
      <c r="N327" s="211"/>
      <c r="O327" s="211"/>
      <c r="P327" s="211"/>
      <c r="Q327" s="211"/>
      <c r="R327" s="211"/>
      <c r="S327" s="212"/>
      <c r="T327" s="219"/>
      <c r="U327" s="220"/>
      <c r="V327" s="220"/>
      <c r="W327" s="220"/>
      <c r="X327" s="220"/>
      <c r="Y327" s="221"/>
      <c r="Z327" s="346"/>
      <c r="AA327" s="347"/>
      <c r="AB327" s="347"/>
      <c r="AC327" s="347"/>
      <c r="AD327" s="347"/>
      <c r="AE327" s="348"/>
      <c r="AF327" s="355"/>
      <c r="AG327" s="356"/>
      <c r="AH327" s="356"/>
      <c r="AI327" s="356"/>
      <c r="AJ327" s="356"/>
      <c r="AK327" s="357"/>
      <c r="AL327" s="323"/>
      <c r="AM327" s="324"/>
      <c r="AN327" s="324"/>
      <c r="AO327" s="324"/>
      <c r="AP327" s="324"/>
      <c r="AQ327" s="325"/>
    </row>
    <row r="328" spans="1:58" ht="15" customHeight="1">
      <c r="B328" s="4"/>
      <c r="C328" s="20"/>
      <c r="D328" s="213"/>
      <c r="E328" s="214"/>
      <c r="F328" s="214"/>
      <c r="G328" s="214"/>
      <c r="H328" s="214"/>
      <c r="I328" s="214"/>
      <c r="J328" s="214"/>
      <c r="K328" s="214"/>
      <c r="L328" s="214"/>
      <c r="M328" s="214"/>
      <c r="N328" s="214"/>
      <c r="O328" s="214"/>
      <c r="P328" s="214"/>
      <c r="Q328" s="214"/>
      <c r="R328" s="214"/>
      <c r="S328" s="215"/>
      <c r="T328" s="222"/>
      <c r="U328" s="223"/>
      <c r="V328" s="223"/>
      <c r="W328" s="223"/>
      <c r="X328" s="223"/>
      <c r="Y328" s="224"/>
      <c r="Z328" s="349"/>
      <c r="AA328" s="350"/>
      <c r="AB328" s="350"/>
      <c r="AC328" s="350"/>
      <c r="AD328" s="350"/>
      <c r="AE328" s="351"/>
      <c r="AF328" s="358"/>
      <c r="AG328" s="359"/>
      <c r="AH328" s="359"/>
      <c r="AI328" s="359"/>
      <c r="AJ328" s="359"/>
      <c r="AK328" s="360"/>
      <c r="AL328" s="326"/>
      <c r="AM328" s="327"/>
      <c r="AN328" s="327"/>
      <c r="AO328" s="327"/>
      <c r="AP328" s="327"/>
      <c r="AQ328" s="328"/>
    </row>
    <row r="329" spans="1:58" ht="15" customHeight="1">
      <c r="B329" s="4"/>
      <c r="C329" s="20"/>
      <c r="D329" s="230" t="s">
        <v>248</v>
      </c>
      <c r="E329" s="231"/>
      <c r="F329" s="231"/>
      <c r="G329" s="231"/>
      <c r="H329" s="231"/>
      <c r="I329" s="231"/>
      <c r="J329" s="231"/>
      <c r="K329" s="231"/>
      <c r="L329" s="231"/>
      <c r="M329" s="231"/>
      <c r="N329" s="231"/>
      <c r="O329" s="231"/>
      <c r="P329" s="231"/>
      <c r="Q329" s="231"/>
      <c r="R329" s="231"/>
      <c r="S329" s="232"/>
      <c r="T329" s="236" t="s">
        <v>26</v>
      </c>
      <c r="U329" s="237"/>
      <c r="V329" s="237"/>
      <c r="W329" s="237"/>
      <c r="X329" s="237"/>
      <c r="Y329" s="238"/>
      <c r="Z329" s="242">
        <v>8</v>
      </c>
      <c r="AA329" s="243"/>
      <c r="AB329" s="243"/>
      <c r="AC329" s="243"/>
      <c r="AD329" s="243"/>
      <c r="AE329" s="244"/>
      <c r="AF329" s="248">
        <v>20</v>
      </c>
      <c r="AG329" s="249"/>
      <c r="AH329" s="249"/>
      <c r="AI329" s="249"/>
      <c r="AJ329" s="249"/>
      <c r="AK329" s="250"/>
      <c r="AL329" s="268">
        <f>Z329*AF329</f>
        <v>160</v>
      </c>
      <c r="AM329" s="269"/>
      <c r="AN329" s="269"/>
      <c r="AO329" s="269"/>
      <c r="AP329" s="269"/>
      <c r="AQ329" s="270"/>
    </row>
    <row r="330" spans="1:58" ht="15" customHeight="1">
      <c r="B330" s="4"/>
      <c r="C330" s="20"/>
      <c r="D330" s="302"/>
      <c r="E330" s="303"/>
      <c r="F330" s="303"/>
      <c r="G330" s="303"/>
      <c r="H330" s="303"/>
      <c r="I330" s="303"/>
      <c r="J330" s="303"/>
      <c r="K330" s="303"/>
      <c r="L330" s="303"/>
      <c r="M330" s="303"/>
      <c r="N330" s="303"/>
      <c r="O330" s="303"/>
      <c r="P330" s="303"/>
      <c r="Q330" s="303"/>
      <c r="R330" s="303"/>
      <c r="S330" s="304"/>
      <c r="T330" s="446"/>
      <c r="U330" s="447"/>
      <c r="V330" s="447"/>
      <c r="W330" s="447"/>
      <c r="X330" s="447"/>
      <c r="Y330" s="448"/>
      <c r="Z330" s="314"/>
      <c r="AA330" s="315"/>
      <c r="AB330" s="315"/>
      <c r="AC330" s="315"/>
      <c r="AD330" s="315"/>
      <c r="AE330" s="316"/>
      <c r="AF330" s="317"/>
      <c r="AG330" s="318"/>
      <c r="AH330" s="318"/>
      <c r="AI330" s="318"/>
      <c r="AJ330" s="318"/>
      <c r="AK330" s="319"/>
      <c r="AL330" s="384"/>
      <c r="AM330" s="385"/>
      <c r="AN330" s="385"/>
      <c r="AO330" s="385"/>
      <c r="AP330" s="385"/>
      <c r="AQ330" s="386"/>
    </row>
    <row r="331" spans="1:58" ht="24" customHeight="1">
      <c r="B331" s="4"/>
      <c r="C331" s="20"/>
      <c r="D331" s="1127" t="s">
        <v>249</v>
      </c>
      <c r="E331" s="1128"/>
      <c r="F331" s="1128"/>
      <c r="G331" s="1128"/>
      <c r="H331" s="1128"/>
      <c r="I331" s="1128"/>
      <c r="J331" s="1128"/>
      <c r="K331" s="1128"/>
      <c r="L331" s="1128"/>
      <c r="M331" s="1128"/>
      <c r="N331" s="1128"/>
      <c r="O331" s="1128"/>
      <c r="P331" s="1128"/>
      <c r="Q331" s="1128"/>
      <c r="R331" s="1128"/>
      <c r="S331" s="1129"/>
      <c r="T331" s="239"/>
      <c r="U331" s="240"/>
      <c r="V331" s="240"/>
      <c r="W331" s="240"/>
      <c r="X331" s="240"/>
      <c r="Y331" s="241"/>
      <c r="Z331" s="245"/>
      <c r="AA331" s="246"/>
      <c r="AB331" s="246"/>
      <c r="AC331" s="246"/>
      <c r="AD331" s="246"/>
      <c r="AE331" s="247"/>
      <c r="AF331" s="251"/>
      <c r="AG331" s="252"/>
      <c r="AH331" s="252"/>
      <c r="AI331" s="252"/>
      <c r="AJ331" s="252"/>
      <c r="AK331" s="253"/>
      <c r="AL331" s="271"/>
      <c r="AM331" s="272"/>
      <c r="AN331" s="272"/>
      <c r="AO331" s="272"/>
      <c r="AP331" s="272"/>
      <c r="AQ331" s="273"/>
    </row>
    <row r="332" spans="1:58" ht="15" customHeight="1">
      <c r="B332" s="4"/>
      <c r="C332" s="4"/>
      <c r="D332" s="8" t="s">
        <v>250</v>
      </c>
      <c r="E332" s="25"/>
      <c r="F332" s="25"/>
      <c r="G332" s="25"/>
      <c r="H332" s="25"/>
      <c r="I332" s="25"/>
      <c r="J332" s="25"/>
      <c r="K332" s="77"/>
      <c r="L332" s="77"/>
      <c r="M332" s="77"/>
      <c r="N332" s="77"/>
      <c r="O332" s="77"/>
      <c r="P332" s="77"/>
      <c r="Q332" s="77"/>
      <c r="R332" s="77"/>
      <c r="S332" s="77"/>
      <c r="T332" s="77"/>
      <c r="U332" s="77"/>
      <c r="V332" s="77"/>
      <c r="W332" s="77"/>
      <c r="X332" s="77"/>
      <c r="Y332" s="77"/>
      <c r="Z332" s="77"/>
      <c r="AA332" s="92"/>
      <c r="AB332" s="92"/>
      <c r="AC332" s="92"/>
      <c r="AD332" s="92"/>
      <c r="AE332" s="92"/>
      <c r="AF332" s="92"/>
      <c r="AG332" s="11"/>
      <c r="AH332" s="11"/>
      <c r="AI332" s="11"/>
      <c r="AJ332" s="11"/>
      <c r="AK332" s="11"/>
      <c r="AL332" s="11"/>
      <c r="AM332" s="11"/>
      <c r="AN332" s="63"/>
      <c r="AO332" s="63"/>
      <c r="AP332" s="63"/>
      <c r="AQ332" s="63"/>
      <c r="AR332" s="63"/>
      <c r="AS332" s="63"/>
      <c r="AT332" s="63"/>
      <c r="AU332" s="63"/>
      <c r="AV332" s="63"/>
      <c r="AW332" s="63"/>
      <c r="AX332" s="63"/>
      <c r="AY332" s="63"/>
      <c r="AZ332" s="63"/>
      <c r="BA332" s="63"/>
      <c r="BB332" s="63"/>
      <c r="BC332" s="63"/>
      <c r="BD332" s="63"/>
      <c r="BE332" s="63"/>
    </row>
    <row r="333" spans="1:58" s="26" customFormat="1" ht="15.75" customHeight="1">
      <c r="D333" s="362" t="s">
        <v>251</v>
      </c>
      <c r="E333" s="362"/>
      <c r="F333" s="362"/>
      <c r="G333" s="362"/>
      <c r="H333" s="362"/>
      <c r="I333" s="362"/>
      <c r="J333" s="362"/>
      <c r="K333" s="362"/>
      <c r="L333" s="362"/>
      <c r="M333" s="362"/>
      <c r="N333" s="362"/>
      <c r="O333" s="362"/>
      <c r="P333" s="362"/>
      <c r="Q333" s="362"/>
      <c r="R333" s="362"/>
      <c r="S333" s="362"/>
      <c r="T333" s="362"/>
      <c r="U333" s="362"/>
      <c r="V333" s="362"/>
      <c r="W333" s="362"/>
      <c r="X333" s="362"/>
      <c r="Y333" s="362"/>
      <c r="Z333" s="362"/>
      <c r="AA333" s="362"/>
      <c r="AB333" s="362"/>
      <c r="AC333" s="362"/>
      <c r="AD333" s="362"/>
      <c r="AE333" s="362"/>
      <c r="AF333" s="362"/>
      <c r="AG333" s="362"/>
      <c r="AH333" s="362"/>
      <c r="AI333" s="362"/>
      <c r="AJ333" s="362"/>
      <c r="AK333" s="362"/>
      <c r="AL333" s="362"/>
      <c r="AM333" s="362"/>
      <c r="AN333" s="362"/>
      <c r="AO333" s="362"/>
      <c r="AP333" s="362"/>
      <c r="AQ333" s="362"/>
      <c r="AR333" s="362"/>
      <c r="AS333" s="362"/>
      <c r="AT333" s="362"/>
      <c r="AU333" s="362"/>
      <c r="AV333" s="362"/>
      <c r="AW333" s="362"/>
      <c r="AX333" s="362"/>
      <c r="AY333" s="362"/>
      <c r="AZ333" s="362"/>
      <c r="BA333" s="362"/>
      <c r="BB333" s="362"/>
      <c r="BC333" s="362"/>
      <c r="BD333" s="362"/>
      <c r="BE333" s="362"/>
      <c r="BF333" s="362"/>
    </row>
    <row r="334" spans="1:58" s="26" customFormat="1" ht="15" customHeight="1">
      <c r="D334" s="362"/>
      <c r="E334" s="362"/>
      <c r="F334" s="362"/>
      <c r="G334" s="362"/>
      <c r="H334" s="362"/>
      <c r="I334" s="362"/>
      <c r="J334" s="362"/>
      <c r="K334" s="362"/>
      <c r="L334" s="362"/>
      <c r="M334" s="362"/>
      <c r="N334" s="362"/>
      <c r="O334" s="362"/>
      <c r="P334" s="362"/>
      <c r="Q334" s="362"/>
      <c r="R334" s="362"/>
      <c r="S334" s="362"/>
      <c r="T334" s="362"/>
      <c r="U334" s="362"/>
      <c r="V334" s="362"/>
      <c r="W334" s="362"/>
      <c r="X334" s="362"/>
      <c r="Y334" s="362"/>
      <c r="Z334" s="362"/>
      <c r="AA334" s="362"/>
      <c r="AB334" s="362"/>
      <c r="AC334" s="362"/>
      <c r="AD334" s="362"/>
      <c r="AE334" s="362"/>
      <c r="AF334" s="362"/>
      <c r="AG334" s="362"/>
      <c r="AH334" s="362"/>
      <c r="AI334" s="362"/>
      <c r="AJ334" s="362"/>
      <c r="AK334" s="362"/>
      <c r="AL334" s="362"/>
      <c r="AM334" s="362"/>
      <c r="AN334" s="362"/>
      <c r="AO334" s="362"/>
      <c r="AP334" s="362"/>
      <c r="AQ334" s="362"/>
      <c r="AR334" s="362"/>
      <c r="AS334" s="362"/>
      <c r="AT334" s="362"/>
      <c r="AU334" s="362"/>
      <c r="AV334" s="362"/>
      <c r="AW334" s="362"/>
      <c r="AX334" s="362"/>
      <c r="AY334" s="362"/>
      <c r="AZ334" s="362"/>
      <c r="BA334" s="362"/>
      <c r="BB334" s="362"/>
      <c r="BC334" s="362"/>
      <c r="BD334" s="362"/>
      <c r="BE334" s="362"/>
      <c r="BF334" s="362"/>
    </row>
    <row r="335" spans="1:58" ht="9" customHeight="1">
      <c r="B335" s="4"/>
      <c r="C335" s="4"/>
      <c r="D335" s="25"/>
      <c r="E335" s="25"/>
      <c r="F335" s="25"/>
      <c r="G335" s="25"/>
      <c r="H335" s="25"/>
      <c r="I335" s="25"/>
      <c r="J335" s="25"/>
      <c r="K335" s="25"/>
      <c r="L335" s="25"/>
      <c r="M335" s="77"/>
      <c r="N335" s="77"/>
      <c r="O335" s="77"/>
      <c r="P335" s="77"/>
      <c r="Q335" s="77"/>
      <c r="R335" s="77"/>
      <c r="S335" s="77"/>
      <c r="T335" s="77"/>
      <c r="U335" s="77"/>
      <c r="V335" s="77"/>
      <c r="W335" s="77"/>
      <c r="X335" s="77"/>
      <c r="Y335" s="77"/>
      <c r="Z335" s="77"/>
      <c r="AA335" s="77"/>
      <c r="AB335" s="77"/>
      <c r="AC335" s="77"/>
      <c r="AD335" s="77"/>
      <c r="AE335" s="77"/>
      <c r="AF335" s="77"/>
      <c r="AG335" s="11"/>
      <c r="AH335" s="11"/>
      <c r="AI335" s="11"/>
      <c r="AJ335" s="11"/>
      <c r="AK335" s="11"/>
      <c r="AL335" s="11"/>
      <c r="AM335" s="11"/>
      <c r="AN335" s="63"/>
      <c r="AO335" s="63"/>
      <c r="AP335" s="63"/>
      <c r="AQ335" s="63"/>
      <c r="AR335" s="63"/>
      <c r="AS335" s="63"/>
      <c r="AT335" s="63"/>
      <c r="AU335" s="63"/>
      <c r="AV335" s="63"/>
      <c r="AW335" s="63"/>
      <c r="AX335" s="63"/>
      <c r="AY335" s="63"/>
      <c r="AZ335" s="63"/>
      <c r="BA335" s="63"/>
      <c r="BB335" s="63"/>
      <c r="BC335" s="63"/>
      <c r="BD335" s="63"/>
      <c r="BE335" s="63"/>
    </row>
    <row r="336" spans="1:58" ht="15" customHeight="1">
      <c r="A336" s="2" t="s">
        <v>252</v>
      </c>
    </row>
    <row r="337" spans="2:57" ht="15" customHeight="1">
      <c r="B337" s="2" t="s">
        <v>81</v>
      </c>
    </row>
    <row r="338" spans="2:57" ht="15" customHeight="1" thickBot="1">
      <c r="C338" s="2" t="s">
        <v>253</v>
      </c>
      <c r="N338" s="4"/>
    </row>
    <row r="339" spans="2:57" s="8" customFormat="1" ht="18" customHeight="1" thickBot="1">
      <c r="D339" s="8" t="s">
        <v>254</v>
      </c>
      <c r="M339" s="93"/>
      <c r="N339" s="443">
        <v>4</v>
      </c>
      <c r="O339" s="444"/>
      <c r="P339" s="445"/>
      <c r="Q339" s="94" t="s">
        <v>255</v>
      </c>
      <c r="R339" s="94"/>
      <c r="S339" s="94"/>
      <c r="V339" s="8" t="s">
        <v>256</v>
      </c>
    </row>
    <row r="340" spans="2:57" s="8" customFormat="1" ht="6" customHeight="1" thickBot="1">
      <c r="M340" s="93"/>
      <c r="N340" s="93"/>
      <c r="O340" s="93"/>
      <c r="P340" s="93"/>
      <c r="Q340" s="94"/>
      <c r="R340" s="94"/>
      <c r="S340" s="94"/>
    </row>
    <row r="341" spans="2:57" s="8" customFormat="1" ht="18" customHeight="1" thickBot="1">
      <c r="C341" s="8" t="s">
        <v>257</v>
      </c>
      <c r="T341" s="443">
        <v>2</v>
      </c>
      <c r="U341" s="444"/>
      <c r="V341" s="445"/>
      <c r="W341" s="94" t="s">
        <v>258</v>
      </c>
      <c r="X341" s="94"/>
      <c r="Y341" s="94"/>
      <c r="Z341" s="8" t="s">
        <v>259</v>
      </c>
    </row>
    <row r="342" spans="2:57" s="8" customFormat="1" ht="8.25" customHeight="1">
      <c r="T342" s="95"/>
      <c r="U342" s="95"/>
      <c r="V342" s="95"/>
      <c r="W342" s="94"/>
      <c r="X342" s="94"/>
      <c r="Y342" s="94"/>
    </row>
    <row r="343" spans="2:57" ht="15" customHeight="1">
      <c r="C343" s="2" t="s">
        <v>260</v>
      </c>
      <c r="N343" s="4"/>
    </row>
    <row r="344" spans="2:57" ht="15" customHeight="1">
      <c r="D344" s="2" t="s">
        <v>261</v>
      </c>
    </row>
    <row r="345" spans="2:57" ht="15" customHeight="1">
      <c r="B345" s="2" t="s">
        <v>262</v>
      </c>
    </row>
    <row r="346" spans="2:57" ht="14.25" customHeight="1">
      <c r="B346" s="4"/>
      <c r="C346" s="20"/>
      <c r="D346" s="225" t="s">
        <v>23</v>
      </c>
      <c r="E346" s="294"/>
      <c r="F346" s="294"/>
      <c r="G346" s="294"/>
      <c r="H346" s="294"/>
      <c r="I346" s="294"/>
      <c r="J346" s="294"/>
      <c r="K346" s="294"/>
      <c r="L346" s="294"/>
      <c r="M346" s="294"/>
      <c r="N346" s="294"/>
      <c r="O346" s="295"/>
      <c r="P346" s="208" t="s">
        <v>263</v>
      </c>
      <c r="Q346" s="208"/>
      <c r="R346" s="208"/>
      <c r="S346" s="208"/>
      <c r="T346" s="208"/>
      <c r="U346" s="208"/>
      <c r="V346" s="208"/>
      <c r="W346" s="208"/>
      <c r="X346" s="208"/>
      <c r="Y346" s="208"/>
      <c r="Z346" s="208"/>
      <c r="AA346" s="208"/>
      <c r="AB346" s="208"/>
      <c r="AC346" s="208"/>
      <c r="AD346" s="208"/>
      <c r="AE346" s="208"/>
      <c r="AF346" s="209"/>
      <c r="AG346" s="343" t="s">
        <v>27</v>
      </c>
      <c r="AH346" s="330"/>
      <c r="AI346" s="330"/>
      <c r="AJ346" s="330"/>
      <c r="AK346" s="330"/>
      <c r="AL346" s="330"/>
      <c r="AM346" s="331"/>
      <c r="AN346" s="320" t="s">
        <v>28</v>
      </c>
      <c r="AO346" s="344"/>
      <c r="AP346" s="344"/>
      <c r="AQ346" s="344"/>
      <c r="AR346" s="344"/>
      <c r="AS346" s="345"/>
      <c r="AT346" s="352" t="s">
        <v>29</v>
      </c>
      <c r="AU346" s="353"/>
      <c r="AV346" s="353"/>
      <c r="AW346" s="353"/>
      <c r="AX346" s="353"/>
      <c r="AY346" s="354"/>
      <c r="AZ346" s="320" t="s">
        <v>30</v>
      </c>
      <c r="BA346" s="321"/>
      <c r="BB346" s="321"/>
      <c r="BC346" s="321"/>
      <c r="BD346" s="321"/>
      <c r="BE346" s="322"/>
    </row>
    <row r="347" spans="2:57" ht="14.25" customHeight="1">
      <c r="B347" s="4"/>
      <c r="C347" s="20"/>
      <c r="D347" s="296"/>
      <c r="E347" s="297"/>
      <c r="F347" s="297"/>
      <c r="G347" s="297"/>
      <c r="H347" s="297"/>
      <c r="I347" s="297"/>
      <c r="J347" s="297"/>
      <c r="K347" s="297"/>
      <c r="L347" s="297"/>
      <c r="M347" s="297"/>
      <c r="N347" s="297"/>
      <c r="O347" s="298"/>
      <c r="P347" s="211"/>
      <c r="Q347" s="211"/>
      <c r="R347" s="211"/>
      <c r="S347" s="211"/>
      <c r="T347" s="211"/>
      <c r="U347" s="211"/>
      <c r="V347" s="211"/>
      <c r="W347" s="211"/>
      <c r="X347" s="211"/>
      <c r="Y347" s="211"/>
      <c r="Z347" s="211"/>
      <c r="AA347" s="211"/>
      <c r="AB347" s="211"/>
      <c r="AC347" s="211"/>
      <c r="AD347" s="211"/>
      <c r="AE347" s="211"/>
      <c r="AF347" s="212"/>
      <c r="AG347" s="332"/>
      <c r="AH347" s="333"/>
      <c r="AI347" s="333"/>
      <c r="AJ347" s="333"/>
      <c r="AK347" s="333"/>
      <c r="AL347" s="333"/>
      <c r="AM347" s="334"/>
      <c r="AN347" s="346"/>
      <c r="AO347" s="347"/>
      <c r="AP347" s="347"/>
      <c r="AQ347" s="347"/>
      <c r="AR347" s="347"/>
      <c r="AS347" s="348"/>
      <c r="AT347" s="355"/>
      <c r="AU347" s="356"/>
      <c r="AV347" s="356"/>
      <c r="AW347" s="356"/>
      <c r="AX347" s="356"/>
      <c r="AY347" s="357"/>
      <c r="AZ347" s="323"/>
      <c r="BA347" s="324"/>
      <c r="BB347" s="324"/>
      <c r="BC347" s="324"/>
      <c r="BD347" s="324"/>
      <c r="BE347" s="325"/>
    </row>
    <row r="348" spans="2:57" ht="14.25" customHeight="1">
      <c r="B348" s="4"/>
      <c r="C348" s="20"/>
      <c r="D348" s="299"/>
      <c r="E348" s="300"/>
      <c r="F348" s="300"/>
      <c r="G348" s="300"/>
      <c r="H348" s="300"/>
      <c r="I348" s="300"/>
      <c r="J348" s="300"/>
      <c r="K348" s="300"/>
      <c r="L348" s="300"/>
      <c r="M348" s="300"/>
      <c r="N348" s="300"/>
      <c r="O348" s="301"/>
      <c r="P348" s="214"/>
      <c r="Q348" s="214"/>
      <c r="R348" s="214"/>
      <c r="S348" s="214"/>
      <c r="T348" s="214"/>
      <c r="U348" s="214"/>
      <c r="V348" s="214"/>
      <c r="W348" s="214"/>
      <c r="X348" s="214"/>
      <c r="Y348" s="214"/>
      <c r="Z348" s="214"/>
      <c r="AA348" s="214"/>
      <c r="AB348" s="214"/>
      <c r="AC348" s="214"/>
      <c r="AD348" s="214"/>
      <c r="AE348" s="214"/>
      <c r="AF348" s="215"/>
      <c r="AG348" s="335"/>
      <c r="AH348" s="336"/>
      <c r="AI348" s="336"/>
      <c r="AJ348" s="336"/>
      <c r="AK348" s="336"/>
      <c r="AL348" s="336"/>
      <c r="AM348" s="337"/>
      <c r="AN348" s="349"/>
      <c r="AO348" s="350"/>
      <c r="AP348" s="350"/>
      <c r="AQ348" s="350"/>
      <c r="AR348" s="350"/>
      <c r="AS348" s="351"/>
      <c r="AT348" s="358"/>
      <c r="AU348" s="359"/>
      <c r="AV348" s="359"/>
      <c r="AW348" s="359"/>
      <c r="AX348" s="359"/>
      <c r="AY348" s="360"/>
      <c r="AZ348" s="326"/>
      <c r="BA348" s="327"/>
      <c r="BB348" s="327"/>
      <c r="BC348" s="327"/>
      <c r="BD348" s="327"/>
      <c r="BE348" s="328"/>
    </row>
    <row r="349" spans="2:57" ht="14.25" customHeight="1">
      <c r="B349" s="4"/>
      <c r="C349" s="20"/>
      <c r="D349" s="279"/>
      <c r="E349" s="280"/>
      <c r="F349" s="280"/>
      <c r="G349" s="280"/>
      <c r="H349" s="280"/>
      <c r="I349" s="280"/>
      <c r="J349" s="280"/>
      <c r="K349" s="280"/>
      <c r="L349" s="280"/>
      <c r="M349" s="280"/>
      <c r="N349" s="280"/>
      <c r="O349" s="281"/>
      <c r="P349" s="255" t="s">
        <v>239</v>
      </c>
      <c r="Q349" s="256"/>
      <c r="R349" s="256"/>
      <c r="S349" s="256"/>
      <c r="T349" s="256"/>
      <c r="U349" s="256"/>
      <c r="V349" s="256"/>
      <c r="W349" s="256"/>
      <c r="X349" s="256"/>
      <c r="Y349" s="256"/>
      <c r="Z349" s="256"/>
      <c r="AA349" s="256"/>
      <c r="AB349" s="256"/>
      <c r="AC349" s="256"/>
      <c r="AD349" s="256"/>
      <c r="AE349" s="256"/>
      <c r="AF349" s="257"/>
      <c r="AG349" s="305" t="s">
        <v>199</v>
      </c>
      <c r="AH349" s="306"/>
      <c r="AI349" s="306"/>
      <c r="AJ349" s="306"/>
      <c r="AK349" s="306"/>
      <c r="AL349" s="306"/>
      <c r="AM349" s="307"/>
      <c r="AN349" s="242">
        <v>8</v>
      </c>
      <c r="AO349" s="243"/>
      <c r="AP349" s="243"/>
      <c r="AQ349" s="243"/>
      <c r="AR349" s="243"/>
      <c r="AS349" s="244"/>
      <c r="AT349" s="248">
        <v>20</v>
      </c>
      <c r="AU349" s="249"/>
      <c r="AV349" s="249"/>
      <c r="AW349" s="249"/>
      <c r="AX349" s="249"/>
      <c r="AY349" s="250"/>
      <c r="AZ349" s="268">
        <f>AN349*AT349</f>
        <v>160</v>
      </c>
      <c r="BA349" s="269"/>
      <c r="BB349" s="269"/>
      <c r="BC349" s="269"/>
      <c r="BD349" s="269"/>
      <c r="BE349" s="270"/>
    </row>
    <row r="350" spans="2:57" ht="14.25" customHeight="1">
      <c r="B350" s="4"/>
      <c r="C350" s="20"/>
      <c r="D350" s="291"/>
      <c r="E350" s="292"/>
      <c r="F350" s="292"/>
      <c r="G350" s="292"/>
      <c r="H350" s="292"/>
      <c r="I350" s="292"/>
      <c r="J350" s="292"/>
      <c r="K350" s="292"/>
      <c r="L350" s="292"/>
      <c r="M350" s="292"/>
      <c r="N350" s="292"/>
      <c r="O350" s="293"/>
      <c r="P350" s="338"/>
      <c r="Q350" s="339"/>
      <c r="R350" s="339"/>
      <c r="S350" s="339"/>
      <c r="T350" s="339"/>
      <c r="U350" s="339"/>
      <c r="V350" s="339"/>
      <c r="W350" s="339"/>
      <c r="X350" s="339"/>
      <c r="Y350" s="339"/>
      <c r="Z350" s="339"/>
      <c r="AA350" s="339"/>
      <c r="AB350" s="339"/>
      <c r="AC350" s="339"/>
      <c r="AD350" s="339"/>
      <c r="AE350" s="339"/>
      <c r="AF350" s="340"/>
      <c r="AG350" s="308"/>
      <c r="AH350" s="309"/>
      <c r="AI350" s="309"/>
      <c r="AJ350" s="309"/>
      <c r="AK350" s="309"/>
      <c r="AL350" s="309"/>
      <c r="AM350" s="310"/>
      <c r="AN350" s="314"/>
      <c r="AO350" s="315"/>
      <c r="AP350" s="315"/>
      <c r="AQ350" s="315"/>
      <c r="AR350" s="315"/>
      <c r="AS350" s="316"/>
      <c r="AT350" s="317"/>
      <c r="AU350" s="318"/>
      <c r="AV350" s="318"/>
      <c r="AW350" s="318"/>
      <c r="AX350" s="318"/>
      <c r="AY350" s="319"/>
      <c r="AZ350" s="384"/>
      <c r="BA350" s="385"/>
      <c r="BB350" s="385"/>
      <c r="BC350" s="385"/>
      <c r="BD350" s="385"/>
      <c r="BE350" s="386"/>
    </row>
    <row r="351" spans="2:57" ht="14.25" customHeight="1">
      <c r="B351" s="4"/>
      <c r="C351" s="20"/>
      <c r="D351" s="282"/>
      <c r="E351" s="283"/>
      <c r="F351" s="283"/>
      <c r="G351" s="283"/>
      <c r="H351" s="283"/>
      <c r="I351" s="283"/>
      <c r="J351" s="283"/>
      <c r="K351" s="283"/>
      <c r="L351" s="283"/>
      <c r="M351" s="283"/>
      <c r="N351" s="283"/>
      <c r="O351" s="284"/>
      <c r="P351" s="437" t="s">
        <v>264</v>
      </c>
      <c r="Q351" s="438"/>
      <c r="R351" s="438"/>
      <c r="S351" s="438"/>
      <c r="T351" s="438"/>
      <c r="U351" s="438"/>
      <c r="V351" s="438"/>
      <c r="W351" s="438"/>
      <c r="X351" s="438"/>
      <c r="Y351" s="438"/>
      <c r="Z351" s="438"/>
      <c r="AA351" s="438"/>
      <c r="AB351" s="438"/>
      <c r="AC351" s="438"/>
      <c r="AD351" s="438"/>
      <c r="AE351" s="438"/>
      <c r="AF351" s="439"/>
      <c r="AG351" s="311"/>
      <c r="AH351" s="312"/>
      <c r="AI351" s="312"/>
      <c r="AJ351" s="312"/>
      <c r="AK351" s="312"/>
      <c r="AL351" s="312"/>
      <c r="AM351" s="313"/>
      <c r="AN351" s="314"/>
      <c r="AO351" s="315"/>
      <c r="AP351" s="315"/>
      <c r="AQ351" s="315"/>
      <c r="AR351" s="315"/>
      <c r="AS351" s="316"/>
      <c r="AT351" s="317"/>
      <c r="AU351" s="318"/>
      <c r="AV351" s="318"/>
      <c r="AW351" s="318"/>
      <c r="AX351" s="318"/>
      <c r="AY351" s="319"/>
      <c r="AZ351" s="384"/>
      <c r="BA351" s="385"/>
      <c r="BB351" s="385"/>
      <c r="BC351" s="385"/>
      <c r="BD351" s="385"/>
      <c r="BE351" s="386"/>
    </row>
    <row r="352" spans="2:57" ht="14.25" customHeight="1">
      <c r="B352" s="4"/>
      <c r="C352" s="20"/>
      <c r="D352" s="279"/>
      <c r="E352" s="280"/>
      <c r="F352" s="280"/>
      <c r="G352" s="280"/>
      <c r="H352" s="280"/>
      <c r="I352" s="280"/>
      <c r="J352" s="280"/>
      <c r="K352" s="280"/>
      <c r="L352" s="280"/>
      <c r="M352" s="280"/>
      <c r="N352" s="280"/>
      <c r="O352" s="281"/>
      <c r="P352" s="255" t="s">
        <v>239</v>
      </c>
      <c r="Q352" s="256"/>
      <c r="R352" s="256"/>
      <c r="S352" s="256"/>
      <c r="T352" s="256"/>
      <c r="U352" s="256"/>
      <c r="V352" s="256"/>
      <c r="W352" s="256"/>
      <c r="X352" s="256"/>
      <c r="Y352" s="256"/>
      <c r="Z352" s="256"/>
      <c r="AA352" s="256"/>
      <c r="AB352" s="256"/>
      <c r="AC352" s="256"/>
      <c r="AD352" s="256"/>
      <c r="AE352" s="256"/>
      <c r="AF352" s="257"/>
      <c r="AG352" s="305" t="s">
        <v>199</v>
      </c>
      <c r="AH352" s="306"/>
      <c r="AI352" s="306"/>
      <c r="AJ352" s="306"/>
      <c r="AK352" s="306"/>
      <c r="AL352" s="306"/>
      <c r="AM352" s="307"/>
      <c r="AN352" s="242">
        <v>5</v>
      </c>
      <c r="AO352" s="243"/>
      <c r="AP352" s="243"/>
      <c r="AQ352" s="243"/>
      <c r="AR352" s="243"/>
      <c r="AS352" s="244"/>
      <c r="AT352" s="248">
        <v>20</v>
      </c>
      <c r="AU352" s="249"/>
      <c r="AV352" s="249"/>
      <c r="AW352" s="249"/>
      <c r="AX352" s="249"/>
      <c r="AY352" s="250"/>
      <c r="AZ352" s="268">
        <f>AN352*AT352</f>
        <v>100</v>
      </c>
      <c r="BA352" s="269"/>
      <c r="BB352" s="269"/>
      <c r="BC352" s="269"/>
      <c r="BD352" s="269"/>
      <c r="BE352" s="270"/>
    </row>
    <row r="353" spans="1:57" ht="14.25" customHeight="1">
      <c r="B353" s="4"/>
      <c r="C353" s="20"/>
      <c r="D353" s="291"/>
      <c r="E353" s="292"/>
      <c r="F353" s="292"/>
      <c r="G353" s="292"/>
      <c r="H353" s="292"/>
      <c r="I353" s="292"/>
      <c r="J353" s="292"/>
      <c r="K353" s="292"/>
      <c r="L353" s="292"/>
      <c r="M353" s="292"/>
      <c r="N353" s="292"/>
      <c r="O353" s="293"/>
      <c r="P353" s="338"/>
      <c r="Q353" s="339"/>
      <c r="R353" s="339"/>
      <c r="S353" s="339"/>
      <c r="T353" s="339"/>
      <c r="U353" s="339"/>
      <c r="V353" s="339"/>
      <c r="W353" s="339"/>
      <c r="X353" s="339"/>
      <c r="Y353" s="339"/>
      <c r="Z353" s="339"/>
      <c r="AA353" s="339"/>
      <c r="AB353" s="339"/>
      <c r="AC353" s="339"/>
      <c r="AD353" s="339"/>
      <c r="AE353" s="339"/>
      <c r="AF353" s="340"/>
      <c r="AG353" s="308"/>
      <c r="AH353" s="309"/>
      <c r="AI353" s="309"/>
      <c r="AJ353" s="309"/>
      <c r="AK353" s="309"/>
      <c r="AL353" s="309"/>
      <c r="AM353" s="310"/>
      <c r="AN353" s="314"/>
      <c r="AO353" s="315"/>
      <c r="AP353" s="315"/>
      <c r="AQ353" s="315"/>
      <c r="AR353" s="315"/>
      <c r="AS353" s="316"/>
      <c r="AT353" s="317"/>
      <c r="AU353" s="318"/>
      <c r="AV353" s="318"/>
      <c r="AW353" s="318"/>
      <c r="AX353" s="318"/>
      <c r="AY353" s="319"/>
      <c r="AZ353" s="384"/>
      <c r="BA353" s="385"/>
      <c r="BB353" s="385"/>
      <c r="BC353" s="385"/>
      <c r="BD353" s="385"/>
      <c r="BE353" s="386"/>
    </row>
    <row r="354" spans="1:57" ht="14.25" customHeight="1">
      <c r="B354" s="4"/>
      <c r="C354" s="20"/>
      <c r="D354" s="282"/>
      <c r="E354" s="283"/>
      <c r="F354" s="283"/>
      <c r="G354" s="283"/>
      <c r="H354" s="283"/>
      <c r="I354" s="283"/>
      <c r="J354" s="283"/>
      <c r="K354" s="283"/>
      <c r="L354" s="283"/>
      <c r="M354" s="283"/>
      <c r="N354" s="283"/>
      <c r="O354" s="284"/>
      <c r="P354" s="437" t="s">
        <v>265</v>
      </c>
      <c r="Q354" s="438"/>
      <c r="R354" s="438"/>
      <c r="S354" s="438"/>
      <c r="T354" s="438"/>
      <c r="U354" s="438"/>
      <c r="V354" s="438"/>
      <c r="W354" s="438"/>
      <c r="X354" s="438"/>
      <c r="Y354" s="438"/>
      <c r="Z354" s="438"/>
      <c r="AA354" s="438"/>
      <c r="AB354" s="438"/>
      <c r="AC354" s="438"/>
      <c r="AD354" s="438"/>
      <c r="AE354" s="438"/>
      <c r="AF354" s="439"/>
      <c r="AG354" s="311"/>
      <c r="AH354" s="312"/>
      <c r="AI354" s="312"/>
      <c r="AJ354" s="312"/>
      <c r="AK354" s="312"/>
      <c r="AL354" s="312"/>
      <c r="AM354" s="313"/>
      <c r="AN354" s="314"/>
      <c r="AO354" s="315"/>
      <c r="AP354" s="315"/>
      <c r="AQ354" s="315"/>
      <c r="AR354" s="315"/>
      <c r="AS354" s="316"/>
      <c r="AT354" s="317"/>
      <c r="AU354" s="318"/>
      <c r="AV354" s="318"/>
      <c r="AW354" s="318"/>
      <c r="AX354" s="318"/>
      <c r="AY354" s="319"/>
      <c r="AZ354" s="384"/>
      <c r="BA354" s="385"/>
      <c r="BB354" s="385"/>
      <c r="BC354" s="385"/>
      <c r="BD354" s="385"/>
      <c r="BE354" s="386"/>
    </row>
    <row r="355" spans="1:57" ht="15" customHeight="1">
      <c r="D355" s="279"/>
      <c r="E355" s="280"/>
      <c r="F355" s="280"/>
      <c r="G355" s="280"/>
      <c r="H355" s="280"/>
      <c r="I355" s="280"/>
      <c r="J355" s="280"/>
      <c r="K355" s="280"/>
      <c r="L355" s="280"/>
      <c r="M355" s="280"/>
      <c r="N355" s="280"/>
      <c r="O355" s="281"/>
      <c r="P355" s="255" t="s">
        <v>266</v>
      </c>
      <c r="Q355" s="256"/>
      <c r="R355" s="256"/>
      <c r="S355" s="256"/>
      <c r="T355" s="256"/>
      <c r="U355" s="256"/>
      <c r="V355" s="256"/>
      <c r="W355" s="256"/>
      <c r="X355" s="256"/>
      <c r="Y355" s="256"/>
      <c r="Z355" s="256"/>
      <c r="AA355" s="256"/>
      <c r="AB355" s="256"/>
      <c r="AC355" s="256"/>
      <c r="AD355" s="256"/>
      <c r="AE355" s="256"/>
      <c r="AF355" s="257"/>
      <c r="AG355" s="305" t="s">
        <v>267</v>
      </c>
      <c r="AH355" s="306"/>
      <c r="AI355" s="306"/>
      <c r="AJ355" s="306"/>
      <c r="AK355" s="306"/>
      <c r="AL355" s="306"/>
      <c r="AM355" s="307"/>
      <c r="AN355" s="242">
        <v>8</v>
      </c>
      <c r="AO355" s="243"/>
      <c r="AP355" s="243"/>
      <c r="AQ355" s="243"/>
      <c r="AR355" s="243"/>
      <c r="AS355" s="244"/>
      <c r="AT355" s="248">
        <v>20</v>
      </c>
      <c r="AU355" s="249"/>
      <c r="AV355" s="249"/>
      <c r="AW355" s="249"/>
      <c r="AX355" s="249"/>
      <c r="AY355" s="250"/>
      <c r="AZ355" s="268">
        <f>AN355*AT355</f>
        <v>160</v>
      </c>
      <c r="BA355" s="269"/>
      <c r="BB355" s="269"/>
      <c r="BC355" s="269"/>
      <c r="BD355" s="269"/>
      <c r="BE355" s="270"/>
    </row>
    <row r="356" spans="1:57" ht="15" customHeight="1">
      <c r="D356" s="291"/>
      <c r="E356" s="292"/>
      <c r="F356" s="292"/>
      <c r="G356" s="292"/>
      <c r="H356" s="292"/>
      <c r="I356" s="292"/>
      <c r="J356" s="292"/>
      <c r="K356" s="292"/>
      <c r="L356" s="292"/>
      <c r="M356" s="292"/>
      <c r="N356" s="292"/>
      <c r="O356" s="293"/>
      <c r="P356" s="338"/>
      <c r="Q356" s="339"/>
      <c r="R356" s="339"/>
      <c r="S356" s="339"/>
      <c r="T356" s="339"/>
      <c r="U356" s="339"/>
      <c r="V356" s="339"/>
      <c r="W356" s="339"/>
      <c r="X356" s="339"/>
      <c r="Y356" s="339"/>
      <c r="Z356" s="339"/>
      <c r="AA356" s="339"/>
      <c r="AB356" s="339"/>
      <c r="AC356" s="339"/>
      <c r="AD356" s="339"/>
      <c r="AE356" s="339"/>
      <c r="AF356" s="340"/>
      <c r="AG356" s="308"/>
      <c r="AH356" s="309"/>
      <c r="AI356" s="309"/>
      <c r="AJ356" s="309"/>
      <c r="AK356" s="309"/>
      <c r="AL356" s="309"/>
      <c r="AM356" s="310"/>
      <c r="AN356" s="314"/>
      <c r="AO356" s="315"/>
      <c r="AP356" s="315"/>
      <c r="AQ356" s="315"/>
      <c r="AR356" s="315"/>
      <c r="AS356" s="316"/>
      <c r="AT356" s="317"/>
      <c r="AU356" s="318"/>
      <c r="AV356" s="318"/>
      <c r="AW356" s="318"/>
      <c r="AX356" s="318"/>
      <c r="AY356" s="319"/>
      <c r="AZ356" s="384"/>
      <c r="BA356" s="385"/>
      <c r="BB356" s="385"/>
      <c r="BC356" s="385"/>
      <c r="BD356" s="385"/>
      <c r="BE356" s="386"/>
    </row>
    <row r="357" spans="1:57" ht="15" customHeight="1">
      <c r="D357" s="282"/>
      <c r="E357" s="283"/>
      <c r="F357" s="283"/>
      <c r="G357" s="283"/>
      <c r="H357" s="283"/>
      <c r="I357" s="283"/>
      <c r="J357" s="283"/>
      <c r="K357" s="283"/>
      <c r="L357" s="283"/>
      <c r="M357" s="283"/>
      <c r="N357" s="283"/>
      <c r="O357" s="284"/>
      <c r="P357" s="437" t="s">
        <v>264</v>
      </c>
      <c r="Q357" s="438"/>
      <c r="R357" s="438"/>
      <c r="S357" s="438"/>
      <c r="T357" s="438"/>
      <c r="U357" s="438"/>
      <c r="V357" s="438"/>
      <c r="W357" s="438"/>
      <c r="X357" s="438"/>
      <c r="Y357" s="438"/>
      <c r="Z357" s="438"/>
      <c r="AA357" s="438"/>
      <c r="AB357" s="438"/>
      <c r="AC357" s="438"/>
      <c r="AD357" s="438"/>
      <c r="AE357" s="438"/>
      <c r="AF357" s="439"/>
      <c r="AG357" s="311"/>
      <c r="AH357" s="312"/>
      <c r="AI357" s="312"/>
      <c r="AJ357" s="312"/>
      <c r="AK357" s="312"/>
      <c r="AL357" s="312"/>
      <c r="AM357" s="313"/>
      <c r="AN357" s="314"/>
      <c r="AO357" s="315"/>
      <c r="AP357" s="315"/>
      <c r="AQ357" s="315"/>
      <c r="AR357" s="315"/>
      <c r="AS357" s="316"/>
      <c r="AT357" s="317"/>
      <c r="AU357" s="318"/>
      <c r="AV357" s="318"/>
      <c r="AW357" s="318"/>
      <c r="AX357" s="318"/>
      <c r="AY357" s="319"/>
      <c r="AZ357" s="384"/>
      <c r="BA357" s="385"/>
      <c r="BB357" s="385"/>
      <c r="BC357" s="385"/>
      <c r="BD357" s="385"/>
      <c r="BE357" s="386"/>
    </row>
    <row r="358" spans="1:57" ht="15" customHeight="1">
      <c r="D358" s="279"/>
      <c r="E358" s="280"/>
      <c r="F358" s="280"/>
      <c r="G358" s="280"/>
      <c r="H358" s="280"/>
      <c r="I358" s="280"/>
      <c r="J358" s="280"/>
      <c r="K358" s="280"/>
      <c r="L358" s="280"/>
      <c r="M358" s="280"/>
      <c r="N358" s="280"/>
      <c r="O358" s="281"/>
      <c r="P358" s="255"/>
      <c r="Q358" s="256"/>
      <c r="R358" s="256"/>
      <c r="S358" s="256"/>
      <c r="T358" s="256"/>
      <c r="U358" s="256"/>
      <c r="V358" s="256"/>
      <c r="W358" s="256"/>
      <c r="X358" s="256"/>
      <c r="Y358" s="256"/>
      <c r="Z358" s="256"/>
      <c r="AA358" s="256"/>
      <c r="AB358" s="256"/>
      <c r="AC358" s="256"/>
      <c r="AD358" s="256"/>
      <c r="AE358" s="256"/>
      <c r="AF358" s="257"/>
      <c r="AG358" s="421"/>
      <c r="AH358" s="422"/>
      <c r="AI358" s="422"/>
      <c r="AJ358" s="422"/>
      <c r="AK358" s="422"/>
      <c r="AL358" s="422"/>
      <c r="AM358" s="423"/>
      <c r="AN358" s="430"/>
      <c r="AO358" s="431"/>
      <c r="AP358" s="431"/>
      <c r="AQ358" s="431"/>
      <c r="AR358" s="431"/>
      <c r="AS358" s="432"/>
      <c r="AT358" s="248"/>
      <c r="AU358" s="249"/>
      <c r="AV358" s="249"/>
      <c r="AW358" s="249"/>
      <c r="AX358" s="249"/>
      <c r="AY358" s="250"/>
      <c r="AZ358" s="268">
        <f>AN358*AT358</f>
        <v>0</v>
      </c>
      <c r="BA358" s="269"/>
      <c r="BB358" s="269"/>
      <c r="BC358" s="269"/>
      <c r="BD358" s="269"/>
      <c r="BE358" s="270"/>
    </row>
    <row r="359" spans="1:57" ht="15" customHeight="1">
      <c r="D359" s="291"/>
      <c r="E359" s="292"/>
      <c r="F359" s="292"/>
      <c r="G359" s="292"/>
      <c r="H359" s="292"/>
      <c r="I359" s="292"/>
      <c r="J359" s="292"/>
      <c r="K359" s="292"/>
      <c r="L359" s="292"/>
      <c r="M359" s="292"/>
      <c r="N359" s="292"/>
      <c r="O359" s="293"/>
      <c r="P359" s="338"/>
      <c r="Q359" s="339"/>
      <c r="R359" s="339"/>
      <c r="S359" s="339"/>
      <c r="T359" s="339"/>
      <c r="U359" s="339"/>
      <c r="V359" s="339"/>
      <c r="W359" s="339"/>
      <c r="X359" s="339"/>
      <c r="Y359" s="339"/>
      <c r="Z359" s="339"/>
      <c r="AA359" s="339"/>
      <c r="AB359" s="339"/>
      <c r="AC359" s="339"/>
      <c r="AD359" s="339"/>
      <c r="AE359" s="339"/>
      <c r="AF359" s="340"/>
      <c r="AG359" s="424"/>
      <c r="AH359" s="425"/>
      <c r="AI359" s="425"/>
      <c r="AJ359" s="425"/>
      <c r="AK359" s="425"/>
      <c r="AL359" s="425"/>
      <c r="AM359" s="426"/>
      <c r="AN359" s="433"/>
      <c r="AO359" s="434"/>
      <c r="AP359" s="434"/>
      <c r="AQ359" s="434"/>
      <c r="AR359" s="434"/>
      <c r="AS359" s="435"/>
      <c r="AT359" s="317"/>
      <c r="AU359" s="436"/>
      <c r="AV359" s="436"/>
      <c r="AW359" s="436"/>
      <c r="AX359" s="436"/>
      <c r="AY359" s="319"/>
      <c r="AZ359" s="384"/>
      <c r="BA359" s="385"/>
      <c r="BB359" s="385"/>
      <c r="BC359" s="385"/>
      <c r="BD359" s="385"/>
      <c r="BE359" s="386"/>
    </row>
    <row r="360" spans="1:57" ht="15" customHeight="1">
      <c r="D360" s="282"/>
      <c r="E360" s="283"/>
      <c r="F360" s="283"/>
      <c r="G360" s="283"/>
      <c r="H360" s="283"/>
      <c r="I360" s="283"/>
      <c r="J360" s="283"/>
      <c r="K360" s="283"/>
      <c r="L360" s="283"/>
      <c r="M360" s="283"/>
      <c r="N360" s="283"/>
      <c r="O360" s="284"/>
      <c r="P360" s="437" t="s">
        <v>268</v>
      </c>
      <c r="Q360" s="438"/>
      <c r="R360" s="438"/>
      <c r="S360" s="438"/>
      <c r="T360" s="438"/>
      <c r="U360" s="438"/>
      <c r="V360" s="438"/>
      <c r="W360" s="438"/>
      <c r="X360" s="438"/>
      <c r="Y360" s="438"/>
      <c r="Z360" s="438"/>
      <c r="AA360" s="438"/>
      <c r="AB360" s="438"/>
      <c r="AC360" s="438"/>
      <c r="AD360" s="438"/>
      <c r="AE360" s="438"/>
      <c r="AF360" s="439"/>
      <c r="AG360" s="427"/>
      <c r="AH360" s="428"/>
      <c r="AI360" s="428"/>
      <c r="AJ360" s="428"/>
      <c r="AK360" s="428"/>
      <c r="AL360" s="428"/>
      <c r="AM360" s="429"/>
      <c r="AN360" s="433"/>
      <c r="AO360" s="434"/>
      <c r="AP360" s="434"/>
      <c r="AQ360" s="434"/>
      <c r="AR360" s="434"/>
      <c r="AS360" s="435"/>
      <c r="AT360" s="317"/>
      <c r="AU360" s="436"/>
      <c r="AV360" s="436"/>
      <c r="AW360" s="436"/>
      <c r="AX360" s="436"/>
      <c r="AY360" s="319"/>
      <c r="AZ360" s="384"/>
      <c r="BA360" s="385"/>
      <c r="BB360" s="385"/>
      <c r="BC360" s="385"/>
      <c r="BD360" s="385"/>
      <c r="BE360" s="386"/>
    </row>
    <row r="361" spans="1:57" ht="15" customHeight="1">
      <c r="D361" s="279"/>
      <c r="E361" s="280"/>
      <c r="F361" s="280"/>
      <c r="G361" s="280"/>
      <c r="H361" s="280"/>
      <c r="I361" s="280"/>
      <c r="J361" s="280"/>
      <c r="K361" s="280"/>
      <c r="L361" s="280"/>
      <c r="M361" s="280"/>
      <c r="N361" s="280"/>
      <c r="O361" s="281"/>
      <c r="P361" s="255"/>
      <c r="Q361" s="256"/>
      <c r="R361" s="256"/>
      <c r="S361" s="256"/>
      <c r="T361" s="256"/>
      <c r="U361" s="256"/>
      <c r="V361" s="256"/>
      <c r="W361" s="256"/>
      <c r="X361" s="256"/>
      <c r="Y361" s="256"/>
      <c r="Z361" s="256"/>
      <c r="AA361" s="256"/>
      <c r="AB361" s="256"/>
      <c r="AC361" s="256"/>
      <c r="AD361" s="256"/>
      <c r="AE361" s="256"/>
      <c r="AF361" s="257"/>
      <c r="AG361" s="421"/>
      <c r="AH361" s="422"/>
      <c r="AI361" s="422"/>
      <c r="AJ361" s="422"/>
      <c r="AK361" s="422"/>
      <c r="AL361" s="422"/>
      <c r="AM361" s="423"/>
      <c r="AN361" s="430"/>
      <c r="AO361" s="431"/>
      <c r="AP361" s="431"/>
      <c r="AQ361" s="431"/>
      <c r="AR361" s="431"/>
      <c r="AS361" s="432"/>
      <c r="AT361" s="248"/>
      <c r="AU361" s="249"/>
      <c r="AV361" s="249"/>
      <c r="AW361" s="249"/>
      <c r="AX361" s="249"/>
      <c r="AY361" s="250"/>
      <c r="AZ361" s="268">
        <f>AN361*AT361</f>
        <v>0</v>
      </c>
      <c r="BA361" s="269"/>
      <c r="BB361" s="269"/>
      <c r="BC361" s="269"/>
      <c r="BD361" s="269"/>
      <c r="BE361" s="270"/>
    </row>
    <row r="362" spans="1:57" ht="15" customHeight="1">
      <c r="D362" s="291"/>
      <c r="E362" s="292"/>
      <c r="F362" s="292"/>
      <c r="G362" s="292"/>
      <c r="H362" s="292"/>
      <c r="I362" s="292"/>
      <c r="J362" s="292"/>
      <c r="K362" s="292"/>
      <c r="L362" s="292"/>
      <c r="M362" s="292"/>
      <c r="N362" s="292"/>
      <c r="O362" s="293"/>
      <c r="P362" s="338"/>
      <c r="Q362" s="339"/>
      <c r="R362" s="339"/>
      <c r="S362" s="339"/>
      <c r="T362" s="339"/>
      <c r="U362" s="339"/>
      <c r="V362" s="339"/>
      <c r="W362" s="339"/>
      <c r="X362" s="339"/>
      <c r="Y362" s="339"/>
      <c r="Z362" s="339"/>
      <c r="AA362" s="339"/>
      <c r="AB362" s="339"/>
      <c r="AC362" s="339"/>
      <c r="AD362" s="339"/>
      <c r="AE362" s="339"/>
      <c r="AF362" s="340"/>
      <c r="AG362" s="424"/>
      <c r="AH362" s="425"/>
      <c r="AI362" s="425"/>
      <c r="AJ362" s="425"/>
      <c r="AK362" s="425"/>
      <c r="AL362" s="425"/>
      <c r="AM362" s="426"/>
      <c r="AN362" s="433"/>
      <c r="AO362" s="434"/>
      <c r="AP362" s="434"/>
      <c r="AQ362" s="434"/>
      <c r="AR362" s="434"/>
      <c r="AS362" s="435"/>
      <c r="AT362" s="317"/>
      <c r="AU362" s="436"/>
      <c r="AV362" s="436"/>
      <c r="AW362" s="436"/>
      <c r="AX362" s="436"/>
      <c r="AY362" s="319"/>
      <c r="AZ362" s="384"/>
      <c r="BA362" s="385"/>
      <c r="BB362" s="385"/>
      <c r="BC362" s="385"/>
      <c r="BD362" s="385"/>
      <c r="BE362" s="386"/>
    </row>
    <row r="363" spans="1:57" ht="15" customHeight="1">
      <c r="D363" s="282"/>
      <c r="E363" s="283"/>
      <c r="F363" s="283"/>
      <c r="G363" s="283"/>
      <c r="H363" s="283"/>
      <c r="I363" s="283"/>
      <c r="J363" s="283"/>
      <c r="K363" s="283"/>
      <c r="L363" s="283"/>
      <c r="M363" s="283"/>
      <c r="N363" s="283"/>
      <c r="O363" s="284"/>
      <c r="P363" s="437" t="s">
        <v>269</v>
      </c>
      <c r="Q363" s="438"/>
      <c r="R363" s="438"/>
      <c r="S363" s="438"/>
      <c r="T363" s="438"/>
      <c r="U363" s="438"/>
      <c r="V363" s="438"/>
      <c r="W363" s="438"/>
      <c r="X363" s="438"/>
      <c r="Y363" s="438"/>
      <c r="Z363" s="438"/>
      <c r="AA363" s="438"/>
      <c r="AB363" s="438"/>
      <c r="AC363" s="438"/>
      <c r="AD363" s="438"/>
      <c r="AE363" s="438"/>
      <c r="AF363" s="439"/>
      <c r="AG363" s="427"/>
      <c r="AH363" s="428"/>
      <c r="AI363" s="428"/>
      <c r="AJ363" s="428"/>
      <c r="AK363" s="428"/>
      <c r="AL363" s="428"/>
      <c r="AM363" s="429"/>
      <c r="AN363" s="433"/>
      <c r="AO363" s="434"/>
      <c r="AP363" s="434"/>
      <c r="AQ363" s="434"/>
      <c r="AR363" s="434"/>
      <c r="AS363" s="435"/>
      <c r="AT363" s="317"/>
      <c r="AU363" s="436"/>
      <c r="AV363" s="436"/>
      <c r="AW363" s="436"/>
      <c r="AX363" s="436"/>
      <c r="AY363" s="319"/>
      <c r="AZ363" s="384"/>
      <c r="BA363" s="385"/>
      <c r="BB363" s="385"/>
      <c r="BC363" s="385"/>
      <c r="BD363" s="385"/>
      <c r="BE363" s="386"/>
    </row>
    <row r="364" spans="1:57" ht="15" customHeight="1">
      <c r="D364" s="398" t="s">
        <v>270</v>
      </c>
      <c r="E364" s="398"/>
      <c r="F364" s="398"/>
      <c r="G364" s="398"/>
      <c r="H364" s="398"/>
      <c r="I364" s="398"/>
      <c r="J364" s="398"/>
      <c r="K364" s="398"/>
      <c r="L364" s="398"/>
      <c r="M364" s="398"/>
      <c r="N364" s="398"/>
      <c r="O364" s="398"/>
      <c r="P364" s="398"/>
      <c r="Q364" s="398"/>
      <c r="R364" s="398"/>
      <c r="S364" s="398"/>
      <c r="T364" s="398"/>
      <c r="U364" s="398"/>
      <c r="V364" s="398"/>
      <c r="W364" s="398"/>
      <c r="X364" s="398"/>
      <c r="Y364" s="398"/>
      <c r="Z364" s="399"/>
      <c r="AA364" s="329" t="s">
        <v>219</v>
      </c>
      <c r="AB364" s="330"/>
      <c r="AC364" s="330"/>
      <c r="AD364" s="330"/>
      <c r="AE364" s="330"/>
      <c r="AF364" s="331"/>
      <c r="AG364" s="402">
        <v>3</v>
      </c>
      <c r="AH364" s="403"/>
      <c r="AI364" s="403"/>
      <c r="AJ364" s="403"/>
      <c r="AK364" s="404"/>
      <c r="AL364" s="411" t="s">
        <v>13</v>
      </c>
      <c r="AM364" s="209"/>
      <c r="AN364" s="225" t="s">
        <v>271</v>
      </c>
      <c r="AO364" s="414"/>
      <c r="AP364" s="414"/>
      <c r="AQ364" s="414"/>
      <c r="AR364" s="414"/>
      <c r="AS364" s="414"/>
      <c r="AT364" s="414"/>
      <c r="AU364" s="414"/>
      <c r="AV364" s="414"/>
      <c r="AW364" s="414"/>
      <c r="AX364" s="414"/>
      <c r="AY364" s="415"/>
      <c r="AZ364" s="402">
        <v>2</v>
      </c>
      <c r="BA364" s="403"/>
      <c r="BB364" s="403"/>
      <c r="BC364" s="403"/>
      <c r="BD364" s="387" t="s">
        <v>13</v>
      </c>
      <c r="BE364" s="331"/>
    </row>
    <row r="365" spans="1:57" ht="15" customHeight="1">
      <c r="D365" s="400"/>
      <c r="E365" s="400"/>
      <c r="F365" s="400"/>
      <c r="G365" s="400"/>
      <c r="H365" s="400"/>
      <c r="I365" s="400"/>
      <c r="J365" s="400"/>
      <c r="K365" s="400"/>
      <c r="L365" s="400"/>
      <c r="M365" s="400"/>
      <c r="N365" s="400"/>
      <c r="O365" s="400"/>
      <c r="P365" s="400"/>
      <c r="Q365" s="400"/>
      <c r="R365" s="400"/>
      <c r="S365" s="400"/>
      <c r="T365" s="400"/>
      <c r="U365" s="400"/>
      <c r="V365" s="400"/>
      <c r="W365" s="400"/>
      <c r="X365" s="400"/>
      <c r="Y365" s="400"/>
      <c r="Z365" s="401"/>
      <c r="AA365" s="332"/>
      <c r="AB365" s="333"/>
      <c r="AC365" s="333"/>
      <c r="AD365" s="333"/>
      <c r="AE365" s="333"/>
      <c r="AF365" s="334"/>
      <c r="AG365" s="405"/>
      <c r="AH365" s="406"/>
      <c r="AI365" s="406"/>
      <c r="AJ365" s="406"/>
      <c r="AK365" s="407"/>
      <c r="AL365" s="412"/>
      <c r="AM365" s="212"/>
      <c r="AN365" s="296"/>
      <c r="AO365" s="416"/>
      <c r="AP365" s="416"/>
      <c r="AQ365" s="416"/>
      <c r="AR365" s="416"/>
      <c r="AS365" s="416"/>
      <c r="AT365" s="416"/>
      <c r="AU365" s="416"/>
      <c r="AV365" s="416"/>
      <c r="AW365" s="416"/>
      <c r="AX365" s="416"/>
      <c r="AY365" s="417"/>
      <c r="AZ365" s="405"/>
      <c r="BA365" s="406"/>
      <c r="BB365" s="406"/>
      <c r="BC365" s="406"/>
      <c r="BD365" s="388"/>
      <c r="BE365" s="334"/>
    </row>
    <row r="366" spans="1:57" ht="15" customHeight="1">
      <c r="D366" s="400"/>
      <c r="E366" s="400"/>
      <c r="F366" s="400"/>
      <c r="G366" s="400"/>
      <c r="H366" s="400"/>
      <c r="I366" s="400"/>
      <c r="J366" s="400"/>
      <c r="K366" s="400"/>
      <c r="L366" s="400"/>
      <c r="M366" s="400"/>
      <c r="N366" s="400"/>
      <c r="O366" s="400"/>
      <c r="P366" s="400"/>
      <c r="Q366" s="400"/>
      <c r="R366" s="400"/>
      <c r="S366" s="400"/>
      <c r="T366" s="400"/>
      <c r="U366" s="400"/>
      <c r="V366" s="400"/>
      <c r="W366" s="400"/>
      <c r="X366" s="400"/>
      <c r="Y366" s="400"/>
      <c r="Z366" s="401"/>
      <c r="AA366" s="335"/>
      <c r="AB366" s="336"/>
      <c r="AC366" s="336"/>
      <c r="AD366" s="336"/>
      <c r="AE366" s="336"/>
      <c r="AF366" s="337"/>
      <c r="AG366" s="408"/>
      <c r="AH366" s="409"/>
      <c r="AI366" s="409"/>
      <c r="AJ366" s="409"/>
      <c r="AK366" s="410"/>
      <c r="AL366" s="413"/>
      <c r="AM366" s="215"/>
      <c r="AN366" s="418"/>
      <c r="AO366" s="419"/>
      <c r="AP366" s="419"/>
      <c r="AQ366" s="419"/>
      <c r="AR366" s="419"/>
      <c r="AS366" s="419"/>
      <c r="AT366" s="419"/>
      <c r="AU366" s="419"/>
      <c r="AV366" s="419"/>
      <c r="AW366" s="419"/>
      <c r="AX366" s="419"/>
      <c r="AY366" s="420"/>
      <c r="AZ366" s="408"/>
      <c r="BA366" s="409"/>
      <c r="BB366" s="409"/>
      <c r="BC366" s="409"/>
      <c r="BD366" s="389"/>
      <c r="BE366" s="337"/>
    </row>
    <row r="367" spans="1:57" ht="15" customHeight="1">
      <c r="D367" s="275"/>
      <c r="E367" s="275"/>
      <c r="F367" s="275"/>
      <c r="G367" s="275"/>
      <c r="H367" s="275"/>
      <c r="I367" s="275"/>
      <c r="J367" s="275"/>
      <c r="K367" s="275"/>
      <c r="L367" s="275"/>
      <c r="M367" s="275"/>
      <c r="N367" s="275"/>
      <c r="O367" s="275"/>
      <c r="P367" s="275"/>
      <c r="Q367" s="275"/>
      <c r="R367" s="275"/>
      <c r="S367" s="275"/>
      <c r="T367" s="275"/>
      <c r="U367" s="275"/>
      <c r="V367" s="275"/>
      <c r="W367" s="275"/>
      <c r="X367" s="275"/>
      <c r="Y367" s="275"/>
      <c r="Z367" s="275"/>
      <c r="AA367" s="275"/>
      <c r="AB367" s="275"/>
      <c r="AC367" s="275"/>
      <c r="AD367" s="275"/>
      <c r="AE367" s="275"/>
      <c r="AF367" s="275"/>
      <c r="AG367" s="275"/>
      <c r="AH367" s="275"/>
      <c r="AI367" s="275"/>
      <c r="AJ367" s="275"/>
      <c r="AK367" s="275"/>
      <c r="AL367" s="275"/>
      <c r="AM367" s="275"/>
      <c r="AN367" s="275"/>
      <c r="AO367" s="275"/>
      <c r="AP367" s="275"/>
      <c r="AQ367" s="275"/>
      <c r="AR367" s="275"/>
      <c r="AS367" s="275"/>
      <c r="AT367" s="275"/>
      <c r="AU367" s="275"/>
      <c r="AV367" s="275"/>
      <c r="AW367" s="275"/>
      <c r="AX367" s="275"/>
      <c r="AY367" s="275"/>
      <c r="AZ367" s="275"/>
      <c r="BA367" s="275"/>
      <c r="BB367" s="275"/>
      <c r="BC367" s="275"/>
      <c r="BD367" s="275"/>
      <c r="BE367" s="275"/>
    </row>
    <row r="368" spans="1:57" ht="15" customHeight="1">
      <c r="A368" s="2" t="s">
        <v>272</v>
      </c>
    </row>
    <row r="369" spans="1:58" ht="15" customHeight="1">
      <c r="B369" s="2" t="s">
        <v>82</v>
      </c>
    </row>
    <row r="370" spans="1:58" ht="15" customHeight="1">
      <c r="B370" s="4"/>
      <c r="C370" s="20"/>
      <c r="D370" s="225" t="s">
        <v>23</v>
      </c>
      <c r="E370" s="294"/>
      <c r="F370" s="294"/>
      <c r="G370" s="294"/>
      <c r="H370" s="294"/>
      <c r="I370" s="294"/>
      <c r="J370" s="294"/>
      <c r="K370" s="294"/>
      <c r="L370" s="294"/>
      <c r="M370" s="294"/>
      <c r="N370" s="294"/>
      <c r="O370" s="294"/>
      <c r="P370" s="294"/>
      <c r="Q370" s="294"/>
      <c r="R370" s="295"/>
      <c r="S370" s="207" t="s">
        <v>24</v>
      </c>
      <c r="T370" s="208"/>
      <c r="U370" s="208"/>
      <c r="V370" s="208"/>
      <c r="W370" s="208"/>
      <c r="X370" s="208"/>
      <c r="Y370" s="208"/>
      <c r="Z370" s="208"/>
      <c r="AA370" s="208"/>
      <c r="AB370" s="208"/>
      <c r="AC370" s="208"/>
      <c r="AD370" s="208"/>
      <c r="AE370" s="208"/>
      <c r="AF370" s="209"/>
      <c r="AG370" s="343" t="s">
        <v>27</v>
      </c>
      <c r="AH370" s="330"/>
      <c r="AI370" s="330"/>
      <c r="AJ370" s="330"/>
      <c r="AK370" s="330"/>
      <c r="AL370" s="330"/>
      <c r="AM370" s="331"/>
      <c r="AN370" s="320" t="s">
        <v>59</v>
      </c>
      <c r="AO370" s="344"/>
      <c r="AP370" s="344"/>
      <c r="AQ370" s="344"/>
      <c r="AR370" s="344"/>
      <c r="AS370" s="345"/>
      <c r="AT370" s="352" t="s">
        <v>29</v>
      </c>
      <c r="AU370" s="390"/>
      <c r="AV370" s="390"/>
      <c r="AW370" s="390"/>
      <c r="AX370" s="390"/>
      <c r="AY370" s="391"/>
      <c r="AZ370" s="320" t="s">
        <v>30</v>
      </c>
      <c r="BA370" s="321"/>
      <c r="BB370" s="321"/>
      <c r="BC370" s="321"/>
      <c r="BD370" s="321"/>
      <c r="BE370" s="322"/>
    </row>
    <row r="371" spans="1:58" ht="15" customHeight="1">
      <c r="B371" s="4"/>
      <c r="C371" s="20"/>
      <c r="D371" s="296"/>
      <c r="E371" s="297"/>
      <c r="F371" s="297"/>
      <c r="G371" s="297"/>
      <c r="H371" s="297"/>
      <c r="I371" s="297"/>
      <c r="J371" s="297"/>
      <c r="K371" s="297"/>
      <c r="L371" s="297"/>
      <c r="M371" s="297"/>
      <c r="N371" s="297"/>
      <c r="O371" s="297"/>
      <c r="P371" s="297"/>
      <c r="Q371" s="297"/>
      <c r="R371" s="298"/>
      <c r="S371" s="210"/>
      <c r="T371" s="211"/>
      <c r="U371" s="211"/>
      <c r="V371" s="211"/>
      <c r="W371" s="211"/>
      <c r="X371" s="211"/>
      <c r="Y371" s="211"/>
      <c r="Z371" s="211"/>
      <c r="AA371" s="211"/>
      <c r="AB371" s="211"/>
      <c r="AC371" s="211"/>
      <c r="AD371" s="211"/>
      <c r="AE371" s="211"/>
      <c r="AF371" s="212"/>
      <c r="AG371" s="332"/>
      <c r="AH371" s="333"/>
      <c r="AI371" s="333"/>
      <c r="AJ371" s="333"/>
      <c r="AK371" s="333"/>
      <c r="AL371" s="333"/>
      <c r="AM371" s="334"/>
      <c r="AN371" s="346"/>
      <c r="AO371" s="347"/>
      <c r="AP371" s="347"/>
      <c r="AQ371" s="347"/>
      <c r="AR371" s="347"/>
      <c r="AS371" s="348"/>
      <c r="AT371" s="392"/>
      <c r="AU371" s="393"/>
      <c r="AV371" s="393"/>
      <c r="AW371" s="393"/>
      <c r="AX371" s="393"/>
      <c r="AY371" s="394"/>
      <c r="AZ371" s="323"/>
      <c r="BA371" s="324"/>
      <c r="BB371" s="324"/>
      <c r="BC371" s="324"/>
      <c r="BD371" s="324"/>
      <c r="BE371" s="325"/>
    </row>
    <row r="372" spans="1:58" ht="15" customHeight="1">
      <c r="B372" s="4"/>
      <c r="C372" s="20"/>
      <c r="D372" s="299"/>
      <c r="E372" s="300"/>
      <c r="F372" s="300"/>
      <c r="G372" s="300"/>
      <c r="H372" s="300"/>
      <c r="I372" s="300"/>
      <c r="J372" s="300"/>
      <c r="K372" s="300"/>
      <c r="L372" s="300"/>
      <c r="M372" s="300"/>
      <c r="N372" s="300"/>
      <c r="O372" s="300"/>
      <c r="P372" s="300"/>
      <c r="Q372" s="300"/>
      <c r="R372" s="301"/>
      <c r="S372" s="213"/>
      <c r="T372" s="214"/>
      <c r="U372" s="214"/>
      <c r="V372" s="214"/>
      <c r="W372" s="214"/>
      <c r="X372" s="214"/>
      <c r="Y372" s="214"/>
      <c r="Z372" s="214"/>
      <c r="AA372" s="214"/>
      <c r="AB372" s="214"/>
      <c r="AC372" s="214"/>
      <c r="AD372" s="214"/>
      <c r="AE372" s="214"/>
      <c r="AF372" s="215"/>
      <c r="AG372" s="335"/>
      <c r="AH372" s="336"/>
      <c r="AI372" s="336"/>
      <c r="AJ372" s="336"/>
      <c r="AK372" s="336"/>
      <c r="AL372" s="336"/>
      <c r="AM372" s="337"/>
      <c r="AN372" s="349"/>
      <c r="AO372" s="350"/>
      <c r="AP372" s="350"/>
      <c r="AQ372" s="350"/>
      <c r="AR372" s="350"/>
      <c r="AS372" s="351"/>
      <c r="AT372" s="395"/>
      <c r="AU372" s="396"/>
      <c r="AV372" s="396"/>
      <c r="AW372" s="396"/>
      <c r="AX372" s="396"/>
      <c r="AY372" s="397"/>
      <c r="AZ372" s="326"/>
      <c r="BA372" s="327"/>
      <c r="BB372" s="327"/>
      <c r="BC372" s="327"/>
      <c r="BD372" s="327"/>
      <c r="BE372" s="328"/>
    </row>
    <row r="373" spans="1:58" ht="15" customHeight="1">
      <c r="B373" s="4"/>
      <c r="C373" s="20"/>
      <c r="D373" s="279"/>
      <c r="E373" s="280"/>
      <c r="F373" s="280"/>
      <c r="G373" s="280"/>
      <c r="H373" s="280"/>
      <c r="I373" s="280"/>
      <c r="J373" s="280"/>
      <c r="K373" s="280"/>
      <c r="L373" s="280"/>
      <c r="M373" s="280"/>
      <c r="N373" s="280"/>
      <c r="O373" s="280"/>
      <c r="P373" s="280"/>
      <c r="Q373" s="280"/>
      <c r="R373" s="281"/>
      <c r="S373" s="255" t="s">
        <v>211</v>
      </c>
      <c r="T373" s="256"/>
      <c r="U373" s="256"/>
      <c r="V373" s="256"/>
      <c r="W373" s="256"/>
      <c r="X373" s="256"/>
      <c r="Y373" s="256"/>
      <c r="Z373" s="256"/>
      <c r="AA373" s="256"/>
      <c r="AB373" s="256"/>
      <c r="AC373" s="256"/>
      <c r="AD373" s="256"/>
      <c r="AE373" s="256"/>
      <c r="AF373" s="257"/>
      <c r="AG373" s="305" t="s">
        <v>199</v>
      </c>
      <c r="AH373" s="306"/>
      <c r="AI373" s="306"/>
      <c r="AJ373" s="306"/>
      <c r="AK373" s="306"/>
      <c r="AL373" s="306"/>
      <c r="AM373" s="307"/>
      <c r="AN373" s="242">
        <v>6</v>
      </c>
      <c r="AO373" s="243"/>
      <c r="AP373" s="243"/>
      <c r="AQ373" s="243"/>
      <c r="AR373" s="243"/>
      <c r="AS373" s="244"/>
      <c r="AT373" s="248">
        <v>20</v>
      </c>
      <c r="AU373" s="249"/>
      <c r="AV373" s="249"/>
      <c r="AW373" s="249"/>
      <c r="AX373" s="249"/>
      <c r="AY373" s="250"/>
      <c r="AZ373" s="268">
        <f>AN373*AT373</f>
        <v>120</v>
      </c>
      <c r="BA373" s="269"/>
      <c r="BB373" s="269"/>
      <c r="BC373" s="269"/>
      <c r="BD373" s="269"/>
      <c r="BE373" s="270"/>
    </row>
    <row r="374" spans="1:58" ht="15" customHeight="1">
      <c r="B374" s="4"/>
      <c r="C374" s="20"/>
      <c r="D374" s="291"/>
      <c r="E374" s="292"/>
      <c r="F374" s="292"/>
      <c r="G374" s="292"/>
      <c r="H374" s="292"/>
      <c r="I374" s="292"/>
      <c r="J374" s="292"/>
      <c r="K374" s="292"/>
      <c r="L374" s="292"/>
      <c r="M374" s="292"/>
      <c r="N374" s="292"/>
      <c r="O374" s="292"/>
      <c r="P374" s="292"/>
      <c r="Q374" s="292"/>
      <c r="R374" s="293"/>
      <c r="S374" s="381"/>
      <c r="T374" s="382"/>
      <c r="U374" s="382"/>
      <c r="V374" s="382"/>
      <c r="W374" s="382"/>
      <c r="X374" s="382"/>
      <c r="Y374" s="382"/>
      <c r="Z374" s="382"/>
      <c r="AA374" s="382"/>
      <c r="AB374" s="382"/>
      <c r="AC374" s="382"/>
      <c r="AD374" s="382"/>
      <c r="AE374" s="382"/>
      <c r="AF374" s="383"/>
      <c r="AG374" s="308"/>
      <c r="AH374" s="309"/>
      <c r="AI374" s="309"/>
      <c r="AJ374" s="309"/>
      <c r="AK374" s="309"/>
      <c r="AL374" s="309"/>
      <c r="AM374" s="310"/>
      <c r="AN374" s="314"/>
      <c r="AO374" s="315"/>
      <c r="AP374" s="315"/>
      <c r="AQ374" s="315"/>
      <c r="AR374" s="315"/>
      <c r="AS374" s="316"/>
      <c r="AT374" s="317"/>
      <c r="AU374" s="318"/>
      <c r="AV374" s="318"/>
      <c r="AW374" s="318"/>
      <c r="AX374" s="318"/>
      <c r="AY374" s="319"/>
      <c r="AZ374" s="384"/>
      <c r="BA374" s="385"/>
      <c r="BB374" s="385"/>
      <c r="BC374" s="385"/>
      <c r="BD374" s="385"/>
      <c r="BE374" s="386"/>
    </row>
    <row r="375" spans="1:58" ht="15" customHeight="1">
      <c r="B375" s="4"/>
      <c r="C375" s="20"/>
      <c r="D375" s="291"/>
      <c r="E375" s="292"/>
      <c r="F375" s="292"/>
      <c r="G375" s="292"/>
      <c r="H375" s="292"/>
      <c r="I375" s="292"/>
      <c r="J375" s="292"/>
      <c r="K375" s="292"/>
      <c r="L375" s="292"/>
      <c r="M375" s="292"/>
      <c r="N375" s="292"/>
      <c r="O375" s="292"/>
      <c r="P375" s="292"/>
      <c r="Q375" s="292"/>
      <c r="R375" s="293"/>
      <c r="S375" s="338"/>
      <c r="T375" s="339"/>
      <c r="U375" s="339"/>
      <c r="V375" s="339"/>
      <c r="W375" s="339"/>
      <c r="X375" s="339"/>
      <c r="Y375" s="339"/>
      <c r="Z375" s="339"/>
      <c r="AA375" s="339"/>
      <c r="AB375" s="339"/>
      <c r="AC375" s="339"/>
      <c r="AD375" s="339"/>
      <c r="AE375" s="339"/>
      <c r="AF375" s="340"/>
      <c r="AG375" s="308"/>
      <c r="AH375" s="309"/>
      <c r="AI375" s="309"/>
      <c r="AJ375" s="309"/>
      <c r="AK375" s="309"/>
      <c r="AL375" s="309"/>
      <c r="AM375" s="310"/>
      <c r="AN375" s="314"/>
      <c r="AO375" s="315"/>
      <c r="AP375" s="315"/>
      <c r="AQ375" s="315"/>
      <c r="AR375" s="315"/>
      <c r="AS375" s="316"/>
      <c r="AT375" s="317"/>
      <c r="AU375" s="318"/>
      <c r="AV375" s="318"/>
      <c r="AW375" s="318"/>
      <c r="AX375" s="318"/>
      <c r="AY375" s="319"/>
      <c r="AZ375" s="384"/>
      <c r="BA375" s="385"/>
      <c r="BB375" s="385"/>
      <c r="BC375" s="385"/>
      <c r="BD375" s="385"/>
      <c r="BE375" s="386"/>
    </row>
    <row r="376" spans="1:58" ht="15" customHeight="1">
      <c r="B376" s="4"/>
      <c r="C376" s="20"/>
      <c r="D376" s="282"/>
      <c r="E376" s="283"/>
      <c r="F376" s="283"/>
      <c r="G376" s="283"/>
      <c r="H376" s="283"/>
      <c r="I376" s="283"/>
      <c r="J376" s="283"/>
      <c r="K376" s="283"/>
      <c r="L376" s="283"/>
      <c r="M376" s="283"/>
      <c r="N376" s="283"/>
      <c r="O376" s="283"/>
      <c r="P376" s="283"/>
      <c r="Q376" s="283"/>
      <c r="R376" s="284"/>
      <c r="S376" s="286" t="s">
        <v>34</v>
      </c>
      <c r="T376" s="287"/>
      <c r="U376" s="287"/>
      <c r="V376" s="287"/>
      <c r="W376" s="287"/>
      <c r="X376" s="287"/>
      <c r="Y376" s="287"/>
      <c r="Z376" s="287"/>
      <c r="AA376" s="287"/>
      <c r="AB376" s="287"/>
      <c r="AC376" s="287"/>
      <c r="AD376" s="287"/>
      <c r="AE376" s="287"/>
      <c r="AF376" s="288"/>
      <c r="AG376" s="311"/>
      <c r="AH376" s="312"/>
      <c r="AI376" s="312"/>
      <c r="AJ376" s="312"/>
      <c r="AK376" s="312"/>
      <c r="AL376" s="312"/>
      <c r="AM376" s="313"/>
      <c r="AN376" s="245"/>
      <c r="AO376" s="246"/>
      <c r="AP376" s="246"/>
      <c r="AQ376" s="246"/>
      <c r="AR376" s="246"/>
      <c r="AS376" s="247"/>
      <c r="AT376" s="251"/>
      <c r="AU376" s="252"/>
      <c r="AV376" s="252"/>
      <c r="AW376" s="252"/>
      <c r="AX376" s="252"/>
      <c r="AY376" s="253"/>
      <c r="AZ376" s="271"/>
      <c r="BA376" s="272"/>
      <c r="BB376" s="272"/>
      <c r="BC376" s="272"/>
      <c r="BD376" s="272"/>
      <c r="BE376" s="273"/>
    </row>
    <row r="377" spans="1:58" s="26" customFormat="1" ht="15.75" customHeight="1">
      <c r="D377" s="361" t="s">
        <v>273</v>
      </c>
      <c r="E377" s="361"/>
      <c r="F377" s="361"/>
      <c r="G377" s="361"/>
      <c r="H377" s="361"/>
      <c r="I377" s="361"/>
      <c r="J377" s="361"/>
      <c r="K377" s="361"/>
      <c r="L377" s="361"/>
      <c r="M377" s="361"/>
      <c r="N377" s="361"/>
      <c r="O377" s="361"/>
      <c r="P377" s="361"/>
      <c r="Q377" s="361"/>
      <c r="R377" s="361"/>
      <c r="S377" s="361"/>
      <c r="T377" s="361"/>
      <c r="U377" s="361"/>
      <c r="V377" s="361"/>
      <c r="W377" s="361"/>
      <c r="X377" s="361"/>
      <c r="Y377" s="361"/>
      <c r="Z377" s="361"/>
      <c r="AA377" s="361"/>
      <c r="AB377" s="361"/>
      <c r="AC377" s="361"/>
      <c r="AD377" s="361"/>
      <c r="AE377" s="361"/>
      <c r="AF377" s="361"/>
      <c r="AG377" s="361"/>
      <c r="AH377" s="361"/>
      <c r="AI377" s="361"/>
      <c r="AJ377" s="361"/>
      <c r="AK377" s="361"/>
      <c r="AL377" s="361"/>
      <c r="AM377" s="361"/>
      <c r="AN377" s="361"/>
      <c r="AO377" s="361"/>
      <c r="AP377" s="361"/>
      <c r="AQ377" s="361"/>
      <c r="AR377" s="361"/>
      <c r="AS377" s="361"/>
      <c r="AT377" s="361"/>
      <c r="AU377" s="361"/>
      <c r="AV377" s="361"/>
      <c r="AW377" s="361"/>
      <c r="AX377" s="361"/>
      <c r="AY377" s="361"/>
      <c r="AZ377" s="361"/>
      <c r="BA377" s="361"/>
      <c r="BB377" s="361"/>
      <c r="BC377" s="361"/>
      <c r="BD377" s="361"/>
      <c r="BE377" s="361"/>
      <c r="BF377" s="361"/>
    </row>
    <row r="378" spans="1:58" s="26" customFormat="1" ht="15.75" customHeight="1">
      <c r="D378" s="362" t="s">
        <v>274</v>
      </c>
      <c r="E378" s="362"/>
      <c r="F378" s="362"/>
      <c r="G378" s="362"/>
      <c r="H378" s="362"/>
      <c r="I378" s="362"/>
      <c r="J378" s="362"/>
      <c r="K378" s="362"/>
      <c r="L378" s="362"/>
      <c r="M378" s="362"/>
      <c r="N378" s="362"/>
      <c r="O378" s="362"/>
      <c r="P378" s="362"/>
      <c r="Q378" s="362"/>
      <c r="R378" s="362"/>
      <c r="S378" s="362"/>
      <c r="T378" s="362"/>
      <c r="U378" s="362"/>
      <c r="V378" s="362"/>
      <c r="W378" s="362"/>
      <c r="X378" s="362"/>
      <c r="Y378" s="362"/>
      <c r="Z378" s="362"/>
      <c r="AA378" s="362"/>
      <c r="AB378" s="362"/>
      <c r="AC378" s="362"/>
      <c r="AD378" s="362"/>
      <c r="AE378" s="362"/>
      <c r="AF378" s="362"/>
      <c r="AG378" s="362"/>
      <c r="AH378" s="362"/>
      <c r="AI378" s="362"/>
      <c r="AJ378" s="362"/>
      <c r="AK378" s="362"/>
      <c r="AL378" s="362"/>
      <c r="AM378" s="362"/>
      <c r="AN378" s="362"/>
      <c r="AO378" s="362"/>
      <c r="AP378" s="362"/>
      <c r="AQ378" s="362"/>
      <c r="AR378" s="362"/>
      <c r="AS378" s="362"/>
      <c r="AT378" s="362"/>
      <c r="AU378" s="362"/>
      <c r="AV378" s="362"/>
      <c r="AW378" s="362"/>
      <c r="AX378" s="362"/>
      <c r="AY378" s="362"/>
      <c r="AZ378" s="362"/>
      <c r="BA378" s="362"/>
      <c r="BB378" s="362"/>
      <c r="BC378" s="362"/>
      <c r="BD378" s="362"/>
      <c r="BE378" s="362"/>
      <c r="BF378" s="362"/>
    </row>
    <row r="379" spans="1:58" s="26" customFormat="1" ht="15" customHeight="1">
      <c r="D379" s="362"/>
      <c r="E379" s="362"/>
      <c r="F379" s="362"/>
      <c r="G379" s="362"/>
      <c r="H379" s="362"/>
      <c r="I379" s="362"/>
      <c r="J379" s="362"/>
      <c r="K379" s="362"/>
      <c r="L379" s="362"/>
      <c r="M379" s="362"/>
      <c r="N379" s="362"/>
      <c r="O379" s="362"/>
      <c r="P379" s="362"/>
      <c r="Q379" s="362"/>
      <c r="R379" s="362"/>
      <c r="S379" s="362"/>
      <c r="T379" s="362"/>
      <c r="U379" s="362"/>
      <c r="V379" s="362"/>
      <c r="W379" s="362"/>
      <c r="X379" s="362"/>
      <c r="Y379" s="362"/>
      <c r="Z379" s="362"/>
      <c r="AA379" s="362"/>
      <c r="AB379" s="362"/>
      <c r="AC379" s="362"/>
      <c r="AD379" s="362"/>
      <c r="AE379" s="362"/>
      <c r="AF379" s="362"/>
      <c r="AG379" s="362"/>
      <c r="AH379" s="362"/>
      <c r="AI379" s="362"/>
      <c r="AJ379" s="362"/>
      <c r="AK379" s="362"/>
      <c r="AL379" s="362"/>
      <c r="AM379" s="362"/>
      <c r="AN379" s="362"/>
      <c r="AO379" s="362"/>
      <c r="AP379" s="362"/>
      <c r="AQ379" s="362"/>
      <c r="AR379" s="362"/>
      <c r="AS379" s="362"/>
      <c r="AT379" s="362"/>
      <c r="AU379" s="362"/>
      <c r="AV379" s="362"/>
      <c r="AW379" s="362"/>
      <c r="AX379" s="362"/>
      <c r="AY379" s="362"/>
      <c r="AZ379" s="362"/>
      <c r="BA379" s="362"/>
      <c r="BB379" s="362"/>
      <c r="BC379" s="362"/>
      <c r="BD379" s="362"/>
      <c r="BE379" s="362"/>
      <c r="BF379" s="362"/>
    </row>
    <row r="380" spans="1:58" ht="6" customHeight="1">
      <c r="B380" s="4"/>
      <c r="C380" s="4"/>
      <c r="D380" s="25"/>
      <c r="E380" s="25"/>
      <c r="F380" s="25"/>
      <c r="G380" s="25"/>
      <c r="H380" s="25"/>
      <c r="I380" s="25"/>
      <c r="J380" s="9"/>
      <c r="K380" s="9"/>
      <c r="L380" s="9"/>
      <c r="M380" s="9"/>
      <c r="N380" s="9"/>
      <c r="O380" s="9"/>
      <c r="P380" s="9"/>
      <c r="Q380" s="9"/>
      <c r="R380" s="9"/>
      <c r="S380" s="9"/>
      <c r="T380" s="9"/>
      <c r="U380" s="9"/>
      <c r="V380" s="9"/>
      <c r="W380" s="9"/>
      <c r="X380" s="9"/>
      <c r="Y380" s="9"/>
      <c r="Z380" s="9"/>
      <c r="AA380" s="9"/>
      <c r="AB380" s="9"/>
      <c r="AC380" s="9"/>
      <c r="AD380" s="9"/>
      <c r="AE380" s="9"/>
      <c r="AF380" s="9"/>
      <c r="AG380" s="11"/>
      <c r="AH380" s="11"/>
      <c r="AI380" s="11"/>
      <c r="AJ380" s="11"/>
      <c r="AK380" s="11"/>
      <c r="AL380" s="11"/>
      <c r="AM380" s="11"/>
      <c r="AN380" s="21"/>
      <c r="AO380" s="21"/>
      <c r="AP380" s="21"/>
      <c r="AQ380" s="21"/>
      <c r="AR380" s="21"/>
      <c r="AS380" s="21"/>
      <c r="AT380" s="21"/>
      <c r="AU380" s="21"/>
      <c r="AV380" s="21"/>
      <c r="AW380" s="21"/>
      <c r="AX380" s="21"/>
      <c r="AY380" s="21"/>
      <c r="AZ380" s="21"/>
      <c r="BA380" s="21"/>
      <c r="BB380" s="21"/>
      <c r="BC380" s="21"/>
      <c r="BD380" s="21"/>
      <c r="BE380" s="21"/>
    </row>
    <row r="381" spans="1:58" ht="15" customHeight="1">
      <c r="A381" s="2" t="s">
        <v>275</v>
      </c>
    </row>
    <row r="382" spans="1:58" ht="15" customHeight="1">
      <c r="B382" s="2" t="s">
        <v>276</v>
      </c>
    </row>
    <row r="383" spans="1:58" ht="15" customHeight="1">
      <c r="C383" s="2" t="s">
        <v>316</v>
      </c>
    </row>
    <row r="384" spans="1:58" ht="15" customHeight="1">
      <c r="B384" s="4"/>
      <c r="C384" s="20"/>
      <c r="D384" s="363" t="s">
        <v>23</v>
      </c>
      <c r="E384" s="364"/>
      <c r="F384" s="364"/>
      <c r="G384" s="364"/>
      <c r="H384" s="364"/>
      <c r="I384" s="364"/>
      <c r="J384" s="364"/>
      <c r="K384" s="364"/>
      <c r="L384" s="364"/>
      <c r="M384" s="364"/>
      <c r="N384" s="364"/>
      <c r="O384" s="364"/>
      <c r="P384" s="364"/>
      <c r="Q384" s="364"/>
      <c r="R384" s="365"/>
      <c r="S384" s="207" t="s">
        <v>24</v>
      </c>
      <c r="T384" s="208"/>
      <c r="U384" s="208"/>
      <c r="V384" s="208"/>
      <c r="W384" s="208"/>
      <c r="X384" s="208"/>
      <c r="Y384" s="208"/>
      <c r="Z384" s="208"/>
      <c r="AA384" s="208"/>
      <c r="AB384" s="208"/>
      <c r="AC384" s="208"/>
      <c r="AD384" s="208"/>
      <c r="AE384" s="208"/>
      <c r="AF384" s="209"/>
      <c r="AG384" s="343" t="s">
        <v>27</v>
      </c>
      <c r="AH384" s="330"/>
      <c r="AI384" s="330"/>
      <c r="AJ384" s="330"/>
      <c r="AK384" s="330"/>
      <c r="AL384" s="330"/>
      <c r="AM384" s="331"/>
      <c r="AN384" s="372" t="s">
        <v>59</v>
      </c>
      <c r="AO384" s="373"/>
      <c r="AP384" s="373"/>
      <c r="AQ384" s="373"/>
      <c r="AR384" s="373"/>
      <c r="AS384" s="374"/>
      <c r="AT384" s="352" t="s">
        <v>29</v>
      </c>
      <c r="AU384" s="353"/>
      <c r="AV384" s="353"/>
      <c r="AW384" s="353"/>
      <c r="AX384" s="353"/>
      <c r="AY384" s="354"/>
      <c r="AZ384" s="372" t="s">
        <v>30</v>
      </c>
      <c r="BA384" s="321"/>
      <c r="BB384" s="321"/>
      <c r="BC384" s="321"/>
      <c r="BD384" s="321"/>
      <c r="BE384" s="322"/>
    </row>
    <row r="385" spans="2:63" ht="15" customHeight="1">
      <c r="B385" s="4"/>
      <c r="C385" s="20"/>
      <c r="D385" s="366"/>
      <c r="E385" s="367"/>
      <c r="F385" s="367"/>
      <c r="G385" s="367"/>
      <c r="H385" s="367"/>
      <c r="I385" s="367"/>
      <c r="J385" s="367"/>
      <c r="K385" s="367"/>
      <c r="L385" s="367"/>
      <c r="M385" s="367"/>
      <c r="N385" s="367"/>
      <c r="O385" s="367"/>
      <c r="P385" s="367"/>
      <c r="Q385" s="367"/>
      <c r="R385" s="368"/>
      <c r="S385" s="210"/>
      <c r="T385" s="211"/>
      <c r="U385" s="211"/>
      <c r="V385" s="211"/>
      <c r="W385" s="211"/>
      <c r="X385" s="211"/>
      <c r="Y385" s="211"/>
      <c r="Z385" s="211"/>
      <c r="AA385" s="211"/>
      <c r="AB385" s="211"/>
      <c r="AC385" s="211"/>
      <c r="AD385" s="211"/>
      <c r="AE385" s="211"/>
      <c r="AF385" s="212"/>
      <c r="AG385" s="332"/>
      <c r="AH385" s="333"/>
      <c r="AI385" s="333"/>
      <c r="AJ385" s="333"/>
      <c r="AK385" s="333"/>
      <c r="AL385" s="333"/>
      <c r="AM385" s="334"/>
      <c r="AN385" s="375"/>
      <c r="AO385" s="376"/>
      <c r="AP385" s="376"/>
      <c r="AQ385" s="376"/>
      <c r="AR385" s="376"/>
      <c r="AS385" s="377"/>
      <c r="AT385" s="355"/>
      <c r="AU385" s="356"/>
      <c r="AV385" s="356"/>
      <c r="AW385" s="356"/>
      <c r="AX385" s="356"/>
      <c r="AY385" s="357"/>
      <c r="AZ385" s="323"/>
      <c r="BA385" s="324"/>
      <c r="BB385" s="324"/>
      <c r="BC385" s="324"/>
      <c r="BD385" s="324"/>
      <c r="BE385" s="325"/>
    </row>
    <row r="386" spans="2:63" ht="15" customHeight="1">
      <c r="B386" s="4"/>
      <c r="C386" s="20"/>
      <c r="D386" s="369"/>
      <c r="E386" s="370"/>
      <c r="F386" s="370"/>
      <c r="G386" s="370"/>
      <c r="H386" s="370"/>
      <c r="I386" s="370"/>
      <c r="J386" s="370"/>
      <c r="K386" s="370"/>
      <c r="L386" s="370"/>
      <c r="M386" s="370"/>
      <c r="N386" s="370"/>
      <c r="O386" s="370"/>
      <c r="P386" s="370"/>
      <c r="Q386" s="370"/>
      <c r="R386" s="371"/>
      <c r="S386" s="213"/>
      <c r="T386" s="214"/>
      <c r="U386" s="214"/>
      <c r="V386" s="214"/>
      <c r="W386" s="214"/>
      <c r="X386" s="214"/>
      <c r="Y386" s="214"/>
      <c r="Z386" s="214"/>
      <c r="AA386" s="214"/>
      <c r="AB386" s="214"/>
      <c r="AC386" s="214"/>
      <c r="AD386" s="214"/>
      <c r="AE386" s="214"/>
      <c r="AF386" s="215"/>
      <c r="AG386" s="335"/>
      <c r="AH386" s="336"/>
      <c r="AI386" s="336"/>
      <c r="AJ386" s="336"/>
      <c r="AK386" s="336"/>
      <c r="AL386" s="336"/>
      <c r="AM386" s="337"/>
      <c r="AN386" s="378"/>
      <c r="AO386" s="379"/>
      <c r="AP386" s="379"/>
      <c r="AQ386" s="379"/>
      <c r="AR386" s="379"/>
      <c r="AS386" s="380"/>
      <c r="AT386" s="358"/>
      <c r="AU386" s="359"/>
      <c r="AV386" s="359"/>
      <c r="AW386" s="359"/>
      <c r="AX386" s="359"/>
      <c r="AY386" s="360"/>
      <c r="AZ386" s="326"/>
      <c r="BA386" s="327"/>
      <c r="BB386" s="327"/>
      <c r="BC386" s="327"/>
      <c r="BD386" s="327"/>
      <c r="BE386" s="328"/>
    </row>
    <row r="387" spans="2:63" ht="15" customHeight="1">
      <c r="B387" s="4"/>
      <c r="C387" s="20"/>
      <c r="D387" s="279"/>
      <c r="E387" s="280"/>
      <c r="F387" s="280"/>
      <c r="G387" s="280"/>
      <c r="H387" s="280"/>
      <c r="I387" s="280"/>
      <c r="J387" s="280"/>
      <c r="K387" s="280"/>
      <c r="L387" s="280"/>
      <c r="M387" s="280"/>
      <c r="N387" s="280"/>
      <c r="O387" s="280"/>
      <c r="P387" s="280"/>
      <c r="Q387" s="280"/>
      <c r="R387" s="281"/>
      <c r="S387" s="255" t="s">
        <v>211</v>
      </c>
      <c r="T387" s="256"/>
      <c r="U387" s="256"/>
      <c r="V387" s="256"/>
      <c r="W387" s="256"/>
      <c r="X387" s="256"/>
      <c r="Y387" s="256"/>
      <c r="Z387" s="256"/>
      <c r="AA387" s="256"/>
      <c r="AB387" s="256"/>
      <c r="AC387" s="256"/>
      <c r="AD387" s="256"/>
      <c r="AE387" s="256"/>
      <c r="AF387" s="257"/>
      <c r="AG387" s="305" t="s">
        <v>199</v>
      </c>
      <c r="AH387" s="306"/>
      <c r="AI387" s="306"/>
      <c r="AJ387" s="306"/>
      <c r="AK387" s="306"/>
      <c r="AL387" s="306"/>
      <c r="AM387" s="307"/>
      <c r="AN387" s="242">
        <v>6</v>
      </c>
      <c r="AO387" s="243"/>
      <c r="AP387" s="243"/>
      <c r="AQ387" s="243"/>
      <c r="AR387" s="243"/>
      <c r="AS387" s="244"/>
      <c r="AT387" s="248">
        <v>20</v>
      </c>
      <c r="AU387" s="249"/>
      <c r="AV387" s="249"/>
      <c r="AW387" s="249"/>
      <c r="AX387" s="249"/>
      <c r="AY387" s="250"/>
      <c r="AZ387" s="197">
        <f>AN387*AT387</f>
        <v>120</v>
      </c>
      <c r="BA387" s="198"/>
      <c r="BB387" s="198"/>
      <c r="BC387" s="198"/>
      <c r="BD387" s="198"/>
      <c r="BE387" s="199"/>
    </row>
    <row r="388" spans="2:63" ht="15" customHeight="1">
      <c r="B388" s="4"/>
      <c r="C388" s="20"/>
      <c r="D388" s="291"/>
      <c r="E388" s="292"/>
      <c r="F388" s="292"/>
      <c r="G388" s="292"/>
      <c r="H388" s="292"/>
      <c r="I388" s="292"/>
      <c r="J388" s="292"/>
      <c r="K388" s="292"/>
      <c r="L388" s="292"/>
      <c r="M388" s="292"/>
      <c r="N388" s="292"/>
      <c r="O388" s="292"/>
      <c r="P388" s="292"/>
      <c r="Q388" s="292"/>
      <c r="R388" s="293"/>
      <c r="S388" s="338"/>
      <c r="T388" s="339"/>
      <c r="U388" s="339"/>
      <c r="V388" s="339"/>
      <c r="W388" s="339"/>
      <c r="X388" s="339"/>
      <c r="Y388" s="339"/>
      <c r="Z388" s="339"/>
      <c r="AA388" s="339"/>
      <c r="AB388" s="339"/>
      <c r="AC388" s="339"/>
      <c r="AD388" s="339"/>
      <c r="AE388" s="339"/>
      <c r="AF388" s="340"/>
      <c r="AG388" s="308"/>
      <c r="AH388" s="309"/>
      <c r="AI388" s="309"/>
      <c r="AJ388" s="309"/>
      <c r="AK388" s="309"/>
      <c r="AL388" s="309"/>
      <c r="AM388" s="310"/>
      <c r="AN388" s="314"/>
      <c r="AO388" s="315"/>
      <c r="AP388" s="315"/>
      <c r="AQ388" s="315"/>
      <c r="AR388" s="315"/>
      <c r="AS388" s="316"/>
      <c r="AT388" s="317"/>
      <c r="AU388" s="318"/>
      <c r="AV388" s="318"/>
      <c r="AW388" s="318"/>
      <c r="AX388" s="318"/>
      <c r="AY388" s="319"/>
      <c r="AZ388" s="200"/>
      <c r="BA388" s="201"/>
      <c r="BB388" s="201"/>
      <c r="BC388" s="201"/>
      <c r="BD388" s="201"/>
      <c r="BE388" s="202"/>
    </row>
    <row r="389" spans="2:63" ht="15" customHeight="1">
      <c r="B389" s="4"/>
      <c r="C389" s="20"/>
      <c r="D389" s="282"/>
      <c r="E389" s="283"/>
      <c r="F389" s="283"/>
      <c r="G389" s="283"/>
      <c r="H389" s="283"/>
      <c r="I389" s="283"/>
      <c r="J389" s="283"/>
      <c r="K389" s="283"/>
      <c r="L389" s="283"/>
      <c r="M389" s="283"/>
      <c r="N389" s="283"/>
      <c r="O389" s="283"/>
      <c r="P389" s="283"/>
      <c r="Q389" s="283"/>
      <c r="R389" s="284"/>
      <c r="S389" s="286" t="s">
        <v>87</v>
      </c>
      <c r="T389" s="287"/>
      <c r="U389" s="287"/>
      <c r="V389" s="287"/>
      <c r="W389" s="287"/>
      <c r="X389" s="287"/>
      <c r="Y389" s="287"/>
      <c r="Z389" s="287"/>
      <c r="AA389" s="287"/>
      <c r="AB389" s="287"/>
      <c r="AC389" s="287"/>
      <c r="AD389" s="287"/>
      <c r="AE389" s="287"/>
      <c r="AF389" s="288"/>
      <c r="AG389" s="311"/>
      <c r="AH389" s="312"/>
      <c r="AI389" s="312"/>
      <c r="AJ389" s="312"/>
      <c r="AK389" s="312"/>
      <c r="AL389" s="312"/>
      <c r="AM389" s="313"/>
      <c r="AN389" s="245"/>
      <c r="AO389" s="246"/>
      <c r="AP389" s="246"/>
      <c r="AQ389" s="246"/>
      <c r="AR389" s="246"/>
      <c r="AS389" s="247"/>
      <c r="AT389" s="251"/>
      <c r="AU389" s="252"/>
      <c r="AV389" s="252"/>
      <c r="AW389" s="252"/>
      <c r="AX389" s="252"/>
      <c r="AY389" s="253"/>
      <c r="AZ389" s="203"/>
      <c r="BA389" s="204"/>
      <c r="BB389" s="204"/>
      <c r="BC389" s="204"/>
      <c r="BD389" s="204"/>
      <c r="BE389" s="205"/>
    </row>
    <row r="390" spans="2:63" ht="15" customHeight="1">
      <c r="C390" s="2" t="s">
        <v>35</v>
      </c>
    </row>
    <row r="391" spans="2:63" ht="15" customHeight="1">
      <c r="B391" s="4"/>
      <c r="C391" s="20"/>
      <c r="D391" s="225" t="s">
        <v>23</v>
      </c>
      <c r="E391" s="294"/>
      <c r="F391" s="294"/>
      <c r="G391" s="294"/>
      <c r="H391" s="294"/>
      <c r="I391" s="294"/>
      <c r="J391" s="294"/>
      <c r="K391" s="294"/>
      <c r="L391" s="294"/>
      <c r="M391" s="294"/>
      <c r="N391" s="294"/>
      <c r="O391" s="295"/>
      <c r="P391" s="341" t="s">
        <v>277</v>
      </c>
      <c r="Q391" s="342"/>
      <c r="R391" s="342"/>
      <c r="S391" s="207" t="s">
        <v>24</v>
      </c>
      <c r="T391" s="208"/>
      <c r="U391" s="208"/>
      <c r="V391" s="208"/>
      <c r="W391" s="208"/>
      <c r="X391" s="208"/>
      <c r="Y391" s="208"/>
      <c r="Z391" s="208"/>
      <c r="AA391" s="208"/>
      <c r="AB391" s="208"/>
      <c r="AC391" s="208"/>
      <c r="AD391" s="208"/>
      <c r="AE391" s="208"/>
      <c r="AF391" s="209"/>
      <c r="AG391" s="343" t="s">
        <v>27</v>
      </c>
      <c r="AH391" s="330"/>
      <c r="AI391" s="330"/>
      <c r="AJ391" s="330"/>
      <c r="AK391" s="330"/>
      <c r="AL391" s="330"/>
      <c r="AM391" s="331"/>
      <c r="AN391" s="320" t="s">
        <v>59</v>
      </c>
      <c r="AO391" s="344"/>
      <c r="AP391" s="344"/>
      <c r="AQ391" s="344"/>
      <c r="AR391" s="344"/>
      <c r="AS391" s="345"/>
      <c r="AT391" s="352" t="s">
        <v>29</v>
      </c>
      <c r="AU391" s="353"/>
      <c r="AV391" s="353"/>
      <c r="AW391" s="353"/>
      <c r="AX391" s="353"/>
      <c r="AY391" s="354"/>
      <c r="AZ391" s="320" t="s">
        <v>30</v>
      </c>
      <c r="BA391" s="321"/>
      <c r="BB391" s="321"/>
      <c r="BC391" s="321"/>
      <c r="BD391" s="321"/>
      <c r="BE391" s="322"/>
    </row>
    <row r="392" spans="2:63" ht="15" customHeight="1">
      <c r="B392" s="4"/>
      <c r="C392" s="20"/>
      <c r="D392" s="296"/>
      <c r="E392" s="297"/>
      <c r="F392" s="297"/>
      <c r="G392" s="297"/>
      <c r="H392" s="297"/>
      <c r="I392" s="297"/>
      <c r="J392" s="297"/>
      <c r="K392" s="297"/>
      <c r="L392" s="297"/>
      <c r="M392" s="297"/>
      <c r="N392" s="297"/>
      <c r="O392" s="298"/>
      <c r="P392" s="342"/>
      <c r="Q392" s="342"/>
      <c r="R392" s="342"/>
      <c r="S392" s="210"/>
      <c r="T392" s="211"/>
      <c r="U392" s="211"/>
      <c r="V392" s="211"/>
      <c r="W392" s="211"/>
      <c r="X392" s="211"/>
      <c r="Y392" s="211"/>
      <c r="Z392" s="211"/>
      <c r="AA392" s="211"/>
      <c r="AB392" s="211"/>
      <c r="AC392" s="211"/>
      <c r="AD392" s="211"/>
      <c r="AE392" s="211"/>
      <c r="AF392" s="212"/>
      <c r="AG392" s="332"/>
      <c r="AH392" s="333"/>
      <c r="AI392" s="333"/>
      <c r="AJ392" s="333"/>
      <c r="AK392" s="333"/>
      <c r="AL392" s="333"/>
      <c r="AM392" s="334"/>
      <c r="AN392" s="346"/>
      <c r="AO392" s="347"/>
      <c r="AP392" s="347"/>
      <c r="AQ392" s="347"/>
      <c r="AR392" s="347"/>
      <c r="AS392" s="348"/>
      <c r="AT392" s="355"/>
      <c r="AU392" s="356"/>
      <c r="AV392" s="356"/>
      <c r="AW392" s="356"/>
      <c r="AX392" s="356"/>
      <c r="AY392" s="357"/>
      <c r="AZ392" s="323"/>
      <c r="BA392" s="324"/>
      <c r="BB392" s="324"/>
      <c r="BC392" s="324"/>
      <c r="BD392" s="324"/>
      <c r="BE392" s="325"/>
    </row>
    <row r="393" spans="2:63" ht="15" customHeight="1">
      <c r="B393" s="4"/>
      <c r="C393" s="20"/>
      <c r="D393" s="299"/>
      <c r="E393" s="300"/>
      <c r="F393" s="300"/>
      <c r="G393" s="300"/>
      <c r="H393" s="300"/>
      <c r="I393" s="300"/>
      <c r="J393" s="300"/>
      <c r="K393" s="300"/>
      <c r="L393" s="300"/>
      <c r="M393" s="300"/>
      <c r="N393" s="300"/>
      <c r="O393" s="301"/>
      <c r="P393" s="342"/>
      <c r="Q393" s="342"/>
      <c r="R393" s="342"/>
      <c r="S393" s="213"/>
      <c r="T393" s="214"/>
      <c r="U393" s="214"/>
      <c r="V393" s="214"/>
      <c r="W393" s="214"/>
      <c r="X393" s="214"/>
      <c r="Y393" s="214"/>
      <c r="Z393" s="214"/>
      <c r="AA393" s="214"/>
      <c r="AB393" s="214"/>
      <c r="AC393" s="214"/>
      <c r="AD393" s="214"/>
      <c r="AE393" s="214"/>
      <c r="AF393" s="215"/>
      <c r="AG393" s="335"/>
      <c r="AH393" s="336"/>
      <c r="AI393" s="336"/>
      <c r="AJ393" s="336"/>
      <c r="AK393" s="336"/>
      <c r="AL393" s="336"/>
      <c r="AM393" s="337"/>
      <c r="AN393" s="349"/>
      <c r="AO393" s="350"/>
      <c r="AP393" s="350"/>
      <c r="AQ393" s="350"/>
      <c r="AR393" s="350"/>
      <c r="AS393" s="351"/>
      <c r="AT393" s="358"/>
      <c r="AU393" s="359"/>
      <c r="AV393" s="359"/>
      <c r="AW393" s="359"/>
      <c r="AX393" s="359"/>
      <c r="AY393" s="360"/>
      <c r="AZ393" s="326"/>
      <c r="BA393" s="327"/>
      <c r="BB393" s="327"/>
      <c r="BC393" s="327"/>
      <c r="BD393" s="327"/>
      <c r="BE393" s="328"/>
    </row>
    <row r="394" spans="2:63" ht="15" customHeight="1">
      <c r="B394" s="4"/>
      <c r="C394" s="20"/>
      <c r="D394" s="279"/>
      <c r="E394" s="280"/>
      <c r="F394" s="280"/>
      <c r="G394" s="280"/>
      <c r="H394" s="280"/>
      <c r="I394" s="280"/>
      <c r="J394" s="280"/>
      <c r="K394" s="280"/>
      <c r="L394" s="280"/>
      <c r="M394" s="280"/>
      <c r="N394" s="280"/>
      <c r="O394" s="281"/>
      <c r="P394" s="329" t="s">
        <v>120</v>
      </c>
      <c r="Q394" s="330"/>
      <c r="R394" s="331"/>
      <c r="S394" s="255"/>
      <c r="T394" s="256"/>
      <c r="U394" s="256"/>
      <c r="V394" s="256"/>
      <c r="W394" s="256"/>
      <c r="X394" s="256"/>
      <c r="Y394" s="256"/>
      <c r="Z394" s="256"/>
      <c r="AA394" s="256"/>
      <c r="AB394" s="256"/>
      <c r="AC394" s="256"/>
      <c r="AD394" s="256"/>
      <c r="AE394" s="256"/>
      <c r="AF394" s="257"/>
      <c r="AG394" s="305"/>
      <c r="AH394" s="306"/>
      <c r="AI394" s="306"/>
      <c r="AJ394" s="306"/>
      <c r="AK394" s="306"/>
      <c r="AL394" s="306"/>
      <c r="AM394" s="307"/>
      <c r="AN394" s="242"/>
      <c r="AO394" s="243"/>
      <c r="AP394" s="243"/>
      <c r="AQ394" s="243"/>
      <c r="AR394" s="243"/>
      <c r="AS394" s="244"/>
      <c r="AT394" s="248"/>
      <c r="AU394" s="249"/>
      <c r="AV394" s="249"/>
      <c r="AW394" s="249"/>
      <c r="AX394" s="249"/>
      <c r="AY394" s="250"/>
      <c r="AZ394" s="197">
        <f>AN394*AT394</f>
        <v>0</v>
      </c>
      <c r="BA394" s="198"/>
      <c r="BB394" s="198"/>
      <c r="BC394" s="198"/>
      <c r="BD394" s="198"/>
      <c r="BE394" s="199"/>
    </row>
    <row r="395" spans="2:63" ht="15" customHeight="1">
      <c r="B395" s="4"/>
      <c r="C395" s="20"/>
      <c r="D395" s="291"/>
      <c r="E395" s="292"/>
      <c r="F395" s="292"/>
      <c r="G395" s="292"/>
      <c r="H395" s="292"/>
      <c r="I395" s="292"/>
      <c r="J395" s="292"/>
      <c r="K395" s="292"/>
      <c r="L395" s="292"/>
      <c r="M395" s="292"/>
      <c r="N395" s="292"/>
      <c r="O395" s="293"/>
      <c r="P395" s="332"/>
      <c r="Q395" s="333"/>
      <c r="R395" s="334"/>
      <c r="S395" s="338"/>
      <c r="T395" s="339"/>
      <c r="U395" s="339"/>
      <c r="V395" s="339"/>
      <c r="W395" s="339"/>
      <c r="X395" s="339"/>
      <c r="Y395" s="339"/>
      <c r="Z395" s="339"/>
      <c r="AA395" s="339"/>
      <c r="AB395" s="339"/>
      <c r="AC395" s="339"/>
      <c r="AD395" s="339"/>
      <c r="AE395" s="339"/>
      <c r="AF395" s="340"/>
      <c r="AG395" s="308"/>
      <c r="AH395" s="309"/>
      <c r="AI395" s="309"/>
      <c r="AJ395" s="309"/>
      <c r="AK395" s="309"/>
      <c r="AL395" s="309"/>
      <c r="AM395" s="310"/>
      <c r="AN395" s="314"/>
      <c r="AO395" s="315"/>
      <c r="AP395" s="315"/>
      <c r="AQ395" s="315"/>
      <c r="AR395" s="315"/>
      <c r="AS395" s="316"/>
      <c r="AT395" s="317"/>
      <c r="AU395" s="318"/>
      <c r="AV395" s="318"/>
      <c r="AW395" s="318"/>
      <c r="AX395" s="318"/>
      <c r="AY395" s="319"/>
      <c r="AZ395" s="200"/>
      <c r="BA395" s="201"/>
      <c r="BB395" s="201"/>
      <c r="BC395" s="201"/>
      <c r="BD395" s="201"/>
      <c r="BE395" s="202"/>
    </row>
    <row r="396" spans="2:63" ht="15" customHeight="1">
      <c r="B396" s="4"/>
      <c r="C396" s="20"/>
      <c r="D396" s="282"/>
      <c r="E396" s="283"/>
      <c r="F396" s="283"/>
      <c r="G396" s="283"/>
      <c r="H396" s="283"/>
      <c r="I396" s="283"/>
      <c r="J396" s="283"/>
      <c r="K396" s="283"/>
      <c r="L396" s="283"/>
      <c r="M396" s="283"/>
      <c r="N396" s="283"/>
      <c r="O396" s="284"/>
      <c r="P396" s="335"/>
      <c r="Q396" s="336"/>
      <c r="R396" s="337"/>
      <c r="S396" s="286" t="s">
        <v>87</v>
      </c>
      <c r="T396" s="287"/>
      <c r="U396" s="287"/>
      <c r="V396" s="287"/>
      <c r="W396" s="287"/>
      <c r="X396" s="287"/>
      <c r="Y396" s="287"/>
      <c r="Z396" s="287"/>
      <c r="AA396" s="287"/>
      <c r="AB396" s="287"/>
      <c r="AC396" s="287"/>
      <c r="AD396" s="287"/>
      <c r="AE396" s="287"/>
      <c r="AF396" s="288"/>
      <c r="AG396" s="311"/>
      <c r="AH396" s="312"/>
      <c r="AI396" s="312"/>
      <c r="AJ396" s="312"/>
      <c r="AK396" s="312"/>
      <c r="AL396" s="312"/>
      <c r="AM396" s="313"/>
      <c r="AN396" s="245"/>
      <c r="AO396" s="246"/>
      <c r="AP396" s="246"/>
      <c r="AQ396" s="246"/>
      <c r="AR396" s="246"/>
      <c r="AS396" s="247"/>
      <c r="AT396" s="251"/>
      <c r="AU396" s="252"/>
      <c r="AV396" s="252"/>
      <c r="AW396" s="252"/>
      <c r="AX396" s="252"/>
      <c r="AY396" s="253"/>
      <c r="AZ396" s="203"/>
      <c r="BA396" s="204"/>
      <c r="BB396" s="204"/>
      <c r="BC396" s="204"/>
      <c r="BD396" s="204"/>
      <c r="BE396" s="205"/>
    </row>
    <row r="397" spans="2:63" ht="15" customHeight="1">
      <c r="B397" s="4"/>
      <c r="C397" s="20"/>
      <c r="D397" s="279"/>
      <c r="E397" s="280"/>
      <c r="F397" s="280"/>
      <c r="G397" s="280"/>
      <c r="H397" s="280"/>
      <c r="I397" s="280"/>
      <c r="J397" s="280"/>
      <c r="K397" s="280"/>
      <c r="L397" s="280"/>
      <c r="M397" s="280"/>
      <c r="N397" s="280"/>
      <c r="O397" s="281"/>
      <c r="P397" s="225" t="s">
        <v>278</v>
      </c>
      <c r="Q397" s="294"/>
      <c r="R397" s="295"/>
      <c r="S397" s="230" t="s">
        <v>279</v>
      </c>
      <c r="T397" s="231"/>
      <c r="U397" s="231"/>
      <c r="V397" s="231"/>
      <c r="W397" s="231"/>
      <c r="X397" s="231"/>
      <c r="Y397" s="231"/>
      <c r="Z397" s="231"/>
      <c r="AA397" s="231"/>
      <c r="AB397" s="231"/>
      <c r="AC397" s="231"/>
      <c r="AD397" s="231"/>
      <c r="AE397" s="231"/>
      <c r="AF397" s="232"/>
      <c r="AG397" s="305" t="s">
        <v>199</v>
      </c>
      <c r="AH397" s="306"/>
      <c r="AI397" s="306"/>
      <c r="AJ397" s="306"/>
      <c r="AK397" s="306"/>
      <c r="AL397" s="306"/>
      <c r="AM397" s="307"/>
      <c r="AN397" s="242">
        <v>4</v>
      </c>
      <c r="AO397" s="243"/>
      <c r="AP397" s="243"/>
      <c r="AQ397" s="243"/>
      <c r="AR397" s="243"/>
      <c r="AS397" s="244"/>
      <c r="AT397" s="248">
        <v>16</v>
      </c>
      <c r="AU397" s="249"/>
      <c r="AV397" s="249"/>
      <c r="AW397" s="249"/>
      <c r="AX397" s="249"/>
      <c r="AY397" s="250"/>
      <c r="AZ397" s="197">
        <f>AN397*AT397</f>
        <v>64</v>
      </c>
      <c r="BA397" s="198"/>
      <c r="BB397" s="198"/>
      <c r="BC397" s="198"/>
      <c r="BD397" s="198"/>
      <c r="BE397" s="199"/>
    </row>
    <row r="398" spans="2:63" ht="15" customHeight="1">
      <c r="B398" s="4"/>
      <c r="C398" s="20"/>
      <c r="D398" s="291"/>
      <c r="E398" s="292"/>
      <c r="F398" s="292"/>
      <c r="G398" s="292"/>
      <c r="H398" s="292"/>
      <c r="I398" s="292"/>
      <c r="J398" s="292"/>
      <c r="K398" s="292"/>
      <c r="L398" s="292"/>
      <c r="M398" s="292"/>
      <c r="N398" s="292"/>
      <c r="O398" s="293"/>
      <c r="P398" s="296"/>
      <c r="Q398" s="297"/>
      <c r="R398" s="298"/>
      <c r="S398" s="302"/>
      <c r="T398" s="303"/>
      <c r="U398" s="303"/>
      <c r="V398" s="303"/>
      <c r="W398" s="303"/>
      <c r="X398" s="303"/>
      <c r="Y398" s="303"/>
      <c r="Z398" s="303"/>
      <c r="AA398" s="303"/>
      <c r="AB398" s="303"/>
      <c r="AC398" s="303"/>
      <c r="AD398" s="303"/>
      <c r="AE398" s="303"/>
      <c r="AF398" s="304"/>
      <c r="AG398" s="308"/>
      <c r="AH398" s="309"/>
      <c r="AI398" s="309"/>
      <c r="AJ398" s="309"/>
      <c r="AK398" s="309"/>
      <c r="AL398" s="309"/>
      <c r="AM398" s="310"/>
      <c r="AN398" s="314"/>
      <c r="AO398" s="315"/>
      <c r="AP398" s="315"/>
      <c r="AQ398" s="315"/>
      <c r="AR398" s="315"/>
      <c r="AS398" s="316"/>
      <c r="AT398" s="317"/>
      <c r="AU398" s="318"/>
      <c r="AV398" s="318"/>
      <c r="AW398" s="318"/>
      <c r="AX398" s="318"/>
      <c r="AY398" s="319"/>
      <c r="AZ398" s="200"/>
      <c r="BA398" s="201"/>
      <c r="BB398" s="201"/>
      <c r="BC398" s="201"/>
      <c r="BD398" s="201"/>
      <c r="BE398" s="202"/>
    </row>
    <row r="399" spans="2:63" ht="15" customHeight="1">
      <c r="B399" s="4"/>
      <c r="C399" s="20"/>
      <c r="D399" s="282"/>
      <c r="E399" s="283"/>
      <c r="F399" s="283"/>
      <c r="G399" s="283"/>
      <c r="H399" s="283"/>
      <c r="I399" s="283"/>
      <c r="J399" s="283"/>
      <c r="K399" s="283"/>
      <c r="L399" s="283"/>
      <c r="M399" s="283"/>
      <c r="N399" s="283"/>
      <c r="O399" s="284"/>
      <c r="P399" s="299"/>
      <c r="Q399" s="300"/>
      <c r="R399" s="301"/>
      <c r="S399" s="536" t="s">
        <v>34</v>
      </c>
      <c r="T399" s="537"/>
      <c r="U399" s="537"/>
      <c r="V399" s="537"/>
      <c r="W399" s="537"/>
      <c r="X399" s="537"/>
      <c r="Y399" s="537"/>
      <c r="Z399" s="537"/>
      <c r="AA399" s="537"/>
      <c r="AB399" s="537"/>
      <c r="AC399" s="537"/>
      <c r="AD399" s="537"/>
      <c r="AE399" s="537"/>
      <c r="AF399" s="538"/>
      <c r="AG399" s="311"/>
      <c r="AH399" s="312"/>
      <c r="AI399" s="312"/>
      <c r="AJ399" s="312"/>
      <c r="AK399" s="312"/>
      <c r="AL399" s="312"/>
      <c r="AM399" s="313"/>
      <c r="AN399" s="245"/>
      <c r="AO399" s="246"/>
      <c r="AP399" s="246"/>
      <c r="AQ399" s="246"/>
      <c r="AR399" s="246"/>
      <c r="AS399" s="247"/>
      <c r="AT399" s="251"/>
      <c r="AU399" s="252"/>
      <c r="AV399" s="252"/>
      <c r="AW399" s="252"/>
      <c r="AX399" s="252"/>
      <c r="AY399" s="253"/>
      <c r="AZ399" s="203"/>
      <c r="BA399" s="204"/>
      <c r="BB399" s="204"/>
      <c r="BC399" s="204"/>
      <c r="BD399" s="204"/>
      <c r="BE399" s="205"/>
      <c r="BF399" s="48"/>
      <c r="BG399" s="4"/>
      <c r="BH399" s="4"/>
      <c r="BI399" s="4"/>
      <c r="BJ399" s="4"/>
      <c r="BK399" s="4"/>
    </row>
    <row r="400" spans="2:63" ht="15" customHeight="1">
      <c r="B400" s="4"/>
      <c r="C400" s="4"/>
      <c r="D400" s="289"/>
      <c r="E400" s="289"/>
      <c r="F400" s="289"/>
      <c r="G400" s="289"/>
      <c r="H400" s="289"/>
      <c r="I400" s="289"/>
      <c r="J400" s="289"/>
      <c r="K400" s="289"/>
      <c r="L400" s="289"/>
      <c r="M400" s="289"/>
      <c r="N400" s="289"/>
      <c r="O400" s="289"/>
      <c r="P400" s="289"/>
      <c r="Q400" s="289"/>
      <c r="R400" s="289"/>
      <c r="S400" s="289"/>
      <c r="T400" s="289"/>
      <c r="U400" s="289"/>
      <c r="V400" s="289"/>
      <c r="W400" s="289"/>
      <c r="X400" s="289"/>
      <c r="Y400" s="289"/>
      <c r="Z400" s="289"/>
      <c r="AA400" s="289"/>
      <c r="AB400" s="289"/>
      <c r="AC400" s="289"/>
      <c r="AD400" s="289"/>
      <c r="AE400" s="289"/>
      <c r="AF400" s="289"/>
      <c r="AG400" s="289"/>
      <c r="AH400" s="289"/>
      <c r="AI400" s="289"/>
      <c r="AJ400" s="289"/>
      <c r="AK400" s="289"/>
      <c r="AL400" s="289"/>
      <c r="AM400" s="289"/>
      <c r="AN400" s="289"/>
      <c r="AO400" s="289"/>
      <c r="AP400" s="289"/>
      <c r="AQ400" s="289"/>
      <c r="AR400" s="289"/>
      <c r="AS400" s="289"/>
      <c r="AT400" s="289"/>
      <c r="AU400" s="289"/>
      <c r="AV400" s="289"/>
      <c r="AW400" s="289"/>
      <c r="AX400" s="289"/>
      <c r="AY400" s="289"/>
      <c r="AZ400" s="289"/>
      <c r="BA400" s="289"/>
      <c r="BB400" s="289"/>
      <c r="BC400" s="289"/>
      <c r="BD400" s="289"/>
      <c r="BE400" s="289"/>
      <c r="BF400" s="290"/>
      <c r="BG400" s="290"/>
      <c r="BH400" s="50"/>
      <c r="BI400" s="50"/>
      <c r="BJ400" s="50"/>
      <c r="BK400" s="50"/>
    </row>
    <row r="401" spans="1:63" ht="3" customHeight="1">
      <c r="B401" s="4"/>
      <c r="C401" s="4"/>
      <c r="D401" s="11"/>
      <c r="E401" s="25"/>
      <c r="F401" s="25"/>
      <c r="G401" s="25"/>
      <c r="H401" s="25"/>
      <c r="I401" s="25"/>
      <c r="J401" s="9"/>
      <c r="K401" s="9"/>
      <c r="L401" s="9"/>
      <c r="M401" s="9"/>
      <c r="N401" s="9"/>
      <c r="O401" s="9"/>
      <c r="P401" s="9"/>
      <c r="Q401" s="9"/>
      <c r="R401" s="9"/>
      <c r="S401" s="9"/>
      <c r="T401" s="9"/>
      <c r="U401" s="9"/>
      <c r="V401" s="9"/>
      <c r="W401" s="9"/>
      <c r="X401" s="9"/>
      <c r="Y401" s="9"/>
      <c r="Z401" s="9"/>
      <c r="AA401" s="9"/>
      <c r="AB401" s="9"/>
      <c r="AC401" s="9"/>
      <c r="AD401" s="9"/>
      <c r="AE401" s="9"/>
      <c r="AF401" s="9"/>
      <c r="AG401" s="11"/>
      <c r="AH401" s="11"/>
      <c r="AI401" s="11"/>
      <c r="AJ401" s="11"/>
      <c r="AK401" s="11"/>
      <c r="AL401" s="11"/>
      <c r="AM401" s="11"/>
      <c r="AN401" s="21"/>
      <c r="AO401" s="21"/>
      <c r="AP401" s="21"/>
      <c r="AQ401" s="21"/>
      <c r="AR401" s="21"/>
      <c r="AS401" s="21"/>
      <c r="AT401" s="21"/>
      <c r="AU401" s="21"/>
      <c r="AV401" s="21"/>
      <c r="AW401" s="21"/>
      <c r="AX401" s="21"/>
      <c r="AY401" s="21"/>
      <c r="AZ401" s="21"/>
      <c r="BA401" s="21"/>
      <c r="BB401" s="21"/>
      <c r="BC401" s="21"/>
      <c r="BD401" s="21"/>
      <c r="BE401" s="21"/>
    </row>
    <row r="402" spans="1:63" ht="15" customHeight="1">
      <c r="A402" s="2" t="s">
        <v>280</v>
      </c>
    </row>
    <row r="403" spans="1:63" ht="15" customHeight="1">
      <c r="B403" s="2" t="s">
        <v>281</v>
      </c>
    </row>
    <row r="404" spans="1:63" ht="15" customHeight="1">
      <c r="D404" s="13" t="s">
        <v>83</v>
      </c>
    </row>
    <row r="405" spans="1:63" ht="15" customHeight="1">
      <c r="B405" s="4"/>
      <c r="C405" s="20"/>
      <c r="D405" s="207" t="s">
        <v>24</v>
      </c>
      <c r="E405" s="208"/>
      <c r="F405" s="208"/>
      <c r="G405" s="208"/>
      <c r="H405" s="208"/>
      <c r="I405" s="208"/>
      <c r="J405" s="208"/>
      <c r="K405" s="208"/>
      <c r="L405" s="208"/>
      <c r="M405" s="208"/>
      <c r="N405" s="208"/>
      <c r="O405" s="208"/>
      <c r="P405" s="208"/>
      <c r="Q405" s="208"/>
      <c r="R405" s="208"/>
      <c r="S405" s="208"/>
      <c r="T405" s="208"/>
      <c r="U405" s="208"/>
      <c r="V405" s="208"/>
      <c r="W405" s="208"/>
      <c r="X405" s="208"/>
      <c r="Y405" s="208"/>
      <c r="Z405" s="209"/>
      <c r="AA405" s="276" t="s">
        <v>27</v>
      </c>
      <c r="AB405" s="277"/>
      <c r="AC405" s="277"/>
      <c r="AD405" s="277"/>
      <c r="AE405" s="277"/>
      <c r="AF405" s="277"/>
      <c r="AG405" s="225" t="s">
        <v>195</v>
      </c>
      <c r="AH405" s="208"/>
      <c r="AI405" s="208"/>
      <c r="AJ405" s="208"/>
      <c r="AK405" s="208"/>
      <c r="AL405" s="208"/>
      <c r="AM405" s="209"/>
      <c r="AN405" s="226" t="s">
        <v>196</v>
      </c>
      <c r="AO405" s="226"/>
      <c r="AP405" s="226"/>
      <c r="AQ405" s="226"/>
      <c r="AR405" s="226"/>
      <c r="AS405" s="226"/>
      <c r="AT405" s="226"/>
      <c r="AU405" s="227" t="s">
        <v>282</v>
      </c>
      <c r="AV405" s="227"/>
      <c r="AW405" s="227"/>
      <c r="AX405" s="227"/>
      <c r="AY405" s="227"/>
      <c r="AZ405" s="227"/>
      <c r="BA405" s="58"/>
      <c r="BB405" s="27"/>
      <c r="BC405" s="27"/>
      <c r="BD405" s="27"/>
      <c r="BE405" s="27"/>
      <c r="BF405" s="27"/>
    </row>
    <row r="406" spans="1:63" ht="15" customHeight="1">
      <c r="B406" s="4"/>
      <c r="C406" s="20"/>
      <c r="D406" s="210"/>
      <c r="E406" s="211"/>
      <c r="F406" s="211"/>
      <c r="G406" s="211"/>
      <c r="H406" s="211"/>
      <c r="I406" s="211"/>
      <c r="J406" s="211"/>
      <c r="K406" s="211"/>
      <c r="L406" s="211"/>
      <c r="M406" s="211"/>
      <c r="N406" s="211"/>
      <c r="O406" s="211"/>
      <c r="P406" s="211"/>
      <c r="Q406" s="211"/>
      <c r="R406" s="211"/>
      <c r="S406" s="211"/>
      <c r="T406" s="211"/>
      <c r="U406" s="211"/>
      <c r="V406" s="211"/>
      <c r="W406" s="211"/>
      <c r="X406" s="211"/>
      <c r="Y406" s="211"/>
      <c r="Z406" s="212"/>
      <c r="AA406" s="277"/>
      <c r="AB406" s="277"/>
      <c r="AC406" s="277"/>
      <c r="AD406" s="277"/>
      <c r="AE406" s="277"/>
      <c r="AF406" s="277"/>
      <c r="AG406" s="210"/>
      <c r="AH406" s="211"/>
      <c r="AI406" s="211"/>
      <c r="AJ406" s="211"/>
      <c r="AK406" s="211"/>
      <c r="AL406" s="211"/>
      <c r="AM406" s="212"/>
      <c r="AN406" s="226"/>
      <c r="AO406" s="226"/>
      <c r="AP406" s="226"/>
      <c r="AQ406" s="226"/>
      <c r="AR406" s="226"/>
      <c r="AS406" s="226"/>
      <c r="AT406" s="226"/>
      <c r="AU406" s="227"/>
      <c r="AV406" s="227"/>
      <c r="AW406" s="227"/>
      <c r="AX406" s="227"/>
      <c r="AY406" s="227"/>
      <c r="AZ406" s="227"/>
      <c r="BA406" s="58"/>
      <c r="BB406" s="27"/>
      <c r="BC406" s="27"/>
      <c r="BD406" s="27"/>
      <c r="BE406" s="27"/>
      <c r="BF406" s="27"/>
    </row>
    <row r="407" spans="1:63" ht="15" customHeight="1">
      <c r="B407" s="4"/>
      <c r="C407" s="20"/>
      <c r="D407" s="213"/>
      <c r="E407" s="214"/>
      <c r="F407" s="214"/>
      <c r="G407" s="214"/>
      <c r="H407" s="214"/>
      <c r="I407" s="214"/>
      <c r="J407" s="214"/>
      <c r="K407" s="214"/>
      <c r="L407" s="214"/>
      <c r="M407" s="214"/>
      <c r="N407" s="214"/>
      <c r="O407" s="214"/>
      <c r="P407" s="214"/>
      <c r="Q407" s="214"/>
      <c r="R407" s="214"/>
      <c r="S407" s="214"/>
      <c r="T407" s="214"/>
      <c r="U407" s="214"/>
      <c r="V407" s="214"/>
      <c r="W407" s="214"/>
      <c r="X407" s="214"/>
      <c r="Y407" s="214"/>
      <c r="Z407" s="215"/>
      <c r="AA407" s="278"/>
      <c r="AB407" s="277"/>
      <c r="AC407" s="277"/>
      <c r="AD407" s="277"/>
      <c r="AE407" s="277"/>
      <c r="AF407" s="277"/>
      <c r="AG407" s="213"/>
      <c r="AH407" s="214"/>
      <c r="AI407" s="214"/>
      <c r="AJ407" s="214"/>
      <c r="AK407" s="214"/>
      <c r="AL407" s="214"/>
      <c r="AM407" s="215"/>
      <c r="AN407" s="226"/>
      <c r="AO407" s="226"/>
      <c r="AP407" s="226"/>
      <c r="AQ407" s="226"/>
      <c r="AR407" s="226"/>
      <c r="AS407" s="226"/>
      <c r="AT407" s="226"/>
      <c r="AU407" s="227"/>
      <c r="AV407" s="227"/>
      <c r="AW407" s="227"/>
      <c r="AX407" s="227"/>
      <c r="AY407" s="227"/>
      <c r="AZ407" s="227"/>
      <c r="BA407" s="58"/>
      <c r="BB407" s="27"/>
      <c r="BC407" s="27"/>
      <c r="BD407" s="27"/>
      <c r="BE407" s="27"/>
      <c r="BF407" s="27"/>
    </row>
    <row r="408" spans="1:63" ht="15.75" customHeight="1">
      <c r="B408" s="4"/>
      <c r="C408" s="20"/>
      <c r="D408" s="255" t="s">
        <v>283</v>
      </c>
      <c r="E408" s="256"/>
      <c r="F408" s="256"/>
      <c r="G408" s="256"/>
      <c r="H408" s="256"/>
      <c r="I408" s="256"/>
      <c r="J408" s="256"/>
      <c r="K408" s="256"/>
      <c r="L408" s="256"/>
      <c r="M408" s="256"/>
      <c r="N408" s="256"/>
      <c r="O408" s="256"/>
      <c r="P408" s="256"/>
      <c r="Q408" s="256"/>
      <c r="R408" s="256"/>
      <c r="S408" s="256"/>
      <c r="T408" s="256"/>
      <c r="U408" s="256"/>
      <c r="V408" s="256"/>
      <c r="W408" s="256"/>
      <c r="X408" s="256"/>
      <c r="Y408" s="256"/>
      <c r="Z408" s="257"/>
      <c r="AA408" s="261" t="s">
        <v>199</v>
      </c>
      <c r="AB408" s="262"/>
      <c r="AC408" s="262"/>
      <c r="AD408" s="262"/>
      <c r="AE408" s="262"/>
      <c r="AF408" s="263"/>
      <c r="AG408" s="242">
        <v>6</v>
      </c>
      <c r="AH408" s="243"/>
      <c r="AI408" s="243"/>
      <c r="AJ408" s="243"/>
      <c r="AK408" s="243"/>
      <c r="AL408" s="243"/>
      <c r="AM408" s="244"/>
      <c r="AN408" s="267">
        <v>20</v>
      </c>
      <c r="AO408" s="267"/>
      <c r="AP408" s="267"/>
      <c r="AQ408" s="267"/>
      <c r="AR408" s="267"/>
      <c r="AS408" s="267"/>
      <c r="AT408" s="267"/>
      <c r="AU408" s="268">
        <f>AG408*AN408</f>
        <v>120</v>
      </c>
      <c r="AV408" s="269"/>
      <c r="AW408" s="269"/>
      <c r="AX408" s="269"/>
      <c r="AY408" s="269"/>
      <c r="AZ408" s="270"/>
      <c r="BA408" s="58"/>
      <c r="BB408" s="27"/>
      <c r="BC408" s="27"/>
      <c r="BD408" s="27"/>
      <c r="BE408" s="27"/>
      <c r="BF408" s="27"/>
    </row>
    <row r="409" spans="1:63" ht="15.75" customHeight="1">
      <c r="B409" s="4"/>
      <c r="C409" s="20"/>
      <c r="D409" s="258"/>
      <c r="E409" s="259"/>
      <c r="F409" s="259"/>
      <c r="G409" s="259"/>
      <c r="H409" s="259"/>
      <c r="I409" s="259"/>
      <c r="J409" s="259"/>
      <c r="K409" s="259"/>
      <c r="L409" s="259"/>
      <c r="M409" s="259"/>
      <c r="N409" s="259"/>
      <c r="O409" s="259"/>
      <c r="P409" s="259"/>
      <c r="Q409" s="259"/>
      <c r="R409" s="259"/>
      <c r="S409" s="259"/>
      <c r="T409" s="259"/>
      <c r="U409" s="259"/>
      <c r="V409" s="259"/>
      <c r="W409" s="259"/>
      <c r="X409" s="259"/>
      <c r="Y409" s="259"/>
      <c r="Z409" s="260"/>
      <c r="AA409" s="264"/>
      <c r="AB409" s="265"/>
      <c r="AC409" s="265"/>
      <c r="AD409" s="265"/>
      <c r="AE409" s="265"/>
      <c r="AF409" s="266"/>
      <c r="AG409" s="245"/>
      <c r="AH409" s="246"/>
      <c r="AI409" s="246"/>
      <c r="AJ409" s="246"/>
      <c r="AK409" s="246"/>
      <c r="AL409" s="246"/>
      <c r="AM409" s="247"/>
      <c r="AN409" s="267"/>
      <c r="AO409" s="267"/>
      <c r="AP409" s="267"/>
      <c r="AQ409" s="267"/>
      <c r="AR409" s="267"/>
      <c r="AS409" s="267"/>
      <c r="AT409" s="267"/>
      <c r="AU409" s="271"/>
      <c r="AV409" s="272"/>
      <c r="AW409" s="272"/>
      <c r="AX409" s="272"/>
      <c r="AY409" s="272"/>
      <c r="AZ409" s="273"/>
      <c r="BA409" s="58"/>
      <c r="BB409" s="27"/>
      <c r="BC409" s="27"/>
      <c r="BD409" s="27"/>
      <c r="BE409" s="27"/>
      <c r="BF409" s="27"/>
    </row>
    <row r="410" spans="1:63" ht="15.75" customHeight="1">
      <c r="B410" s="4"/>
      <c r="C410" s="4"/>
      <c r="D410" s="255" t="s">
        <v>284</v>
      </c>
      <c r="E410" s="256"/>
      <c r="F410" s="256"/>
      <c r="G410" s="256"/>
      <c r="H410" s="256"/>
      <c r="I410" s="256"/>
      <c r="J410" s="256"/>
      <c r="K410" s="256"/>
      <c r="L410" s="256"/>
      <c r="M410" s="256"/>
      <c r="N410" s="256"/>
      <c r="O410" s="256"/>
      <c r="P410" s="256"/>
      <c r="Q410" s="256"/>
      <c r="R410" s="256"/>
      <c r="S410" s="256"/>
      <c r="T410" s="256"/>
      <c r="U410" s="256"/>
      <c r="V410" s="256"/>
      <c r="W410" s="256"/>
      <c r="X410" s="256"/>
      <c r="Y410" s="256"/>
      <c r="Z410" s="257"/>
      <c r="AA410" s="261" t="s">
        <v>267</v>
      </c>
      <c r="AB410" s="262"/>
      <c r="AC410" s="262"/>
      <c r="AD410" s="262"/>
      <c r="AE410" s="262"/>
      <c r="AF410" s="263"/>
      <c r="AG410" s="242">
        <v>4</v>
      </c>
      <c r="AH410" s="243"/>
      <c r="AI410" s="243"/>
      <c r="AJ410" s="243"/>
      <c r="AK410" s="243"/>
      <c r="AL410" s="243"/>
      <c r="AM410" s="244"/>
      <c r="AN410" s="267">
        <v>12</v>
      </c>
      <c r="AO410" s="267"/>
      <c r="AP410" s="267"/>
      <c r="AQ410" s="267"/>
      <c r="AR410" s="267"/>
      <c r="AS410" s="267"/>
      <c r="AT410" s="267"/>
      <c r="AU410" s="268">
        <f>AG410*AN410</f>
        <v>48</v>
      </c>
      <c r="AV410" s="269"/>
      <c r="AW410" s="269"/>
      <c r="AX410" s="269"/>
      <c r="AY410" s="269"/>
      <c r="AZ410" s="270"/>
      <c r="BA410" s="279" t="s">
        <v>285</v>
      </c>
      <c r="BB410" s="280"/>
      <c r="BC410" s="280"/>
      <c r="BD410" s="280"/>
      <c r="BE410" s="280"/>
      <c r="BF410" s="281"/>
    </row>
    <row r="411" spans="1:63" ht="15.75" customHeight="1">
      <c r="B411" s="4"/>
      <c r="C411" s="4"/>
      <c r="D411" s="258"/>
      <c r="E411" s="259"/>
      <c r="F411" s="259"/>
      <c r="G411" s="259"/>
      <c r="H411" s="259"/>
      <c r="I411" s="259"/>
      <c r="J411" s="259"/>
      <c r="K411" s="259"/>
      <c r="L411" s="259"/>
      <c r="M411" s="259"/>
      <c r="N411" s="259"/>
      <c r="O411" s="259"/>
      <c r="P411" s="259"/>
      <c r="Q411" s="259"/>
      <c r="R411" s="259"/>
      <c r="S411" s="259"/>
      <c r="T411" s="259"/>
      <c r="U411" s="259"/>
      <c r="V411" s="259"/>
      <c r="W411" s="259"/>
      <c r="X411" s="259"/>
      <c r="Y411" s="259"/>
      <c r="Z411" s="260"/>
      <c r="AA411" s="264"/>
      <c r="AB411" s="265"/>
      <c r="AC411" s="265"/>
      <c r="AD411" s="265"/>
      <c r="AE411" s="265"/>
      <c r="AF411" s="266"/>
      <c r="AG411" s="245"/>
      <c r="AH411" s="246"/>
      <c r="AI411" s="246"/>
      <c r="AJ411" s="246"/>
      <c r="AK411" s="246"/>
      <c r="AL411" s="246"/>
      <c r="AM411" s="247"/>
      <c r="AN411" s="267"/>
      <c r="AO411" s="267"/>
      <c r="AP411" s="267"/>
      <c r="AQ411" s="267"/>
      <c r="AR411" s="267"/>
      <c r="AS411" s="267"/>
      <c r="AT411" s="267"/>
      <c r="AU411" s="271"/>
      <c r="AV411" s="272"/>
      <c r="AW411" s="272"/>
      <c r="AX411" s="272"/>
      <c r="AY411" s="272"/>
      <c r="AZ411" s="273"/>
      <c r="BA411" s="282"/>
      <c r="BB411" s="283"/>
      <c r="BC411" s="283"/>
      <c r="BD411" s="283"/>
      <c r="BE411" s="283"/>
      <c r="BF411" s="284"/>
    </row>
    <row r="412" spans="1:63" ht="15.75" customHeight="1">
      <c r="D412" s="255" t="s">
        <v>284</v>
      </c>
      <c r="E412" s="256"/>
      <c r="F412" s="256"/>
      <c r="G412" s="256"/>
      <c r="H412" s="256"/>
      <c r="I412" s="256"/>
      <c r="J412" s="256"/>
      <c r="K412" s="256"/>
      <c r="L412" s="256"/>
      <c r="M412" s="256"/>
      <c r="N412" s="256"/>
      <c r="O412" s="256"/>
      <c r="P412" s="256"/>
      <c r="Q412" s="256"/>
      <c r="R412" s="256"/>
      <c r="S412" s="256"/>
      <c r="T412" s="256"/>
      <c r="U412" s="256"/>
      <c r="V412" s="256"/>
      <c r="W412" s="256"/>
      <c r="X412" s="256"/>
      <c r="Y412" s="256"/>
      <c r="Z412" s="257"/>
      <c r="AA412" s="261" t="s">
        <v>199</v>
      </c>
      <c r="AB412" s="262"/>
      <c r="AC412" s="262"/>
      <c r="AD412" s="262"/>
      <c r="AE412" s="262"/>
      <c r="AF412" s="263"/>
      <c r="AG412" s="242">
        <v>6</v>
      </c>
      <c r="AH412" s="243"/>
      <c r="AI412" s="243"/>
      <c r="AJ412" s="243"/>
      <c r="AK412" s="243"/>
      <c r="AL412" s="243"/>
      <c r="AM412" s="244"/>
      <c r="AN412" s="267">
        <v>6</v>
      </c>
      <c r="AO412" s="267"/>
      <c r="AP412" s="267"/>
      <c r="AQ412" s="267"/>
      <c r="AR412" s="267"/>
      <c r="AS412" s="267"/>
      <c r="AT412" s="267"/>
      <c r="AU412" s="268">
        <f>AG412*AN412</f>
        <v>36</v>
      </c>
      <c r="AV412" s="269"/>
      <c r="AW412" s="269"/>
      <c r="AX412" s="269"/>
      <c r="AY412" s="269"/>
      <c r="AZ412" s="270"/>
      <c r="BA412" s="285">
        <f>SUM(AU408:AZ413)</f>
        <v>204</v>
      </c>
      <c r="BB412" s="285"/>
      <c r="BC412" s="285"/>
      <c r="BD412" s="285"/>
      <c r="BE412" s="285"/>
      <c r="BF412" s="285"/>
    </row>
    <row r="413" spans="1:63" ht="15.75" customHeight="1">
      <c r="D413" s="258"/>
      <c r="E413" s="259"/>
      <c r="F413" s="259"/>
      <c r="G413" s="259"/>
      <c r="H413" s="259"/>
      <c r="I413" s="259"/>
      <c r="J413" s="259"/>
      <c r="K413" s="259"/>
      <c r="L413" s="259"/>
      <c r="M413" s="259"/>
      <c r="N413" s="259"/>
      <c r="O413" s="259"/>
      <c r="P413" s="259"/>
      <c r="Q413" s="259"/>
      <c r="R413" s="259"/>
      <c r="S413" s="259"/>
      <c r="T413" s="259"/>
      <c r="U413" s="259"/>
      <c r="V413" s="259"/>
      <c r="W413" s="259"/>
      <c r="X413" s="259"/>
      <c r="Y413" s="259"/>
      <c r="Z413" s="260"/>
      <c r="AA413" s="264"/>
      <c r="AB413" s="265"/>
      <c r="AC413" s="265"/>
      <c r="AD413" s="265"/>
      <c r="AE413" s="265"/>
      <c r="AF413" s="266"/>
      <c r="AG413" s="245"/>
      <c r="AH413" s="246"/>
      <c r="AI413" s="246"/>
      <c r="AJ413" s="246"/>
      <c r="AK413" s="246"/>
      <c r="AL413" s="246"/>
      <c r="AM413" s="247"/>
      <c r="AN413" s="267"/>
      <c r="AO413" s="267"/>
      <c r="AP413" s="267"/>
      <c r="AQ413" s="267"/>
      <c r="AR413" s="267"/>
      <c r="AS413" s="267"/>
      <c r="AT413" s="267"/>
      <c r="AU413" s="271"/>
      <c r="AV413" s="272"/>
      <c r="AW413" s="272"/>
      <c r="AX413" s="272"/>
      <c r="AY413" s="272"/>
      <c r="AZ413" s="273"/>
      <c r="BA413" s="285"/>
      <c r="BB413" s="285"/>
      <c r="BC413" s="285"/>
      <c r="BD413" s="285"/>
      <c r="BE413" s="285"/>
      <c r="BF413" s="285"/>
    </row>
    <row r="414" spans="1:63" ht="14.25" customHeight="1">
      <c r="D414" s="8" t="s">
        <v>84</v>
      </c>
      <c r="E414" s="9"/>
      <c r="F414" s="9"/>
      <c r="G414" s="9"/>
      <c r="H414" s="9"/>
      <c r="I414" s="9"/>
      <c r="J414" s="9"/>
      <c r="K414" s="9"/>
      <c r="L414" s="9"/>
      <c r="M414" s="9"/>
      <c r="N414" s="9"/>
      <c r="O414" s="9"/>
      <c r="P414" s="9"/>
      <c r="Q414" s="9"/>
      <c r="R414" s="9"/>
      <c r="S414" s="9"/>
      <c r="T414" s="9"/>
      <c r="U414" s="9"/>
      <c r="V414" s="9"/>
      <c r="W414" s="9"/>
      <c r="X414" s="9"/>
      <c r="Y414" s="9"/>
      <c r="Z414" s="9"/>
      <c r="AA414" s="11"/>
      <c r="AB414" s="11"/>
      <c r="AC414" s="11"/>
      <c r="AD414" s="11"/>
      <c r="AE414" s="11"/>
      <c r="AF414" s="11"/>
      <c r="AG414" s="11"/>
    </row>
    <row r="415" spans="1:63" ht="14.25" customHeight="1">
      <c r="D415" s="274" t="s">
        <v>85</v>
      </c>
      <c r="E415" s="274"/>
      <c r="F415" s="274"/>
      <c r="G415" s="274"/>
      <c r="H415" s="274"/>
      <c r="I415" s="274"/>
      <c r="J415" s="274"/>
      <c r="K415" s="274"/>
      <c r="L415" s="274"/>
      <c r="M415" s="274"/>
      <c r="N415" s="274"/>
      <c r="O415" s="274"/>
      <c r="P415" s="274"/>
      <c r="Q415" s="274"/>
      <c r="R415" s="274"/>
      <c r="S415" s="274"/>
      <c r="T415" s="274"/>
      <c r="U415" s="274"/>
      <c r="V415" s="274"/>
      <c r="W415" s="274"/>
      <c r="X415" s="274"/>
      <c r="Y415" s="274"/>
      <c r="Z415" s="274"/>
      <c r="AA415" s="274"/>
      <c r="AB415" s="274"/>
      <c r="AC415" s="274"/>
      <c r="AD415" s="274"/>
      <c r="AE415" s="274"/>
      <c r="AF415" s="274"/>
      <c r="AG415" s="274"/>
      <c r="AH415" s="274"/>
      <c r="AI415" s="274"/>
      <c r="AJ415" s="274"/>
      <c r="AK415" s="274"/>
      <c r="AL415" s="274"/>
      <c r="AM415" s="274"/>
      <c r="AN415" s="274"/>
      <c r="AO415" s="274"/>
      <c r="AP415" s="274"/>
      <c r="AQ415" s="274"/>
      <c r="AR415" s="274"/>
      <c r="AS415" s="274"/>
      <c r="AT415" s="274"/>
      <c r="AU415" s="274"/>
      <c r="AV415" s="274"/>
      <c r="AW415" s="274"/>
      <c r="AX415" s="274"/>
      <c r="AY415" s="274"/>
      <c r="AZ415" s="274"/>
      <c r="BA415" s="274"/>
      <c r="BB415" s="274"/>
      <c r="BC415" s="274"/>
      <c r="BD415" s="274"/>
      <c r="BE415" s="274"/>
    </row>
    <row r="416" spans="1:63" ht="14.25" customHeight="1">
      <c r="D416" s="275" t="s">
        <v>86</v>
      </c>
      <c r="E416" s="275"/>
      <c r="F416" s="275"/>
      <c r="G416" s="275"/>
      <c r="H416" s="275"/>
      <c r="I416" s="275"/>
      <c r="J416" s="275"/>
      <c r="K416" s="275"/>
      <c r="L416" s="275"/>
      <c r="M416" s="275"/>
      <c r="N416" s="275"/>
      <c r="O416" s="275"/>
      <c r="P416" s="275"/>
      <c r="Q416" s="275"/>
      <c r="R416" s="275"/>
      <c r="S416" s="275"/>
      <c r="T416" s="275"/>
      <c r="U416" s="275"/>
      <c r="V416" s="275"/>
      <c r="W416" s="275"/>
      <c r="X416" s="275"/>
      <c r="Y416" s="275"/>
      <c r="Z416" s="275"/>
      <c r="AA416" s="275"/>
      <c r="AB416" s="275"/>
      <c r="AC416" s="275"/>
      <c r="AD416" s="275"/>
      <c r="AE416" s="275"/>
      <c r="AF416" s="275"/>
      <c r="AG416" s="275"/>
      <c r="AH416" s="275"/>
      <c r="AI416" s="275"/>
      <c r="AJ416" s="275"/>
      <c r="AK416" s="275"/>
      <c r="AL416" s="275"/>
      <c r="AM416" s="275"/>
      <c r="AN416" s="275"/>
      <c r="AO416" s="275"/>
      <c r="AP416" s="275"/>
      <c r="AQ416" s="275"/>
      <c r="AR416" s="275"/>
      <c r="AS416" s="275"/>
      <c r="AT416" s="275"/>
      <c r="AU416" s="275"/>
      <c r="AV416" s="275"/>
      <c r="AW416" s="275"/>
      <c r="AX416" s="275"/>
      <c r="AY416" s="275"/>
      <c r="AZ416" s="275"/>
      <c r="BA416" s="275"/>
      <c r="BB416" s="275"/>
      <c r="BC416" s="275"/>
      <c r="BD416" s="275"/>
      <c r="BE416" s="275"/>
      <c r="BF416" s="275"/>
      <c r="BG416" s="85"/>
      <c r="BH416" s="85"/>
      <c r="BI416" s="85"/>
      <c r="BJ416" s="85"/>
      <c r="BK416" s="85"/>
    </row>
    <row r="417" spans="1:71" ht="6" customHeight="1">
      <c r="D417" s="59"/>
      <c r="E417" s="59"/>
      <c r="F417" s="59"/>
      <c r="G417" s="59"/>
      <c r="H417" s="59"/>
      <c r="I417" s="59"/>
      <c r="J417" s="59"/>
      <c r="K417" s="59"/>
      <c r="L417" s="59"/>
      <c r="M417" s="59"/>
      <c r="N417" s="59"/>
      <c r="O417" s="59"/>
      <c r="P417" s="59"/>
      <c r="Q417" s="59"/>
      <c r="R417" s="59"/>
      <c r="S417" s="59"/>
      <c r="T417" s="59"/>
      <c r="U417" s="59"/>
      <c r="V417" s="59"/>
      <c r="W417" s="59"/>
      <c r="X417" s="59"/>
      <c r="Y417" s="59"/>
      <c r="Z417" s="59"/>
      <c r="AA417" s="59"/>
      <c r="AB417" s="59"/>
      <c r="AC417" s="59"/>
      <c r="AD417" s="59"/>
      <c r="AE417" s="59"/>
      <c r="AF417" s="59"/>
      <c r="AG417" s="59"/>
      <c r="AH417" s="59"/>
      <c r="AI417" s="59"/>
      <c r="AJ417" s="59"/>
      <c r="AK417" s="59"/>
      <c r="AL417" s="59"/>
      <c r="AM417" s="59"/>
    </row>
    <row r="418" spans="1:71" ht="15" customHeight="1">
      <c r="A418" s="2" t="s">
        <v>286</v>
      </c>
    </row>
    <row r="419" spans="1:71" ht="15" customHeight="1">
      <c r="B419" s="2" t="s">
        <v>287</v>
      </c>
    </row>
    <row r="420" spans="1:71" ht="15" customHeight="1">
      <c r="B420" s="4"/>
      <c r="C420" s="20"/>
      <c r="D420" s="207" t="s">
        <v>24</v>
      </c>
      <c r="E420" s="208"/>
      <c r="F420" s="208"/>
      <c r="G420" s="208"/>
      <c r="H420" s="208"/>
      <c r="I420" s="208"/>
      <c r="J420" s="208"/>
      <c r="K420" s="208"/>
      <c r="L420" s="208"/>
      <c r="M420" s="208"/>
      <c r="N420" s="208"/>
      <c r="O420" s="208"/>
      <c r="P420" s="208"/>
      <c r="Q420" s="208"/>
      <c r="R420" s="208"/>
      <c r="S420" s="208"/>
      <c r="T420" s="208"/>
      <c r="U420" s="208"/>
      <c r="V420" s="208"/>
      <c r="W420" s="208"/>
      <c r="X420" s="208"/>
      <c r="Y420" s="208"/>
      <c r="Z420" s="209"/>
      <c r="AA420" s="276" t="s">
        <v>27</v>
      </c>
      <c r="AB420" s="277"/>
      <c r="AC420" s="277"/>
      <c r="AD420" s="277"/>
      <c r="AE420" s="277"/>
      <c r="AF420" s="277"/>
      <c r="AG420" s="225" t="s">
        <v>195</v>
      </c>
      <c r="AH420" s="208"/>
      <c r="AI420" s="208"/>
      <c r="AJ420" s="208"/>
      <c r="AK420" s="208"/>
      <c r="AL420" s="208"/>
      <c r="AM420" s="209"/>
      <c r="AN420" s="226" t="s">
        <v>196</v>
      </c>
      <c r="AO420" s="226"/>
      <c r="AP420" s="226"/>
      <c r="AQ420" s="226"/>
      <c r="AR420" s="226"/>
      <c r="AS420" s="226"/>
      <c r="AT420" s="226"/>
      <c r="AU420" s="227" t="s">
        <v>288</v>
      </c>
      <c r="AV420" s="227"/>
      <c r="AW420" s="227"/>
      <c r="AX420" s="227"/>
      <c r="AY420" s="227"/>
      <c r="AZ420" s="227"/>
      <c r="BA420" s="58"/>
      <c r="BB420" s="27"/>
      <c r="BC420" s="27"/>
      <c r="BD420" s="27"/>
      <c r="BE420" s="27"/>
      <c r="BF420" s="27"/>
    </row>
    <row r="421" spans="1:71" ht="15" customHeight="1">
      <c r="B421" s="4"/>
      <c r="C421" s="20"/>
      <c r="D421" s="210"/>
      <c r="E421" s="211"/>
      <c r="F421" s="211"/>
      <c r="G421" s="211"/>
      <c r="H421" s="211"/>
      <c r="I421" s="211"/>
      <c r="J421" s="211"/>
      <c r="K421" s="211"/>
      <c r="L421" s="211"/>
      <c r="M421" s="211"/>
      <c r="N421" s="211"/>
      <c r="O421" s="211"/>
      <c r="P421" s="211"/>
      <c r="Q421" s="211"/>
      <c r="R421" s="211"/>
      <c r="S421" s="211"/>
      <c r="T421" s="211"/>
      <c r="U421" s="211"/>
      <c r="V421" s="211"/>
      <c r="W421" s="211"/>
      <c r="X421" s="211"/>
      <c r="Y421" s="211"/>
      <c r="Z421" s="212"/>
      <c r="AA421" s="277"/>
      <c r="AB421" s="277"/>
      <c r="AC421" s="277"/>
      <c r="AD421" s="277"/>
      <c r="AE421" s="277"/>
      <c r="AF421" s="277"/>
      <c r="AG421" s="210"/>
      <c r="AH421" s="211"/>
      <c r="AI421" s="211"/>
      <c r="AJ421" s="211"/>
      <c r="AK421" s="211"/>
      <c r="AL421" s="211"/>
      <c r="AM421" s="212"/>
      <c r="AN421" s="226"/>
      <c r="AO421" s="226"/>
      <c r="AP421" s="226"/>
      <c r="AQ421" s="226"/>
      <c r="AR421" s="226"/>
      <c r="AS421" s="226"/>
      <c r="AT421" s="226"/>
      <c r="AU421" s="227"/>
      <c r="AV421" s="227"/>
      <c r="AW421" s="227"/>
      <c r="AX421" s="227"/>
      <c r="AY421" s="227"/>
      <c r="AZ421" s="227"/>
      <c r="BA421" s="58"/>
      <c r="BB421" s="27"/>
      <c r="BC421" s="27"/>
      <c r="BD421" s="27"/>
      <c r="BE421" s="27"/>
      <c r="BF421" s="27"/>
    </row>
    <row r="422" spans="1:71" ht="15" customHeight="1">
      <c r="B422" s="4"/>
      <c r="C422" s="20"/>
      <c r="D422" s="213"/>
      <c r="E422" s="214"/>
      <c r="F422" s="214"/>
      <c r="G422" s="214"/>
      <c r="H422" s="214"/>
      <c r="I422" s="214"/>
      <c r="J422" s="214"/>
      <c r="K422" s="214"/>
      <c r="L422" s="214"/>
      <c r="M422" s="214"/>
      <c r="N422" s="214"/>
      <c r="O422" s="214"/>
      <c r="P422" s="214"/>
      <c r="Q422" s="214"/>
      <c r="R422" s="214"/>
      <c r="S422" s="214"/>
      <c r="T422" s="214"/>
      <c r="U422" s="214"/>
      <c r="V422" s="214"/>
      <c r="W422" s="214"/>
      <c r="X422" s="214"/>
      <c r="Y422" s="214"/>
      <c r="Z422" s="215"/>
      <c r="AA422" s="278"/>
      <c r="AB422" s="277"/>
      <c r="AC422" s="277"/>
      <c r="AD422" s="277"/>
      <c r="AE422" s="277"/>
      <c r="AF422" s="277"/>
      <c r="AG422" s="213"/>
      <c r="AH422" s="214"/>
      <c r="AI422" s="214"/>
      <c r="AJ422" s="214"/>
      <c r="AK422" s="214"/>
      <c r="AL422" s="214"/>
      <c r="AM422" s="215"/>
      <c r="AN422" s="226"/>
      <c r="AO422" s="226"/>
      <c r="AP422" s="226"/>
      <c r="AQ422" s="226"/>
      <c r="AR422" s="226"/>
      <c r="AS422" s="226"/>
      <c r="AT422" s="226"/>
      <c r="AU422" s="227"/>
      <c r="AV422" s="227"/>
      <c r="AW422" s="227"/>
      <c r="AX422" s="227"/>
      <c r="AY422" s="227"/>
      <c r="AZ422" s="227"/>
      <c r="BA422" s="58"/>
      <c r="BB422" s="27"/>
      <c r="BC422" s="27"/>
      <c r="BD422" s="27"/>
      <c r="BE422" s="27"/>
      <c r="BF422" s="27"/>
    </row>
    <row r="423" spans="1:71" ht="16.5" customHeight="1">
      <c r="B423" s="4"/>
      <c r="C423" s="20"/>
      <c r="D423" s="255" t="s">
        <v>289</v>
      </c>
      <c r="E423" s="256"/>
      <c r="F423" s="256"/>
      <c r="G423" s="256"/>
      <c r="H423" s="256"/>
      <c r="I423" s="256"/>
      <c r="J423" s="256"/>
      <c r="K423" s="256"/>
      <c r="L423" s="256"/>
      <c r="M423" s="256"/>
      <c r="N423" s="256"/>
      <c r="O423" s="256"/>
      <c r="P423" s="256"/>
      <c r="Q423" s="256"/>
      <c r="R423" s="256"/>
      <c r="S423" s="256"/>
      <c r="T423" s="256"/>
      <c r="U423" s="256"/>
      <c r="V423" s="256"/>
      <c r="W423" s="256"/>
      <c r="X423" s="256"/>
      <c r="Y423" s="256"/>
      <c r="Z423" s="257"/>
      <c r="AA423" s="261" t="s">
        <v>199</v>
      </c>
      <c r="AB423" s="262"/>
      <c r="AC423" s="262"/>
      <c r="AD423" s="262"/>
      <c r="AE423" s="262"/>
      <c r="AF423" s="263"/>
      <c r="AG423" s="242">
        <v>6</v>
      </c>
      <c r="AH423" s="243"/>
      <c r="AI423" s="243"/>
      <c r="AJ423" s="243"/>
      <c r="AK423" s="243"/>
      <c r="AL423" s="243"/>
      <c r="AM423" s="244"/>
      <c r="AN423" s="267">
        <v>12</v>
      </c>
      <c r="AO423" s="267"/>
      <c r="AP423" s="267"/>
      <c r="AQ423" s="267"/>
      <c r="AR423" s="267"/>
      <c r="AS423" s="267"/>
      <c r="AT423" s="267"/>
      <c r="AU423" s="268">
        <f>AG423*AN423</f>
        <v>72</v>
      </c>
      <c r="AV423" s="269"/>
      <c r="AW423" s="269"/>
      <c r="AX423" s="269"/>
      <c r="AY423" s="269"/>
      <c r="AZ423" s="270"/>
      <c r="BA423" s="58"/>
      <c r="BB423" s="27"/>
      <c r="BC423" s="27"/>
      <c r="BD423" s="27"/>
      <c r="BE423" s="27"/>
      <c r="BF423" s="27"/>
    </row>
    <row r="424" spans="1:71" ht="16.5" customHeight="1">
      <c r="B424" s="4"/>
      <c r="C424" s="20"/>
      <c r="D424" s="258"/>
      <c r="E424" s="259"/>
      <c r="F424" s="259"/>
      <c r="G424" s="259"/>
      <c r="H424" s="259"/>
      <c r="I424" s="259"/>
      <c r="J424" s="259"/>
      <c r="K424" s="259"/>
      <c r="L424" s="259"/>
      <c r="M424" s="259"/>
      <c r="N424" s="259"/>
      <c r="O424" s="259"/>
      <c r="P424" s="259"/>
      <c r="Q424" s="259"/>
      <c r="R424" s="259"/>
      <c r="S424" s="259"/>
      <c r="T424" s="259"/>
      <c r="U424" s="259"/>
      <c r="V424" s="259"/>
      <c r="W424" s="259"/>
      <c r="X424" s="259"/>
      <c r="Y424" s="259"/>
      <c r="Z424" s="260"/>
      <c r="AA424" s="264"/>
      <c r="AB424" s="265"/>
      <c r="AC424" s="265"/>
      <c r="AD424" s="265"/>
      <c r="AE424" s="265"/>
      <c r="AF424" s="266"/>
      <c r="AG424" s="245"/>
      <c r="AH424" s="246"/>
      <c r="AI424" s="246"/>
      <c r="AJ424" s="246"/>
      <c r="AK424" s="246"/>
      <c r="AL424" s="246"/>
      <c r="AM424" s="247"/>
      <c r="AN424" s="267"/>
      <c r="AO424" s="267"/>
      <c r="AP424" s="267"/>
      <c r="AQ424" s="267"/>
      <c r="AR424" s="267"/>
      <c r="AS424" s="267"/>
      <c r="AT424" s="267"/>
      <c r="AU424" s="271"/>
      <c r="AV424" s="272"/>
      <c r="AW424" s="272"/>
      <c r="AX424" s="272"/>
      <c r="AY424" s="272"/>
      <c r="AZ424" s="273"/>
      <c r="BA424" s="58"/>
      <c r="BB424" s="27"/>
      <c r="BC424" s="27"/>
      <c r="BD424" s="27"/>
      <c r="BE424" s="27"/>
      <c r="BF424" s="27"/>
    </row>
    <row r="425" spans="1:71" s="29" customFormat="1" ht="15" customHeight="1">
      <c r="D425" s="29" t="s">
        <v>36</v>
      </c>
    </row>
    <row r="426" spans="1:71" ht="6.75" customHeight="1"/>
    <row r="427" spans="1:71" ht="6.75" customHeight="1"/>
    <row r="428" spans="1:71" ht="6.75" customHeight="1"/>
    <row r="429" spans="1:71" ht="6.75" customHeight="1"/>
    <row r="430" spans="1:71" s="117" customFormat="1" ht="15" customHeight="1">
      <c r="A430" s="117" t="s">
        <v>318</v>
      </c>
    </row>
    <row r="431" spans="1:71" s="117" customFormat="1" ht="15" customHeight="1">
      <c r="B431" s="117" t="s">
        <v>290</v>
      </c>
      <c r="BR431" s="118"/>
      <c r="BS431" s="118"/>
    </row>
    <row r="432" spans="1:71" s="117" customFormat="1" ht="15" customHeight="1">
      <c r="C432" s="117" t="s">
        <v>319</v>
      </c>
      <c r="BR432" s="118"/>
      <c r="BS432" s="118"/>
    </row>
    <row r="433" spans="2:64" s="117" customFormat="1" ht="15" customHeight="1">
      <c r="B433" s="119"/>
      <c r="C433" s="120"/>
      <c r="D433" s="134" t="s">
        <v>23</v>
      </c>
      <c r="E433" s="135"/>
      <c r="F433" s="135"/>
      <c r="G433" s="135"/>
      <c r="H433" s="135"/>
      <c r="I433" s="135"/>
      <c r="J433" s="136"/>
      <c r="K433" s="143" t="s">
        <v>24</v>
      </c>
      <c r="L433" s="135"/>
      <c r="M433" s="135"/>
      <c r="N433" s="135"/>
      <c r="O433" s="135"/>
      <c r="P433" s="135"/>
      <c r="Q433" s="135"/>
      <c r="R433" s="135"/>
      <c r="S433" s="135"/>
      <c r="T433" s="135"/>
      <c r="U433" s="135"/>
      <c r="V433" s="135"/>
      <c r="W433" s="135"/>
      <c r="X433" s="135"/>
      <c r="Y433" s="135"/>
      <c r="Z433" s="136"/>
      <c r="AA433" s="147" t="s">
        <v>27</v>
      </c>
      <c r="AB433" s="148"/>
      <c r="AC433" s="148"/>
      <c r="AD433" s="148"/>
      <c r="AE433" s="148"/>
      <c r="AF433" s="148"/>
      <c r="AG433" s="134" t="s">
        <v>195</v>
      </c>
      <c r="AH433" s="135"/>
      <c r="AI433" s="135"/>
      <c r="AJ433" s="135"/>
      <c r="AK433" s="135"/>
      <c r="AL433" s="135"/>
      <c r="AM433" s="136"/>
      <c r="AN433" s="150" t="s">
        <v>196</v>
      </c>
      <c r="AO433" s="150"/>
      <c r="AP433" s="150"/>
      <c r="AQ433" s="150"/>
      <c r="AR433" s="150"/>
      <c r="AS433" s="150"/>
      <c r="AT433" s="150"/>
      <c r="AU433" s="151" t="s">
        <v>197</v>
      </c>
      <c r="AV433" s="151"/>
      <c r="AW433" s="151"/>
      <c r="AX433" s="151"/>
      <c r="AY433" s="151"/>
      <c r="AZ433" s="151"/>
      <c r="BA433" s="121"/>
      <c r="BB433" s="122"/>
      <c r="BC433" s="122"/>
      <c r="BD433" s="122"/>
      <c r="BE433" s="122"/>
      <c r="BF433" s="122"/>
    </row>
    <row r="434" spans="2:64" s="117" customFormat="1" ht="15" customHeight="1">
      <c r="B434" s="119"/>
      <c r="C434" s="120"/>
      <c r="D434" s="137"/>
      <c r="E434" s="138"/>
      <c r="F434" s="138"/>
      <c r="G434" s="138"/>
      <c r="H434" s="138"/>
      <c r="I434" s="138"/>
      <c r="J434" s="139"/>
      <c r="K434" s="144"/>
      <c r="L434" s="145"/>
      <c r="M434" s="145"/>
      <c r="N434" s="145"/>
      <c r="O434" s="145"/>
      <c r="P434" s="145"/>
      <c r="Q434" s="145"/>
      <c r="R434" s="145"/>
      <c r="S434" s="145"/>
      <c r="T434" s="145"/>
      <c r="U434" s="145"/>
      <c r="V434" s="145"/>
      <c r="W434" s="145"/>
      <c r="X434" s="145"/>
      <c r="Y434" s="145"/>
      <c r="Z434" s="146"/>
      <c r="AA434" s="148"/>
      <c r="AB434" s="148"/>
      <c r="AC434" s="148"/>
      <c r="AD434" s="148"/>
      <c r="AE434" s="148"/>
      <c r="AF434" s="148"/>
      <c r="AG434" s="137"/>
      <c r="AH434" s="138"/>
      <c r="AI434" s="138"/>
      <c r="AJ434" s="138"/>
      <c r="AK434" s="138"/>
      <c r="AL434" s="138"/>
      <c r="AM434" s="139"/>
      <c r="AN434" s="150"/>
      <c r="AO434" s="150"/>
      <c r="AP434" s="150"/>
      <c r="AQ434" s="150"/>
      <c r="AR434" s="150"/>
      <c r="AS434" s="150"/>
      <c r="AT434" s="150"/>
      <c r="AU434" s="151"/>
      <c r="AV434" s="151"/>
      <c r="AW434" s="151"/>
      <c r="AX434" s="151"/>
      <c r="AY434" s="151"/>
      <c r="AZ434" s="151"/>
      <c r="BA434" s="121"/>
      <c r="BB434" s="122"/>
      <c r="BC434" s="122"/>
      <c r="BD434" s="122"/>
      <c r="BE434" s="122"/>
      <c r="BF434" s="122"/>
    </row>
    <row r="435" spans="2:64" s="117" customFormat="1" ht="15" customHeight="1">
      <c r="B435" s="119"/>
      <c r="C435" s="120"/>
      <c r="D435" s="140"/>
      <c r="E435" s="141"/>
      <c r="F435" s="141"/>
      <c r="G435" s="141"/>
      <c r="H435" s="141"/>
      <c r="I435" s="141"/>
      <c r="J435" s="142"/>
      <c r="K435" s="152" t="s">
        <v>291</v>
      </c>
      <c r="L435" s="153"/>
      <c r="M435" s="153"/>
      <c r="N435" s="153"/>
      <c r="O435" s="153"/>
      <c r="P435" s="153"/>
      <c r="Q435" s="153"/>
      <c r="R435" s="153"/>
      <c r="S435" s="153"/>
      <c r="T435" s="153"/>
      <c r="U435" s="153"/>
      <c r="V435" s="153"/>
      <c r="W435" s="153"/>
      <c r="X435" s="153"/>
      <c r="Y435" s="153"/>
      <c r="Z435" s="154"/>
      <c r="AA435" s="149"/>
      <c r="AB435" s="148"/>
      <c r="AC435" s="148"/>
      <c r="AD435" s="148"/>
      <c r="AE435" s="148"/>
      <c r="AF435" s="148"/>
      <c r="AG435" s="140"/>
      <c r="AH435" s="141"/>
      <c r="AI435" s="141"/>
      <c r="AJ435" s="141"/>
      <c r="AK435" s="141"/>
      <c r="AL435" s="141"/>
      <c r="AM435" s="142"/>
      <c r="AN435" s="150"/>
      <c r="AO435" s="150"/>
      <c r="AP435" s="150"/>
      <c r="AQ435" s="150"/>
      <c r="AR435" s="150"/>
      <c r="AS435" s="150"/>
      <c r="AT435" s="150"/>
      <c r="AU435" s="151"/>
      <c r="AV435" s="151"/>
      <c r="AW435" s="151"/>
      <c r="AX435" s="151"/>
      <c r="AY435" s="151"/>
      <c r="AZ435" s="151"/>
      <c r="BA435" s="121"/>
      <c r="BB435" s="122"/>
      <c r="BC435" s="122"/>
      <c r="BD435" s="122"/>
      <c r="BE435" s="122"/>
      <c r="BF435" s="122"/>
    </row>
    <row r="436" spans="2:64" s="117" customFormat="1" ht="15" customHeight="1">
      <c r="B436" s="119"/>
      <c r="C436" s="120"/>
      <c r="D436" s="155"/>
      <c r="E436" s="156"/>
      <c r="F436" s="156"/>
      <c r="G436" s="156"/>
      <c r="H436" s="156"/>
      <c r="I436" s="156"/>
      <c r="J436" s="157"/>
      <c r="K436" s="255" t="s">
        <v>292</v>
      </c>
      <c r="L436" s="256"/>
      <c r="M436" s="256"/>
      <c r="N436" s="256"/>
      <c r="O436" s="256"/>
      <c r="P436" s="256"/>
      <c r="Q436" s="256"/>
      <c r="R436" s="256"/>
      <c r="S436" s="256"/>
      <c r="T436" s="256"/>
      <c r="U436" s="256"/>
      <c r="V436" s="256"/>
      <c r="W436" s="256"/>
      <c r="X436" s="256"/>
      <c r="Y436" s="256"/>
      <c r="Z436" s="257"/>
      <c r="AA436" s="261" t="s">
        <v>199</v>
      </c>
      <c r="AB436" s="1110"/>
      <c r="AC436" s="1110"/>
      <c r="AD436" s="1110"/>
      <c r="AE436" s="1110"/>
      <c r="AF436" s="1111"/>
      <c r="AG436" s="242">
        <v>4</v>
      </c>
      <c r="AH436" s="243"/>
      <c r="AI436" s="243"/>
      <c r="AJ436" s="243"/>
      <c r="AK436" s="243"/>
      <c r="AL436" s="243"/>
      <c r="AM436" s="244"/>
      <c r="AN436" s="1118">
        <v>20</v>
      </c>
      <c r="AO436" s="1119"/>
      <c r="AP436" s="1119"/>
      <c r="AQ436" s="1119"/>
      <c r="AR436" s="1119"/>
      <c r="AS436" s="1119"/>
      <c r="AT436" s="1120"/>
      <c r="AU436" s="268">
        <f>AG436*AN436</f>
        <v>80</v>
      </c>
      <c r="AV436" s="269"/>
      <c r="AW436" s="269"/>
      <c r="AX436" s="269"/>
      <c r="AY436" s="269"/>
      <c r="AZ436" s="270"/>
      <c r="BA436" s="121"/>
      <c r="BB436" s="122"/>
      <c r="BC436" s="122"/>
      <c r="BD436" s="122"/>
      <c r="BE436" s="122"/>
      <c r="BF436" s="122"/>
    </row>
    <row r="437" spans="2:64" s="117" customFormat="1" ht="15" customHeight="1">
      <c r="B437" s="119"/>
      <c r="C437" s="120"/>
      <c r="D437" s="158"/>
      <c r="E437" s="159"/>
      <c r="F437" s="159"/>
      <c r="G437" s="159"/>
      <c r="H437" s="159"/>
      <c r="I437" s="159"/>
      <c r="J437" s="160"/>
      <c r="K437" s="338"/>
      <c r="L437" s="339"/>
      <c r="M437" s="339"/>
      <c r="N437" s="339"/>
      <c r="O437" s="339"/>
      <c r="P437" s="339"/>
      <c r="Q437" s="339"/>
      <c r="R437" s="339"/>
      <c r="S437" s="339"/>
      <c r="T437" s="339"/>
      <c r="U437" s="339"/>
      <c r="V437" s="339"/>
      <c r="W437" s="339"/>
      <c r="X437" s="339"/>
      <c r="Y437" s="339"/>
      <c r="Z437" s="340"/>
      <c r="AA437" s="1112"/>
      <c r="AB437" s="1113"/>
      <c r="AC437" s="1113"/>
      <c r="AD437" s="1113"/>
      <c r="AE437" s="1113"/>
      <c r="AF437" s="1114"/>
      <c r="AG437" s="314"/>
      <c r="AH437" s="315"/>
      <c r="AI437" s="315"/>
      <c r="AJ437" s="315"/>
      <c r="AK437" s="315"/>
      <c r="AL437" s="315"/>
      <c r="AM437" s="316"/>
      <c r="AN437" s="1121"/>
      <c r="AO437" s="1122"/>
      <c r="AP437" s="1122"/>
      <c r="AQ437" s="1122"/>
      <c r="AR437" s="1122"/>
      <c r="AS437" s="1122"/>
      <c r="AT437" s="1123"/>
      <c r="AU437" s="384"/>
      <c r="AV437" s="385"/>
      <c r="AW437" s="385"/>
      <c r="AX437" s="385"/>
      <c r="AY437" s="385"/>
      <c r="AZ437" s="386"/>
      <c r="BA437" s="121"/>
      <c r="BB437" s="122"/>
      <c r="BC437" s="122"/>
      <c r="BD437" s="122"/>
      <c r="BE437" s="122"/>
      <c r="BF437" s="122"/>
    </row>
    <row r="438" spans="2:64" s="117" customFormat="1" ht="15" customHeight="1">
      <c r="B438" s="119"/>
      <c r="C438" s="120"/>
      <c r="D438" s="161"/>
      <c r="E438" s="162"/>
      <c r="F438" s="162"/>
      <c r="G438" s="162"/>
      <c r="H438" s="162"/>
      <c r="I438" s="162"/>
      <c r="J438" s="163"/>
      <c r="K438" s="286" t="s">
        <v>293</v>
      </c>
      <c r="L438" s="287"/>
      <c r="M438" s="287"/>
      <c r="N438" s="287"/>
      <c r="O438" s="287"/>
      <c r="P438" s="287"/>
      <c r="Q438" s="287"/>
      <c r="R438" s="287"/>
      <c r="S438" s="287"/>
      <c r="T438" s="287"/>
      <c r="U438" s="287"/>
      <c r="V438" s="287"/>
      <c r="W438" s="287"/>
      <c r="X438" s="287"/>
      <c r="Y438" s="287"/>
      <c r="Z438" s="288"/>
      <c r="AA438" s="1115"/>
      <c r="AB438" s="1116"/>
      <c r="AC438" s="1116"/>
      <c r="AD438" s="1116"/>
      <c r="AE438" s="1116"/>
      <c r="AF438" s="1117"/>
      <c r="AG438" s="245"/>
      <c r="AH438" s="246"/>
      <c r="AI438" s="246"/>
      <c r="AJ438" s="246"/>
      <c r="AK438" s="246"/>
      <c r="AL438" s="246"/>
      <c r="AM438" s="247"/>
      <c r="AN438" s="1124"/>
      <c r="AO438" s="1125"/>
      <c r="AP438" s="1125"/>
      <c r="AQ438" s="1125"/>
      <c r="AR438" s="1125"/>
      <c r="AS438" s="1125"/>
      <c r="AT438" s="1126"/>
      <c r="AU438" s="271"/>
      <c r="AV438" s="272"/>
      <c r="AW438" s="272"/>
      <c r="AX438" s="272"/>
      <c r="AY438" s="272"/>
      <c r="AZ438" s="273"/>
      <c r="BA438" s="121"/>
      <c r="BB438" s="122"/>
      <c r="BC438" s="122"/>
      <c r="BD438" s="122"/>
      <c r="BE438" s="122"/>
      <c r="BF438" s="122"/>
    </row>
    <row r="439" spans="2:64" s="117" customFormat="1" ht="15" customHeight="1">
      <c r="B439" s="119"/>
      <c r="C439" s="119"/>
      <c r="D439" s="130" t="s">
        <v>317</v>
      </c>
      <c r="E439" s="123"/>
      <c r="F439" s="123"/>
      <c r="G439" s="123"/>
      <c r="H439" s="123"/>
      <c r="I439" s="123"/>
      <c r="J439" s="123"/>
      <c r="K439" s="124"/>
      <c r="L439" s="124"/>
      <c r="M439" s="124"/>
      <c r="N439" s="124"/>
      <c r="O439" s="124"/>
      <c r="P439" s="124"/>
      <c r="Q439" s="124"/>
      <c r="R439" s="124"/>
      <c r="S439" s="124"/>
      <c r="T439" s="124"/>
      <c r="U439" s="124"/>
      <c r="V439" s="124"/>
      <c r="W439" s="124"/>
      <c r="X439" s="124"/>
      <c r="Y439" s="124"/>
      <c r="Z439" s="124"/>
      <c r="AA439" s="125"/>
      <c r="AB439" s="125"/>
      <c r="AC439" s="125"/>
      <c r="AD439" s="125"/>
      <c r="AE439" s="125"/>
      <c r="AF439" s="125"/>
      <c r="AG439" s="126"/>
      <c r="AH439" s="126"/>
      <c r="AI439" s="126"/>
      <c r="AJ439" s="126"/>
      <c r="AK439" s="126"/>
      <c r="AL439" s="126"/>
      <c r="AM439" s="126"/>
      <c r="AN439" s="127"/>
      <c r="AO439" s="127"/>
      <c r="AP439" s="127"/>
      <c r="AQ439" s="127"/>
      <c r="AR439" s="127"/>
      <c r="AS439" s="127"/>
      <c r="AT439" s="127"/>
      <c r="AU439" s="128"/>
      <c r="AV439" s="128"/>
      <c r="AW439" s="128"/>
      <c r="AX439" s="128"/>
      <c r="AY439" s="128"/>
      <c r="AZ439" s="128"/>
      <c r="BA439" s="129"/>
      <c r="BB439" s="122"/>
      <c r="BC439" s="122"/>
      <c r="BD439" s="122"/>
      <c r="BE439" s="122"/>
      <c r="BF439" s="122"/>
    </row>
    <row r="440" spans="2:64" s="117" customFormat="1" ht="15" customHeight="1">
      <c r="C440" s="117" t="s">
        <v>320</v>
      </c>
      <c r="BK440" s="118"/>
      <c r="BL440" s="118"/>
    </row>
    <row r="441" spans="2:64" s="117" customFormat="1" ht="15" customHeight="1">
      <c r="B441" s="119"/>
      <c r="C441" s="120"/>
      <c r="D441" s="134" t="s">
        <v>23</v>
      </c>
      <c r="E441" s="135"/>
      <c r="F441" s="135"/>
      <c r="G441" s="135"/>
      <c r="H441" s="135"/>
      <c r="I441" s="135"/>
      <c r="J441" s="136"/>
      <c r="K441" s="143" t="s">
        <v>24</v>
      </c>
      <c r="L441" s="135"/>
      <c r="M441" s="135"/>
      <c r="N441" s="135"/>
      <c r="O441" s="135"/>
      <c r="P441" s="135"/>
      <c r="Q441" s="135"/>
      <c r="R441" s="135"/>
      <c r="S441" s="135"/>
      <c r="T441" s="135"/>
      <c r="U441" s="135"/>
      <c r="V441" s="135"/>
      <c r="W441" s="135"/>
      <c r="X441" s="135"/>
      <c r="Y441" s="135"/>
      <c r="Z441" s="136"/>
      <c r="AA441" s="147" t="s">
        <v>27</v>
      </c>
      <c r="AB441" s="148"/>
      <c r="AC441" s="148"/>
      <c r="AD441" s="148"/>
      <c r="AE441" s="148"/>
      <c r="AF441" s="148"/>
      <c r="AG441" s="134" t="s">
        <v>195</v>
      </c>
      <c r="AH441" s="135"/>
      <c r="AI441" s="135"/>
      <c r="AJ441" s="135"/>
      <c r="AK441" s="135"/>
      <c r="AL441" s="135"/>
      <c r="AM441" s="136"/>
      <c r="AN441" s="150" t="s">
        <v>196</v>
      </c>
      <c r="AO441" s="150"/>
      <c r="AP441" s="150"/>
      <c r="AQ441" s="150"/>
      <c r="AR441" s="150"/>
      <c r="AS441" s="150"/>
      <c r="AT441" s="150"/>
      <c r="AU441" s="151" t="s">
        <v>197</v>
      </c>
      <c r="AV441" s="151"/>
      <c r="AW441" s="151"/>
      <c r="AX441" s="151"/>
      <c r="AY441" s="151"/>
      <c r="AZ441" s="151"/>
      <c r="BA441" s="121"/>
      <c r="BB441" s="122"/>
      <c r="BC441" s="122"/>
      <c r="BD441" s="122"/>
      <c r="BE441" s="122"/>
      <c r="BF441" s="122"/>
    </row>
    <row r="442" spans="2:64" s="117" customFormat="1" ht="15" customHeight="1">
      <c r="B442" s="119"/>
      <c r="C442" s="120"/>
      <c r="D442" s="137"/>
      <c r="E442" s="138"/>
      <c r="F442" s="138"/>
      <c r="G442" s="138"/>
      <c r="H442" s="138"/>
      <c r="I442" s="138"/>
      <c r="J442" s="139"/>
      <c r="K442" s="144"/>
      <c r="L442" s="145"/>
      <c r="M442" s="145"/>
      <c r="N442" s="145"/>
      <c r="O442" s="145"/>
      <c r="P442" s="145"/>
      <c r="Q442" s="145"/>
      <c r="R442" s="145"/>
      <c r="S442" s="145"/>
      <c r="T442" s="145"/>
      <c r="U442" s="145"/>
      <c r="V442" s="145"/>
      <c r="W442" s="145"/>
      <c r="X442" s="145"/>
      <c r="Y442" s="145"/>
      <c r="Z442" s="146"/>
      <c r="AA442" s="148"/>
      <c r="AB442" s="148"/>
      <c r="AC442" s="148"/>
      <c r="AD442" s="148"/>
      <c r="AE442" s="148"/>
      <c r="AF442" s="148"/>
      <c r="AG442" s="137"/>
      <c r="AH442" s="138"/>
      <c r="AI442" s="138"/>
      <c r="AJ442" s="138"/>
      <c r="AK442" s="138"/>
      <c r="AL442" s="138"/>
      <c r="AM442" s="139"/>
      <c r="AN442" s="150"/>
      <c r="AO442" s="150"/>
      <c r="AP442" s="150"/>
      <c r="AQ442" s="150"/>
      <c r="AR442" s="150"/>
      <c r="AS442" s="150"/>
      <c r="AT442" s="150"/>
      <c r="AU442" s="151"/>
      <c r="AV442" s="151"/>
      <c r="AW442" s="151"/>
      <c r="AX442" s="151"/>
      <c r="AY442" s="151"/>
      <c r="AZ442" s="151"/>
      <c r="BA442" s="121"/>
      <c r="BB442" s="122"/>
      <c r="BC442" s="122"/>
      <c r="BD442" s="122"/>
      <c r="BE442" s="122"/>
      <c r="BF442" s="122"/>
    </row>
    <row r="443" spans="2:64" s="117" customFormat="1" ht="15" customHeight="1">
      <c r="B443" s="119"/>
      <c r="C443" s="120"/>
      <c r="D443" s="140"/>
      <c r="E443" s="141"/>
      <c r="F443" s="141"/>
      <c r="G443" s="141"/>
      <c r="H443" s="141"/>
      <c r="I443" s="141"/>
      <c r="J443" s="142"/>
      <c r="K443" s="152" t="s">
        <v>291</v>
      </c>
      <c r="L443" s="153"/>
      <c r="M443" s="153"/>
      <c r="N443" s="153"/>
      <c r="O443" s="153"/>
      <c r="P443" s="153"/>
      <c r="Q443" s="153"/>
      <c r="R443" s="153"/>
      <c r="S443" s="153"/>
      <c r="T443" s="153"/>
      <c r="U443" s="153"/>
      <c r="V443" s="153"/>
      <c r="W443" s="153"/>
      <c r="X443" s="153"/>
      <c r="Y443" s="153"/>
      <c r="Z443" s="154"/>
      <c r="AA443" s="149"/>
      <c r="AB443" s="148"/>
      <c r="AC443" s="148"/>
      <c r="AD443" s="148"/>
      <c r="AE443" s="148"/>
      <c r="AF443" s="148"/>
      <c r="AG443" s="140"/>
      <c r="AH443" s="141"/>
      <c r="AI443" s="141"/>
      <c r="AJ443" s="141"/>
      <c r="AK443" s="141"/>
      <c r="AL443" s="141"/>
      <c r="AM443" s="142"/>
      <c r="AN443" s="150"/>
      <c r="AO443" s="150"/>
      <c r="AP443" s="150"/>
      <c r="AQ443" s="150"/>
      <c r="AR443" s="150"/>
      <c r="AS443" s="150"/>
      <c r="AT443" s="150"/>
      <c r="AU443" s="151"/>
      <c r="AV443" s="151"/>
      <c r="AW443" s="151"/>
      <c r="AX443" s="151"/>
      <c r="AY443" s="151"/>
      <c r="AZ443" s="151"/>
      <c r="BA443" s="121"/>
      <c r="BB443" s="122"/>
      <c r="BC443" s="122"/>
      <c r="BD443" s="122"/>
      <c r="BE443" s="122"/>
      <c r="BF443" s="122"/>
    </row>
    <row r="444" spans="2:64" s="117" customFormat="1" ht="15" customHeight="1">
      <c r="B444" s="119"/>
      <c r="C444" s="120"/>
      <c r="D444" s="155"/>
      <c r="E444" s="156"/>
      <c r="F444" s="156"/>
      <c r="G444" s="156"/>
      <c r="H444" s="156"/>
      <c r="I444" s="156"/>
      <c r="J444" s="157"/>
      <c r="K444" s="255" t="s">
        <v>295</v>
      </c>
      <c r="L444" s="256"/>
      <c r="M444" s="256"/>
      <c r="N444" s="256"/>
      <c r="O444" s="256"/>
      <c r="P444" s="256"/>
      <c r="Q444" s="256"/>
      <c r="R444" s="256"/>
      <c r="S444" s="256"/>
      <c r="T444" s="256"/>
      <c r="U444" s="256"/>
      <c r="V444" s="256"/>
      <c r="W444" s="256"/>
      <c r="X444" s="256"/>
      <c r="Y444" s="256"/>
      <c r="Z444" s="257"/>
      <c r="AA444" s="261" t="s">
        <v>199</v>
      </c>
      <c r="AB444" s="1110"/>
      <c r="AC444" s="1110"/>
      <c r="AD444" s="1110"/>
      <c r="AE444" s="1110"/>
      <c r="AF444" s="1111"/>
      <c r="AG444" s="242">
        <v>4</v>
      </c>
      <c r="AH444" s="243"/>
      <c r="AI444" s="243"/>
      <c r="AJ444" s="243"/>
      <c r="AK444" s="243"/>
      <c r="AL444" s="243"/>
      <c r="AM444" s="244"/>
      <c r="AN444" s="1118">
        <v>20</v>
      </c>
      <c r="AO444" s="1119"/>
      <c r="AP444" s="1119"/>
      <c r="AQ444" s="1119"/>
      <c r="AR444" s="1119"/>
      <c r="AS444" s="1119"/>
      <c r="AT444" s="1120"/>
      <c r="AU444" s="268">
        <f>AG444*AN444</f>
        <v>80</v>
      </c>
      <c r="AV444" s="269"/>
      <c r="AW444" s="269"/>
      <c r="AX444" s="269"/>
      <c r="AY444" s="269"/>
      <c r="AZ444" s="270"/>
      <c r="BA444" s="121"/>
      <c r="BB444" s="122"/>
      <c r="BC444" s="122"/>
      <c r="BD444" s="122"/>
      <c r="BE444" s="122"/>
      <c r="BF444" s="122"/>
    </row>
    <row r="445" spans="2:64" s="117" customFormat="1" ht="15" customHeight="1">
      <c r="B445" s="119"/>
      <c r="C445" s="120"/>
      <c r="D445" s="158"/>
      <c r="E445" s="159"/>
      <c r="F445" s="159"/>
      <c r="G445" s="159"/>
      <c r="H445" s="159"/>
      <c r="I445" s="159"/>
      <c r="J445" s="160"/>
      <c r="K445" s="338"/>
      <c r="L445" s="339"/>
      <c r="M445" s="339"/>
      <c r="N445" s="339"/>
      <c r="O445" s="339"/>
      <c r="P445" s="339"/>
      <c r="Q445" s="339"/>
      <c r="R445" s="339"/>
      <c r="S445" s="339"/>
      <c r="T445" s="339"/>
      <c r="U445" s="339"/>
      <c r="V445" s="339"/>
      <c r="W445" s="339"/>
      <c r="X445" s="339"/>
      <c r="Y445" s="339"/>
      <c r="Z445" s="340"/>
      <c r="AA445" s="1112"/>
      <c r="AB445" s="1113"/>
      <c r="AC445" s="1113"/>
      <c r="AD445" s="1113"/>
      <c r="AE445" s="1113"/>
      <c r="AF445" s="1114"/>
      <c r="AG445" s="314"/>
      <c r="AH445" s="315"/>
      <c r="AI445" s="315"/>
      <c r="AJ445" s="315"/>
      <c r="AK445" s="315"/>
      <c r="AL445" s="315"/>
      <c r="AM445" s="316"/>
      <c r="AN445" s="1121"/>
      <c r="AO445" s="1122"/>
      <c r="AP445" s="1122"/>
      <c r="AQ445" s="1122"/>
      <c r="AR445" s="1122"/>
      <c r="AS445" s="1122"/>
      <c r="AT445" s="1123"/>
      <c r="AU445" s="384"/>
      <c r="AV445" s="385"/>
      <c r="AW445" s="385"/>
      <c r="AX445" s="385"/>
      <c r="AY445" s="385"/>
      <c r="AZ445" s="386"/>
      <c r="BA445" s="121"/>
      <c r="BB445" s="122"/>
      <c r="BC445" s="122"/>
      <c r="BD445" s="122"/>
      <c r="BE445" s="122"/>
      <c r="BF445" s="122"/>
    </row>
    <row r="446" spans="2:64" s="117" customFormat="1" ht="15" customHeight="1">
      <c r="B446" s="119"/>
      <c r="C446" s="120"/>
      <c r="D446" s="161"/>
      <c r="E446" s="162"/>
      <c r="F446" s="162"/>
      <c r="G446" s="162"/>
      <c r="H446" s="162"/>
      <c r="I446" s="162"/>
      <c r="J446" s="163"/>
      <c r="K446" s="286" t="s">
        <v>293</v>
      </c>
      <c r="L446" s="287"/>
      <c r="M446" s="287"/>
      <c r="N446" s="287"/>
      <c r="O446" s="287"/>
      <c r="P446" s="287"/>
      <c r="Q446" s="287"/>
      <c r="R446" s="287"/>
      <c r="S446" s="287"/>
      <c r="T446" s="287"/>
      <c r="U446" s="287"/>
      <c r="V446" s="287"/>
      <c r="W446" s="287"/>
      <c r="X446" s="287"/>
      <c r="Y446" s="287"/>
      <c r="Z446" s="288"/>
      <c r="AA446" s="1115"/>
      <c r="AB446" s="1116"/>
      <c r="AC446" s="1116"/>
      <c r="AD446" s="1116"/>
      <c r="AE446" s="1116"/>
      <c r="AF446" s="1117"/>
      <c r="AG446" s="245"/>
      <c r="AH446" s="246"/>
      <c r="AI446" s="246"/>
      <c r="AJ446" s="246"/>
      <c r="AK446" s="246"/>
      <c r="AL446" s="246"/>
      <c r="AM446" s="247"/>
      <c r="AN446" s="1124"/>
      <c r="AO446" s="1125"/>
      <c r="AP446" s="1125"/>
      <c r="AQ446" s="1125"/>
      <c r="AR446" s="1125"/>
      <c r="AS446" s="1125"/>
      <c r="AT446" s="1126"/>
      <c r="AU446" s="271"/>
      <c r="AV446" s="272"/>
      <c r="AW446" s="272"/>
      <c r="AX446" s="272"/>
      <c r="AY446" s="272"/>
      <c r="AZ446" s="273"/>
      <c r="BA446" s="121"/>
      <c r="BB446" s="122"/>
      <c r="BC446" s="122"/>
      <c r="BD446" s="122"/>
      <c r="BE446" s="122"/>
      <c r="BF446" s="122"/>
    </row>
    <row r="447" spans="2:64" s="117" customFormat="1" ht="15" customHeight="1">
      <c r="D447" s="130" t="s">
        <v>321</v>
      </c>
    </row>
    <row r="448" spans="2:64" ht="15" customHeight="1"/>
    <row r="449" spans="1:71" ht="15" customHeight="1">
      <c r="BR449" s="23"/>
      <c r="BS449" s="23"/>
    </row>
    <row r="450" spans="1:71" ht="15" customHeight="1">
      <c r="BR450" s="23"/>
      <c r="BS450" s="23"/>
    </row>
    <row r="451" spans="1:71" ht="4.5" customHeight="1"/>
    <row r="452" spans="1:71" ht="13.5" customHeight="1">
      <c r="A452" s="2" t="s">
        <v>296</v>
      </c>
    </row>
    <row r="453" spans="1:71" ht="13.5" customHeight="1">
      <c r="A453" s="206" t="s">
        <v>297</v>
      </c>
      <c r="B453" s="206"/>
      <c r="C453" s="206"/>
      <c r="D453" s="206"/>
      <c r="E453" s="206"/>
      <c r="F453" s="206"/>
      <c r="G453" s="206"/>
      <c r="H453" s="206"/>
      <c r="I453" s="206"/>
      <c r="J453" s="206"/>
      <c r="K453" s="206"/>
      <c r="L453" s="206"/>
      <c r="M453" s="206"/>
      <c r="N453" s="206"/>
      <c r="O453" s="206"/>
      <c r="P453" s="206"/>
      <c r="Q453" s="206"/>
      <c r="R453" s="206"/>
      <c r="S453" s="206"/>
      <c r="T453" s="206"/>
      <c r="U453" s="206"/>
      <c r="V453" s="206"/>
      <c r="W453" s="206"/>
      <c r="X453" s="206"/>
      <c r="Y453" s="206"/>
      <c r="Z453" s="206"/>
      <c r="AA453" s="206"/>
      <c r="AB453" s="206"/>
      <c r="AC453" s="206"/>
      <c r="AD453" s="206"/>
      <c r="AE453" s="206"/>
      <c r="AF453" s="206"/>
      <c r="AG453" s="206"/>
      <c r="AH453" s="206"/>
      <c r="AI453" s="206"/>
      <c r="AJ453" s="206"/>
      <c r="AK453" s="206"/>
      <c r="AL453" s="206"/>
      <c r="AM453" s="206"/>
      <c r="AN453" s="206"/>
      <c r="AO453" s="206"/>
      <c r="AP453" s="206"/>
      <c r="AQ453" s="206"/>
      <c r="AR453" s="206"/>
      <c r="AS453" s="206"/>
      <c r="AT453" s="206"/>
      <c r="BR453" s="23"/>
      <c r="BS453" s="23"/>
    </row>
    <row r="454" spans="1:71" ht="13.5" customHeight="1">
      <c r="B454" s="19" t="s">
        <v>298</v>
      </c>
    </row>
    <row r="455" spans="1:71" ht="13.5" customHeight="1">
      <c r="C455" s="18"/>
      <c r="D455" s="18"/>
      <c r="E455" s="18"/>
      <c r="F455" s="18"/>
      <c r="G455" s="18"/>
      <c r="H455" s="18"/>
      <c r="I455" s="18"/>
      <c r="J455" s="18"/>
      <c r="K455" s="18"/>
      <c r="L455" s="18"/>
      <c r="M455" s="18"/>
      <c r="N455" s="18"/>
      <c r="O455" s="18"/>
      <c r="P455" s="18"/>
      <c r="Q455" s="18"/>
      <c r="R455" s="18"/>
      <c r="S455" s="18"/>
      <c r="T455" s="18"/>
      <c r="U455" s="18"/>
      <c r="V455" s="18"/>
      <c r="W455" s="18"/>
      <c r="X455" s="18"/>
      <c r="Y455" s="18"/>
      <c r="Z455" s="18"/>
      <c r="AA455" s="18"/>
      <c r="AB455" s="18"/>
      <c r="AC455" s="18"/>
      <c r="AD455" s="18"/>
      <c r="AE455" s="18"/>
      <c r="AF455" s="18"/>
      <c r="AG455" s="18"/>
      <c r="AH455" s="18"/>
      <c r="AI455" s="18"/>
      <c r="AJ455" s="18"/>
      <c r="AK455" s="18"/>
      <c r="AL455" s="18"/>
      <c r="AM455" s="18"/>
      <c r="AN455" s="18"/>
      <c r="AO455" s="18"/>
      <c r="AP455" s="18"/>
      <c r="AQ455" s="18"/>
      <c r="AR455" s="18"/>
      <c r="AS455" s="18"/>
      <c r="AT455" s="18"/>
      <c r="AU455" s="18"/>
      <c r="AV455" s="18"/>
      <c r="AW455" s="18"/>
      <c r="AX455" s="18"/>
      <c r="AY455" s="18"/>
      <c r="AZ455" s="18"/>
      <c r="BA455" s="18"/>
      <c r="BB455" s="18"/>
      <c r="BC455" s="18"/>
      <c r="BD455" s="18"/>
      <c r="BE455" s="18"/>
      <c r="BF455" s="18"/>
    </row>
    <row r="456" spans="1:71" ht="13.5" customHeight="1">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c r="AA456" s="18"/>
      <c r="AB456" s="18"/>
      <c r="AC456" s="18"/>
      <c r="AD456" s="18"/>
      <c r="AE456" s="18"/>
      <c r="AF456" s="18"/>
      <c r="AG456" s="18"/>
      <c r="AH456" s="18"/>
      <c r="AI456" s="18"/>
      <c r="AJ456" s="18"/>
      <c r="AK456" s="18"/>
      <c r="AL456" s="18"/>
      <c r="AM456" s="18"/>
      <c r="AN456" s="18"/>
      <c r="AO456" s="18"/>
      <c r="AP456" s="18"/>
      <c r="AQ456" s="18"/>
      <c r="AR456" s="18"/>
      <c r="AS456" s="18"/>
      <c r="AT456" s="18"/>
      <c r="AU456" s="18"/>
      <c r="AV456" s="18"/>
      <c r="AW456" s="18"/>
      <c r="AX456" s="18"/>
      <c r="AY456" s="18"/>
      <c r="AZ456" s="18"/>
      <c r="BA456" s="18"/>
      <c r="BB456" s="18"/>
      <c r="BC456" s="18"/>
      <c r="BD456" s="18"/>
      <c r="BE456" s="18"/>
      <c r="BF456" s="18"/>
    </row>
    <row r="457" spans="1:71" ht="13.5" customHeight="1"/>
    <row r="458" spans="1:71" ht="15" customHeight="1">
      <c r="C458" s="254" t="s">
        <v>299</v>
      </c>
      <c r="D458" s="254"/>
      <c r="E458" s="254"/>
      <c r="F458" s="254"/>
      <c r="G458" s="254"/>
      <c r="H458" s="254"/>
      <c r="I458" s="254"/>
      <c r="J458" s="254"/>
      <c r="K458" s="254"/>
      <c r="L458" s="254"/>
      <c r="M458" s="254"/>
      <c r="N458" s="254"/>
      <c r="O458" s="254"/>
      <c r="P458" s="254"/>
      <c r="Q458" s="254"/>
      <c r="R458" s="254"/>
      <c r="S458" s="254"/>
      <c r="T458" s="254"/>
      <c r="U458" s="254"/>
      <c r="V458" s="254"/>
      <c r="W458" s="254"/>
      <c r="X458" s="254"/>
      <c r="Y458" s="254"/>
      <c r="Z458" s="254"/>
    </row>
    <row r="459" spans="1:71" ht="12.75" customHeight="1">
      <c r="B459" s="4"/>
      <c r="C459" s="20"/>
      <c r="D459" s="207" t="s">
        <v>24</v>
      </c>
      <c r="E459" s="208"/>
      <c r="F459" s="208"/>
      <c r="G459" s="208"/>
      <c r="H459" s="208"/>
      <c r="I459" s="208"/>
      <c r="J459" s="208"/>
      <c r="K459" s="208"/>
      <c r="L459" s="208"/>
      <c r="M459" s="208"/>
      <c r="N459" s="208"/>
      <c r="O459" s="208"/>
      <c r="P459" s="208"/>
      <c r="Q459" s="208"/>
      <c r="R459" s="208"/>
      <c r="S459" s="208"/>
      <c r="T459" s="208"/>
      <c r="U459" s="208"/>
      <c r="V459" s="208"/>
      <c r="W459" s="208"/>
      <c r="X459" s="208"/>
      <c r="Y459" s="208"/>
      <c r="Z459" s="209"/>
      <c r="AA459" s="216" t="s">
        <v>194</v>
      </c>
      <c r="AB459" s="217"/>
      <c r="AC459" s="217"/>
      <c r="AD459" s="217"/>
      <c r="AE459" s="217"/>
      <c r="AF459" s="218"/>
      <c r="AG459" s="225" t="s">
        <v>195</v>
      </c>
      <c r="AH459" s="208"/>
      <c r="AI459" s="208"/>
      <c r="AJ459" s="208"/>
      <c r="AK459" s="208"/>
      <c r="AL459" s="208"/>
      <c r="AM459" s="209"/>
      <c r="AN459" s="226" t="s">
        <v>294</v>
      </c>
      <c r="AO459" s="226"/>
      <c r="AP459" s="226"/>
      <c r="AQ459" s="226"/>
      <c r="AR459" s="226"/>
      <c r="AS459" s="226"/>
      <c r="AT459" s="226"/>
      <c r="AU459" s="227" t="s">
        <v>288</v>
      </c>
      <c r="AV459" s="227"/>
      <c r="AW459" s="227"/>
      <c r="AX459" s="227"/>
      <c r="AY459" s="227"/>
      <c r="AZ459" s="227"/>
      <c r="BA459" s="228"/>
      <c r="BB459" s="229"/>
      <c r="BC459" s="229"/>
      <c r="BD459" s="229"/>
      <c r="BE459" s="229"/>
      <c r="BF459" s="229"/>
    </row>
    <row r="460" spans="1:71" ht="12.75" customHeight="1">
      <c r="B460" s="4"/>
      <c r="C460" s="20"/>
      <c r="D460" s="210"/>
      <c r="E460" s="211"/>
      <c r="F460" s="211"/>
      <c r="G460" s="211"/>
      <c r="H460" s="211"/>
      <c r="I460" s="211"/>
      <c r="J460" s="211"/>
      <c r="K460" s="211"/>
      <c r="L460" s="211"/>
      <c r="M460" s="211"/>
      <c r="N460" s="211"/>
      <c r="O460" s="211"/>
      <c r="P460" s="211"/>
      <c r="Q460" s="211"/>
      <c r="R460" s="211"/>
      <c r="S460" s="211"/>
      <c r="T460" s="211"/>
      <c r="U460" s="211"/>
      <c r="V460" s="211"/>
      <c r="W460" s="211"/>
      <c r="X460" s="211"/>
      <c r="Y460" s="211"/>
      <c r="Z460" s="212"/>
      <c r="AA460" s="219"/>
      <c r="AB460" s="220"/>
      <c r="AC460" s="220"/>
      <c r="AD460" s="220"/>
      <c r="AE460" s="220"/>
      <c r="AF460" s="221"/>
      <c r="AG460" s="210"/>
      <c r="AH460" s="211"/>
      <c r="AI460" s="211"/>
      <c r="AJ460" s="211"/>
      <c r="AK460" s="211"/>
      <c r="AL460" s="211"/>
      <c r="AM460" s="212"/>
      <c r="AN460" s="226"/>
      <c r="AO460" s="226"/>
      <c r="AP460" s="226"/>
      <c r="AQ460" s="226"/>
      <c r="AR460" s="226"/>
      <c r="AS460" s="226"/>
      <c r="AT460" s="226"/>
      <c r="AU460" s="227"/>
      <c r="AV460" s="227"/>
      <c r="AW460" s="227"/>
      <c r="AX460" s="227"/>
      <c r="AY460" s="227"/>
      <c r="AZ460" s="227"/>
      <c r="BA460" s="228"/>
      <c r="BB460" s="229"/>
      <c r="BC460" s="229"/>
      <c r="BD460" s="229"/>
      <c r="BE460" s="229"/>
      <c r="BF460" s="229"/>
    </row>
    <row r="461" spans="1:71" ht="12.75" customHeight="1">
      <c r="B461" s="4"/>
      <c r="C461" s="20"/>
      <c r="D461" s="213"/>
      <c r="E461" s="214"/>
      <c r="F461" s="214"/>
      <c r="G461" s="214"/>
      <c r="H461" s="214"/>
      <c r="I461" s="214"/>
      <c r="J461" s="214"/>
      <c r="K461" s="214"/>
      <c r="L461" s="214"/>
      <c r="M461" s="214"/>
      <c r="N461" s="214"/>
      <c r="O461" s="214"/>
      <c r="P461" s="214"/>
      <c r="Q461" s="214"/>
      <c r="R461" s="214"/>
      <c r="S461" s="214"/>
      <c r="T461" s="214"/>
      <c r="U461" s="214"/>
      <c r="V461" s="214"/>
      <c r="W461" s="214"/>
      <c r="X461" s="214"/>
      <c r="Y461" s="214"/>
      <c r="Z461" s="215"/>
      <c r="AA461" s="222"/>
      <c r="AB461" s="223"/>
      <c r="AC461" s="223"/>
      <c r="AD461" s="223"/>
      <c r="AE461" s="223"/>
      <c r="AF461" s="224"/>
      <c r="AG461" s="213"/>
      <c r="AH461" s="214"/>
      <c r="AI461" s="214"/>
      <c r="AJ461" s="214"/>
      <c r="AK461" s="214"/>
      <c r="AL461" s="214"/>
      <c r="AM461" s="215"/>
      <c r="AN461" s="226"/>
      <c r="AO461" s="226"/>
      <c r="AP461" s="226"/>
      <c r="AQ461" s="226"/>
      <c r="AR461" s="226"/>
      <c r="AS461" s="226"/>
      <c r="AT461" s="226"/>
      <c r="AU461" s="227"/>
      <c r="AV461" s="227"/>
      <c r="AW461" s="227"/>
      <c r="AX461" s="227"/>
      <c r="AY461" s="227"/>
      <c r="AZ461" s="227"/>
      <c r="BA461" s="228"/>
      <c r="BB461" s="229"/>
      <c r="BC461" s="229"/>
      <c r="BD461" s="229"/>
      <c r="BE461" s="229"/>
      <c r="BF461" s="229"/>
    </row>
    <row r="462" spans="1:71" ht="15" customHeight="1">
      <c r="B462" s="4"/>
      <c r="C462" s="20"/>
      <c r="D462" s="230" t="s">
        <v>300</v>
      </c>
      <c r="E462" s="231"/>
      <c r="F462" s="231"/>
      <c r="G462" s="231"/>
      <c r="H462" s="231"/>
      <c r="I462" s="231"/>
      <c r="J462" s="231"/>
      <c r="K462" s="231"/>
      <c r="L462" s="231"/>
      <c r="M462" s="231"/>
      <c r="N462" s="231"/>
      <c r="O462" s="231"/>
      <c r="P462" s="231"/>
      <c r="Q462" s="231"/>
      <c r="R462" s="231"/>
      <c r="S462" s="231"/>
      <c r="T462" s="231"/>
      <c r="U462" s="231"/>
      <c r="V462" s="231"/>
      <c r="W462" s="231"/>
      <c r="X462" s="231"/>
      <c r="Y462" s="231"/>
      <c r="Z462" s="232"/>
      <c r="AA462" s="236" t="s">
        <v>26</v>
      </c>
      <c r="AB462" s="237"/>
      <c r="AC462" s="237"/>
      <c r="AD462" s="237"/>
      <c r="AE462" s="237"/>
      <c r="AF462" s="238"/>
      <c r="AG462" s="242">
        <v>6</v>
      </c>
      <c r="AH462" s="243"/>
      <c r="AI462" s="243"/>
      <c r="AJ462" s="243"/>
      <c r="AK462" s="243"/>
      <c r="AL462" s="243"/>
      <c r="AM462" s="244"/>
      <c r="AN462" s="248">
        <v>20</v>
      </c>
      <c r="AO462" s="249"/>
      <c r="AP462" s="249"/>
      <c r="AQ462" s="249"/>
      <c r="AR462" s="249"/>
      <c r="AS462" s="249"/>
      <c r="AT462" s="250"/>
      <c r="AU462" s="197">
        <f>AG462*AN462</f>
        <v>120</v>
      </c>
      <c r="AV462" s="198"/>
      <c r="AW462" s="198"/>
      <c r="AX462" s="198"/>
      <c r="AY462" s="198"/>
      <c r="AZ462" s="199"/>
      <c r="BA462" s="228"/>
      <c r="BB462" s="229"/>
      <c r="BC462" s="229"/>
      <c r="BD462" s="229"/>
      <c r="BE462" s="229"/>
      <c r="BF462" s="229"/>
    </row>
    <row r="463" spans="1:71" ht="15" customHeight="1">
      <c r="B463" s="4"/>
      <c r="C463" s="20"/>
      <c r="D463" s="233"/>
      <c r="E463" s="234"/>
      <c r="F463" s="234"/>
      <c r="G463" s="234"/>
      <c r="H463" s="234"/>
      <c r="I463" s="234"/>
      <c r="J463" s="234"/>
      <c r="K463" s="234"/>
      <c r="L463" s="234"/>
      <c r="M463" s="234"/>
      <c r="N463" s="234"/>
      <c r="O463" s="234"/>
      <c r="P463" s="234"/>
      <c r="Q463" s="234"/>
      <c r="R463" s="234"/>
      <c r="S463" s="234"/>
      <c r="T463" s="234"/>
      <c r="U463" s="234"/>
      <c r="V463" s="234"/>
      <c r="W463" s="234"/>
      <c r="X463" s="234"/>
      <c r="Y463" s="234"/>
      <c r="Z463" s="235"/>
      <c r="AA463" s="239"/>
      <c r="AB463" s="240"/>
      <c r="AC463" s="240"/>
      <c r="AD463" s="240"/>
      <c r="AE463" s="240"/>
      <c r="AF463" s="241"/>
      <c r="AG463" s="245"/>
      <c r="AH463" s="246"/>
      <c r="AI463" s="246"/>
      <c r="AJ463" s="246"/>
      <c r="AK463" s="246"/>
      <c r="AL463" s="246"/>
      <c r="AM463" s="247"/>
      <c r="AN463" s="251"/>
      <c r="AO463" s="252"/>
      <c r="AP463" s="252"/>
      <c r="AQ463" s="252"/>
      <c r="AR463" s="252"/>
      <c r="AS463" s="252"/>
      <c r="AT463" s="253"/>
      <c r="AU463" s="203"/>
      <c r="AV463" s="204"/>
      <c r="AW463" s="204"/>
      <c r="AX463" s="204"/>
      <c r="AY463" s="204"/>
      <c r="AZ463" s="205"/>
      <c r="BA463" s="228"/>
      <c r="BB463" s="229"/>
      <c r="BC463" s="229"/>
      <c r="BD463" s="229"/>
      <c r="BE463" s="229"/>
      <c r="BF463" s="229"/>
    </row>
    <row r="464" spans="1:71" ht="15" customHeight="1">
      <c r="B464" s="4"/>
      <c r="C464" s="20"/>
      <c r="D464" s="230"/>
      <c r="E464" s="231"/>
      <c r="F464" s="231"/>
      <c r="G464" s="231"/>
      <c r="H464" s="231"/>
      <c r="I464" s="231"/>
      <c r="J464" s="231"/>
      <c r="K464" s="231"/>
      <c r="L464" s="231"/>
      <c r="M464" s="231"/>
      <c r="N464" s="231"/>
      <c r="O464" s="231"/>
      <c r="P464" s="231"/>
      <c r="Q464" s="231"/>
      <c r="R464" s="231"/>
      <c r="S464" s="231"/>
      <c r="T464" s="231"/>
      <c r="U464" s="231"/>
      <c r="V464" s="231"/>
      <c r="W464" s="231"/>
      <c r="X464" s="231"/>
      <c r="Y464" s="231"/>
      <c r="Z464" s="232"/>
      <c r="AA464" s="236"/>
      <c r="AB464" s="237"/>
      <c r="AC464" s="237"/>
      <c r="AD464" s="237"/>
      <c r="AE464" s="237"/>
      <c r="AF464" s="238"/>
      <c r="AG464" s="242"/>
      <c r="AH464" s="243"/>
      <c r="AI464" s="243"/>
      <c r="AJ464" s="243"/>
      <c r="AK464" s="243"/>
      <c r="AL464" s="243"/>
      <c r="AM464" s="244"/>
      <c r="AN464" s="248"/>
      <c r="AO464" s="249"/>
      <c r="AP464" s="249"/>
      <c r="AQ464" s="249"/>
      <c r="AR464" s="249"/>
      <c r="AS464" s="249"/>
      <c r="AT464" s="250"/>
      <c r="AU464" s="197">
        <f>AG464*AN464</f>
        <v>0</v>
      </c>
      <c r="AV464" s="198"/>
      <c r="AW464" s="198"/>
      <c r="AX464" s="198"/>
      <c r="AY464" s="198"/>
      <c r="AZ464" s="199"/>
      <c r="BA464" s="228"/>
      <c r="BB464" s="229"/>
      <c r="BC464" s="229"/>
      <c r="BD464" s="229"/>
      <c r="BE464" s="229"/>
      <c r="BF464" s="229"/>
    </row>
    <row r="465" spans="2:71" ht="15" customHeight="1">
      <c r="B465" s="4"/>
      <c r="C465" s="20"/>
      <c r="D465" s="233"/>
      <c r="E465" s="234"/>
      <c r="F465" s="234"/>
      <c r="G465" s="234"/>
      <c r="H465" s="234"/>
      <c r="I465" s="234"/>
      <c r="J465" s="234"/>
      <c r="K465" s="234"/>
      <c r="L465" s="234"/>
      <c r="M465" s="234"/>
      <c r="N465" s="234"/>
      <c r="O465" s="234"/>
      <c r="P465" s="234"/>
      <c r="Q465" s="234"/>
      <c r="R465" s="234"/>
      <c r="S465" s="234"/>
      <c r="T465" s="234"/>
      <c r="U465" s="234"/>
      <c r="V465" s="234"/>
      <c r="W465" s="234"/>
      <c r="X465" s="234"/>
      <c r="Y465" s="234"/>
      <c r="Z465" s="235"/>
      <c r="AA465" s="239"/>
      <c r="AB465" s="240"/>
      <c r="AC465" s="240"/>
      <c r="AD465" s="240"/>
      <c r="AE465" s="240"/>
      <c r="AF465" s="241"/>
      <c r="AG465" s="245"/>
      <c r="AH465" s="246"/>
      <c r="AI465" s="246"/>
      <c r="AJ465" s="246"/>
      <c r="AK465" s="246"/>
      <c r="AL465" s="246"/>
      <c r="AM465" s="247"/>
      <c r="AN465" s="251"/>
      <c r="AO465" s="252"/>
      <c r="AP465" s="252"/>
      <c r="AQ465" s="252"/>
      <c r="AR465" s="252"/>
      <c r="AS465" s="252"/>
      <c r="AT465" s="253"/>
      <c r="AU465" s="203"/>
      <c r="AV465" s="204"/>
      <c r="AW465" s="204"/>
      <c r="AX465" s="204"/>
      <c r="AY465" s="204"/>
      <c r="AZ465" s="205"/>
      <c r="BA465" s="228"/>
      <c r="BB465" s="229"/>
      <c r="BC465" s="229"/>
      <c r="BD465" s="229"/>
      <c r="BE465" s="229"/>
      <c r="BF465" s="229"/>
    </row>
    <row r="466" spans="2:71" ht="15" customHeight="1">
      <c r="B466" s="2" t="s">
        <v>301</v>
      </c>
      <c r="BR466" s="23"/>
      <c r="BS466" s="23"/>
    </row>
    <row r="467" spans="2:71" ht="12" customHeight="1">
      <c r="B467" s="4"/>
      <c r="C467" s="20"/>
      <c r="D467" s="207" t="s">
        <v>24</v>
      </c>
      <c r="E467" s="208"/>
      <c r="F467" s="208"/>
      <c r="G467" s="208"/>
      <c r="H467" s="208"/>
      <c r="I467" s="208"/>
      <c r="J467" s="208"/>
      <c r="K467" s="208"/>
      <c r="L467" s="208"/>
      <c r="M467" s="208"/>
      <c r="N467" s="208"/>
      <c r="O467" s="208"/>
      <c r="P467" s="208"/>
      <c r="Q467" s="208"/>
      <c r="R467" s="208"/>
      <c r="S467" s="208"/>
      <c r="T467" s="208"/>
      <c r="U467" s="208"/>
      <c r="V467" s="208"/>
      <c r="W467" s="208"/>
      <c r="X467" s="208"/>
      <c r="Y467" s="208"/>
      <c r="Z467" s="209"/>
      <c r="AA467" s="216" t="s">
        <v>194</v>
      </c>
      <c r="AB467" s="217"/>
      <c r="AC467" s="217"/>
      <c r="AD467" s="217"/>
      <c r="AE467" s="217"/>
      <c r="AF467" s="218"/>
      <c r="AG467" s="225" t="s">
        <v>195</v>
      </c>
      <c r="AH467" s="208"/>
      <c r="AI467" s="208"/>
      <c r="AJ467" s="208"/>
      <c r="AK467" s="208"/>
      <c r="AL467" s="208"/>
      <c r="AM467" s="209"/>
      <c r="AN467" s="226" t="s">
        <v>196</v>
      </c>
      <c r="AO467" s="226"/>
      <c r="AP467" s="226"/>
      <c r="AQ467" s="226"/>
      <c r="AR467" s="226"/>
      <c r="AS467" s="226"/>
      <c r="AT467" s="226"/>
      <c r="AU467" s="227" t="s">
        <v>282</v>
      </c>
      <c r="AV467" s="227"/>
      <c r="AW467" s="227"/>
      <c r="AX467" s="227"/>
      <c r="AY467" s="227"/>
      <c r="AZ467" s="227"/>
      <c r="BA467" s="228"/>
      <c r="BB467" s="229"/>
      <c r="BC467" s="229"/>
      <c r="BD467" s="229"/>
      <c r="BE467" s="229"/>
      <c r="BF467" s="229"/>
    </row>
    <row r="468" spans="2:71" ht="12" customHeight="1">
      <c r="B468" s="4"/>
      <c r="C468" s="20"/>
      <c r="D468" s="210"/>
      <c r="E468" s="211"/>
      <c r="F468" s="211"/>
      <c r="G468" s="211"/>
      <c r="H468" s="211"/>
      <c r="I468" s="211"/>
      <c r="J468" s="211"/>
      <c r="K468" s="211"/>
      <c r="L468" s="211"/>
      <c r="M468" s="211"/>
      <c r="N468" s="211"/>
      <c r="O468" s="211"/>
      <c r="P468" s="211"/>
      <c r="Q468" s="211"/>
      <c r="R468" s="211"/>
      <c r="S468" s="211"/>
      <c r="T468" s="211"/>
      <c r="U468" s="211"/>
      <c r="V468" s="211"/>
      <c r="W468" s="211"/>
      <c r="X468" s="211"/>
      <c r="Y468" s="211"/>
      <c r="Z468" s="212"/>
      <c r="AA468" s="219"/>
      <c r="AB468" s="220"/>
      <c r="AC468" s="220"/>
      <c r="AD468" s="220"/>
      <c r="AE468" s="220"/>
      <c r="AF468" s="221"/>
      <c r="AG468" s="210"/>
      <c r="AH468" s="211"/>
      <c r="AI468" s="211"/>
      <c r="AJ468" s="211"/>
      <c r="AK468" s="211"/>
      <c r="AL468" s="211"/>
      <c r="AM468" s="212"/>
      <c r="AN468" s="226"/>
      <c r="AO468" s="226"/>
      <c r="AP468" s="226"/>
      <c r="AQ468" s="226"/>
      <c r="AR468" s="226"/>
      <c r="AS468" s="226"/>
      <c r="AT468" s="226"/>
      <c r="AU468" s="227"/>
      <c r="AV468" s="227"/>
      <c r="AW468" s="227"/>
      <c r="AX468" s="227"/>
      <c r="AY468" s="227"/>
      <c r="AZ468" s="227"/>
      <c r="BA468" s="228"/>
      <c r="BB468" s="229"/>
      <c r="BC468" s="229"/>
      <c r="BD468" s="229"/>
      <c r="BE468" s="229"/>
      <c r="BF468" s="229"/>
    </row>
    <row r="469" spans="2:71" ht="12" customHeight="1">
      <c r="B469" s="4"/>
      <c r="C469" s="20"/>
      <c r="D469" s="213"/>
      <c r="E469" s="214"/>
      <c r="F469" s="214"/>
      <c r="G469" s="214"/>
      <c r="H469" s="214"/>
      <c r="I469" s="214"/>
      <c r="J469" s="214"/>
      <c r="K469" s="214"/>
      <c r="L469" s="214"/>
      <c r="M469" s="214"/>
      <c r="N469" s="214"/>
      <c r="O469" s="214"/>
      <c r="P469" s="214"/>
      <c r="Q469" s="214"/>
      <c r="R469" s="214"/>
      <c r="S469" s="214"/>
      <c r="T469" s="214"/>
      <c r="U469" s="214"/>
      <c r="V469" s="214"/>
      <c r="W469" s="214"/>
      <c r="X469" s="214"/>
      <c r="Y469" s="214"/>
      <c r="Z469" s="215"/>
      <c r="AA469" s="222"/>
      <c r="AB469" s="223"/>
      <c r="AC469" s="223"/>
      <c r="AD469" s="223"/>
      <c r="AE469" s="223"/>
      <c r="AF469" s="224"/>
      <c r="AG469" s="213"/>
      <c r="AH469" s="214"/>
      <c r="AI469" s="214"/>
      <c r="AJ469" s="214"/>
      <c r="AK469" s="214"/>
      <c r="AL469" s="214"/>
      <c r="AM469" s="215"/>
      <c r="AN469" s="226"/>
      <c r="AO469" s="226"/>
      <c r="AP469" s="226"/>
      <c r="AQ469" s="226"/>
      <c r="AR469" s="226"/>
      <c r="AS469" s="226"/>
      <c r="AT469" s="226"/>
      <c r="AU469" s="227"/>
      <c r="AV469" s="227"/>
      <c r="AW469" s="227"/>
      <c r="AX469" s="227"/>
      <c r="AY469" s="227"/>
      <c r="AZ469" s="227"/>
      <c r="BA469" s="228"/>
      <c r="BB469" s="229"/>
      <c r="BC469" s="229"/>
      <c r="BD469" s="229"/>
      <c r="BE469" s="229"/>
      <c r="BF469" s="229"/>
    </row>
    <row r="470" spans="2:71" ht="15" customHeight="1">
      <c r="B470" s="4"/>
      <c r="C470" s="20"/>
      <c r="D470" s="230" t="s">
        <v>302</v>
      </c>
      <c r="E470" s="231"/>
      <c r="F470" s="231"/>
      <c r="G470" s="231"/>
      <c r="H470" s="231"/>
      <c r="I470" s="231"/>
      <c r="J470" s="231"/>
      <c r="K470" s="231"/>
      <c r="L470" s="231"/>
      <c r="M470" s="231"/>
      <c r="N470" s="231"/>
      <c r="O470" s="231"/>
      <c r="P470" s="231"/>
      <c r="Q470" s="231"/>
      <c r="R470" s="231"/>
      <c r="S470" s="231"/>
      <c r="T470" s="231"/>
      <c r="U470" s="231"/>
      <c r="V470" s="231"/>
      <c r="W470" s="231"/>
      <c r="X470" s="231"/>
      <c r="Y470" s="231"/>
      <c r="Z470" s="232"/>
      <c r="AA470" s="236" t="s">
        <v>26</v>
      </c>
      <c r="AB470" s="237"/>
      <c r="AC470" s="237"/>
      <c r="AD470" s="237"/>
      <c r="AE470" s="237"/>
      <c r="AF470" s="238"/>
      <c r="AG470" s="242">
        <v>6</v>
      </c>
      <c r="AH470" s="243"/>
      <c r="AI470" s="243"/>
      <c r="AJ470" s="243"/>
      <c r="AK470" s="243"/>
      <c r="AL470" s="243"/>
      <c r="AM470" s="244"/>
      <c r="AN470" s="248">
        <v>12</v>
      </c>
      <c r="AO470" s="249"/>
      <c r="AP470" s="249"/>
      <c r="AQ470" s="249"/>
      <c r="AR470" s="249"/>
      <c r="AS470" s="249"/>
      <c r="AT470" s="250"/>
      <c r="AU470" s="197">
        <f>AG470*AN470</f>
        <v>72</v>
      </c>
      <c r="AV470" s="198"/>
      <c r="AW470" s="198"/>
      <c r="AX470" s="198"/>
      <c r="AY470" s="198"/>
      <c r="AZ470" s="199"/>
      <c r="BA470" s="228"/>
      <c r="BB470" s="229"/>
      <c r="BC470" s="229"/>
      <c r="BD470" s="229"/>
      <c r="BE470" s="229"/>
      <c r="BF470" s="229"/>
    </row>
    <row r="471" spans="2:71" ht="15" customHeight="1">
      <c r="B471" s="4"/>
      <c r="C471" s="20"/>
      <c r="D471" s="233"/>
      <c r="E471" s="234"/>
      <c r="F471" s="234"/>
      <c r="G471" s="234"/>
      <c r="H471" s="234"/>
      <c r="I471" s="234"/>
      <c r="J471" s="234"/>
      <c r="K471" s="234"/>
      <c r="L471" s="234"/>
      <c r="M471" s="234"/>
      <c r="N471" s="234"/>
      <c r="O471" s="234"/>
      <c r="P471" s="234"/>
      <c r="Q471" s="234"/>
      <c r="R471" s="234"/>
      <c r="S471" s="234"/>
      <c r="T471" s="234"/>
      <c r="U471" s="234"/>
      <c r="V471" s="234"/>
      <c r="W471" s="234"/>
      <c r="X471" s="234"/>
      <c r="Y471" s="234"/>
      <c r="Z471" s="235"/>
      <c r="AA471" s="239"/>
      <c r="AB471" s="240"/>
      <c r="AC471" s="240"/>
      <c r="AD471" s="240"/>
      <c r="AE471" s="240"/>
      <c r="AF471" s="241"/>
      <c r="AG471" s="245"/>
      <c r="AH471" s="246"/>
      <c r="AI471" s="246"/>
      <c r="AJ471" s="246"/>
      <c r="AK471" s="246"/>
      <c r="AL471" s="246"/>
      <c r="AM471" s="247"/>
      <c r="AN471" s="251"/>
      <c r="AO471" s="252"/>
      <c r="AP471" s="252"/>
      <c r="AQ471" s="252"/>
      <c r="AR471" s="252"/>
      <c r="AS471" s="252"/>
      <c r="AT471" s="253"/>
      <c r="AU471" s="203"/>
      <c r="AV471" s="204"/>
      <c r="AW471" s="204"/>
      <c r="AX471" s="204"/>
      <c r="AY471" s="204"/>
      <c r="AZ471" s="205"/>
      <c r="BA471" s="228"/>
      <c r="BB471" s="229"/>
      <c r="BC471" s="229"/>
      <c r="BD471" s="229"/>
      <c r="BE471" s="229"/>
      <c r="BF471" s="229"/>
    </row>
    <row r="472" spans="2:71" ht="15" customHeight="1">
      <c r="B472" s="2" t="s">
        <v>303</v>
      </c>
      <c r="BR472" s="23"/>
      <c r="BS472" s="23"/>
    </row>
    <row r="473" spans="2:71" ht="12" customHeight="1">
      <c r="B473" s="4"/>
      <c r="C473" s="20"/>
      <c r="D473" s="207" t="s">
        <v>24</v>
      </c>
      <c r="E473" s="208"/>
      <c r="F473" s="208"/>
      <c r="G473" s="208"/>
      <c r="H473" s="208"/>
      <c r="I473" s="208"/>
      <c r="J473" s="208"/>
      <c r="K473" s="208"/>
      <c r="L473" s="208"/>
      <c r="M473" s="208"/>
      <c r="N473" s="208"/>
      <c r="O473" s="208"/>
      <c r="P473" s="208"/>
      <c r="Q473" s="208"/>
      <c r="R473" s="208"/>
      <c r="S473" s="208"/>
      <c r="T473" s="208"/>
      <c r="U473" s="208"/>
      <c r="V473" s="208"/>
      <c r="W473" s="208"/>
      <c r="X473" s="208"/>
      <c r="Y473" s="208"/>
      <c r="Z473" s="209"/>
      <c r="AA473" s="216" t="s">
        <v>304</v>
      </c>
      <c r="AB473" s="217"/>
      <c r="AC473" s="217"/>
      <c r="AD473" s="217"/>
      <c r="AE473" s="217"/>
      <c r="AF473" s="218"/>
      <c r="AG473" s="225" t="s">
        <v>195</v>
      </c>
      <c r="AH473" s="208"/>
      <c r="AI473" s="208"/>
      <c r="AJ473" s="208"/>
      <c r="AK473" s="208"/>
      <c r="AL473" s="208"/>
      <c r="AM473" s="209"/>
      <c r="AN473" s="226" t="s">
        <v>196</v>
      </c>
      <c r="AO473" s="226"/>
      <c r="AP473" s="226"/>
      <c r="AQ473" s="226"/>
      <c r="AR473" s="226"/>
      <c r="AS473" s="226"/>
      <c r="AT473" s="226"/>
      <c r="AU473" s="227" t="s">
        <v>288</v>
      </c>
      <c r="AV473" s="227"/>
      <c r="AW473" s="227"/>
      <c r="AX473" s="227"/>
      <c r="AY473" s="227"/>
      <c r="AZ473" s="227"/>
      <c r="BA473" s="228"/>
      <c r="BB473" s="229"/>
      <c r="BC473" s="229"/>
      <c r="BD473" s="229"/>
      <c r="BE473" s="229"/>
      <c r="BF473" s="229"/>
    </row>
    <row r="474" spans="2:71" ht="12" customHeight="1">
      <c r="B474" s="4"/>
      <c r="C474" s="20"/>
      <c r="D474" s="210"/>
      <c r="E474" s="211"/>
      <c r="F474" s="211"/>
      <c r="G474" s="211"/>
      <c r="H474" s="211"/>
      <c r="I474" s="211"/>
      <c r="J474" s="211"/>
      <c r="K474" s="211"/>
      <c r="L474" s="211"/>
      <c r="M474" s="211"/>
      <c r="N474" s="211"/>
      <c r="O474" s="211"/>
      <c r="P474" s="211"/>
      <c r="Q474" s="211"/>
      <c r="R474" s="211"/>
      <c r="S474" s="211"/>
      <c r="T474" s="211"/>
      <c r="U474" s="211"/>
      <c r="V474" s="211"/>
      <c r="W474" s="211"/>
      <c r="X474" s="211"/>
      <c r="Y474" s="211"/>
      <c r="Z474" s="212"/>
      <c r="AA474" s="219"/>
      <c r="AB474" s="220"/>
      <c r="AC474" s="220"/>
      <c r="AD474" s="220"/>
      <c r="AE474" s="220"/>
      <c r="AF474" s="221"/>
      <c r="AG474" s="210"/>
      <c r="AH474" s="211"/>
      <c r="AI474" s="211"/>
      <c r="AJ474" s="211"/>
      <c r="AK474" s="211"/>
      <c r="AL474" s="211"/>
      <c r="AM474" s="212"/>
      <c r="AN474" s="226"/>
      <c r="AO474" s="226"/>
      <c r="AP474" s="226"/>
      <c r="AQ474" s="226"/>
      <c r="AR474" s="226"/>
      <c r="AS474" s="226"/>
      <c r="AT474" s="226"/>
      <c r="AU474" s="227"/>
      <c r="AV474" s="227"/>
      <c r="AW474" s="227"/>
      <c r="AX474" s="227"/>
      <c r="AY474" s="227"/>
      <c r="AZ474" s="227"/>
      <c r="BA474" s="228"/>
      <c r="BB474" s="229"/>
      <c r="BC474" s="229"/>
      <c r="BD474" s="229"/>
      <c r="BE474" s="229"/>
      <c r="BF474" s="229"/>
    </row>
    <row r="475" spans="2:71" ht="12" customHeight="1">
      <c r="B475" s="4"/>
      <c r="C475" s="20"/>
      <c r="D475" s="213"/>
      <c r="E475" s="214"/>
      <c r="F475" s="214"/>
      <c r="G475" s="214"/>
      <c r="H475" s="214"/>
      <c r="I475" s="214"/>
      <c r="J475" s="214"/>
      <c r="K475" s="214"/>
      <c r="L475" s="214"/>
      <c r="M475" s="214"/>
      <c r="N475" s="214"/>
      <c r="O475" s="214"/>
      <c r="P475" s="214"/>
      <c r="Q475" s="214"/>
      <c r="R475" s="214"/>
      <c r="S475" s="214"/>
      <c r="T475" s="214"/>
      <c r="U475" s="214"/>
      <c r="V475" s="214"/>
      <c r="W475" s="214"/>
      <c r="X475" s="214"/>
      <c r="Y475" s="214"/>
      <c r="Z475" s="215"/>
      <c r="AA475" s="222"/>
      <c r="AB475" s="223"/>
      <c r="AC475" s="223"/>
      <c r="AD475" s="223"/>
      <c r="AE475" s="223"/>
      <c r="AF475" s="224"/>
      <c r="AG475" s="213"/>
      <c r="AH475" s="214"/>
      <c r="AI475" s="214"/>
      <c r="AJ475" s="214"/>
      <c r="AK475" s="214"/>
      <c r="AL475" s="214"/>
      <c r="AM475" s="215"/>
      <c r="AN475" s="226"/>
      <c r="AO475" s="226"/>
      <c r="AP475" s="226"/>
      <c r="AQ475" s="226"/>
      <c r="AR475" s="226"/>
      <c r="AS475" s="226"/>
      <c r="AT475" s="226"/>
      <c r="AU475" s="227"/>
      <c r="AV475" s="227"/>
      <c r="AW475" s="227"/>
      <c r="AX475" s="227"/>
      <c r="AY475" s="227"/>
      <c r="AZ475" s="227"/>
      <c r="BA475" s="228"/>
      <c r="BB475" s="229"/>
      <c r="BC475" s="229"/>
      <c r="BD475" s="229"/>
      <c r="BE475" s="229"/>
      <c r="BF475" s="229"/>
    </row>
    <row r="476" spans="2:71" ht="15" customHeight="1">
      <c r="B476" s="4"/>
      <c r="C476" s="20"/>
      <c r="D476" s="230" t="s">
        <v>305</v>
      </c>
      <c r="E476" s="231"/>
      <c r="F476" s="231"/>
      <c r="G476" s="231"/>
      <c r="H476" s="231"/>
      <c r="I476" s="231"/>
      <c r="J476" s="231"/>
      <c r="K476" s="231"/>
      <c r="L476" s="231"/>
      <c r="M476" s="231"/>
      <c r="N476" s="231"/>
      <c r="O476" s="231"/>
      <c r="P476" s="231"/>
      <c r="Q476" s="231"/>
      <c r="R476" s="231"/>
      <c r="S476" s="231"/>
      <c r="T476" s="231"/>
      <c r="U476" s="231"/>
      <c r="V476" s="231"/>
      <c r="W476" s="231"/>
      <c r="X476" s="231"/>
      <c r="Y476" s="231"/>
      <c r="Z476" s="232"/>
      <c r="AA476" s="236" t="s">
        <v>26</v>
      </c>
      <c r="AB476" s="237"/>
      <c r="AC476" s="237"/>
      <c r="AD476" s="237"/>
      <c r="AE476" s="237"/>
      <c r="AF476" s="238"/>
      <c r="AG476" s="242">
        <v>6</v>
      </c>
      <c r="AH476" s="243"/>
      <c r="AI476" s="243"/>
      <c r="AJ476" s="243"/>
      <c r="AK476" s="243"/>
      <c r="AL476" s="243"/>
      <c r="AM476" s="244"/>
      <c r="AN476" s="248">
        <v>12</v>
      </c>
      <c r="AO476" s="249"/>
      <c r="AP476" s="249"/>
      <c r="AQ476" s="249"/>
      <c r="AR476" s="249"/>
      <c r="AS476" s="249"/>
      <c r="AT476" s="250"/>
      <c r="AU476" s="197">
        <f>AG476*AN476</f>
        <v>72</v>
      </c>
      <c r="AV476" s="198"/>
      <c r="AW476" s="198"/>
      <c r="AX476" s="198"/>
      <c r="AY476" s="198"/>
      <c r="AZ476" s="199"/>
      <c r="BA476" s="228"/>
      <c r="BB476" s="229"/>
      <c r="BC476" s="229"/>
      <c r="BD476" s="229"/>
      <c r="BE476" s="229"/>
      <c r="BF476" s="229"/>
    </row>
    <row r="477" spans="2:71" ht="15" customHeight="1">
      <c r="B477" s="4"/>
      <c r="C477" s="20"/>
      <c r="D477" s="233"/>
      <c r="E477" s="234"/>
      <c r="F477" s="234"/>
      <c r="G477" s="234"/>
      <c r="H477" s="234"/>
      <c r="I477" s="234"/>
      <c r="J477" s="234"/>
      <c r="K477" s="234"/>
      <c r="L477" s="234"/>
      <c r="M477" s="234"/>
      <c r="N477" s="234"/>
      <c r="O477" s="234"/>
      <c r="P477" s="234"/>
      <c r="Q477" s="234"/>
      <c r="R477" s="234"/>
      <c r="S477" s="234"/>
      <c r="T477" s="234"/>
      <c r="U477" s="234"/>
      <c r="V477" s="234"/>
      <c r="W477" s="234"/>
      <c r="X477" s="234"/>
      <c r="Y477" s="234"/>
      <c r="Z477" s="235"/>
      <c r="AA477" s="239"/>
      <c r="AB477" s="240"/>
      <c r="AC477" s="240"/>
      <c r="AD477" s="240"/>
      <c r="AE477" s="240"/>
      <c r="AF477" s="241"/>
      <c r="AG477" s="245"/>
      <c r="AH477" s="246"/>
      <c r="AI477" s="246"/>
      <c r="AJ477" s="246"/>
      <c r="AK477" s="246"/>
      <c r="AL477" s="246"/>
      <c r="AM477" s="247"/>
      <c r="AN477" s="251"/>
      <c r="AO477" s="252"/>
      <c r="AP477" s="252"/>
      <c r="AQ477" s="252"/>
      <c r="AR477" s="252"/>
      <c r="AS477" s="252"/>
      <c r="AT477" s="253"/>
      <c r="AU477" s="203"/>
      <c r="AV477" s="204"/>
      <c r="AW477" s="204"/>
      <c r="AX477" s="204"/>
      <c r="AY477" s="204"/>
      <c r="AZ477" s="205"/>
      <c r="BA477" s="228"/>
      <c r="BB477" s="229"/>
      <c r="BC477" s="229"/>
      <c r="BD477" s="229"/>
      <c r="BE477" s="229"/>
      <c r="BF477" s="229"/>
    </row>
    <row r="478" spans="2:71" ht="15.75" customHeight="1">
      <c r="B478" s="4"/>
      <c r="C478" s="4"/>
      <c r="D478" s="206"/>
      <c r="E478" s="206"/>
      <c r="F478" s="206"/>
      <c r="G478" s="206"/>
      <c r="H478" s="206"/>
      <c r="I478" s="206"/>
      <c r="J478" s="206"/>
      <c r="K478" s="206"/>
      <c r="L478" s="206"/>
      <c r="M478" s="206"/>
      <c r="N478" s="206"/>
      <c r="O478" s="206"/>
      <c r="P478" s="206"/>
      <c r="Q478" s="206"/>
      <c r="R478" s="206"/>
      <c r="S478" s="206"/>
      <c r="T478" s="206"/>
      <c r="U478" s="206"/>
      <c r="V478" s="206"/>
      <c r="W478" s="206"/>
      <c r="X478" s="206"/>
      <c r="Y478" s="206"/>
      <c r="Z478" s="206"/>
      <c r="AA478" s="206"/>
      <c r="AB478" s="206"/>
      <c r="AC478" s="206"/>
      <c r="AD478" s="206"/>
      <c r="AE478" s="206"/>
      <c r="AF478" s="206"/>
      <c r="AG478" s="206"/>
      <c r="AH478" s="206"/>
      <c r="AI478" s="206"/>
      <c r="AJ478" s="206"/>
      <c r="AK478" s="206"/>
      <c r="AL478" s="206"/>
      <c r="AM478" s="206"/>
      <c r="AN478" s="206"/>
      <c r="AO478" s="206"/>
      <c r="AP478" s="206"/>
      <c r="AQ478" s="206"/>
      <c r="AR478" s="206"/>
      <c r="AS478" s="206"/>
      <c r="AT478" s="206"/>
      <c r="AU478" s="206"/>
      <c r="AV478" s="206"/>
      <c r="AW478" s="206"/>
      <c r="AX478" s="206"/>
      <c r="AY478" s="206"/>
      <c r="AZ478" s="206"/>
      <c r="BA478" s="206"/>
      <c r="BB478" s="206"/>
      <c r="BC478" s="206"/>
      <c r="BD478" s="206"/>
      <c r="BE478" s="206"/>
      <c r="BF478" s="206"/>
    </row>
    <row r="479" spans="2:71" ht="15" customHeight="1"/>
    <row r="480" spans="2:71"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sheetData>
  <sheetProtection formatCells="0" formatRows="0" insertRows="0" selectLockedCells="1"/>
  <mergeCells count="1210">
    <mergeCell ref="A9:BG9"/>
    <mergeCell ref="A10:BG10"/>
    <mergeCell ref="A13:BG13"/>
    <mergeCell ref="A16:F18"/>
    <mergeCell ref="G16:J18"/>
    <mergeCell ref="K16:L17"/>
    <mergeCell ref="N16:S18"/>
    <mergeCell ref="T16:W18"/>
    <mergeCell ref="X16:Y17"/>
    <mergeCell ref="Z16:AE18"/>
    <mergeCell ref="AX3:BG3"/>
    <mergeCell ref="F4:M6"/>
    <mergeCell ref="R4:V6"/>
    <mergeCell ref="N5:Q6"/>
    <mergeCell ref="W5:AT6"/>
    <mergeCell ref="A8:BF8"/>
    <mergeCell ref="Y1:AC1"/>
    <mergeCell ref="AD1:AQ1"/>
    <mergeCell ref="AR1:AW1"/>
    <mergeCell ref="AX1:BD1"/>
    <mergeCell ref="BE1:BG1"/>
    <mergeCell ref="Y2:AC3"/>
    <mergeCell ref="AD2:AQ3"/>
    <mergeCell ref="AR2:AW2"/>
    <mergeCell ref="AX2:BG2"/>
    <mergeCell ref="AR3:AW3"/>
    <mergeCell ref="BL20:DR21"/>
    <mergeCell ref="A21:BG21"/>
    <mergeCell ref="A22:AQ25"/>
    <mergeCell ref="AS22:AX23"/>
    <mergeCell ref="AY22:BD24"/>
    <mergeCell ref="BE22:BG22"/>
    <mergeCell ref="AS24:AX24"/>
    <mergeCell ref="BE24:BG24"/>
    <mergeCell ref="AS25:AX26"/>
    <mergeCell ref="AY25:BD26"/>
    <mergeCell ref="K18:L18"/>
    <mergeCell ref="X18:Y18"/>
    <mergeCell ref="AJ18:AK18"/>
    <mergeCell ref="AX18:AY18"/>
    <mergeCell ref="A19:L19"/>
    <mergeCell ref="N19:AQ19"/>
    <mergeCell ref="AF16:AI18"/>
    <mergeCell ref="AJ16:AK17"/>
    <mergeCell ref="AL16:AQ18"/>
    <mergeCell ref="AR16:AW16"/>
    <mergeCell ref="AX16:AY17"/>
    <mergeCell ref="AR17:AW18"/>
    <mergeCell ref="T31:AA32"/>
    <mergeCell ref="AB31:AH32"/>
    <mergeCell ref="AI31:AL33"/>
    <mergeCell ref="AM31:AP33"/>
    <mergeCell ref="AQ31:BB33"/>
    <mergeCell ref="O32:R33"/>
    <mergeCell ref="S32:S33"/>
    <mergeCell ref="T33:W33"/>
    <mergeCell ref="X33:Z33"/>
    <mergeCell ref="AB33:AD33"/>
    <mergeCell ref="BE25:BG26"/>
    <mergeCell ref="A26:AQ26"/>
    <mergeCell ref="B29:C33"/>
    <mergeCell ref="D29:I33"/>
    <mergeCell ref="J29:N33"/>
    <mergeCell ref="O29:S30"/>
    <mergeCell ref="T29:W30"/>
    <mergeCell ref="X29:AL30"/>
    <mergeCell ref="AM29:BB30"/>
    <mergeCell ref="O31:S31"/>
    <mergeCell ref="AV34:AY35"/>
    <mergeCell ref="AZ34:BA35"/>
    <mergeCell ref="BB34:BB35"/>
    <mergeCell ref="D36:I37"/>
    <mergeCell ref="J36:N37"/>
    <mergeCell ref="O36:R37"/>
    <mergeCell ref="S36:S37"/>
    <mergeCell ref="T36:W37"/>
    <mergeCell ref="X36:Z37"/>
    <mergeCell ref="AA36:AA37"/>
    <mergeCell ref="AE34:AG35"/>
    <mergeCell ref="AH34:AH35"/>
    <mergeCell ref="AI34:AK35"/>
    <mergeCell ref="AL34:AL35"/>
    <mergeCell ref="AM34:AP35"/>
    <mergeCell ref="AQ34:AU35"/>
    <mergeCell ref="AE33:AG33"/>
    <mergeCell ref="D34:I35"/>
    <mergeCell ref="J34:N35"/>
    <mergeCell ref="O34:R35"/>
    <mergeCell ref="S34:S35"/>
    <mergeCell ref="T34:W35"/>
    <mergeCell ref="X34:Z35"/>
    <mergeCell ref="AA34:AA35"/>
    <mergeCell ref="AB34:AD35"/>
    <mergeCell ref="AA38:AA39"/>
    <mergeCell ref="AB38:AD39"/>
    <mergeCell ref="AE38:AG39"/>
    <mergeCell ref="AH38:AH39"/>
    <mergeCell ref="AI38:AK39"/>
    <mergeCell ref="AL38:AL39"/>
    <mergeCell ref="AQ36:AU39"/>
    <mergeCell ref="AV36:AY39"/>
    <mergeCell ref="AZ36:BA39"/>
    <mergeCell ref="BB36:BB39"/>
    <mergeCell ref="D38:I39"/>
    <mergeCell ref="J38:N39"/>
    <mergeCell ref="O38:R39"/>
    <mergeCell ref="S38:S39"/>
    <mergeCell ref="T38:W39"/>
    <mergeCell ref="X38:Z39"/>
    <mergeCell ref="AB36:AD37"/>
    <mergeCell ref="AE36:AG37"/>
    <mergeCell ref="AH36:AH37"/>
    <mergeCell ref="AI36:AK37"/>
    <mergeCell ref="AL36:AL37"/>
    <mergeCell ref="AM36:AP39"/>
    <mergeCell ref="O43:R44"/>
    <mergeCell ref="S43:S44"/>
    <mergeCell ref="T43:Z44"/>
    <mergeCell ref="AA43:AA44"/>
    <mergeCell ref="AL41:AL42"/>
    <mergeCell ref="AM41:AP42"/>
    <mergeCell ref="AQ41:AU42"/>
    <mergeCell ref="AV41:AY42"/>
    <mergeCell ref="AZ41:BA42"/>
    <mergeCell ref="BB41:BB42"/>
    <mergeCell ref="D40:BB40"/>
    <mergeCell ref="D41:I42"/>
    <mergeCell ref="J41:N42"/>
    <mergeCell ref="O41:R42"/>
    <mergeCell ref="S41:S42"/>
    <mergeCell ref="T41:Z42"/>
    <mergeCell ref="AA41:AA42"/>
    <mergeCell ref="AB41:AG42"/>
    <mergeCell ref="AH41:AH42"/>
    <mergeCell ref="AI41:AK42"/>
    <mergeCell ref="BB45:BB46"/>
    <mergeCell ref="D47:BB47"/>
    <mergeCell ref="D48:I49"/>
    <mergeCell ref="J48:N49"/>
    <mergeCell ref="O48:R49"/>
    <mergeCell ref="S48:S49"/>
    <mergeCell ref="T48:Z49"/>
    <mergeCell ref="AA48:AA49"/>
    <mergeCell ref="AB48:AG49"/>
    <mergeCell ref="AH48:AH49"/>
    <mergeCell ref="AV43:AY46"/>
    <mergeCell ref="AZ43:BA46"/>
    <mergeCell ref="BB43:BB44"/>
    <mergeCell ref="J45:N46"/>
    <mergeCell ref="O45:R46"/>
    <mergeCell ref="S45:S46"/>
    <mergeCell ref="T45:W46"/>
    <mergeCell ref="X45:Z46"/>
    <mergeCell ref="AA45:AA46"/>
    <mergeCell ref="AB45:AD46"/>
    <mergeCell ref="AB43:AG44"/>
    <mergeCell ref="AH43:AH44"/>
    <mergeCell ref="AI43:AK44"/>
    <mergeCell ref="AL43:AL44"/>
    <mergeCell ref="AM43:AP46"/>
    <mergeCell ref="AQ43:AU46"/>
    <mergeCell ref="AE45:AG46"/>
    <mergeCell ref="AH45:AH46"/>
    <mergeCell ref="AI45:AK46"/>
    <mergeCell ref="AL45:AL46"/>
    <mergeCell ref="D43:I46"/>
    <mergeCell ref="J43:N44"/>
    <mergeCell ref="BB48:BB49"/>
    <mergeCell ref="D50:I53"/>
    <mergeCell ref="J50:N51"/>
    <mergeCell ref="O50:R51"/>
    <mergeCell ref="S50:S51"/>
    <mergeCell ref="T50:Z51"/>
    <mergeCell ref="AA50:AA51"/>
    <mergeCell ref="AB50:AG51"/>
    <mergeCell ref="AH50:AH51"/>
    <mergeCell ref="AI50:AK51"/>
    <mergeCell ref="AI48:AK49"/>
    <mergeCell ref="AL48:AL49"/>
    <mergeCell ref="AM48:AP53"/>
    <mergeCell ref="AQ48:AU53"/>
    <mergeCell ref="AV48:AY53"/>
    <mergeCell ref="AZ48:BA53"/>
    <mergeCell ref="AL50:AL51"/>
    <mergeCell ref="AI52:AK53"/>
    <mergeCell ref="AL52:AL53"/>
    <mergeCell ref="BB52:BB53"/>
    <mergeCell ref="D54:BB54"/>
    <mergeCell ref="D55:I56"/>
    <mergeCell ref="J55:N56"/>
    <mergeCell ref="O55:R56"/>
    <mergeCell ref="S55:S56"/>
    <mergeCell ref="T55:Z56"/>
    <mergeCell ref="AA55:AA56"/>
    <mergeCell ref="AB55:AG56"/>
    <mergeCell ref="AH55:AH56"/>
    <mergeCell ref="BB50:BB51"/>
    <mergeCell ref="J52:N53"/>
    <mergeCell ref="O52:R53"/>
    <mergeCell ref="S52:S53"/>
    <mergeCell ref="T52:W53"/>
    <mergeCell ref="X52:Z53"/>
    <mergeCell ref="AA52:AA53"/>
    <mergeCell ref="AB52:AD53"/>
    <mergeCell ref="AE52:AG53"/>
    <mergeCell ref="AH52:AH53"/>
    <mergeCell ref="AL57:AL58"/>
    <mergeCell ref="AM57:AP60"/>
    <mergeCell ref="AQ57:AU60"/>
    <mergeCell ref="AV57:AY60"/>
    <mergeCell ref="AZ57:BA60"/>
    <mergeCell ref="BB57:BB58"/>
    <mergeCell ref="BB55:BB56"/>
    <mergeCell ref="D57:I60"/>
    <mergeCell ref="J57:N58"/>
    <mergeCell ref="O57:R58"/>
    <mergeCell ref="S57:S58"/>
    <mergeCell ref="T57:Z58"/>
    <mergeCell ref="AA57:AA58"/>
    <mergeCell ref="AB57:AG58"/>
    <mergeCell ref="AH57:AH58"/>
    <mergeCell ref="AI57:AK58"/>
    <mergeCell ref="AI55:AK56"/>
    <mergeCell ref="AL55:AL56"/>
    <mergeCell ref="AM55:AP56"/>
    <mergeCell ref="AQ55:AU56"/>
    <mergeCell ref="AV55:AY56"/>
    <mergeCell ref="AZ55:BA56"/>
    <mergeCell ref="AL62:AL63"/>
    <mergeCell ref="AM62:AP67"/>
    <mergeCell ref="AQ62:AU67"/>
    <mergeCell ref="AV62:AY67"/>
    <mergeCell ref="AZ62:BA67"/>
    <mergeCell ref="BB62:BB63"/>
    <mergeCell ref="D61:BB61"/>
    <mergeCell ref="D62:I63"/>
    <mergeCell ref="J62:N63"/>
    <mergeCell ref="O62:R63"/>
    <mergeCell ref="S62:S63"/>
    <mergeCell ref="T62:Z63"/>
    <mergeCell ref="AA62:AA63"/>
    <mergeCell ref="AB62:AG63"/>
    <mergeCell ref="AH62:AH63"/>
    <mergeCell ref="AI62:AK63"/>
    <mergeCell ref="AB59:AD60"/>
    <mergeCell ref="AE59:AG60"/>
    <mergeCell ref="AH59:AH60"/>
    <mergeCell ref="AI59:AK60"/>
    <mergeCell ref="AL59:AL60"/>
    <mergeCell ref="BB59:BB60"/>
    <mergeCell ref="J59:N60"/>
    <mergeCell ref="O59:R60"/>
    <mergeCell ref="S59:S60"/>
    <mergeCell ref="T59:W60"/>
    <mergeCell ref="X59:Z60"/>
    <mergeCell ref="AA59:AA60"/>
    <mergeCell ref="BB66:BB67"/>
    <mergeCell ref="AB64:AG65"/>
    <mergeCell ref="AH64:AH65"/>
    <mergeCell ref="AI64:AK65"/>
    <mergeCell ref="AL64:AL65"/>
    <mergeCell ref="BB64:BB65"/>
    <mergeCell ref="J66:N67"/>
    <mergeCell ref="O66:R67"/>
    <mergeCell ref="S66:S67"/>
    <mergeCell ref="T66:W67"/>
    <mergeCell ref="X66:Z67"/>
    <mergeCell ref="D64:I67"/>
    <mergeCell ref="J64:N65"/>
    <mergeCell ref="O64:R65"/>
    <mergeCell ref="S64:S65"/>
    <mergeCell ref="T64:Z65"/>
    <mergeCell ref="AA64:AA65"/>
    <mergeCell ref="AA66:AA67"/>
    <mergeCell ref="AI68:AK69"/>
    <mergeCell ref="AL68:AL69"/>
    <mergeCell ref="AM68:AP71"/>
    <mergeCell ref="AQ68:AU71"/>
    <mergeCell ref="AE70:AG71"/>
    <mergeCell ref="AH70:AH71"/>
    <mergeCell ref="AI70:AK71"/>
    <mergeCell ref="AL70:AL71"/>
    <mergeCell ref="D68:I71"/>
    <mergeCell ref="J68:N69"/>
    <mergeCell ref="O68:R69"/>
    <mergeCell ref="S68:S69"/>
    <mergeCell ref="T68:Z69"/>
    <mergeCell ref="AA68:AA69"/>
    <mergeCell ref="AB66:AD67"/>
    <mergeCell ref="AE66:AG67"/>
    <mergeCell ref="AH66:AH67"/>
    <mergeCell ref="AI66:AK67"/>
    <mergeCell ref="AL66:AL67"/>
    <mergeCell ref="AM72:BB73"/>
    <mergeCell ref="D74:N75"/>
    <mergeCell ref="O74:R75"/>
    <mergeCell ref="S74:S75"/>
    <mergeCell ref="T74:W75"/>
    <mergeCell ref="X74:Z75"/>
    <mergeCell ref="AA74:AA75"/>
    <mergeCell ref="AB74:AD75"/>
    <mergeCell ref="AE74:AG75"/>
    <mergeCell ref="AH74:AH75"/>
    <mergeCell ref="BB70:BB71"/>
    <mergeCell ref="D72:N73"/>
    <mergeCell ref="O72:R73"/>
    <mergeCell ref="S72:S73"/>
    <mergeCell ref="T72:Z73"/>
    <mergeCell ref="AA72:AA73"/>
    <mergeCell ref="AB72:AG73"/>
    <mergeCell ref="AH72:AH73"/>
    <mergeCell ref="AI72:AK73"/>
    <mergeCell ref="AL72:AL73"/>
    <mergeCell ref="AV68:AY71"/>
    <mergeCell ref="AZ68:BA71"/>
    <mergeCell ref="BB68:BB69"/>
    <mergeCell ref="J70:N71"/>
    <mergeCell ref="O70:R71"/>
    <mergeCell ref="S70:S71"/>
    <mergeCell ref="T70:W71"/>
    <mergeCell ref="X70:Z71"/>
    <mergeCell ref="AA70:AA71"/>
    <mergeCell ref="AB70:AD71"/>
    <mergeCell ref="AB68:AG69"/>
    <mergeCell ref="BB80:BB81"/>
    <mergeCell ref="D82:D83"/>
    <mergeCell ref="E82:AL83"/>
    <mergeCell ref="AV82:AY83"/>
    <mergeCell ref="AZ82:BA83"/>
    <mergeCell ref="BB82:BB83"/>
    <mergeCell ref="AH68:AH69"/>
    <mergeCell ref="BB76:BB77"/>
    <mergeCell ref="D78:D79"/>
    <mergeCell ref="E78:AL79"/>
    <mergeCell ref="AV78:AY79"/>
    <mergeCell ref="AZ78:BA79"/>
    <mergeCell ref="BB78:BB79"/>
    <mergeCell ref="AI76:AK77"/>
    <mergeCell ref="AL76:AL77"/>
    <mergeCell ref="AM76:AP77"/>
    <mergeCell ref="AQ76:AU77"/>
    <mergeCell ref="AV76:AY77"/>
    <mergeCell ref="AZ76:BA77"/>
    <mergeCell ref="AI74:AK75"/>
    <mergeCell ref="AL74:AL75"/>
    <mergeCell ref="AM74:BB75"/>
    <mergeCell ref="D76:N77"/>
    <mergeCell ref="O76:R77"/>
    <mergeCell ref="S76:S77"/>
    <mergeCell ref="T76:Z77"/>
    <mergeCell ref="AA76:AA77"/>
    <mergeCell ref="AB76:AG77"/>
    <mergeCell ref="AH76:AH77"/>
    <mergeCell ref="BJ88:BO89"/>
    <mergeCell ref="BP88:BU89"/>
    <mergeCell ref="D90:D91"/>
    <mergeCell ref="E90:T91"/>
    <mergeCell ref="W90:AB91"/>
    <mergeCell ref="AC90:AF91"/>
    <mergeCell ref="AG90:AH91"/>
    <mergeCell ref="AM90:AY91"/>
    <mergeCell ref="AZ90:BA91"/>
    <mergeCell ref="BB90:BB91"/>
    <mergeCell ref="BC87:BG87"/>
    <mergeCell ref="B88:C93"/>
    <mergeCell ref="D88:D89"/>
    <mergeCell ref="E88:AL89"/>
    <mergeCell ref="AM88:AY89"/>
    <mergeCell ref="AZ88:BA89"/>
    <mergeCell ref="BB88:BB89"/>
    <mergeCell ref="B34:C87"/>
    <mergeCell ref="D84:D85"/>
    <mergeCell ref="E84:AL85"/>
    <mergeCell ref="AV84:AY85"/>
    <mergeCell ref="AZ84:BA85"/>
    <mergeCell ref="BB84:BB85"/>
    <mergeCell ref="D86:AL87"/>
    <mergeCell ref="AM86:AU87"/>
    <mergeCell ref="AV86:AY87"/>
    <mergeCell ref="AZ86:BA87"/>
    <mergeCell ref="BB86:BB87"/>
    <mergeCell ref="D80:D81"/>
    <mergeCell ref="E80:AL81"/>
    <mergeCell ref="AV80:AY81"/>
    <mergeCell ref="AZ80:BA81"/>
    <mergeCell ref="B99:C102"/>
    <mergeCell ref="D99:I102"/>
    <mergeCell ref="J99:N102"/>
    <mergeCell ref="O99:R102"/>
    <mergeCell ref="S99:AB100"/>
    <mergeCell ref="AC99:AF102"/>
    <mergeCell ref="B94:AL95"/>
    <mergeCell ref="AM94:AY95"/>
    <mergeCell ref="AZ94:BA95"/>
    <mergeCell ref="BB94:BB95"/>
    <mergeCell ref="BC95:BG95"/>
    <mergeCell ref="AM96:BF96"/>
    <mergeCell ref="BJ90:BO91"/>
    <mergeCell ref="BP90:BU91"/>
    <mergeCell ref="D92:D93"/>
    <mergeCell ref="E92:AL93"/>
    <mergeCell ref="AM92:AY93"/>
    <mergeCell ref="AZ92:BA93"/>
    <mergeCell ref="BB92:BB93"/>
    <mergeCell ref="AP103:AP104"/>
    <mergeCell ref="AQ103:AX112"/>
    <mergeCell ref="D105:I106"/>
    <mergeCell ref="J105:N106"/>
    <mergeCell ref="O105:R106"/>
    <mergeCell ref="S105:W106"/>
    <mergeCell ref="X105:Z106"/>
    <mergeCell ref="AA105:AA106"/>
    <mergeCell ref="AB105:AB106"/>
    <mergeCell ref="AC105:AF108"/>
    <mergeCell ref="AA103:AA104"/>
    <mergeCell ref="AB103:AB104"/>
    <mergeCell ref="AC103:AF104"/>
    <mergeCell ref="AG103:AK104"/>
    <mergeCell ref="AL103:AN104"/>
    <mergeCell ref="AO103:AO104"/>
    <mergeCell ref="AG99:AP100"/>
    <mergeCell ref="AQ99:AX102"/>
    <mergeCell ref="S101:AB102"/>
    <mergeCell ref="AG101:AP102"/>
    <mergeCell ref="D103:I104"/>
    <mergeCell ref="J103:N104"/>
    <mergeCell ref="O103:R104"/>
    <mergeCell ref="S103:W104"/>
    <mergeCell ref="X103:Z104"/>
    <mergeCell ref="AB107:AB108"/>
    <mergeCell ref="AP107:AP108"/>
    <mergeCell ref="D109:I110"/>
    <mergeCell ref="J109:N110"/>
    <mergeCell ref="O109:R110"/>
    <mergeCell ref="S109:W110"/>
    <mergeCell ref="X109:Z110"/>
    <mergeCell ref="AG105:AK108"/>
    <mergeCell ref="AL105:AN108"/>
    <mergeCell ref="AO105:AO108"/>
    <mergeCell ref="AP105:AP106"/>
    <mergeCell ref="D107:I108"/>
    <mergeCell ref="J107:N108"/>
    <mergeCell ref="O107:R108"/>
    <mergeCell ref="S107:W108"/>
    <mergeCell ref="X107:Z108"/>
    <mergeCell ref="AA107:AA108"/>
    <mergeCell ref="AB111:AB112"/>
    <mergeCell ref="AC111:AF112"/>
    <mergeCell ref="AG111:AK112"/>
    <mergeCell ref="AL111:AN112"/>
    <mergeCell ref="AO111:AO112"/>
    <mergeCell ref="AP111:AP112"/>
    <mergeCell ref="D111:I112"/>
    <mergeCell ref="J111:N112"/>
    <mergeCell ref="O111:R112"/>
    <mergeCell ref="S111:W112"/>
    <mergeCell ref="X111:Z112"/>
    <mergeCell ref="AA111:AA112"/>
    <mergeCell ref="AG109:AG110"/>
    <mergeCell ref="AH109:AJ110"/>
    <mergeCell ref="AK109:AK110"/>
    <mergeCell ref="AL109:AN110"/>
    <mergeCell ref="AO109:AO110"/>
    <mergeCell ref="AP109:AP110"/>
    <mergeCell ref="E117:AD118"/>
    <mergeCell ref="AE117:AF118"/>
    <mergeCell ref="AG117:AU118"/>
    <mergeCell ref="AV117:AW118"/>
    <mergeCell ref="AX117:AX118"/>
    <mergeCell ref="BM118:CL118"/>
    <mergeCell ref="AW113:AW114"/>
    <mergeCell ref="AX113:AX114"/>
    <mergeCell ref="B115:C120"/>
    <mergeCell ref="D115:D116"/>
    <mergeCell ref="E115:AD116"/>
    <mergeCell ref="AE115:AF116"/>
    <mergeCell ref="AG115:AU116"/>
    <mergeCell ref="AV115:AW116"/>
    <mergeCell ref="AX115:AX116"/>
    <mergeCell ref="D117:D118"/>
    <mergeCell ref="AC113:AF114"/>
    <mergeCell ref="AG113:AK114"/>
    <mergeCell ref="AL113:AN114"/>
    <mergeCell ref="AO113:AO114"/>
    <mergeCell ref="AP113:AP114"/>
    <mergeCell ref="AQ113:AU114"/>
    <mergeCell ref="D113:N114"/>
    <mergeCell ref="O113:R114"/>
    <mergeCell ref="S113:W114"/>
    <mergeCell ref="X113:Z114"/>
    <mergeCell ref="AA113:AA114"/>
    <mergeCell ref="AB113:AB114"/>
    <mergeCell ref="B103:C114"/>
    <mergeCell ref="AA109:AA110"/>
    <mergeCell ref="AB109:AB110"/>
    <mergeCell ref="AC109:AF110"/>
    <mergeCell ref="AM123:BF123"/>
    <mergeCell ref="B126:BF126"/>
    <mergeCell ref="B127:BE127"/>
    <mergeCell ref="B128:BF129"/>
    <mergeCell ref="B131:BF132"/>
    <mergeCell ref="B133:BF133"/>
    <mergeCell ref="AV119:AW120"/>
    <mergeCell ref="AX119:AX120"/>
    <mergeCell ref="B121:AF122"/>
    <mergeCell ref="AG121:AU122"/>
    <mergeCell ref="AV121:AW122"/>
    <mergeCell ref="AX121:AX122"/>
    <mergeCell ref="D119:D120"/>
    <mergeCell ref="E119:T120"/>
    <mergeCell ref="U119:Z120"/>
    <mergeCell ref="AA119:AD120"/>
    <mergeCell ref="AE119:AF120"/>
    <mergeCell ref="AG119:AU120"/>
    <mergeCell ref="BA148:BF153"/>
    <mergeCell ref="D151:E153"/>
    <mergeCell ref="F151:J153"/>
    <mergeCell ref="K151:Z152"/>
    <mergeCell ref="AA151:AF153"/>
    <mergeCell ref="AG151:AM153"/>
    <mergeCell ref="AN151:AT153"/>
    <mergeCell ref="AU151:AZ153"/>
    <mergeCell ref="K153:Z153"/>
    <mergeCell ref="D148:J150"/>
    <mergeCell ref="K148:Z150"/>
    <mergeCell ref="AA148:AF150"/>
    <mergeCell ref="AG148:AM150"/>
    <mergeCell ref="AN148:AT150"/>
    <mergeCell ref="AU148:AZ150"/>
    <mergeCell ref="B134:BF135"/>
    <mergeCell ref="B136:BC137"/>
    <mergeCell ref="B139:BG140"/>
    <mergeCell ref="B141:BG142"/>
    <mergeCell ref="B143:BG143"/>
    <mergeCell ref="B144:BG144"/>
    <mergeCell ref="E163:K163"/>
    <mergeCell ref="L163:Z163"/>
    <mergeCell ref="L164:Z165"/>
    <mergeCell ref="AA164:AF166"/>
    <mergeCell ref="AG164:AL166"/>
    <mergeCell ref="AM164:AQ166"/>
    <mergeCell ref="AY160:BE160"/>
    <mergeCell ref="L161:Z162"/>
    <mergeCell ref="AA161:AF163"/>
    <mergeCell ref="AG161:AL163"/>
    <mergeCell ref="AM161:AQ163"/>
    <mergeCell ref="AR161:AV163"/>
    <mergeCell ref="AW161:AX163"/>
    <mergeCell ref="AY161:BE163"/>
    <mergeCell ref="C157:BF157"/>
    <mergeCell ref="D158:K160"/>
    <mergeCell ref="L158:Z159"/>
    <mergeCell ref="AA158:AF160"/>
    <mergeCell ref="AG158:AL160"/>
    <mergeCell ref="AM158:AQ160"/>
    <mergeCell ref="AR158:AV160"/>
    <mergeCell ref="AW158:BE159"/>
    <mergeCell ref="L160:Z160"/>
    <mergeCell ref="AW160:AX160"/>
    <mergeCell ref="AW167:AX169"/>
    <mergeCell ref="AY167:BE169"/>
    <mergeCell ref="E169:K169"/>
    <mergeCell ref="L169:Z169"/>
    <mergeCell ref="L170:Z171"/>
    <mergeCell ref="AA170:AF172"/>
    <mergeCell ref="AG170:AL172"/>
    <mergeCell ref="AM170:AQ172"/>
    <mergeCell ref="AR170:AV172"/>
    <mergeCell ref="AW170:AX172"/>
    <mergeCell ref="AR164:AV166"/>
    <mergeCell ref="AW164:AX166"/>
    <mergeCell ref="AY164:BE166"/>
    <mergeCell ref="E166:K166"/>
    <mergeCell ref="L166:Z166"/>
    <mergeCell ref="L167:Z168"/>
    <mergeCell ref="AA167:AF169"/>
    <mergeCell ref="AG167:AL169"/>
    <mergeCell ref="AM167:AQ169"/>
    <mergeCell ref="AR167:AV169"/>
    <mergeCell ref="AR176:AV178"/>
    <mergeCell ref="AW176:AX178"/>
    <mergeCell ref="AY176:BE178"/>
    <mergeCell ref="E178:K178"/>
    <mergeCell ref="L178:Z178"/>
    <mergeCell ref="L179:Z180"/>
    <mergeCell ref="AA179:AF181"/>
    <mergeCell ref="AG179:AL181"/>
    <mergeCell ref="AM179:AQ181"/>
    <mergeCell ref="AR179:AV181"/>
    <mergeCell ref="E175:K175"/>
    <mergeCell ref="L175:Z175"/>
    <mergeCell ref="L176:Z177"/>
    <mergeCell ref="AA176:AF178"/>
    <mergeCell ref="AG176:AL178"/>
    <mergeCell ref="AM176:AQ178"/>
    <mergeCell ref="AY170:BE172"/>
    <mergeCell ref="E172:K172"/>
    <mergeCell ref="L172:Z172"/>
    <mergeCell ref="L173:Z174"/>
    <mergeCell ref="AA173:AF175"/>
    <mergeCell ref="AG173:AL175"/>
    <mergeCell ref="AM173:AQ175"/>
    <mergeCell ref="AR173:AV175"/>
    <mergeCell ref="AW173:AX175"/>
    <mergeCell ref="AY173:BE175"/>
    <mergeCell ref="E187:K187"/>
    <mergeCell ref="L187:Z187"/>
    <mergeCell ref="L188:Z189"/>
    <mergeCell ref="AA188:AF190"/>
    <mergeCell ref="AG188:AL190"/>
    <mergeCell ref="AM188:AQ190"/>
    <mergeCell ref="AY182:BE184"/>
    <mergeCell ref="E184:K184"/>
    <mergeCell ref="L184:Z184"/>
    <mergeCell ref="L185:Z186"/>
    <mergeCell ref="AA185:AF187"/>
    <mergeCell ref="AG185:AL187"/>
    <mergeCell ref="AM185:AQ187"/>
    <mergeCell ref="AR185:AV187"/>
    <mergeCell ref="AW185:AX187"/>
    <mergeCell ref="AY185:BE187"/>
    <mergeCell ref="AW179:AX181"/>
    <mergeCell ref="AY179:BE181"/>
    <mergeCell ref="E181:K181"/>
    <mergeCell ref="L181:Z181"/>
    <mergeCell ref="L182:Z183"/>
    <mergeCell ref="AA182:AF184"/>
    <mergeCell ref="AG182:AL184"/>
    <mergeCell ref="AM182:AQ184"/>
    <mergeCell ref="AR182:AV184"/>
    <mergeCell ref="AW182:AX184"/>
    <mergeCell ref="AW191:AX193"/>
    <mergeCell ref="AY191:BE193"/>
    <mergeCell ref="E193:K193"/>
    <mergeCell ref="L193:Z193"/>
    <mergeCell ref="L194:Z195"/>
    <mergeCell ref="AA194:AF196"/>
    <mergeCell ref="AG194:AL196"/>
    <mergeCell ref="AM194:AQ196"/>
    <mergeCell ref="AR194:AV196"/>
    <mergeCell ref="AW194:AX196"/>
    <mergeCell ref="AR188:AV190"/>
    <mergeCell ref="AW188:AX190"/>
    <mergeCell ref="AY188:BE190"/>
    <mergeCell ref="E190:K190"/>
    <mergeCell ref="L190:Z190"/>
    <mergeCell ref="L191:Z192"/>
    <mergeCell ref="AA191:AF193"/>
    <mergeCell ref="AG191:AL193"/>
    <mergeCell ref="AM191:AQ193"/>
    <mergeCell ref="AR191:AV193"/>
    <mergeCell ref="AR200:AV202"/>
    <mergeCell ref="AW200:AX202"/>
    <mergeCell ref="AY200:BE202"/>
    <mergeCell ref="E202:K202"/>
    <mergeCell ref="L202:Z202"/>
    <mergeCell ref="L203:Z204"/>
    <mergeCell ref="AA203:AF205"/>
    <mergeCell ref="AG203:AL205"/>
    <mergeCell ref="AM203:AQ205"/>
    <mergeCell ref="AR203:AV205"/>
    <mergeCell ref="E199:K199"/>
    <mergeCell ref="L199:Z199"/>
    <mergeCell ref="L200:Z201"/>
    <mergeCell ref="AA200:AF202"/>
    <mergeCell ref="AG200:AL202"/>
    <mergeCell ref="AM200:AQ202"/>
    <mergeCell ref="AY194:BE196"/>
    <mergeCell ref="E196:K196"/>
    <mergeCell ref="L196:Z196"/>
    <mergeCell ref="L197:Z198"/>
    <mergeCell ref="AA197:AF199"/>
    <mergeCell ref="AG197:AL199"/>
    <mergeCell ref="AM197:AQ199"/>
    <mergeCell ref="AR197:AV199"/>
    <mergeCell ref="AW197:AX199"/>
    <mergeCell ref="AY197:BE199"/>
    <mergeCell ref="D211:K214"/>
    <mergeCell ref="L211:Z212"/>
    <mergeCell ref="AA211:AD214"/>
    <mergeCell ref="AE211:AM214"/>
    <mergeCell ref="AN211:BB212"/>
    <mergeCell ref="BC211:BF214"/>
    <mergeCell ref="L213:Z213"/>
    <mergeCell ref="AN213:BB213"/>
    <mergeCell ref="L214:Z214"/>
    <mergeCell ref="AN214:BB214"/>
    <mergeCell ref="AW203:AX205"/>
    <mergeCell ref="AY203:BE205"/>
    <mergeCell ref="E205:K205"/>
    <mergeCell ref="L205:Z205"/>
    <mergeCell ref="AA206:AF208"/>
    <mergeCell ref="AG206:AJ208"/>
    <mergeCell ref="AK206:AL208"/>
    <mergeCell ref="AM206:AV208"/>
    <mergeCell ref="AW206:BE208"/>
    <mergeCell ref="BC219:BF222"/>
    <mergeCell ref="L221:Z221"/>
    <mergeCell ref="AN221:BB221"/>
    <mergeCell ref="D222:K222"/>
    <mergeCell ref="L222:Z222"/>
    <mergeCell ref="AE222:AM222"/>
    <mergeCell ref="AN222:BB222"/>
    <mergeCell ref="AE218:AM218"/>
    <mergeCell ref="AN218:BB218"/>
    <mergeCell ref="D219:K221"/>
    <mergeCell ref="L219:Z220"/>
    <mergeCell ref="AA219:AD222"/>
    <mergeCell ref="AE219:AM221"/>
    <mergeCell ref="AN219:BB220"/>
    <mergeCell ref="D215:K217"/>
    <mergeCell ref="L215:Z216"/>
    <mergeCell ref="AA215:AD218"/>
    <mergeCell ref="AE215:AM217"/>
    <mergeCell ref="AN215:BB216"/>
    <mergeCell ref="BC215:BF218"/>
    <mergeCell ref="L217:Z217"/>
    <mergeCell ref="AN217:BB217"/>
    <mergeCell ref="D218:K218"/>
    <mergeCell ref="L218:Z218"/>
    <mergeCell ref="BC227:BF230"/>
    <mergeCell ref="L229:Z229"/>
    <mergeCell ref="AN229:BB229"/>
    <mergeCell ref="D230:K230"/>
    <mergeCell ref="L230:Z230"/>
    <mergeCell ref="AE230:AM230"/>
    <mergeCell ref="AN230:BB230"/>
    <mergeCell ref="AE226:AM226"/>
    <mergeCell ref="AN226:BB226"/>
    <mergeCell ref="D227:K229"/>
    <mergeCell ref="L227:Z228"/>
    <mergeCell ref="AA227:AD230"/>
    <mergeCell ref="AE227:AM229"/>
    <mergeCell ref="AN227:BB228"/>
    <mergeCell ref="D223:K225"/>
    <mergeCell ref="L223:Z224"/>
    <mergeCell ref="AA223:AD226"/>
    <mergeCell ref="AE223:AM225"/>
    <mergeCell ref="AN223:BB224"/>
    <mergeCell ref="BC223:BF226"/>
    <mergeCell ref="L225:Z225"/>
    <mergeCell ref="AN225:BB225"/>
    <mergeCell ref="D226:K226"/>
    <mergeCell ref="L226:Z226"/>
    <mergeCell ref="BC235:BF238"/>
    <mergeCell ref="L237:Z237"/>
    <mergeCell ref="AN237:BB237"/>
    <mergeCell ref="D238:K238"/>
    <mergeCell ref="L238:Z238"/>
    <mergeCell ref="AE238:AM238"/>
    <mergeCell ref="AN238:BB238"/>
    <mergeCell ref="AE234:AM234"/>
    <mergeCell ref="AN234:BB234"/>
    <mergeCell ref="D235:K237"/>
    <mergeCell ref="L235:Z236"/>
    <mergeCell ref="AA235:AD238"/>
    <mergeCell ref="AE235:AM237"/>
    <mergeCell ref="AN235:BB236"/>
    <mergeCell ref="D231:K233"/>
    <mergeCell ref="L231:Z232"/>
    <mergeCell ref="AA231:AD234"/>
    <mergeCell ref="AE231:AM233"/>
    <mergeCell ref="AN231:BB232"/>
    <mergeCell ref="BC231:BF234"/>
    <mergeCell ref="L233:Z233"/>
    <mergeCell ref="AN233:BB233"/>
    <mergeCell ref="D234:K234"/>
    <mergeCell ref="L234:Z234"/>
    <mergeCell ref="BC243:BF246"/>
    <mergeCell ref="L245:Z245"/>
    <mergeCell ref="AN245:BB245"/>
    <mergeCell ref="D246:K246"/>
    <mergeCell ref="L246:Z246"/>
    <mergeCell ref="AE246:AM246"/>
    <mergeCell ref="AN246:BB246"/>
    <mergeCell ref="AE242:AM242"/>
    <mergeCell ref="AN242:BB242"/>
    <mergeCell ref="D243:K245"/>
    <mergeCell ref="L243:Z244"/>
    <mergeCell ref="AA243:AD246"/>
    <mergeCell ref="AE243:AM245"/>
    <mergeCell ref="AN243:BB244"/>
    <mergeCell ref="D239:K241"/>
    <mergeCell ref="L239:Z240"/>
    <mergeCell ref="AA239:AD242"/>
    <mergeCell ref="AE239:AM241"/>
    <mergeCell ref="AN239:BB240"/>
    <mergeCell ref="BC239:BF242"/>
    <mergeCell ref="L241:Z241"/>
    <mergeCell ref="AN241:BB241"/>
    <mergeCell ref="D242:K242"/>
    <mergeCell ref="L242:Z242"/>
    <mergeCell ref="BC251:BF254"/>
    <mergeCell ref="L253:Z253"/>
    <mergeCell ref="AN253:BB253"/>
    <mergeCell ref="D254:K254"/>
    <mergeCell ref="L254:Z254"/>
    <mergeCell ref="AE254:AM254"/>
    <mergeCell ref="AN254:BB254"/>
    <mergeCell ref="AE250:AM250"/>
    <mergeCell ref="AN250:BB250"/>
    <mergeCell ref="D251:K253"/>
    <mergeCell ref="L251:Z252"/>
    <mergeCell ref="AA251:AD254"/>
    <mergeCell ref="AE251:AM253"/>
    <mergeCell ref="AN251:BB252"/>
    <mergeCell ref="D247:K249"/>
    <mergeCell ref="L247:Z248"/>
    <mergeCell ref="AA247:AD250"/>
    <mergeCell ref="AE247:AM249"/>
    <mergeCell ref="AN247:BB248"/>
    <mergeCell ref="BC247:BF250"/>
    <mergeCell ref="L249:Z249"/>
    <mergeCell ref="AN249:BB249"/>
    <mergeCell ref="D250:K250"/>
    <mergeCell ref="L250:Z250"/>
    <mergeCell ref="BC259:BF262"/>
    <mergeCell ref="L261:Z261"/>
    <mergeCell ref="AN261:BB261"/>
    <mergeCell ref="D262:K262"/>
    <mergeCell ref="L262:Z262"/>
    <mergeCell ref="AE262:AM262"/>
    <mergeCell ref="AN262:BB262"/>
    <mergeCell ref="AE258:AM258"/>
    <mergeCell ref="AN258:BB258"/>
    <mergeCell ref="D259:K261"/>
    <mergeCell ref="L259:Z260"/>
    <mergeCell ref="AA259:AD262"/>
    <mergeCell ref="AE259:AM261"/>
    <mergeCell ref="AN259:BB260"/>
    <mergeCell ref="D255:K257"/>
    <mergeCell ref="L255:Z256"/>
    <mergeCell ref="AA255:AD258"/>
    <mergeCell ref="AE255:AM257"/>
    <mergeCell ref="AN255:BB256"/>
    <mergeCell ref="BC255:BF258"/>
    <mergeCell ref="L257:Z257"/>
    <mergeCell ref="AN257:BB257"/>
    <mergeCell ref="D258:K258"/>
    <mergeCell ref="L258:Z258"/>
    <mergeCell ref="BC267:BF270"/>
    <mergeCell ref="L269:Z269"/>
    <mergeCell ref="AN269:BB269"/>
    <mergeCell ref="D270:K270"/>
    <mergeCell ref="L270:Z270"/>
    <mergeCell ref="AE270:AM270"/>
    <mergeCell ref="AN270:BB270"/>
    <mergeCell ref="AE266:AM266"/>
    <mergeCell ref="AN266:BB266"/>
    <mergeCell ref="D267:K269"/>
    <mergeCell ref="L267:Z268"/>
    <mergeCell ref="AA267:AD270"/>
    <mergeCell ref="AE267:AM269"/>
    <mergeCell ref="AN267:BB268"/>
    <mergeCell ref="D263:K265"/>
    <mergeCell ref="L263:Z264"/>
    <mergeCell ref="AA263:AD266"/>
    <mergeCell ref="AE263:AM265"/>
    <mergeCell ref="AN263:BB264"/>
    <mergeCell ref="BC263:BF266"/>
    <mergeCell ref="L265:Z265"/>
    <mergeCell ref="AN265:BB265"/>
    <mergeCell ref="D266:K266"/>
    <mergeCell ref="L266:Z266"/>
    <mergeCell ref="AE274:AM274"/>
    <mergeCell ref="AN274:BB274"/>
    <mergeCell ref="D275:K277"/>
    <mergeCell ref="L275:Z276"/>
    <mergeCell ref="AA275:AD278"/>
    <mergeCell ref="AE275:AM277"/>
    <mergeCell ref="AN275:BB276"/>
    <mergeCell ref="D271:K273"/>
    <mergeCell ref="L271:Z272"/>
    <mergeCell ref="AA271:AD274"/>
    <mergeCell ref="AE271:AM273"/>
    <mergeCell ref="AN271:BB272"/>
    <mergeCell ref="BC271:BF274"/>
    <mergeCell ref="L273:Z273"/>
    <mergeCell ref="AN273:BB273"/>
    <mergeCell ref="D274:K274"/>
    <mergeCell ref="L274:Z274"/>
    <mergeCell ref="BE283:BF285"/>
    <mergeCell ref="D279:K281"/>
    <mergeCell ref="L279:Z280"/>
    <mergeCell ref="AA279:AD282"/>
    <mergeCell ref="AE279:AM281"/>
    <mergeCell ref="AN279:BB280"/>
    <mergeCell ref="BC279:BF282"/>
    <mergeCell ref="L281:Z281"/>
    <mergeCell ref="AN281:BB281"/>
    <mergeCell ref="D282:K282"/>
    <mergeCell ref="L282:Z282"/>
    <mergeCell ref="BC275:BF278"/>
    <mergeCell ref="L277:Z277"/>
    <mergeCell ref="AN277:BB277"/>
    <mergeCell ref="D278:K278"/>
    <mergeCell ref="L278:Z278"/>
    <mergeCell ref="AE278:AM278"/>
    <mergeCell ref="AN278:BB278"/>
    <mergeCell ref="D290:J292"/>
    <mergeCell ref="K290:Z291"/>
    <mergeCell ref="AA290:AF292"/>
    <mergeCell ref="AG290:AL292"/>
    <mergeCell ref="AM290:AR292"/>
    <mergeCell ref="AS290:AX292"/>
    <mergeCell ref="K292:Z292"/>
    <mergeCell ref="D287:J289"/>
    <mergeCell ref="K287:Z289"/>
    <mergeCell ref="AA287:AF289"/>
    <mergeCell ref="AG287:AL289"/>
    <mergeCell ref="AM287:AR289"/>
    <mergeCell ref="AS287:AX289"/>
    <mergeCell ref="AE282:AM282"/>
    <mergeCell ref="AN282:BB282"/>
    <mergeCell ref="D283:AS285"/>
    <mergeCell ref="AT283:AY285"/>
    <mergeCell ref="AZ283:BD285"/>
    <mergeCell ref="AV297:AZ299"/>
    <mergeCell ref="BA297:BF299"/>
    <mergeCell ref="J299:W299"/>
    <mergeCell ref="D300:I302"/>
    <mergeCell ref="J300:W301"/>
    <mergeCell ref="X300:AB302"/>
    <mergeCell ref="AC300:AG300"/>
    <mergeCell ref="AH300:AJ300"/>
    <mergeCell ref="AK300:AK302"/>
    <mergeCell ref="AL300:AP302"/>
    <mergeCell ref="AB293:AR293"/>
    <mergeCell ref="AS293:AX293"/>
    <mergeCell ref="AY293:BA293"/>
    <mergeCell ref="C296:BF296"/>
    <mergeCell ref="D297:I299"/>
    <mergeCell ref="J297:W298"/>
    <mergeCell ref="X297:AB299"/>
    <mergeCell ref="AC297:AK299"/>
    <mergeCell ref="AL297:AP299"/>
    <mergeCell ref="AQ297:AU299"/>
    <mergeCell ref="AL303:AP305"/>
    <mergeCell ref="AQ303:AU305"/>
    <mergeCell ref="AV303:AZ305"/>
    <mergeCell ref="BA303:BF304"/>
    <mergeCell ref="AC304:AG304"/>
    <mergeCell ref="AH304:AJ304"/>
    <mergeCell ref="AC305:AG305"/>
    <mergeCell ref="AH305:AJ305"/>
    <mergeCell ref="BA305:BF305"/>
    <mergeCell ref="D303:I305"/>
    <mergeCell ref="J303:W304"/>
    <mergeCell ref="X303:AB305"/>
    <mergeCell ref="AC303:AG303"/>
    <mergeCell ref="AH303:AJ303"/>
    <mergeCell ref="AK303:AK305"/>
    <mergeCell ref="J305:W305"/>
    <mergeCell ref="AQ300:AU302"/>
    <mergeCell ref="AV300:AZ302"/>
    <mergeCell ref="BA300:BF301"/>
    <mergeCell ref="AC301:AG301"/>
    <mergeCell ref="AH301:AJ301"/>
    <mergeCell ref="J302:W302"/>
    <mergeCell ref="AC302:AG302"/>
    <mergeCell ref="AH302:AJ302"/>
    <mergeCell ref="BA302:BF302"/>
    <mergeCell ref="AV309:BF310"/>
    <mergeCell ref="D312:BK312"/>
    <mergeCell ref="D316:S318"/>
    <mergeCell ref="T316:Y318"/>
    <mergeCell ref="Z316:AE318"/>
    <mergeCell ref="AF316:AK318"/>
    <mergeCell ref="AL316:AQ318"/>
    <mergeCell ref="AL306:AP308"/>
    <mergeCell ref="AQ306:AU308"/>
    <mergeCell ref="AV306:AZ308"/>
    <mergeCell ref="BA306:BF307"/>
    <mergeCell ref="AC307:AG307"/>
    <mergeCell ref="AH307:AJ307"/>
    <mergeCell ref="AC308:AG308"/>
    <mergeCell ref="AH308:AJ308"/>
    <mergeCell ref="BA308:BF308"/>
    <mergeCell ref="D306:I308"/>
    <mergeCell ref="J306:W307"/>
    <mergeCell ref="X306:AB308"/>
    <mergeCell ref="AC306:AG306"/>
    <mergeCell ref="AH306:AJ306"/>
    <mergeCell ref="AK306:AK308"/>
    <mergeCell ref="J308:W308"/>
    <mergeCell ref="D326:S328"/>
    <mergeCell ref="T326:Y328"/>
    <mergeCell ref="Z326:AE328"/>
    <mergeCell ref="AF326:AK328"/>
    <mergeCell ref="AL326:AQ328"/>
    <mergeCell ref="D329:S330"/>
    <mergeCell ref="T329:Y331"/>
    <mergeCell ref="Z329:AE331"/>
    <mergeCell ref="AF329:AK331"/>
    <mergeCell ref="AL329:AQ331"/>
    <mergeCell ref="D319:S320"/>
    <mergeCell ref="T319:Y321"/>
    <mergeCell ref="Z319:AE321"/>
    <mergeCell ref="AF319:AK321"/>
    <mergeCell ref="AL319:AQ321"/>
    <mergeCell ref="D321:S321"/>
    <mergeCell ref="AQ309:AU310"/>
    <mergeCell ref="D349:O351"/>
    <mergeCell ref="P349:AF350"/>
    <mergeCell ref="AG349:AM351"/>
    <mergeCell ref="AN349:AS351"/>
    <mergeCell ref="AT349:AY351"/>
    <mergeCell ref="AZ349:BE351"/>
    <mergeCell ref="P351:AF351"/>
    <mergeCell ref="D331:S331"/>
    <mergeCell ref="D333:BF334"/>
    <mergeCell ref="N339:P339"/>
    <mergeCell ref="T341:V341"/>
    <mergeCell ref="D346:O348"/>
    <mergeCell ref="P346:AF348"/>
    <mergeCell ref="AG346:AM348"/>
    <mergeCell ref="AN346:AS348"/>
    <mergeCell ref="AT346:AY348"/>
    <mergeCell ref="AZ346:BE348"/>
    <mergeCell ref="D358:O360"/>
    <mergeCell ref="P358:AF359"/>
    <mergeCell ref="AG358:AM360"/>
    <mergeCell ref="AN358:AS360"/>
    <mergeCell ref="AT358:AY360"/>
    <mergeCell ref="AZ358:BE360"/>
    <mergeCell ref="P360:AF360"/>
    <mergeCell ref="D355:O357"/>
    <mergeCell ref="P355:AF356"/>
    <mergeCell ref="AG355:AM357"/>
    <mergeCell ref="AN355:AS357"/>
    <mergeCell ref="AT355:AY357"/>
    <mergeCell ref="AZ355:BE357"/>
    <mergeCell ref="P357:AF357"/>
    <mergeCell ref="D352:O354"/>
    <mergeCell ref="P352:AF353"/>
    <mergeCell ref="AG352:AM354"/>
    <mergeCell ref="AN352:AS354"/>
    <mergeCell ref="AT352:AY354"/>
    <mergeCell ref="AZ352:BE354"/>
    <mergeCell ref="P354:AF354"/>
    <mergeCell ref="BD364:BE366"/>
    <mergeCell ref="D367:BE367"/>
    <mergeCell ref="D370:R372"/>
    <mergeCell ref="S370:AF372"/>
    <mergeCell ref="AG370:AM372"/>
    <mergeCell ref="AN370:AS372"/>
    <mergeCell ref="AT370:AY372"/>
    <mergeCell ref="AZ370:BE372"/>
    <mergeCell ref="D364:Z366"/>
    <mergeCell ref="AA364:AF366"/>
    <mergeCell ref="AG364:AK366"/>
    <mergeCell ref="AL364:AM366"/>
    <mergeCell ref="AN364:AY366"/>
    <mergeCell ref="AZ364:BC366"/>
    <mergeCell ref="D361:O363"/>
    <mergeCell ref="P361:AF362"/>
    <mergeCell ref="AG361:AM363"/>
    <mergeCell ref="AN361:AS363"/>
    <mergeCell ref="AT361:AY363"/>
    <mergeCell ref="AZ361:BE363"/>
    <mergeCell ref="P363:AF363"/>
    <mergeCell ref="D387:R389"/>
    <mergeCell ref="S387:AF388"/>
    <mergeCell ref="AG387:AM389"/>
    <mergeCell ref="AN387:AS389"/>
    <mergeCell ref="AT387:AY389"/>
    <mergeCell ref="AZ387:BE389"/>
    <mergeCell ref="S389:AF389"/>
    <mergeCell ref="D377:BF377"/>
    <mergeCell ref="D378:BF379"/>
    <mergeCell ref="D384:R386"/>
    <mergeCell ref="S384:AF386"/>
    <mergeCell ref="AG384:AM386"/>
    <mergeCell ref="AN384:AS386"/>
    <mergeCell ref="AT384:AY386"/>
    <mergeCell ref="AZ384:BE386"/>
    <mergeCell ref="D373:R376"/>
    <mergeCell ref="S373:AF375"/>
    <mergeCell ref="AG373:AM376"/>
    <mergeCell ref="AN373:AS376"/>
    <mergeCell ref="AT373:AY376"/>
    <mergeCell ref="AZ373:BE376"/>
    <mergeCell ref="S376:AF376"/>
    <mergeCell ref="AZ397:BE399"/>
    <mergeCell ref="S399:AF399"/>
    <mergeCell ref="D400:BG400"/>
    <mergeCell ref="D405:Z407"/>
    <mergeCell ref="AA405:AF407"/>
    <mergeCell ref="AG405:AM407"/>
    <mergeCell ref="AN405:AT407"/>
    <mergeCell ref="AU405:AZ407"/>
    <mergeCell ref="D397:O399"/>
    <mergeCell ref="P397:R399"/>
    <mergeCell ref="S397:AF398"/>
    <mergeCell ref="AG397:AM399"/>
    <mergeCell ref="AN397:AS399"/>
    <mergeCell ref="AT397:AY399"/>
    <mergeCell ref="AZ391:BE393"/>
    <mergeCell ref="D394:O396"/>
    <mergeCell ref="P394:R396"/>
    <mergeCell ref="S394:AF395"/>
    <mergeCell ref="AG394:AM396"/>
    <mergeCell ref="AN394:AS396"/>
    <mergeCell ref="AT394:AY396"/>
    <mergeCell ref="AZ394:BE396"/>
    <mergeCell ref="S396:AF396"/>
    <mergeCell ref="D391:O393"/>
    <mergeCell ref="P391:R393"/>
    <mergeCell ref="S391:AF393"/>
    <mergeCell ref="AG391:AM393"/>
    <mergeCell ref="AN391:AS393"/>
    <mergeCell ref="AT391:AY393"/>
    <mergeCell ref="D415:BE415"/>
    <mergeCell ref="D416:BF416"/>
    <mergeCell ref="D420:Z422"/>
    <mergeCell ref="AA420:AF422"/>
    <mergeCell ref="AG420:AM422"/>
    <mergeCell ref="AN420:AT422"/>
    <mergeCell ref="AU420:AZ422"/>
    <mergeCell ref="BA410:BF411"/>
    <mergeCell ref="D412:Z413"/>
    <mergeCell ref="AA412:AF413"/>
    <mergeCell ref="AG412:AM413"/>
    <mergeCell ref="AN412:AT413"/>
    <mergeCell ref="AU412:AZ413"/>
    <mergeCell ref="BA412:BF413"/>
    <mergeCell ref="D408:Z409"/>
    <mergeCell ref="AA408:AF409"/>
    <mergeCell ref="AG408:AM409"/>
    <mergeCell ref="AN408:AT409"/>
    <mergeCell ref="AU408:AZ409"/>
    <mergeCell ref="D410:Z411"/>
    <mergeCell ref="AA410:AF411"/>
    <mergeCell ref="AG410:AM411"/>
    <mergeCell ref="AN410:AT411"/>
    <mergeCell ref="AU410:AZ411"/>
    <mergeCell ref="A453:AT453"/>
    <mergeCell ref="C458:Z458"/>
    <mergeCell ref="D459:Z461"/>
    <mergeCell ref="AA459:AF461"/>
    <mergeCell ref="AG459:AM461"/>
    <mergeCell ref="AN459:AT461"/>
    <mergeCell ref="D423:Z424"/>
    <mergeCell ref="AA423:AF424"/>
    <mergeCell ref="AG423:AM424"/>
    <mergeCell ref="AN423:AT424"/>
    <mergeCell ref="AU423:AZ424"/>
    <mergeCell ref="D433:J435"/>
    <mergeCell ref="K433:Z434"/>
    <mergeCell ref="AA433:AF435"/>
    <mergeCell ref="AG433:AM435"/>
    <mergeCell ref="AN433:AT435"/>
    <mergeCell ref="AU433:AZ435"/>
    <mergeCell ref="K435:Z435"/>
    <mergeCell ref="D436:J438"/>
    <mergeCell ref="K436:Z437"/>
    <mergeCell ref="AA436:AF438"/>
    <mergeCell ref="AG436:AM438"/>
    <mergeCell ref="AN436:AT438"/>
    <mergeCell ref="AU436:AZ438"/>
    <mergeCell ref="AU470:AZ471"/>
    <mergeCell ref="AN464:AT465"/>
    <mergeCell ref="AU464:AZ465"/>
    <mergeCell ref="D467:Z469"/>
    <mergeCell ref="AA467:AF469"/>
    <mergeCell ref="AG467:AM469"/>
    <mergeCell ref="AN467:AT469"/>
    <mergeCell ref="AU467:AZ469"/>
    <mergeCell ref="AU459:AZ461"/>
    <mergeCell ref="BA459:BF465"/>
    <mergeCell ref="D462:Z463"/>
    <mergeCell ref="AA462:AF463"/>
    <mergeCell ref="AG462:AM463"/>
    <mergeCell ref="AN462:AT463"/>
    <mergeCell ref="AU462:AZ463"/>
    <mergeCell ref="D464:Z465"/>
    <mergeCell ref="AA464:AF465"/>
    <mergeCell ref="AG464:AM465"/>
    <mergeCell ref="K438:Z438"/>
    <mergeCell ref="D441:J443"/>
    <mergeCell ref="K441:Z442"/>
    <mergeCell ref="AA441:AF443"/>
    <mergeCell ref="AG441:AM443"/>
    <mergeCell ref="AN441:AT443"/>
    <mergeCell ref="AU441:AZ443"/>
    <mergeCell ref="K443:Z443"/>
    <mergeCell ref="D444:J446"/>
    <mergeCell ref="K444:Z445"/>
    <mergeCell ref="AA444:AF446"/>
    <mergeCell ref="AG444:AM446"/>
    <mergeCell ref="AN444:AT446"/>
    <mergeCell ref="AU444:AZ446"/>
    <mergeCell ref="K446:Z446"/>
    <mergeCell ref="AU476:AZ477"/>
    <mergeCell ref="D478:BF478"/>
    <mergeCell ref="D473:Z475"/>
    <mergeCell ref="AA473:AF475"/>
    <mergeCell ref="AG473:AM475"/>
    <mergeCell ref="AN473:AT475"/>
    <mergeCell ref="AU473:AZ475"/>
    <mergeCell ref="BA473:BF477"/>
    <mergeCell ref="D476:Z477"/>
    <mergeCell ref="AA476:AF477"/>
    <mergeCell ref="AG476:AM477"/>
    <mergeCell ref="AN476:AT477"/>
    <mergeCell ref="BA467:BF471"/>
    <mergeCell ref="D470:Z471"/>
    <mergeCell ref="AA470:AF471"/>
    <mergeCell ref="AG470:AM471"/>
    <mergeCell ref="AN470:AT471"/>
  </mergeCells>
  <phoneticPr fontId="3"/>
  <conditionalFormatting sqref="D373 D367 A11:IV12 AG358 AG361:AM363 AG161 A14:IV14 A13 BH13:IV13 BG308:IV310 AV297 AV300 BA297 AV303 AV306">
    <cfRule type="expression" dxfId="31" priority="32" stopIfTrue="1">
      <formula>"sum"</formula>
    </cfRule>
  </conditionalFormatting>
  <conditionalFormatting sqref="D404">
    <cfRule type="expression" dxfId="30" priority="31" stopIfTrue="1">
      <formula>"sum"</formula>
    </cfRule>
  </conditionalFormatting>
  <conditionalFormatting sqref="A8:IV8 A10 BL10:IV10">
    <cfRule type="expression" dxfId="29" priority="30" stopIfTrue="1">
      <formula>"sum"</formula>
    </cfRule>
  </conditionalFormatting>
  <conditionalFormatting sqref="A125:IV125 BL128:IV129 BG126:IV126 B126:B127 BF127:IV127">
    <cfRule type="expression" dxfId="28" priority="29" stopIfTrue="1">
      <formula>"sum"</formula>
    </cfRule>
  </conditionalFormatting>
  <conditionalFormatting sqref="BC87">
    <cfRule type="expression" dxfId="27" priority="28" stopIfTrue="1">
      <formula>"sum"</formula>
    </cfRule>
  </conditionalFormatting>
  <conditionalFormatting sqref="A130:IV130 A131:B131 A132 BL131:IV132">
    <cfRule type="expression" dxfId="26" priority="27" stopIfTrue="1">
      <formula>"sum"</formula>
    </cfRule>
  </conditionalFormatting>
  <conditionalFormatting sqref="BL311:IV313 A311:C313 X300 X306 AL300 AL303 AL306">
    <cfRule type="expression" dxfId="25" priority="26" stopIfTrue="1">
      <formula>"sum"</formula>
    </cfRule>
  </conditionalFormatting>
  <conditionalFormatting sqref="A301:C302 A295 A306:C310 BI306:IV307 A300:D300 D303 D306 AQ297 BA302 AQ300 AQ303 AQ306 A296:C299 BG296:IV302 C295:IV295">
    <cfRule type="expression" dxfId="24" priority="25" stopIfTrue="1">
      <formula>"sum"</formula>
    </cfRule>
  </conditionalFormatting>
  <conditionalFormatting sqref="D312:D313 D309:D310">
    <cfRule type="expression" dxfId="23" priority="22" stopIfTrue="1">
      <formula>"sum"</formula>
    </cfRule>
  </conditionalFormatting>
  <conditionalFormatting sqref="A303:C305 BI303:IV305">
    <cfRule type="expression" dxfId="22" priority="24" stopIfTrue="1">
      <formula>"sum"</formula>
    </cfRule>
  </conditionalFormatting>
  <conditionalFormatting sqref="J297:W299 J306:W308">
    <cfRule type="expression" dxfId="21" priority="23" stopIfTrue="1">
      <formula>"sum"</formula>
    </cfRule>
  </conditionalFormatting>
  <conditionalFormatting sqref="J309:W310">
    <cfRule type="expression" dxfId="20" priority="19" stopIfTrue="1">
      <formula>"sum"</formula>
    </cfRule>
  </conditionalFormatting>
  <conditionalFormatting sqref="X309:AN310">
    <cfRule type="expression" dxfId="19" priority="21" stopIfTrue="1">
      <formula>"sum"</formula>
    </cfRule>
  </conditionalFormatting>
  <conditionalFormatting sqref="BF311:BK311">
    <cfRule type="expression" dxfId="18" priority="20" stopIfTrue="1">
      <formula>"sum"</formula>
    </cfRule>
  </conditionalFormatting>
  <conditionalFormatting sqref="A294:IV294">
    <cfRule type="expression" dxfId="17" priority="18" stopIfTrue="1">
      <formula>"sum"</formula>
    </cfRule>
  </conditionalFormatting>
  <conditionalFormatting sqref="B295">
    <cfRule type="expression" dxfId="16" priority="17" stopIfTrue="1">
      <formula>"sum"</formula>
    </cfRule>
  </conditionalFormatting>
  <conditionalFormatting sqref="AG164 AG167 AG170 AG173 AG179 AG182 AG185 AG188 AG191 AG194 AG197 AG200 AG203">
    <cfRule type="expression" dxfId="15" priority="16" stopIfTrue="1">
      <formula>"sum"</formula>
    </cfRule>
  </conditionalFormatting>
  <conditionalFormatting sqref="T29">
    <cfRule type="expression" dxfId="14" priority="15" stopIfTrue="1">
      <formula>"sum"</formula>
    </cfRule>
  </conditionalFormatting>
  <conditionalFormatting sqref="AG176">
    <cfRule type="expression" dxfId="13" priority="14" stopIfTrue="1">
      <formula>"sum"</formula>
    </cfRule>
  </conditionalFormatting>
  <conditionalFormatting sqref="AG349">
    <cfRule type="expression" dxfId="12" priority="13" stopIfTrue="1">
      <formula>"sum"</formula>
    </cfRule>
  </conditionalFormatting>
  <conditionalFormatting sqref="AG352 AG355">
    <cfRule type="expression" dxfId="11" priority="12" stopIfTrue="1">
      <formula>"sum"</formula>
    </cfRule>
  </conditionalFormatting>
  <conditionalFormatting sqref="AG373">
    <cfRule type="expression" dxfId="10" priority="11" stopIfTrue="1">
      <formula>"sum"</formula>
    </cfRule>
  </conditionalFormatting>
  <conditionalFormatting sqref="AG397">
    <cfRule type="expression" dxfId="9" priority="10" stopIfTrue="1">
      <formula>"sum"</formula>
    </cfRule>
  </conditionalFormatting>
  <conditionalFormatting sqref="AG394">
    <cfRule type="expression" dxfId="8" priority="9" stopIfTrue="1">
      <formula>"sum"</formula>
    </cfRule>
  </conditionalFormatting>
  <conditionalFormatting sqref="J300:W304">
    <cfRule type="expression" dxfId="7" priority="8" stopIfTrue="1">
      <formula>"sum"</formula>
    </cfRule>
  </conditionalFormatting>
  <conditionalFormatting sqref="AC300:AC302">
    <cfRule type="expression" dxfId="6" priority="7" stopIfTrue="1">
      <formula>"sum"</formula>
    </cfRule>
  </conditionalFormatting>
  <conditionalFormatting sqref="AC306:AC308">
    <cfRule type="expression" dxfId="5" priority="6" stopIfTrue="1">
      <formula>"sum"</formula>
    </cfRule>
  </conditionalFormatting>
  <conditionalFormatting sqref="AC303:AC305">
    <cfRule type="expression" dxfId="4" priority="5" stopIfTrue="1">
      <formula>"sum"</formula>
    </cfRule>
  </conditionalFormatting>
  <conditionalFormatting sqref="X303">
    <cfRule type="expression" dxfId="3" priority="4" stopIfTrue="1">
      <formula>"sum"</formula>
    </cfRule>
  </conditionalFormatting>
  <conditionalFormatting sqref="BA305 BA308">
    <cfRule type="expression" dxfId="2" priority="3" stopIfTrue="1">
      <formula>"sum"</formula>
    </cfRule>
  </conditionalFormatting>
  <conditionalFormatting sqref="AG387">
    <cfRule type="expression" dxfId="1" priority="2" stopIfTrue="1">
      <formula>"sum"</formula>
    </cfRule>
  </conditionalFormatting>
  <conditionalFormatting sqref="J305:W305">
    <cfRule type="expression" dxfId="0" priority="1" stopIfTrue="1">
      <formula>"sum"</formula>
    </cfRule>
  </conditionalFormatting>
  <printOptions horizontalCentered="1"/>
  <pageMargins left="0.39370078740157483" right="0.39370078740157483" top="0.43307086614173229" bottom="0.23622047244094491" header="0.51181102362204722" footer="0.31496062992125984"/>
  <pageSetup paperSize="9" scale="78" orientation="portrait" cellComments="asDisplayed" r:id="rId1"/>
  <headerFooter alignWithMargins="0"/>
  <rowBreaks count="7" manualBreakCount="7">
    <brk id="96" max="58" man="1"/>
    <brk id="154" max="58" man="1"/>
    <brk id="209" max="58" man="1"/>
    <brk id="285" max="58" man="1"/>
    <brk id="335" max="58" man="1"/>
    <brk id="401" max="58" man="1"/>
    <brk id="477" max="58"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sizeWithCells="1">
                  <from>
                    <xdr:col>4</xdr:col>
                    <xdr:colOff>19050</xdr:colOff>
                    <xdr:row>348</xdr:row>
                    <xdr:rowOff>0</xdr:rowOff>
                  </from>
                  <to>
                    <xdr:col>9</xdr:col>
                    <xdr:colOff>85725</xdr:colOff>
                    <xdr:row>349</xdr:row>
                    <xdr:rowOff>19050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sizeWithCells="1">
                  <from>
                    <xdr:col>4</xdr:col>
                    <xdr:colOff>19050</xdr:colOff>
                    <xdr:row>348</xdr:row>
                    <xdr:rowOff>180975</xdr:rowOff>
                  </from>
                  <to>
                    <xdr:col>9</xdr:col>
                    <xdr:colOff>85725</xdr:colOff>
                    <xdr:row>350</xdr:row>
                    <xdr:rowOff>9525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sizeWithCells="1">
                  <from>
                    <xdr:col>4</xdr:col>
                    <xdr:colOff>19050</xdr:colOff>
                    <xdr:row>350</xdr:row>
                    <xdr:rowOff>0</xdr:rowOff>
                  </from>
                  <to>
                    <xdr:col>9</xdr:col>
                    <xdr:colOff>95250</xdr:colOff>
                    <xdr:row>351</xdr:row>
                    <xdr:rowOff>19050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3</xdr:col>
                    <xdr:colOff>0</xdr:colOff>
                    <xdr:row>289</xdr:row>
                    <xdr:rowOff>123825</xdr:rowOff>
                  </from>
                  <to>
                    <xdr:col>9</xdr:col>
                    <xdr:colOff>47625</xdr:colOff>
                    <xdr:row>291</xdr:row>
                    <xdr:rowOff>38100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sizeWithCells="1">
                  <from>
                    <xdr:col>29</xdr:col>
                    <xdr:colOff>133350</xdr:colOff>
                    <xdr:row>213</xdr:row>
                    <xdr:rowOff>152400</xdr:rowOff>
                  </from>
                  <to>
                    <xdr:col>38</xdr:col>
                    <xdr:colOff>28575</xdr:colOff>
                    <xdr:row>215</xdr:row>
                    <xdr:rowOff>19050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sizeWithCells="1">
                  <from>
                    <xdr:col>29</xdr:col>
                    <xdr:colOff>133350</xdr:colOff>
                    <xdr:row>214</xdr:row>
                    <xdr:rowOff>152400</xdr:rowOff>
                  </from>
                  <to>
                    <xdr:col>36</xdr:col>
                    <xdr:colOff>66675</xdr:colOff>
                    <xdr:row>216</xdr:row>
                    <xdr:rowOff>19050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sizeWithCells="1">
                  <from>
                    <xdr:col>29</xdr:col>
                    <xdr:colOff>133350</xdr:colOff>
                    <xdr:row>215</xdr:row>
                    <xdr:rowOff>161925</xdr:rowOff>
                  </from>
                  <to>
                    <xdr:col>36</xdr:col>
                    <xdr:colOff>19050</xdr:colOff>
                    <xdr:row>217</xdr:row>
                    <xdr:rowOff>28575</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3</xdr:col>
                    <xdr:colOff>19050</xdr:colOff>
                    <xdr:row>38</xdr:row>
                    <xdr:rowOff>114300</xdr:rowOff>
                  </from>
                  <to>
                    <xdr:col>5</xdr:col>
                    <xdr:colOff>76200</xdr:colOff>
                    <xdr:row>40</xdr:row>
                    <xdr:rowOff>38100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3</xdr:col>
                    <xdr:colOff>19050</xdr:colOff>
                    <xdr:row>45</xdr:row>
                    <xdr:rowOff>114300</xdr:rowOff>
                  </from>
                  <to>
                    <xdr:col>5</xdr:col>
                    <xdr:colOff>76200</xdr:colOff>
                    <xdr:row>47</xdr:row>
                    <xdr:rowOff>38100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3</xdr:col>
                    <xdr:colOff>9525</xdr:colOff>
                    <xdr:row>52</xdr:row>
                    <xdr:rowOff>114300</xdr:rowOff>
                  </from>
                  <to>
                    <xdr:col>5</xdr:col>
                    <xdr:colOff>66675</xdr:colOff>
                    <xdr:row>54</xdr:row>
                    <xdr:rowOff>38100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3</xdr:col>
                    <xdr:colOff>19050</xdr:colOff>
                    <xdr:row>59</xdr:row>
                    <xdr:rowOff>114300</xdr:rowOff>
                  </from>
                  <to>
                    <xdr:col>5</xdr:col>
                    <xdr:colOff>76200</xdr:colOff>
                    <xdr:row>61</xdr:row>
                    <xdr:rowOff>38100</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2</xdr:col>
                    <xdr:colOff>190500</xdr:colOff>
                    <xdr:row>338</xdr:row>
                    <xdr:rowOff>38100</xdr:rowOff>
                  </from>
                  <to>
                    <xdr:col>5</xdr:col>
                    <xdr:colOff>9525</xdr:colOff>
                    <xdr:row>339</xdr:row>
                    <xdr:rowOff>19050</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2</xdr:col>
                    <xdr:colOff>200025</xdr:colOff>
                    <xdr:row>343</xdr:row>
                    <xdr:rowOff>0</xdr:rowOff>
                  </from>
                  <to>
                    <xdr:col>5</xdr:col>
                    <xdr:colOff>19050</xdr:colOff>
                    <xdr:row>344</xdr:row>
                    <xdr:rowOff>19050</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19</xdr:col>
                    <xdr:colOff>0</xdr:colOff>
                    <xdr:row>343</xdr:row>
                    <xdr:rowOff>0</xdr:rowOff>
                  </from>
                  <to>
                    <xdr:col>21</xdr:col>
                    <xdr:colOff>57150</xdr:colOff>
                    <xdr:row>344</xdr:row>
                    <xdr:rowOff>19050</xdr:rowOff>
                  </to>
                </anchor>
              </controlPr>
            </control>
          </mc:Choice>
        </mc:AlternateContent>
        <mc:AlternateContent xmlns:mc="http://schemas.openxmlformats.org/markup-compatibility/2006">
          <mc:Choice Requires="x14">
            <control shapeId="6160" r:id="rId18" name="Check Box 16">
              <controlPr defaultSize="0" autoFill="0" autoLine="0" autoPict="0">
                <anchor moveWithCells="1">
                  <from>
                    <xdr:col>2</xdr:col>
                    <xdr:colOff>209550</xdr:colOff>
                    <xdr:row>160</xdr:row>
                    <xdr:rowOff>0</xdr:rowOff>
                  </from>
                  <to>
                    <xdr:col>9</xdr:col>
                    <xdr:colOff>114300</xdr:colOff>
                    <xdr:row>161</xdr:row>
                    <xdr:rowOff>9525</xdr:rowOff>
                  </to>
                </anchor>
              </controlPr>
            </control>
          </mc:Choice>
        </mc:AlternateContent>
        <mc:AlternateContent xmlns:mc="http://schemas.openxmlformats.org/markup-compatibility/2006">
          <mc:Choice Requires="x14">
            <control shapeId="6161" r:id="rId19" name="Check Box 17">
              <controlPr defaultSize="0" autoFill="0" autoLine="0" autoPict="0">
                <anchor moveWithCells="1">
                  <from>
                    <xdr:col>2</xdr:col>
                    <xdr:colOff>209550</xdr:colOff>
                    <xdr:row>161</xdr:row>
                    <xdr:rowOff>0</xdr:rowOff>
                  </from>
                  <to>
                    <xdr:col>9</xdr:col>
                    <xdr:colOff>95250</xdr:colOff>
                    <xdr:row>162</xdr:row>
                    <xdr:rowOff>9525</xdr:rowOff>
                  </to>
                </anchor>
              </controlPr>
            </control>
          </mc:Choice>
        </mc:AlternateContent>
        <mc:AlternateContent xmlns:mc="http://schemas.openxmlformats.org/markup-compatibility/2006">
          <mc:Choice Requires="x14">
            <control shapeId="6162" r:id="rId20" name="Check Box 18">
              <controlPr defaultSize="0" autoFill="0" autoLine="0" autoPict="0">
                <anchor moveWithCells="1">
                  <from>
                    <xdr:col>2</xdr:col>
                    <xdr:colOff>209550</xdr:colOff>
                    <xdr:row>161</xdr:row>
                    <xdr:rowOff>190500</xdr:rowOff>
                  </from>
                  <to>
                    <xdr:col>5</xdr:col>
                    <xdr:colOff>28575</xdr:colOff>
                    <xdr:row>163</xdr:row>
                    <xdr:rowOff>0</xdr:rowOff>
                  </to>
                </anchor>
              </controlPr>
            </control>
          </mc:Choice>
        </mc:AlternateContent>
        <mc:AlternateContent xmlns:mc="http://schemas.openxmlformats.org/markup-compatibility/2006">
          <mc:Choice Requires="x14">
            <control shapeId="6166" r:id="rId21" name="Check Box 22">
              <controlPr defaultSize="0" autoFill="0" autoLine="0" autoPict="0">
                <anchor moveWithCells="1" sizeWithCells="1">
                  <from>
                    <xdr:col>4</xdr:col>
                    <xdr:colOff>19050</xdr:colOff>
                    <xdr:row>351</xdr:row>
                    <xdr:rowOff>0</xdr:rowOff>
                  </from>
                  <to>
                    <xdr:col>13</xdr:col>
                    <xdr:colOff>95250</xdr:colOff>
                    <xdr:row>352</xdr:row>
                    <xdr:rowOff>19050</xdr:rowOff>
                  </to>
                </anchor>
              </controlPr>
            </control>
          </mc:Choice>
        </mc:AlternateContent>
        <mc:AlternateContent xmlns:mc="http://schemas.openxmlformats.org/markup-compatibility/2006">
          <mc:Choice Requires="x14">
            <control shapeId="6167" r:id="rId22" name="Check Box 23">
              <controlPr defaultSize="0" autoFill="0" autoLine="0" autoPict="0">
                <anchor moveWithCells="1" sizeWithCells="1">
                  <from>
                    <xdr:col>4</xdr:col>
                    <xdr:colOff>19050</xdr:colOff>
                    <xdr:row>351</xdr:row>
                    <xdr:rowOff>180975</xdr:rowOff>
                  </from>
                  <to>
                    <xdr:col>13</xdr:col>
                    <xdr:colOff>95250</xdr:colOff>
                    <xdr:row>353</xdr:row>
                    <xdr:rowOff>9525</xdr:rowOff>
                  </to>
                </anchor>
              </controlPr>
            </control>
          </mc:Choice>
        </mc:AlternateContent>
        <mc:AlternateContent xmlns:mc="http://schemas.openxmlformats.org/markup-compatibility/2006">
          <mc:Choice Requires="x14">
            <control shapeId="6168" r:id="rId23" name="Check Box 24">
              <controlPr defaultSize="0" autoFill="0" autoLine="0" autoPict="0">
                <anchor moveWithCells="1" sizeWithCells="1">
                  <from>
                    <xdr:col>4</xdr:col>
                    <xdr:colOff>19050</xdr:colOff>
                    <xdr:row>353</xdr:row>
                    <xdr:rowOff>0</xdr:rowOff>
                  </from>
                  <to>
                    <xdr:col>13</xdr:col>
                    <xdr:colOff>114300</xdr:colOff>
                    <xdr:row>354</xdr:row>
                    <xdr:rowOff>19050</xdr:rowOff>
                  </to>
                </anchor>
              </controlPr>
            </control>
          </mc:Choice>
        </mc:AlternateContent>
        <mc:AlternateContent xmlns:mc="http://schemas.openxmlformats.org/markup-compatibility/2006">
          <mc:Choice Requires="x14">
            <control shapeId="6169" r:id="rId24" name="Check Box 25">
              <controlPr defaultSize="0" autoFill="0" autoLine="0" autoPict="0">
                <anchor moveWithCells="1" sizeWithCells="1">
                  <from>
                    <xdr:col>4</xdr:col>
                    <xdr:colOff>19050</xdr:colOff>
                    <xdr:row>354</xdr:row>
                    <xdr:rowOff>0</xdr:rowOff>
                  </from>
                  <to>
                    <xdr:col>13</xdr:col>
                    <xdr:colOff>95250</xdr:colOff>
                    <xdr:row>355</xdr:row>
                    <xdr:rowOff>19050</xdr:rowOff>
                  </to>
                </anchor>
              </controlPr>
            </control>
          </mc:Choice>
        </mc:AlternateContent>
        <mc:AlternateContent xmlns:mc="http://schemas.openxmlformats.org/markup-compatibility/2006">
          <mc:Choice Requires="x14">
            <control shapeId="6170" r:id="rId25" name="Check Box 26">
              <controlPr defaultSize="0" autoFill="0" autoLine="0" autoPict="0">
                <anchor moveWithCells="1" sizeWithCells="1">
                  <from>
                    <xdr:col>4</xdr:col>
                    <xdr:colOff>19050</xdr:colOff>
                    <xdr:row>354</xdr:row>
                    <xdr:rowOff>190500</xdr:rowOff>
                  </from>
                  <to>
                    <xdr:col>13</xdr:col>
                    <xdr:colOff>95250</xdr:colOff>
                    <xdr:row>356</xdr:row>
                    <xdr:rowOff>9525</xdr:rowOff>
                  </to>
                </anchor>
              </controlPr>
            </control>
          </mc:Choice>
        </mc:AlternateContent>
        <mc:AlternateContent xmlns:mc="http://schemas.openxmlformats.org/markup-compatibility/2006">
          <mc:Choice Requires="x14">
            <control shapeId="6171" r:id="rId26" name="Check Box 27">
              <controlPr defaultSize="0" autoFill="0" autoLine="0" autoPict="0">
                <anchor moveWithCells="1" sizeWithCells="1">
                  <from>
                    <xdr:col>4</xdr:col>
                    <xdr:colOff>19050</xdr:colOff>
                    <xdr:row>356</xdr:row>
                    <xdr:rowOff>0</xdr:rowOff>
                  </from>
                  <to>
                    <xdr:col>13</xdr:col>
                    <xdr:colOff>114300</xdr:colOff>
                    <xdr:row>357</xdr:row>
                    <xdr:rowOff>19050</xdr:rowOff>
                  </to>
                </anchor>
              </controlPr>
            </control>
          </mc:Choice>
        </mc:AlternateContent>
        <mc:AlternateContent xmlns:mc="http://schemas.openxmlformats.org/markup-compatibility/2006">
          <mc:Choice Requires="x14">
            <control shapeId="6172" r:id="rId27" name="Check Box 28">
              <controlPr defaultSize="0" autoFill="0" autoLine="0" autoPict="0">
                <anchor moveWithCells="1" sizeWithCells="1">
                  <from>
                    <xdr:col>4</xdr:col>
                    <xdr:colOff>19050</xdr:colOff>
                    <xdr:row>357</xdr:row>
                    <xdr:rowOff>0</xdr:rowOff>
                  </from>
                  <to>
                    <xdr:col>13</xdr:col>
                    <xdr:colOff>95250</xdr:colOff>
                    <xdr:row>358</xdr:row>
                    <xdr:rowOff>19050</xdr:rowOff>
                  </to>
                </anchor>
              </controlPr>
            </control>
          </mc:Choice>
        </mc:AlternateContent>
        <mc:AlternateContent xmlns:mc="http://schemas.openxmlformats.org/markup-compatibility/2006">
          <mc:Choice Requires="x14">
            <control shapeId="6173" r:id="rId28" name="Check Box 29">
              <controlPr defaultSize="0" autoFill="0" autoLine="0" autoPict="0">
                <anchor moveWithCells="1" sizeWithCells="1">
                  <from>
                    <xdr:col>4</xdr:col>
                    <xdr:colOff>19050</xdr:colOff>
                    <xdr:row>357</xdr:row>
                    <xdr:rowOff>190500</xdr:rowOff>
                  </from>
                  <to>
                    <xdr:col>13</xdr:col>
                    <xdr:colOff>95250</xdr:colOff>
                    <xdr:row>359</xdr:row>
                    <xdr:rowOff>9525</xdr:rowOff>
                  </to>
                </anchor>
              </controlPr>
            </control>
          </mc:Choice>
        </mc:AlternateContent>
        <mc:AlternateContent xmlns:mc="http://schemas.openxmlformats.org/markup-compatibility/2006">
          <mc:Choice Requires="x14">
            <control shapeId="6174" r:id="rId29" name="Check Box 30">
              <controlPr defaultSize="0" autoFill="0" autoLine="0" autoPict="0">
                <anchor moveWithCells="1" sizeWithCells="1">
                  <from>
                    <xdr:col>4</xdr:col>
                    <xdr:colOff>19050</xdr:colOff>
                    <xdr:row>359</xdr:row>
                    <xdr:rowOff>0</xdr:rowOff>
                  </from>
                  <to>
                    <xdr:col>13</xdr:col>
                    <xdr:colOff>114300</xdr:colOff>
                    <xdr:row>360</xdr:row>
                    <xdr:rowOff>19050</xdr:rowOff>
                  </to>
                </anchor>
              </controlPr>
            </control>
          </mc:Choice>
        </mc:AlternateContent>
        <mc:AlternateContent xmlns:mc="http://schemas.openxmlformats.org/markup-compatibility/2006">
          <mc:Choice Requires="x14">
            <control shapeId="6175" r:id="rId30" name="Check Box 31">
              <controlPr defaultSize="0" autoFill="0" autoLine="0" autoPict="0">
                <anchor moveWithCells="1" sizeWithCells="1">
                  <from>
                    <xdr:col>4</xdr:col>
                    <xdr:colOff>19050</xdr:colOff>
                    <xdr:row>360</xdr:row>
                    <xdr:rowOff>0</xdr:rowOff>
                  </from>
                  <to>
                    <xdr:col>13</xdr:col>
                    <xdr:colOff>95250</xdr:colOff>
                    <xdr:row>361</xdr:row>
                    <xdr:rowOff>19050</xdr:rowOff>
                  </to>
                </anchor>
              </controlPr>
            </control>
          </mc:Choice>
        </mc:AlternateContent>
        <mc:AlternateContent xmlns:mc="http://schemas.openxmlformats.org/markup-compatibility/2006">
          <mc:Choice Requires="x14">
            <control shapeId="6176" r:id="rId31" name="Check Box 32">
              <controlPr defaultSize="0" autoFill="0" autoLine="0" autoPict="0">
                <anchor moveWithCells="1" sizeWithCells="1">
                  <from>
                    <xdr:col>4</xdr:col>
                    <xdr:colOff>19050</xdr:colOff>
                    <xdr:row>360</xdr:row>
                    <xdr:rowOff>190500</xdr:rowOff>
                  </from>
                  <to>
                    <xdr:col>13</xdr:col>
                    <xdr:colOff>95250</xdr:colOff>
                    <xdr:row>362</xdr:row>
                    <xdr:rowOff>9525</xdr:rowOff>
                  </to>
                </anchor>
              </controlPr>
            </control>
          </mc:Choice>
        </mc:AlternateContent>
        <mc:AlternateContent xmlns:mc="http://schemas.openxmlformats.org/markup-compatibility/2006">
          <mc:Choice Requires="x14">
            <control shapeId="6177" r:id="rId32" name="Check Box 33">
              <controlPr defaultSize="0" autoFill="0" autoLine="0" autoPict="0">
                <anchor moveWithCells="1" sizeWithCells="1">
                  <from>
                    <xdr:col>4</xdr:col>
                    <xdr:colOff>19050</xdr:colOff>
                    <xdr:row>362</xdr:row>
                    <xdr:rowOff>0</xdr:rowOff>
                  </from>
                  <to>
                    <xdr:col>13</xdr:col>
                    <xdr:colOff>114300</xdr:colOff>
                    <xdr:row>363</xdr:row>
                    <xdr:rowOff>19050</xdr:rowOff>
                  </to>
                </anchor>
              </controlPr>
            </control>
          </mc:Choice>
        </mc:AlternateContent>
        <mc:AlternateContent xmlns:mc="http://schemas.openxmlformats.org/markup-compatibility/2006">
          <mc:Choice Requires="x14">
            <control shapeId="6178" r:id="rId33" name="Check Box 34">
              <controlPr defaultSize="0" autoFill="0" autoLine="0" autoPict="0">
                <anchor moveWithCells="1" sizeWithCells="1">
                  <from>
                    <xdr:col>2</xdr:col>
                    <xdr:colOff>228600</xdr:colOff>
                    <xdr:row>371</xdr:row>
                    <xdr:rowOff>180975</xdr:rowOff>
                  </from>
                  <to>
                    <xdr:col>11</xdr:col>
                    <xdr:colOff>114300</xdr:colOff>
                    <xdr:row>373</xdr:row>
                    <xdr:rowOff>9525</xdr:rowOff>
                  </to>
                </anchor>
              </controlPr>
            </control>
          </mc:Choice>
        </mc:AlternateContent>
        <mc:AlternateContent xmlns:mc="http://schemas.openxmlformats.org/markup-compatibility/2006">
          <mc:Choice Requires="x14">
            <control shapeId="6179" r:id="rId34" name="Check Box 35">
              <controlPr defaultSize="0" autoFill="0" autoLine="0" autoPict="0">
                <anchor moveWithCells="1" sizeWithCells="1">
                  <from>
                    <xdr:col>2</xdr:col>
                    <xdr:colOff>228600</xdr:colOff>
                    <xdr:row>372</xdr:row>
                    <xdr:rowOff>180975</xdr:rowOff>
                  </from>
                  <to>
                    <xdr:col>12</xdr:col>
                    <xdr:colOff>0</xdr:colOff>
                    <xdr:row>374</xdr:row>
                    <xdr:rowOff>9525</xdr:rowOff>
                  </to>
                </anchor>
              </controlPr>
            </control>
          </mc:Choice>
        </mc:AlternateContent>
        <mc:AlternateContent xmlns:mc="http://schemas.openxmlformats.org/markup-compatibility/2006">
          <mc:Choice Requires="x14">
            <control shapeId="6180" r:id="rId35" name="Check Box 36">
              <controlPr defaultSize="0" autoFill="0" autoLine="0" autoPict="0">
                <anchor moveWithCells="1" sizeWithCells="1">
                  <from>
                    <xdr:col>2</xdr:col>
                    <xdr:colOff>228600</xdr:colOff>
                    <xdr:row>374</xdr:row>
                    <xdr:rowOff>171450</xdr:rowOff>
                  </from>
                  <to>
                    <xdr:col>12</xdr:col>
                    <xdr:colOff>47625</xdr:colOff>
                    <xdr:row>376</xdr:row>
                    <xdr:rowOff>0</xdr:rowOff>
                  </to>
                </anchor>
              </controlPr>
            </control>
          </mc:Choice>
        </mc:AlternateContent>
        <mc:AlternateContent xmlns:mc="http://schemas.openxmlformats.org/markup-compatibility/2006">
          <mc:Choice Requires="x14">
            <control shapeId="6181" r:id="rId36" name="Check Box 37">
              <controlPr defaultSize="0" autoFill="0" autoLine="0" autoPict="0">
                <anchor moveWithCells="1" sizeWithCells="1">
                  <from>
                    <xdr:col>2</xdr:col>
                    <xdr:colOff>228600</xdr:colOff>
                    <xdr:row>373</xdr:row>
                    <xdr:rowOff>180975</xdr:rowOff>
                  </from>
                  <to>
                    <xdr:col>16</xdr:col>
                    <xdr:colOff>0</xdr:colOff>
                    <xdr:row>375</xdr:row>
                    <xdr:rowOff>9525</xdr:rowOff>
                  </to>
                </anchor>
              </controlPr>
            </control>
          </mc:Choice>
        </mc:AlternateContent>
        <mc:AlternateContent xmlns:mc="http://schemas.openxmlformats.org/markup-compatibility/2006">
          <mc:Choice Requires="x14">
            <control shapeId="6182" r:id="rId37" name="Check Box 38">
              <controlPr defaultSize="0" autoFill="0" autoLine="0" autoPict="0">
                <anchor moveWithCells="1" sizeWithCells="1">
                  <from>
                    <xdr:col>3</xdr:col>
                    <xdr:colOff>47625</xdr:colOff>
                    <xdr:row>392</xdr:row>
                    <xdr:rowOff>171450</xdr:rowOff>
                  </from>
                  <to>
                    <xdr:col>15</xdr:col>
                    <xdr:colOff>76200</xdr:colOff>
                    <xdr:row>394</xdr:row>
                    <xdr:rowOff>0</xdr:rowOff>
                  </to>
                </anchor>
              </controlPr>
            </control>
          </mc:Choice>
        </mc:AlternateContent>
        <mc:AlternateContent xmlns:mc="http://schemas.openxmlformats.org/markup-compatibility/2006">
          <mc:Choice Requires="x14">
            <control shapeId="6183" r:id="rId38" name="Check Box 39">
              <controlPr defaultSize="0" autoFill="0" autoLine="0" autoPict="0">
                <anchor moveWithCells="1" sizeWithCells="1">
                  <from>
                    <xdr:col>3</xdr:col>
                    <xdr:colOff>47625</xdr:colOff>
                    <xdr:row>393</xdr:row>
                    <xdr:rowOff>161925</xdr:rowOff>
                  </from>
                  <to>
                    <xdr:col>15</xdr:col>
                    <xdr:colOff>57150</xdr:colOff>
                    <xdr:row>394</xdr:row>
                    <xdr:rowOff>180975</xdr:rowOff>
                  </to>
                </anchor>
              </controlPr>
            </control>
          </mc:Choice>
        </mc:AlternateContent>
        <mc:AlternateContent xmlns:mc="http://schemas.openxmlformats.org/markup-compatibility/2006">
          <mc:Choice Requires="x14">
            <control shapeId="6184" r:id="rId39" name="Check Box 40">
              <controlPr defaultSize="0" autoFill="0" autoLine="0" autoPict="0">
                <anchor moveWithCells="1" sizeWithCells="1">
                  <from>
                    <xdr:col>3</xdr:col>
                    <xdr:colOff>47625</xdr:colOff>
                    <xdr:row>394</xdr:row>
                    <xdr:rowOff>152400</xdr:rowOff>
                  </from>
                  <to>
                    <xdr:col>14</xdr:col>
                    <xdr:colOff>76200</xdr:colOff>
                    <xdr:row>396</xdr:row>
                    <xdr:rowOff>0</xdr:rowOff>
                  </to>
                </anchor>
              </controlPr>
            </control>
          </mc:Choice>
        </mc:AlternateContent>
        <mc:AlternateContent xmlns:mc="http://schemas.openxmlformats.org/markup-compatibility/2006">
          <mc:Choice Requires="x14">
            <control shapeId="6185" r:id="rId40" name="Check Box 41">
              <controlPr defaultSize="0" autoFill="0" autoLine="0" autoPict="0">
                <anchor moveWithCells="1" sizeWithCells="1">
                  <from>
                    <xdr:col>3</xdr:col>
                    <xdr:colOff>57150</xdr:colOff>
                    <xdr:row>395</xdr:row>
                    <xdr:rowOff>180975</xdr:rowOff>
                  </from>
                  <to>
                    <xdr:col>15</xdr:col>
                    <xdr:colOff>95250</xdr:colOff>
                    <xdr:row>397</xdr:row>
                    <xdr:rowOff>9525</xdr:rowOff>
                  </to>
                </anchor>
              </controlPr>
            </control>
          </mc:Choice>
        </mc:AlternateContent>
        <mc:AlternateContent xmlns:mc="http://schemas.openxmlformats.org/markup-compatibility/2006">
          <mc:Choice Requires="x14">
            <control shapeId="6186" r:id="rId41" name="Check Box 42">
              <controlPr defaultSize="0" autoFill="0" autoLine="0" autoPict="0">
                <anchor moveWithCells="1" sizeWithCells="1">
                  <from>
                    <xdr:col>3</xdr:col>
                    <xdr:colOff>57150</xdr:colOff>
                    <xdr:row>396</xdr:row>
                    <xdr:rowOff>171450</xdr:rowOff>
                  </from>
                  <to>
                    <xdr:col>15</xdr:col>
                    <xdr:colOff>76200</xdr:colOff>
                    <xdr:row>398</xdr:row>
                    <xdr:rowOff>0</xdr:rowOff>
                  </to>
                </anchor>
              </controlPr>
            </control>
          </mc:Choice>
        </mc:AlternateContent>
        <mc:AlternateContent xmlns:mc="http://schemas.openxmlformats.org/markup-compatibility/2006">
          <mc:Choice Requires="x14">
            <control shapeId="6187" r:id="rId42" name="Check Box 43">
              <controlPr defaultSize="0" autoFill="0" autoLine="0" autoPict="0">
                <anchor moveWithCells="1" sizeWithCells="1">
                  <from>
                    <xdr:col>3</xdr:col>
                    <xdr:colOff>57150</xdr:colOff>
                    <xdr:row>397</xdr:row>
                    <xdr:rowOff>161925</xdr:rowOff>
                  </from>
                  <to>
                    <xdr:col>14</xdr:col>
                    <xdr:colOff>95250</xdr:colOff>
                    <xdr:row>399</xdr:row>
                    <xdr:rowOff>9525</xdr:rowOff>
                  </to>
                </anchor>
              </controlPr>
            </control>
          </mc:Choice>
        </mc:AlternateContent>
        <mc:AlternateContent xmlns:mc="http://schemas.openxmlformats.org/markup-compatibility/2006">
          <mc:Choice Requires="x14">
            <control shapeId="6188" r:id="rId43" name="Check Box 44">
              <controlPr defaultSize="0" autoFill="0" autoLine="0" autoPict="0">
                <anchor moveWithCells="1">
                  <from>
                    <xdr:col>2</xdr:col>
                    <xdr:colOff>47625</xdr:colOff>
                    <xdr:row>453</xdr:row>
                    <xdr:rowOff>161925</xdr:rowOff>
                  </from>
                  <to>
                    <xdr:col>20</xdr:col>
                    <xdr:colOff>0</xdr:colOff>
                    <xdr:row>455</xdr:row>
                    <xdr:rowOff>28575</xdr:rowOff>
                  </to>
                </anchor>
              </controlPr>
            </control>
          </mc:Choice>
        </mc:AlternateContent>
        <mc:AlternateContent xmlns:mc="http://schemas.openxmlformats.org/markup-compatibility/2006">
          <mc:Choice Requires="x14">
            <control shapeId="6189" r:id="rId44" name="Check Box 45">
              <controlPr defaultSize="0" autoFill="0" autoLine="0" autoPict="0">
                <anchor moveWithCells="1">
                  <from>
                    <xdr:col>2</xdr:col>
                    <xdr:colOff>47625</xdr:colOff>
                    <xdr:row>455</xdr:row>
                    <xdr:rowOff>9525</xdr:rowOff>
                  </from>
                  <to>
                    <xdr:col>19</xdr:col>
                    <xdr:colOff>28575</xdr:colOff>
                    <xdr:row>456</xdr:row>
                    <xdr:rowOff>47625</xdr:rowOff>
                  </to>
                </anchor>
              </controlPr>
            </control>
          </mc:Choice>
        </mc:AlternateContent>
        <mc:AlternateContent xmlns:mc="http://schemas.openxmlformats.org/markup-compatibility/2006">
          <mc:Choice Requires="x14">
            <control shapeId="6190" r:id="rId45" name="Check Box 46">
              <controlPr defaultSize="0" autoFill="0" autoLine="0" autoPict="0">
                <anchor moveWithCells="1" sizeWithCells="1">
                  <from>
                    <xdr:col>3</xdr:col>
                    <xdr:colOff>0</xdr:colOff>
                    <xdr:row>213</xdr:row>
                    <xdr:rowOff>142875</xdr:rowOff>
                  </from>
                  <to>
                    <xdr:col>10</xdr:col>
                    <xdr:colOff>19050</xdr:colOff>
                    <xdr:row>215</xdr:row>
                    <xdr:rowOff>9525</xdr:rowOff>
                  </to>
                </anchor>
              </controlPr>
            </control>
          </mc:Choice>
        </mc:AlternateContent>
        <mc:AlternateContent xmlns:mc="http://schemas.openxmlformats.org/markup-compatibility/2006">
          <mc:Choice Requires="x14">
            <control shapeId="6191" r:id="rId46" name="Check Box 47">
              <controlPr defaultSize="0" autoFill="0" autoLine="0" autoPict="0">
                <anchor moveWithCells="1" sizeWithCells="1">
                  <from>
                    <xdr:col>3</xdr:col>
                    <xdr:colOff>0</xdr:colOff>
                    <xdr:row>214</xdr:row>
                    <xdr:rowOff>142875</xdr:rowOff>
                  </from>
                  <to>
                    <xdr:col>9</xdr:col>
                    <xdr:colOff>28575</xdr:colOff>
                    <xdr:row>216</xdr:row>
                    <xdr:rowOff>9525</xdr:rowOff>
                  </to>
                </anchor>
              </controlPr>
            </control>
          </mc:Choice>
        </mc:AlternateContent>
        <mc:AlternateContent xmlns:mc="http://schemas.openxmlformats.org/markup-compatibility/2006">
          <mc:Choice Requires="x14">
            <control shapeId="6192" r:id="rId47" name="Check Box 48">
              <controlPr defaultSize="0" autoFill="0" autoLine="0" autoPict="0">
                <anchor moveWithCells="1" sizeWithCells="1">
                  <from>
                    <xdr:col>3</xdr:col>
                    <xdr:colOff>0</xdr:colOff>
                    <xdr:row>215</xdr:row>
                    <xdr:rowOff>152400</xdr:rowOff>
                  </from>
                  <to>
                    <xdr:col>8</xdr:col>
                    <xdr:colOff>171450</xdr:colOff>
                    <xdr:row>217</xdr:row>
                    <xdr:rowOff>19050</xdr:rowOff>
                  </to>
                </anchor>
              </controlPr>
            </control>
          </mc:Choice>
        </mc:AlternateContent>
        <mc:AlternateContent xmlns:mc="http://schemas.openxmlformats.org/markup-compatibility/2006">
          <mc:Choice Requires="x14">
            <control shapeId="6193" r:id="rId48" name="Check Box 49">
              <controlPr defaultSize="0" autoFill="0" autoLine="0" autoPict="0">
                <anchor moveWithCells="1" sizeWithCells="1">
                  <from>
                    <xdr:col>29</xdr:col>
                    <xdr:colOff>133350</xdr:colOff>
                    <xdr:row>217</xdr:row>
                    <xdr:rowOff>152400</xdr:rowOff>
                  </from>
                  <to>
                    <xdr:col>38</xdr:col>
                    <xdr:colOff>28575</xdr:colOff>
                    <xdr:row>219</xdr:row>
                    <xdr:rowOff>19050</xdr:rowOff>
                  </to>
                </anchor>
              </controlPr>
            </control>
          </mc:Choice>
        </mc:AlternateContent>
        <mc:AlternateContent xmlns:mc="http://schemas.openxmlformats.org/markup-compatibility/2006">
          <mc:Choice Requires="x14">
            <control shapeId="6194" r:id="rId49" name="Check Box 50">
              <controlPr defaultSize="0" autoFill="0" autoLine="0" autoPict="0">
                <anchor moveWithCells="1" sizeWithCells="1">
                  <from>
                    <xdr:col>29</xdr:col>
                    <xdr:colOff>133350</xdr:colOff>
                    <xdr:row>218</xdr:row>
                    <xdr:rowOff>152400</xdr:rowOff>
                  </from>
                  <to>
                    <xdr:col>36</xdr:col>
                    <xdr:colOff>66675</xdr:colOff>
                    <xdr:row>220</xdr:row>
                    <xdr:rowOff>19050</xdr:rowOff>
                  </to>
                </anchor>
              </controlPr>
            </control>
          </mc:Choice>
        </mc:AlternateContent>
        <mc:AlternateContent xmlns:mc="http://schemas.openxmlformats.org/markup-compatibility/2006">
          <mc:Choice Requires="x14">
            <control shapeId="6195" r:id="rId50" name="Check Box 51">
              <controlPr defaultSize="0" autoFill="0" autoLine="0" autoPict="0">
                <anchor moveWithCells="1" sizeWithCells="1">
                  <from>
                    <xdr:col>29</xdr:col>
                    <xdr:colOff>133350</xdr:colOff>
                    <xdr:row>219</xdr:row>
                    <xdr:rowOff>161925</xdr:rowOff>
                  </from>
                  <to>
                    <xdr:col>36</xdr:col>
                    <xdr:colOff>19050</xdr:colOff>
                    <xdr:row>221</xdr:row>
                    <xdr:rowOff>28575</xdr:rowOff>
                  </to>
                </anchor>
              </controlPr>
            </control>
          </mc:Choice>
        </mc:AlternateContent>
        <mc:AlternateContent xmlns:mc="http://schemas.openxmlformats.org/markup-compatibility/2006">
          <mc:Choice Requires="x14">
            <control shapeId="6196" r:id="rId51" name="Check Box 52">
              <controlPr defaultSize="0" autoFill="0" autoLine="0" autoPict="0">
                <anchor moveWithCells="1" sizeWithCells="1">
                  <from>
                    <xdr:col>3</xdr:col>
                    <xdr:colOff>0</xdr:colOff>
                    <xdr:row>217</xdr:row>
                    <xdr:rowOff>142875</xdr:rowOff>
                  </from>
                  <to>
                    <xdr:col>10</xdr:col>
                    <xdr:colOff>19050</xdr:colOff>
                    <xdr:row>219</xdr:row>
                    <xdr:rowOff>9525</xdr:rowOff>
                  </to>
                </anchor>
              </controlPr>
            </control>
          </mc:Choice>
        </mc:AlternateContent>
        <mc:AlternateContent xmlns:mc="http://schemas.openxmlformats.org/markup-compatibility/2006">
          <mc:Choice Requires="x14">
            <control shapeId="6197" r:id="rId52" name="Check Box 53">
              <controlPr defaultSize="0" autoFill="0" autoLine="0" autoPict="0">
                <anchor moveWithCells="1" sizeWithCells="1">
                  <from>
                    <xdr:col>3</xdr:col>
                    <xdr:colOff>0</xdr:colOff>
                    <xdr:row>218</xdr:row>
                    <xdr:rowOff>142875</xdr:rowOff>
                  </from>
                  <to>
                    <xdr:col>9</xdr:col>
                    <xdr:colOff>28575</xdr:colOff>
                    <xdr:row>220</xdr:row>
                    <xdr:rowOff>9525</xdr:rowOff>
                  </to>
                </anchor>
              </controlPr>
            </control>
          </mc:Choice>
        </mc:AlternateContent>
        <mc:AlternateContent xmlns:mc="http://schemas.openxmlformats.org/markup-compatibility/2006">
          <mc:Choice Requires="x14">
            <control shapeId="6198" r:id="rId53" name="Check Box 54">
              <controlPr defaultSize="0" autoFill="0" autoLine="0" autoPict="0">
                <anchor moveWithCells="1" sizeWithCells="1">
                  <from>
                    <xdr:col>3</xdr:col>
                    <xdr:colOff>0</xdr:colOff>
                    <xdr:row>219</xdr:row>
                    <xdr:rowOff>152400</xdr:rowOff>
                  </from>
                  <to>
                    <xdr:col>8</xdr:col>
                    <xdr:colOff>171450</xdr:colOff>
                    <xdr:row>221</xdr:row>
                    <xdr:rowOff>19050</xdr:rowOff>
                  </to>
                </anchor>
              </controlPr>
            </control>
          </mc:Choice>
        </mc:AlternateContent>
        <mc:AlternateContent xmlns:mc="http://schemas.openxmlformats.org/markup-compatibility/2006">
          <mc:Choice Requires="x14">
            <control shapeId="6199" r:id="rId54" name="Check Box 55">
              <controlPr defaultSize="0" autoFill="0" autoLine="0" autoPict="0">
                <anchor moveWithCells="1" sizeWithCells="1">
                  <from>
                    <xdr:col>29</xdr:col>
                    <xdr:colOff>133350</xdr:colOff>
                    <xdr:row>221</xdr:row>
                    <xdr:rowOff>152400</xdr:rowOff>
                  </from>
                  <to>
                    <xdr:col>38</xdr:col>
                    <xdr:colOff>28575</xdr:colOff>
                    <xdr:row>223</xdr:row>
                    <xdr:rowOff>19050</xdr:rowOff>
                  </to>
                </anchor>
              </controlPr>
            </control>
          </mc:Choice>
        </mc:AlternateContent>
        <mc:AlternateContent xmlns:mc="http://schemas.openxmlformats.org/markup-compatibility/2006">
          <mc:Choice Requires="x14">
            <control shapeId="6200" r:id="rId55" name="Check Box 56">
              <controlPr defaultSize="0" autoFill="0" autoLine="0" autoPict="0">
                <anchor moveWithCells="1" sizeWithCells="1">
                  <from>
                    <xdr:col>29</xdr:col>
                    <xdr:colOff>133350</xdr:colOff>
                    <xdr:row>222</xdr:row>
                    <xdr:rowOff>152400</xdr:rowOff>
                  </from>
                  <to>
                    <xdr:col>36</xdr:col>
                    <xdr:colOff>66675</xdr:colOff>
                    <xdr:row>224</xdr:row>
                    <xdr:rowOff>19050</xdr:rowOff>
                  </to>
                </anchor>
              </controlPr>
            </control>
          </mc:Choice>
        </mc:AlternateContent>
        <mc:AlternateContent xmlns:mc="http://schemas.openxmlformats.org/markup-compatibility/2006">
          <mc:Choice Requires="x14">
            <control shapeId="6201" r:id="rId56" name="Check Box 57">
              <controlPr defaultSize="0" autoFill="0" autoLine="0" autoPict="0">
                <anchor moveWithCells="1" sizeWithCells="1">
                  <from>
                    <xdr:col>29</xdr:col>
                    <xdr:colOff>133350</xdr:colOff>
                    <xdr:row>223</xdr:row>
                    <xdr:rowOff>161925</xdr:rowOff>
                  </from>
                  <to>
                    <xdr:col>36</xdr:col>
                    <xdr:colOff>19050</xdr:colOff>
                    <xdr:row>225</xdr:row>
                    <xdr:rowOff>28575</xdr:rowOff>
                  </to>
                </anchor>
              </controlPr>
            </control>
          </mc:Choice>
        </mc:AlternateContent>
        <mc:AlternateContent xmlns:mc="http://schemas.openxmlformats.org/markup-compatibility/2006">
          <mc:Choice Requires="x14">
            <control shapeId="6202" r:id="rId57" name="Check Box 58">
              <controlPr defaultSize="0" autoFill="0" autoLine="0" autoPict="0">
                <anchor moveWithCells="1" sizeWithCells="1">
                  <from>
                    <xdr:col>3</xdr:col>
                    <xdr:colOff>0</xdr:colOff>
                    <xdr:row>221</xdr:row>
                    <xdr:rowOff>142875</xdr:rowOff>
                  </from>
                  <to>
                    <xdr:col>10</xdr:col>
                    <xdr:colOff>19050</xdr:colOff>
                    <xdr:row>223</xdr:row>
                    <xdr:rowOff>9525</xdr:rowOff>
                  </to>
                </anchor>
              </controlPr>
            </control>
          </mc:Choice>
        </mc:AlternateContent>
        <mc:AlternateContent xmlns:mc="http://schemas.openxmlformats.org/markup-compatibility/2006">
          <mc:Choice Requires="x14">
            <control shapeId="6203" r:id="rId58" name="Check Box 59">
              <controlPr defaultSize="0" autoFill="0" autoLine="0" autoPict="0">
                <anchor moveWithCells="1" sizeWithCells="1">
                  <from>
                    <xdr:col>3</xdr:col>
                    <xdr:colOff>0</xdr:colOff>
                    <xdr:row>222</xdr:row>
                    <xdr:rowOff>142875</xdr:rowOff>
                  </from>
                  <to>
                    <xdr:col>9</xdr:col>
                    <xdr:colOff>28575</xdr:colOff>
                    <xdr:row>224</xdr:row>
                    <xdr:rowOff>9525</xdr:rowOff>
                  </to>
                </anchor>
              </controlPr>
            </control>
          </mc:Choice>
        </mc:AlternateContent>
        <mc:AlternateContent xmlns:mc="http://schemas.openxmlformats.org/markup-compatibility/2006">
          <mc:Choice Requires="x14">
            <control shapeId="6204" r:id="rId59" name="Check Box 60">
              <controlPr defaultSize="0" autoFill="0" autoLine="0" autoPict="0">
                <anchor moveWithCells="1" sizeWithCells="1">
                  <from>
                    <xdr:col>3</xdr:col>
                    <xdr:colOff>0</xdr:colOff>
                    <xdr:row>223</xdr:row>
                    <xdr:rowOff>152400</xdr:rowOff>
                  </from>
                  <to>
                    <xdr:col>8</xdr:col>
                    <xdr:colOff>171450</xdr:colOff>
                    <xdr:row>225</xdr:row>
                    <xdr:rowOff>19050</xdr:rowOff>
                  </to>
                </anchor>
              </controlPr>
            </control>
          </mc:Choice>
        </mc:AlternateContent>
        <mc:AlternateContent xmlns:mc="http://schemas.openxmlformats.org/markup-compatibility/2006">
          <mc:Choice Requires="x14">
            <control shapeId="6205" r:id="rId60" name="Check Box 61">
              <controlPr defaultSize="0" autoFill="0" autoLine="0" autoPict="0">
                <anchor moveWithCells="1" sizeWithCells="1">
                  <from>
                    <xdr:col>29</xdr:col>
                    <xdr:colOff>133350</xdr:colOff>
                    <xdr:row>225</xdr:row>
                    <xdr:rowOff>152400</xdr:rowOff>
                  </from>
                  <to>
                    <xdr:col>38</xdr:col>
                    <xdr:colOff>28575</xdr:colOff>
                    <xdr:row>227</xdr:row>
                    <xdr:rowOff>19050</xdr:rowOff>
                  </to>
                </anchor>
              </controlPr>
            </control>
          </mc:Choice>
        </mc:AlternateContent>
        <mc:AlternateContent xmlns:mc="http://schemas.openxmlformats.org/markup-compatibility/2006">
          <mc:Choice Requires="x14">
            <control shapeId="6206" r:id="rId61" name="Check Box 62">
              <controlPr defaultSize="0" autoFill="0" autoLine="0" autoPict="0">
                <anchor moveWithCells="1" sizeWithCells="1">
                  <from>
                    <xdr:col>29</xdr:col>
                    <xdr:colOff>133350</xdr:colOff>
                    <xdr:row>226</xdr:row>
                    <xdr:rowOff>152400</xdr:rowOff>
                  </from>
                  <to>
                    <xdr:col>36</xdr:col>
                    <xdr:colOff>66675</xdr:colOff>
                    <xdr:row>228</xdr:row>
                    <xdr:rowOff>19050</xdr:rowOff>
                  </to>
                </anchor>
              </controlPr>
            </control>
          </mc:Choice>
        </mc:AlternateContent>
        <mc:AlternateContent xmlns:mc="http://schemas.openxmlformats.org/markup-compatibility/2006">
          <mc:Choice Requires="x14">
            <control shapeId="6207" r:id="rId62" name="Check Box 63">
              <controlPr defaultSize="0" autoFill="0" autoLine="0" autoPict="0">
                <anchor moveWithCells="1" sizeWithCells="1">
                  <from>
                    <xdr:col>29</xdr:col>
                    <xdr:colOff>133350</xdr:colOff>
                    <xdr:row>227</xdr:row>
                    <xdr:rowOff>161925</xdr:rowOff>
                  </from>
                  <to>
                    <xdr:col>36</xdr:col>
                    <xdr:colOff>19050</xdr:colOff>
                    <xdr:row>229</xdr:row>
                    <xdr:rowOff>28575</xdr:rowOff>
                  </to>
                </anchor>
              </controlPr>
            </control>
          </mc:Choice>
        </mc:AlternateContent>
        <mc:AlternateContent xmlns:mc="http://schemas.openxmlformats.org/markup-compatibility/2006">
          <mc:Choice Requires="x14">
            <control shapeId="6208" r:id="rId63" name="Check Box 64">
              <controlPr defaultSize="0" autoFill="0" autoLine="0" autoPict="0">
                <anchor moveWithCells="1" sizeWithCells="1">
                  <from>
                    <xdr:col>3</xdr:col>
                    <xdr:colOff>0</xdr:colOff>
                    <xdr:row>225</xdr:row>
                    <xdr:rowOff>142875</xdr:rowOff>
                  </from>
                  <to>
                    <xdr:col>10</xdr:col>
                    <xdr:colOff>19050</xdr:colOff>
                    <xdr:row>227</xdr:row>
                    <xdr:rowOff>9525</xdr:rowOff>
                  </to>
                </anchor>
              </controlPr>
            </control>
          </mc:Choice>
        </mc:AlternateContent>
        <mc:AlternateContent xmlns:mc="http://schemas.openxmlformats.org/markup-compatibility/2006">
          <mc:Choice Requires="x14">
            <control shapeId="6209" r:id="rId64" name="Check Box 65">
              <controlPr defaultSize="0" autoFill="0" autoLine="0" autoPict="0">
                <anchor moveWithCells="1" sizeWithCells="1">
                  <from>
                    <xdr:col>3</xdr:col>
                    <xdr:colOff>0</xdr:colOff>
                    <xdr:row>226</xdr:row>
                    <xdr:rowOff>142875</xdr:rowOff>
                  </from>
                  <to>
                    <xdr:col>9</xdr:col>
                    <xdr:colOff>28575</xdr:colOff>
                    <xdr:row>228</xdr:row>
                    <xdr:rowOff>9525</xdr:rowOff>
                  </to>
                </anchor>
              </controlPr>
            </control>
          </mc:Choice>
        </mc:AlternateContent>
        <mc:AlternateContent xmlns:mc="http://schemas.openxmlformats.org/markup-compatibility/2006">
          <mc:Choice Requires="x14">
            <control shapeId="6210" r:id="rId65" name="Check Box 66">
              <controlPr defaultSize="0" autoFill="0" autoLine="0" autoPict="0">
                <anchor moveWithCells="1" sizeWithCells="1">
                  <from>
                    <xdr:col>3</xdr:col>
                    <xdr:colOff>0</xdr:colOff>
                    <xdr:row>227</xdr:row>
                    <xdr:rowOff>152400</xdr:rowOff>
                  </from>
                  <to>
                    <xdr:col>8</xdr:col>
                    <xdr:colOff>171450</xdr:colOff>
                    <xdr:row>229</xdr:row>
                    <xdr:rowOff>19050</xdr:rowOff>
                  </to>
                </anchor>
              </controlPr>
            </control>
          </mc:Choice>
        </mc:AlternateContent>
        <mc:AlternateContent xmlns:mc="http://schemas.openxmlformats.org/markup-compatibility/2006">
          <mc:Choice Requires="x14">
            <control shapeId="6211" r:id="rId66" name="Check Box 67">
              <controlPr defaultSize="0" autoFill="0" autoLine="0" autoPict="0">
                <anchor moveWithCells="1" sizeWithCells="1">
                  <from>
                    <xdr:col>29</xdr:col>
                    <xdr:colOff>133350</xdr:colOff>
                    <xdr:row>229</xdr:row>
                    <xdr:rowOff>152400</xdr:rowOff>
                  </from>
                  <to>
                    <xdr:col>38</xdr:col>
                    <xdr:colOff>28575</xdr:colOff>
                    <xdr:row>231</xdr:row>
                    <xdr:rowOff>19050</xdr:rowOff>
                  </to>
                </anchor>
              </controlPr>
            </control>
          </mc:Choice>
        </mc:AlternateContent>
        <mc:AlternateContent xmlns:mc="http://schemas.openxmlformats.org/markup-compatibility/2006">
          <mc:Choice Requires="x14">
            <control shapeId="6212" r:id="rId67" name="Check Box 68">
              <controlPr defaultSize="0" autoFill="0" autoLine="0" autoPict="0">
                <anchor moveWithCells="1" sizeWithCells="1">
                  <from>
                    <xdr:col>29</xdr:col>
                    <xdr:colOff>133350</xdr:colOff>
                    <xdr:row>230</xdr:row>
                    <xdr:rowOff>152400</xdr:rowOff>
                  </from>
                  <to>
                    <xdr:col>36</xdr:col>
                    <xdr:colOff>66675</xdr:colOff>
                    <xdr:row>232</xdr:row>
                    <xdr:rowOff>19050</xdr:rowOff>
                  </to>
                </anchor>
              </controlPr>
            </control>
          </mc:Choice>
        </mc:AlternateContent>
        <mc:AlternateContent xmlns:mc="http://schemas.openxmlformats.org/markup-compatibility/2006">
          <mc:Choice Requires="x14">
            <control shapeId="6213" r:id="rId68" name="Check Box 69">
              <controlPr defaultSize="0" autoFill="0" autoLine="0" autoPict="0">
                <anchor moveWithCells="1" sizeWithCells="1">
                  <from>
                    <xdr:col>29</xdr:col>
                    <xdr:colOff>133350</xdr:colOff>
                    <xdr:row>231</xdr:row>
                    <xdr:rowOff>161925</xdr:rowOff>
                  </from>
                  <to>
                    <xdr:col>36</xdr:col>
                    <xdr:colOff>19050</xdr:colOff>
                    <xdr:row>233</xdr:row>
                    <xdr:rowOff>28575</xdr:rowOff>
                  </to>
                </anchor>
              </controlPr>
            </control>
          </mc:Choice>
        </mc:AlternateContent>
        <mc:AlternateContent xmlns:mc="http://schemas.openxmlformats.org/markup-compatibility/2006">
          <mc:Choice Requires="x14">
            <control shapeId="6214" r:id="rId69" name="Check Box 70">
              <controlPr defaultSize="0" autoFill="0" autoLine="0" autoPict="0">
                <anchor moveWithCells="1" sizeWithCells="1">
                  <from>
                    <xdr:col>3</xdr:col>
                    <xdr:colOff>0</xdr:colOff>
                    <xdr:row>229</xdr:row>
                    <xdr:rowOff>142875</xdr:rowOff>
                  </from>
                  <to>
                    <xdr:col>10</xdr:col>
                    <xdr:colOff>19050</xdr:colOff>
                    <xdr:row>231</xdr:row>
                    <xdr:rowOff>9525</xdr:rowOff>
                  </to>
                </anchor>
              </controlPr>
            </control>
          </mc:Choice>
        </mc:AlternateContent>
        <mc:AlternateContent xmlns:mc="http://schemas.openxmlformats.org/markup-compatibility/2006">
          <mc:Choice Requires="x14">
            <control shapeId="6215" r:id="rId70" name="Check Box 71">
              <controlPr defaultSize="0" autoFill="0" autoLine="0" autoPict="0">
                <anchor moveWithCells="1" sizeWithCells="1">
                  <from>
                    <xdr:col>3</xdr:col>
                    <xdr:colOff>0</xdr:colOff>
                    <xdr:row>230</xdr:row>
                    <xdr:rowOff>142875</xdr:rowOff>
                  </from>
                  <to>
                    <xdr:col>9</xdr:col>
                    <xdr:colOff>28575</xdr:colOff>
                    <xdr:row>232</xdr:row>
                    <xdr:rowOff>9525</xdr:rowOff>
                  </to>
                </anchor>
              </controlPr>
            </control>
          </mc:Choice>
        </mc:AlternateContent>
        <mc:AlternateContent xmlns:mc="http://schemas.openxmlformats.org/markup-compatibility/2006">
          <mc:Choice Requires="x14">
            <control shapeId="6216" r:id="rId71" name="Check Box 72">
              <controlPr defaultSize="0" autoFill="0" autoLine="0" autoPict="0">
                <anchor moveWithCells="1" sizeWithCells="1">
                  <from>
                    <xdr:col>3</xdr:col>
                    <xdr:colOff>0</xdr:colOff>
                    <xdr:row>231</xdr:row>
                    <xdr:rowOff>152400</xdr:rowOff>
                  </from>
                  <to>
                    <xdr:col>8</xdr:col>
                    <xdr:colOff>171450</xdr:colOff>
                    <xdr:row>233</xdr:row>
                    <xdr:rowOff>19050</xdr:rowOff>
                  </to>
                </anchor>
              </controlPr>
            </control>
          </mc:Choice>
        </mc:AlternateContent>
        <mc:AlternateContent xmlns:mc="http://schemas.openxmlformats.org/markup-compatibility/2006">
          <mc:Choice Requires="x14">
            <control shapeId="6217" r:id="rId72" name="Check Box 73">
              <controlPr defaultSize="0" autoFill="0" autoLine="0" autoPict="0">
                <anchor moveWithCells="1" sizeWithCells="1">
                  <from>
                    <xdr:col>29</xdr:col>
                    <xdr:colOff>133350</xdr:colOff>
                    <xdr:row>233</xdr:row>
                    <xdr:rowOff>152400</xdr:rowOff>
                  </from>
                  <to>
                    <xdr:col>38</xdr:col>
                    <xdr:colOff>28575</xdr:colOff>
                    <xdr:row>235</xdr:row>
                    <xdr:rowOff>19050</xdr:rowOff>
                  </to>
                </anchor>
              </controlPr>
            </control>
          </mc:Choice>
        </mc:AlternateContent>
        <mc:AlternateContent xmlns:mc="http://schemas.openxmlformats.org/markup-compatibility/2006">
          <mc:Choice Requires="x14">
            <control shapeId="6218" r:id="rId73" name="Check Box 74">
              <controlPr defaultSize="0" autoFill="0" autoLine="0" autoPict="0">
                <anchor moveWithCells="1" sizeWithCells="1">
                  <from>
                    <xdr:col>29</xdr:col>
                    <xdr:colOff>133350</xdr:colOff>
                    <xdr:row>234</xdr:row>
                    <xdr:rowOff>152400</xdr:rowOff>
                  </from>
                  <to>
                    <xdr:col>36</xdr:col>
                    <xdr:colOff>66675</xdr:colOff>
                    <xdr:row>236</xdr:row>
                    <xdr:rowOff>19050</xdr:rowOff>
                  </to>
                </anchor>
              </controlPr>
            </control>
          </mc:Choice>
        </mc:AlternateContent>
        <mc:AlternateContent xmlns:mc="http://schemas.openxmlformats.org/markup-compatibility/2006">
          <mc:Choice Requires="x14">
            <control shapeId="6219" r:id="rId74" name="Check Box 75">
              <controlPr defaultSize="0" autoFill="0" autoLine="0" autoPict="0">
                <anchor moveWithCells="1" sizeWithCells="1">
                  <from>
                    <xdr:col>29</xdr:col>
                    <xdr:colOff>133350</xdr:colOff>
                    <xdr:row>235</xdr:row>
                    <xdr:rowOff>161925</xdr:rowOff>
                  </from>
                  <to>
                    <xdr:col>36</xdr:col>
                    <xdr:colOff>19050</xdr:colOff>
                    <xdr:row>237</xdr:row>
                    <xdr:rowOff>28575</xdr:rowOff>
                  </to>
                </anchor>
              </controlPr>
            </control>
          </mc:Choice>
        </mc:AlternateContent>
        <mc:AlternateContent xmlns:mc="http://schemas.openxmlformats.org/markup-compatibility/2006">
          <mc:Choice Requires="x14">
            <control shapeId="6220" r:id="rId75" name="Check Box 76">
              <controlPr defaultSize="0" autoFill="0" autoLine="0" autoPict="0">
                <anchor moveWithCells="1" sizeWithCells="1">
                  <from>
                    <xdr:col>3</xdr:col>
                    <xdr:colOff>0</xdr:colOff>
                    <xdr:row>233</xdr:row>
                    <xdr:rowOff>142875</xdr:rowOff>
                  </from>
                  <to>
                    <xdr:col>10</xdr:col>
                    <xdr:colOff>19050</xdr:colOff>
                    <xdr:row>235</xdr:row>
                    <xdr:rowOff>9525</xdr:rowOff>
                  </to>
                </anchor>
              </controlPr>
            </control>
          </mc:Choice>
        </mc:AlternateContent>
        <mc:AlternateContent xmlns:mc="http://schemas.openxmlformats.org/markup-compatibility/2006">
          <mc:Choice Requires="x14">
            <control shapeId="6221" r:id="rId76" name="Check Box 77">
              <controlPr defaultSize="0" autoFill="0" autoLine="0" autoPict="0">
                <anchor moveWithCells="1" sizeWithCells="1">
                  <from>
                    <xdr:col>3</xdr:col>
                    <xdr:colOff>0</xdr:colOff>
                    <xdr:row>234</xdr:row>
                    <xdr:rowOff>142875</xdr:rowOff>
                  </from>
                  <to>
                    <xdr:col>9</xdr:col>
                    <xdr:colOff>28575</xdr:colOff>
                    <xdr:row>236</xdr:row>
                    <xdr:rowOff>9525</xdr:rowOff>
                  </to>
                </anchor>
              </controlPr>
            </control>
          </mc:Choice>
        </mc:AlternateContent>
        <mc:AlternateContent xmlns:mc="http://schemas.openxmlformats.org/markup-compatibility/2006">
          <mc:Choice Requires="x14">
            <control shapeId="6222" r:id="rId77" name="Check Box 78">
              <controlPr defaultSize="0" autoFill="0" autoLine="0" autoPict="0">
                <anchor moveWithCells="1" sizeWithCells="1">
                  <from>
                    <xdr:col>3</xdr:col>
                    <xdr:colOff>0</xdr:colOff>
                    <xdr:row>235</xdr:row>
                    <xdr:rowOff>152400</xdr:rowOff>
                  </from>
                  <to>
                    <xdr:col>8</xdr:col>
                    <xdr:colOff>171450</xdr:colOff>
                    <xdr:row>237</xdr:row>
                    <xdr:rowOff>19050</xdr:rowOff>
                  </to>
                </anchor>
              </controlPr>
            </control>
          </mc:Choice>
        </mc:AlternateContent>
        <mc:AlternateContent xmlns:mc="http://schemas.openxmlformats.org/markup-compatibility/2006">
          <mc:Choice Requires="x14">
            <control shapeId="6223" r:id="rId78" name="Check Box 79">
              <controlPr defaultSize="0" autoFill="0" autoLine="0" autoPict="0">
                <anchor moveWithCells="1" sizeWithCells="1">
                  <from>
                    <xdr:col>29</xdr:col>
                    <xdr:colOff>133350</xdr:colOff>
                    <xdr:row>237</xdr:row>
                    <xdr:rowOff>152400</xdr:rowOff>
                  </from>
                  <to>
                    <xdr:col>38</xdr:col>
                    <xdr:colOff>28575</xdr:colOff>
                    <xdr:row>239</xdr:row>
                    <xdr:rowOff>19050</xdr:rowOff>
                  </to>
                </anchor>
              </controlPr>
            </control>
          </mc:Choice>
        </mc:AlternateContent>
        <mc:AlternateContent xmlns:mc="http://schemas.openxmlformats.org/markup-compatibility/2006">
          <mc:Choice Requires="x14">
            <control shapeId="6224" r:id="rId79" name="Check Box 80">
              <controlPr defaultSize="0" autoFill="0" autoLine="0" autoPict="0">
                <anchor moveWithCells="1" sizeWithCells="1">
                  <from>
                    <xdr:col>29</xdr:col>
                    <xdr:colOff>133350</xdr:colOff>
                    <xdr:row>238</xdr:row>
                    <xdr:rowOff>152400</xdr:rowOff>
                  </from>
                  <to>
                    <xdr:col>36</xdr:col>
                    <xdr:colOff>66675</xdr:colOff>
                    <xdr:row>240</xdr:row>
                    <xdr:rowOff>19050</xdr:rowOff>
                  </to>
                </anchor>
              </controlPr>
            </control>
          </mc:Choice>
        </mc:AlternateContent>
        <mc:AlternateContent xmlns:mc="http://schemas.openxmlformats.org/markup-compatibility/2006">
          <mc:Choice Requires="x14">
            <control shapeId="6225" r:id="rId80" name="Check Box 81">
              <controlPr defaultSize="0" autoFill="0" autoLine="0" autoPict="0">
                <anchor moveWithCells="1" sizeWithCells="1">
                  <from>
                    <xdr:col>29</xdr:col>
                    <xdr:colOff>133350</xdr:colOff>
                    <xdr:row>239</xdr:row>
                    <xdr:rowOff>161925</xdr:rowOff>
                  </from>
                  <to>
                    <xdr:col>36</xdr:col>
                    <xdr:colOff>19050</xdr:colOff>
                    <xdr:row>241</xdr:row>
                    <xdr:rowOff>28575</xdr:rowOff>
                  </to>
                </anchor>
              </controlPr>
            </control>
          </mc:Choice>
        </mc:AlternateContent>
        <mc:AlternateContent xmlns:mc="http://schemas.openxmlformats.org/markup-compatibility/2006">
          <mc:Choice Requires="x14">
            <control shapeId="6226" r:id="rId81" name="Check Box 82">
              <controlPr defaultSize="0" autoFill="0" autoLine="0" autoPict="0">
                <anchor moveWithCells="1" sizeWithCells="1">
                  <from>
                    <xdr:col>3</xdr:col>
                    <xdr:colOff>0</xdr:colOff>
                    <xdr:row>237</xdr:row>
                    <xdr:rowOff>142875</xdr:rowOff>
                  </from>
                  <to>
                    <xdr:col>10</xdr:col>
                    <xdr:colOff>19050</xdr:colOff>
                    <xdr:row>239</xdr:row>
                    <xdr:rowOff>9525</xdr:rowOff>
                  </to>
                </anchor>
              </controlPr>
            </control>
          </mc:Choice>
        </mc:AlternateContent>
        <mc:AlternateContent xmlns:mc="http://schemas.openxmlformats.org/markup-compatibility/2006">
          <mc:Choice Requires="x14">
            <control shapeId="6227" r:id="rId82" name="Check Box 83">
              <controlPr defaultSize="0" autoFill="0" autoLine="0" autoPict="0">
                <anchor moveWithCells="1" sizeWithCells="1">
                  <from>
                    <xdr:col>3</xdr:col>
                    <xdr:colOff>0</xdr:colOff>
                    <xdr:row>238</xdr:row>
                    <xdr:rowOff>142875</xdr:rowOff>
                  </from>
                  <to>
                    <xdr:col>9</xdr:col>
                    <xdr:colOff>28575</xdr:colOff>
                    <xdr:row>240</xdr:row>
                    <xdr:rowOff>9525</xdr:rowOff>
                  </to>
                </anchor>
              </controlPr>
            </control>
          </mc:Choice>
        </mc:AlternateContent>
        <mc:AlternateContent xmlns:mc="http://schemas.openxmlformats.org/markup-compatibility/2006">
          <mc:Choice Requires="x14">
            <control shapeId="6228" r:id="rId83" name="Check Box 84">
              <controlPr defaultSize="0" autoFill="0" autoLine="0" autoPict="0">
                <anchor moveWithCells="1" sizeWithCells="1">
                  <from>
                    <xdr:col>3</xdr:col>
                    <xdr:colOff>0</xdr:colOff>
                    <xdr:row>239</xdr:row>
                    <xdr:rowOff>152400</xdr:rowOff>
                  </from>
                  <to>
                    <xdr:col>8</xdr:col>
                    <xdr:colOff>171450</xdr:colOff>
                    <xdr:row>241</xdr:row>
                    <xdr:rowOff>19050</xdr:rowOff>
                  </to>
                </anchor>
              </controlPr>
            </control>
          </mc:Choice>
        </mc:AlternateContent>
        <mc:AlternateContent xmlns:mc="http://schemas.openxmlformats.org/markup-compatibility/2006">
          <mc:Choice Requires="x14">
            <control shapeId="6229" r:id="rId84" name="Check Box 85">
              <controlPr defaultSize="0" autoFill="0" autoLine="0" autoPict="0">
                <anchor moveWithCells="1" sizeWithCells="1">
                  <from>
                    <xdr:col>29</xdr:col>
                    <xdr:colOff>133350</xdr:colOff>
                    <xdr:row>241</xdr:row>
                    <xdr:rowOff>152400</xdr:rowOff>
                  </from>
                  <to>
                    <xdr:col>38</xdr:col>
                    <xdr:colOff>28575</xdr:colOff>
                    <xdr:row>243</xdr:row>
                    <xdr:rowOff>19050</xdr:rowOff>
                  </to>
                </anchor>
              </controlPr>
            </control>
          </mc:Choice>
        </mc:AlternateContent>
        <mc:AlternateContent xmlns:mc="http://schemas.openxmlformats.org/markup-compatibility/2006">
          <mc:Choice Requires="x14">
            <control shapeId="6230" r:id="rId85" name="Check Box 86">
              <controlPr defaultSize="0" autoFill="0" autoLine="0" autoPict="0">
                <anchor moveWithCells="1" sizeWithCells="1">
                  <from>
                    <xdr:col>29</xdr:col>
                    <xdr:colOff>133350</xdr:colOff>
                    <xdr:row>242</xdr:row>
                    <xdr:rowOff>152400</xdr:rowOff>
                  </from>
                  <to>
                    <xdr:col>36</xdr:col>
                    <xdr:colOff>66675</xdr:colOff>
                    <xdr:row>244</xdr:row>
                    <xdr:rowOff>19050</xdr:rowOff>
                  </to>
                </anchor>
              </controlPr>
            </control>
          </mc:Choice>
        </mc:AlternateContent>
        <mc:AlternateContent xmlns:mc="http://schemas.openxmlformats.org/markup-compatibility/2006">
          <mc:Choice Requires="x14">
            <control shapeId="6231" r:id="rId86" name="Check Box 87">
              <controlPr defaultSize="0" autoFill="0" autoLine="0" autoPict="0">
                <anchor moveWithCells="1" sizeWithCells="1">
                  <from>
                    <xdr:col>29</xdr:col>
                    <xdr:colOff>133350</xdr:colOff>
                    <xdr:row>243</xdr:row>
                    <xdr:rowOff>161925</xdr:rowOff>
                  </from>
                  <to>
                    <xdr:col>36</xdr:col>
                    <xdr:colOff>19050</xdr:colOff>
                    <xdr:row>245</xdr:row>
                    <xdr:rowOff>28575</xdr:rowOff>
                  </to>
                </anchor>
              </controlPr>
            </control>
          </mc:Choice>
        </mc:AlternateContent>
        <mc:AlternateContent xmlns:mc="http://schemas.openxmlformats.org/markup-compatibility/2006">
          <mc:Choice Requires="x14">
            <control shapeId="6232" r:id="rId87" name="Check Box 88">
              <controlPr defaultSize="0" autoFill="0" autoLine="0" autoPict="0">
                <anchor moveWithCells="1" sizeWithCells="1">
                  <from>
                    <xdr:col>3</xdr:col>
                    <xdr:colOff>0</xdr:colOff>
                    <xdr:row>241</xdr:row>
                    <xdr:rowOff>142875</xdr:rowOff>
                  </from>
                  <to>
                    <xdr:col>10</xdr:col>
                    <xdr:colOff>19050</xdr:colOff>
                    <xdr:row>243</xdr:row>
                    <xdr:rowOff>9525</xdr:rowOff>
                  </to>
                </anchor>
              </controlPr>
            </control>
          </mc:Choice>
        </mc:AlternateContent>
        <mc:AlternateContent xmlns:mc="http://schemas.openxmlformats.org/markup-compatibility/2006">
          <mc:Choice Requires="x14">
            <control shapeId="6233" r:id="rId88" name="Check Box 89">
              <controlPr defaultSize="0" autoFill="0" autoLine="0" autoPict="0">
                <anchor moveWithCells="1" sizeWithCells="1">
                  <from>
                    <xdr:col>3</xdr:col>
                    <xdr:colOff>0</xdr:colOff>
                    <xdr:row>242</xdr:row>
                    <xdr:rowOff>142875</xdr:rowOff>
                  </from>
                  <to>
                    <xdr:col>9</xdr:col>
                    <xdr:colOff>28575</xdr:colOff>
                    <xdr:row>244</xdr:row>
                    <xdr:rowOff>9525</xdr:rowOff>
                  </to>
                </anchor>
              </controlPr>
            </control>
          </mc:Choice>
        </mc:AlternateContent>
        <mc:AlternateContent xmlns:mc="http://schemas.openxmlformats.org/markup-compatibility/2006">
          <mc:Choice Requires="x14">
            <control shapeId="6234" r:id="rId89" name="Check Box 90">
              <controlPr defaultSize="0" autoFill="0" autoLine="0" autoPict="0">
                <anchor moveWithCells="1" sizeWithCells="1">
                  <from>
                    <xdr:col>3</xdr:col>
                    <xdr:colOff>0</xdr:colOff>
                    <xdr:row>243</xdr:row>
                    <xdr:rowOff>152400</xdr:rowOff>
                  </from>
                  <to>
                    <xdr:col>8</xdr:col>
                    <xdr:colOff>171450</xdr:colOff>
                    <xdr:row>245</xdr:row>
                    <xdr:rowOff>19050</xdr:rowOff>
                  </to>
                </anchor>
              </controlPr>
            </control>
          </mc:Choice>
        </mc:AlternateContent>
        <mc:AlternateContent xmlns:mc="http://schemas.openxmlformats.org/markup-compatibility/2006">
          <mc:Choice Requires="x14">
            <control shapeId="6235" r:id="rId90" name="Check Box 91">
              <controlPr defaultSize="0" autoFill="0" autoLine="0" autoPict="0">
                <anchor moveWithCells="1" sizeWithCells="1">
                  <from>
                    <xdr:col>29</xdr:col>
                    <xdr:colOff>133350</xdr:colOff>
                    <xdr:row>245</xdr:row>
                    <xdr:rowOff>152400</xdr:rowOff>
                  </from>
                  <to>
                    <xdr:col>38</xdr:col>
                    <xdr:colOff>28575</xdr:colOff>
                    <xdr:row>247</xdr:row>
                    <xdr:rowOff>19050</xdr:rowOff>
                  </to>
                </anchor>
              </controlPr>
            </control>
          </mc:Choice>
        </mc:AlternateContent>
        <mc:AlternateContent xmlns:mc="http://schemas.openxmlformats.org/markup-compatibility/2006">
          <mc:Choice Requires="x14">
            <control shapeId="6236" r:id="rId91" name="Check Box 92">
              <controlPr defaultSize="0" autoFill="0" autoLine="0" autoPict="0">
                <anchor moveWithCells="1" sizeWithCells="1">
                  <from>
                    <xdr:col>29</xdr:col>
                    <xdr:colOff>133350</xdr:colOff>
                    <xdr:row>246</xdr:row>
                    <xdr:rowOff>152400</xdr:rowOff>
                  </from>
                  <to>
                    <xdr:col>36</xdr:col>
                    <xdr:colOff>66675</xdr:colOff>
                    <xdr:row>248</xdr:row>
                    <xdr:rowOff>19050</xdr:rowOff>
                  </to>
                </anchor>
              </controlPr>
            </control>
          </mc:Choice>
        </mc:AlternateContent>
        <mc:AlternateContent xmlns:mc="http://schemas.openxmlformats.org/markup-compatibility/2006">
          <mc:Choice Requires="x14">
            <control shapeId="6237" r:id="rId92" name="Check Box 93">
              <controlPr defaultSize="0" autoFill="0" autoLine="0" autoPict="0">
                <anchor moveWithCells="1" sizeWithCells="1">
                  <from>
                    <xdr:col>29</xdr:col>
                    <xdr:colOff>133350</xdr:colOff>
                    <xdr:row>247</xdr:row>
                    <xdr:rowOff>161925</xdr:rowOff>
                  </from>
                  <to>
                    <xdr:col>36</xdr:col>
                    <xdr:colOff>19050</xdr:colOff>
                    <xdr:row>249</xdr:row>
                    <xdr:rowOff>28575</xdr:rowOff>
                  </to>
                </anchor>
              </controlPr>
            </control>
          </mc:Choice>
        </mc:AlternateContent>
        <mc:AlternateContent xmlns:mc="http://schemas.openxmlformats.org/markup-compatibility/2006">
          <mc:Choice Requires="x14">
            <control shapeId="6238" r:id="rId93" name="Check Box 94">
              <controlPr defaultSize="0" autoFill="0" autoLine="0" autoPict="0">
                <anchor moveWithCells="1" sizeWithCells="1">
                  <from>
                    <xdr:col>3</xdr:col>
                    <xdr:colOff>0</xdr:colOff>
                    <xdr:row>245</xdr:row>
                    <xdr:rowOff>142875</xdr:rowOff>
                  </from>
                  <to>
                    <xdr:col>10</xdr:col>
                    <xdr:colOff>19050</xdr:colOff>
                    <xdr:row>247</xdr:row>
                    <xdr:rowOff>9525</xdr:rowOff>
                  </to>
                </anchor>
              </controlPr>
            </control>
          </mc:Choice>
        </mc:AlternateContent>
        <mc:AlternateContent xmlns:mc="http://schemas.openxmlformats.org/markup-compatibility/2006">
          <mc:Choice Requires="x14">
            <control shapeId="6239" r:id="rId94" name="Check Box 95">
              <controlPr defaultSize="0" autoFill="0" autoLine="0" autoPict="0">
                <anchor moveWithCells="1" sizeWithCells="1">
                  <from>
                    <xdr:col>3</xdr:col>
                    <xdr:colOff>0</xdr:colOff>
                    <xdr:row>246</xdr:row>
                    <xdr:rowOff>142875</xdr:rowOff>
                  </from>
                  <to>
                    <xdr:col>9</xdr:col>
                    <xdr:colOff>28575</xdr:colOff>
                    <xdr:row>248</xdr:row>
                    <xdr:rowOff>9525</xdr:rowOff>
                  </to>
                </anchor>
              </controlPr>
            </control>
          </mc:Choice>
        </mc:AlternateContent>
        <mc:AlternateContent xmlns:mc="http://schemas.openxmlformats.org/markup-compatibility/2006">
          <mc:Choice Requires="x14">
            <control shapeId="6240" r:id="rId95" name="Check Box 96">
              <controlPr defaultSize="0" autoFill="0" autoLine="0" autoPict="0">
                <anchor moveWithCells="1" sizeWithCells="1">
                  <from>
                    <xdr:col>3</xdr:col>
                    <xdr:colOff>0</xdr:colOff>
                    <xdr:row>247</xdr:row>
                    <xdr:rowOff>152400</xdr:rowOff>
                  </from>
                  <to>
                    <xdr:col>8</xdr:col>
                    <xdr:colOff>171450</xdr:colOff>
                    <xdr:row>249</xdr:row>
                    <xdr:rowOff>19050</xdr:rowOff>
                  </to>
                </anchor>
              </controlPr>
            </control>
          </mc:Choice>
        </mc:AlternateContent>
        <mc:AlternateContent xmlns:mc="http://schemas.openxmlformats.org/markup-compatibility/2006">
          <mc:Choice Requires="x14">
            <control shapeId="6241" r:id="rId96" name="Check Box 97">
              <controlPr defaultSize="0" autoFill="0" autoLine="0" autoPict="0">
                <anchor moveWithCells="1" sizeWithCells="1">
                  <from>
                    <xdr:col>29</xdr:col>
                    <xdr:colOff>133350</xdr:colOff>
                    <xdr:row>249</xdr:row>
                    <xdr:rowOff>152400</xdr:rowOff>
                  </from>
                  <to>
                    <xdr:col>38</xdr:col>
                    <xdr:colOff>28575</xdr:colOff>
                    <xdr:row>251</xdr:row>
                    <xdr:rowOff>19050</xdr:rowOff>
                  </to>
                </anchor>
              </controlPr>
            </control>
          </mc:Choice>
        </mc:AlternateContent>
        <mc:AlternateContent xmlns:mc="http://schemas.openxmlformats.org/markup-compatibility/2006">
          <mc:Choice Requires="x14">
            <control shapeId="6242" r:id="rId97" name="Check Box 98">
              <controlPr defaultSize="0" autoFill="0" autoLine="0" autoPict="0">
                <anchor moveWithCells="1" sizeWithCells="1">
                  <from>
                    <xdr:col>29</xdr:col>
                    <xdr:colOff>133350</xdr:colOff>
                    <xdr:row>250</xdr:row>
                    <xdr:rowOff>152400</xdr:rowOff>
                  </from>
                  <to>
                    <xdr:col>36</xdr:col>
                    <xdr:colOff>66675</xdr:colOff>
                    <xdr:row>252</xdr:row>
                    <xdr:rowOff>19050</xdr:rowOff>
                  </to>
                </anchor>
              </controlPr>
            </control>
          </mc:Choice>
        </mc:AlternateContent>
        <mc:AlternateContent xmlns:mc="http://schemas.openxmlformats.org/markup-compatibility/2006">
          <mc:Choice Requires="x14">
            <control shapeId="6243" r:id="rId98" name="Check Box 99">
              <controlPr defaultSize="0" autoFill="0" autoLine="0" autoPict="0">
                <anchor moveWithCells="1" sizeWithCells="1">
                  <from>
                    <xdr:col>29</xdr:col>
                    <xdr:colOff>133350</xdr:colOff>
                    <xdr:row>251</xdr:row>
                    <xdr:rowOff>161925</xdr:rowOff>
                  </from>
                  <to>
                    <xdr:col>36</xdr:col>
                    <xdr:colOff>19050</xdr:colOff>
                    <xdr:row>253</xdr:row>
                    <xdr:rowOff>28575</xdr:rowOff>
                  </to>
                </anchor>
              </controlPr>
            </control>
          </mc:Choice>
        </mc:AlternateContent>
        <mc:AlternateContent xmlns:mc="http://schemas.openxmlformats.org/markup-compatibility/2006">
          <mc:Choice Requires="x14">
            <control shapeId="6244" r:id="rId99" name="Check Box 100">
              <controlPr defaultSize="0" autoFill="0" autoLine="0" autoPict="0">
                <anchor moveWithCells="1" sizeWithCells="1">
                  <from>
                    <xdr:col>3</xdr:col>
                    <xdr:colOff>0</xdr:colOff>
                    <xdr:row>249</xdr:row>
                    <xdr:rowOff>142875</xdr:rowOff>
                  </from>
                  <to>
                    <xdr:col>10</xdr:col>
                    <xdr:colOff>19050</xdr:colOff>
                    <xdr:row>251</xdr:row>
                    <xdr:rowOff>9525</xdr:rowOff>
                  </to>
                </anchor>
              </controlPr>
            </control>
          </mc:Choice>
        </mc:AlternateContent>
        <mc:AlternateContent xmlns:mc="http://schemas.openxmlformats.org/markup-compatibility/2006">
          <mc:Choice Requires="x14">
            <control shapeId="6245" r:id="rId100" name="Check Box 101">
              <controlPr defaultSize="0" autoFill="0" autoLine="0" autoPict="0">
                <anchor moveWithCells="1" sizeWithCells="1">
                  <from>
                    <xdr:col>3</xdr:col>
                    <xdr:colOff>0</xdr:colOff>
                    <xdr:row>250</xdr:row>
                    <xdr:rowOff>142875</xdr:rowOff>
                  </from>
                  <to>
                    <xdr:col>9</xdr:col>
                    <xdr:colOff>28575</xdr:colOff>
                    <xdr:row>252</xdr:row>
                    <xdr:rowOff>9525</xdr:rowOff>
                  </to>
                </anchor>
              </controlPr>
            </control>
          </mc:Choice>
        </mc:AlternateContent>
        <mc:AlternateContent xmlns:mc="http://schemas.openxmlformats.org/markup-compatibility/2006">
          <mc:Choice Requires="x14">
            <control shapeId="6246" r:id="rId101" name="Check Box 102">
              <controlPr defaultSize="0" autoFill="0" autoLine="0" autoPict="0">
                <anchor moveWithCells="1" sizeWithCells="1">
                  <from>
                    <xdr:col>3</xdr:col>
                    <xdr:colOff>0</xdr:colOff>
                    <xdr:row>251</xdr:row>
                    <xdr:rowOff>152400</xdr:rowOff>
                  </from>
                  <to>
                    <xdr:col>8</xdr:col>
                    <xdr:colOff>171450</xdr:colOff>
                    <xdr:row>253</xdr:row>
                    <xdr:rowOff>19050</xdr:rowOff>
                  </to>
                </anchor>
              </controlPr>
            </control>
          </mc:Choice>
        </mc:AlternateContent>
        <mc:AlternateContent xmlns:mc="http://schemas.openxmlformats.org/markup-compatibility/2006">
          <mc:Choice Requires="x14">
            <control shapeId="6247" r:id="rId102" name="Check Box 103">
              <controlPr defaultSize="0" autoFill="0" autoLine="0" autoPict="0">
                <anchor moveWithCells="1" sizeWithCells="1">
                  <from>
                    <xdr:col>29</xdr:col>
                    <xdr:colOff>133350</xdr:colOff>
                    <xdr:row>253</xdr:row>
                    <xdr:rowOff>152400</xdr:rowOff>
                  </from>
                  <to>
                    <xdr:col>38</xdr:col>
                    <xdr:colOff>28575</xdr:colOff>
                    <xdr:row>255</xdr:row>
                    <xdr:rowOff>19050</xdr:rowOff>
                  </to>
                </anchor>
              </controlPr>
            </control>
          </mc:Choice>
        </mc:AlternateContent>
        <mc:AlternateContent xmlns:mc="http://schemas.openxmlformats.org/markup-compatibility/2006">
          <mc:Choice Requires="x14">
            <control shapeId="6248" r:id="rId103" name="Check Box 104">
              <controlPr defaultSize="0" autoFill="0" autoLine="0" autoPict="0">
                <anchor moveWithCells="1" sizeWithCells="1">
                  <from>
                    <xdr:col>29</xdr:col>
                    <xdr:colOff>133350</xdr:colOff>
                    <xdr:row>254</xdr:row>
                    <xdr:rowOff>152400</xdr:rowOff>
                  </from>
                  <to>
                    <xdr:col>36</xdr:col>
                    <xdr:colOff>66675</xdr:colOff>
                    <xdr:row>256</xdr:row>
                    <xdr:rowOff>19050</xdr:rowOff>
                  </to>
                </anchor>
              </controlPr>
            </control>
          </mc:Choice>
        </mc:AlternateContent>
        <mc:AlternateContent xmlns:mc="http://schemas.openxmlformats.org/markup-compatibility/2006">
          <mc:Choice Requires="x14">
            <control shapeId="6249" r:id="rId104" name="Check Box 105">
              <controlPr defaultSize="0" autoFill="0" autoLine="0" autoPict="0">
                <anchor moveWithCells="1" sizeWithCells="1">
                  <from>
                    <xdr:col>29</xdr:col>
                    <xdr:colOff>133350</xdr:colOff>
                    <xdr:row>255</xdr:row>
                    <xdr:rowOff>161925</xdr:rowOff>
                  </from>
                  <to>
                    <xdr:col>36</xdr:col>
                    <xdr:colOff>19050</xdr:colOff>
                    <xdr:row>257</xdr:row>
                    <xdr:rowOff>28575</xdr:rowOff>
                  </to>
                </anchor>
              </controlPr>
            </control>
          </mc:Choice>
        </mc:AlternateContent>
        <mc:AlternateContent xmlns:mc="http://schemas.openxmlformats.org/markup-compatibility/2006">
          <mc:Choice Requires="x14">
            <control shapeId="6250" r:id="rId105" name="Check Box 106">
              <controlPr defaultSize="0" autoFill="0" autoLine="0" autoPict="0">
                <anchor moveWithCells="1" sizeWithCells="1">
                  <from>
                    <xdr:col>3</xdr:col>
                    <xdr:colOff>0</xdr:colOff>
                    <xdr:row>253</xdr:row>
                    <xdr:rowOff>142875</xdr:rowOff>
                  </from>
                  <to>
                    <xdr:col>10</xdr:col>
                    <xdr:colOff>19050</xdr:colOff>
                    <xdr:row>255</xdr:row>
                    <xdr:rowOff>9525</xdr:rowOff>
                  </to>
                </anchor>
              </controlPr>
            </control>
          </mc:Choice>
        </mc:AlternateContent>
        <mc:AlternateContent xmlns:mc="http://schemas.openxmlformats.org/markup-compatibility/2006">
          <mc:Choice Requires="x14">
            <control shapeId="6251" r:id="rId106" name="Check Box 107">
              <controlPr defaultSize="0" autoFill="0" autoLine="0" autoPict="0">
                <anchor moveWithCells="1" sizeWithCells="1">
                  <from>
                    <xdr:col>3</xdr:col>
                    <xdr:colOff>0</xdr:colOff>
                    <xdr:row>254</xdr:row>
                    <xdr:rowOff>142875</xdr:rowOff>
                  </from>
                  <to>
                    <xdr:col>9</xdr:col>
                    <xdr:colOff>28575</xdr:colOff>
                    <xdr:row>256</xdr:row>
                    <xdr:rowOff>9525</xdr:rowOff>
                  </to>
                </anchor>
              </controlPr>
            </control>
          </mc:Choice>
        </mc:AlternateContent>
        <mc:AlternateContent xmlns:mc="http://schemas.openxmlformats.org/markup-compatibility/2006">
          <mc:Choice Requires="x14">
            <control shapeId="6252" r:id="rId107" name="Check Box 108">
              <controlPr defaultSize="0" autoFill="0" autoLine="0" autoPict="0">
                <anchor moveWithCells="1" sizeWithCells="1">
                  <from>
                    <xdr:col>3</xdr:col>
                    <xdr:colOff>0</xdr:colOff>
                    <xdr:row>255</xdr:row>
                    <xdr:rowOff>152400</xdr:rowOff>
                  </from>
                  <to>
                    <xdr:col>8</xdr:col>
                    <xdr:colOff>171450</xdr:colOff>
                    <xdr:row>257</xdr:row>
                    <xdr:rowOff>19050</xdr:rowOff>
                  </to>
                </anchor>
              </controlPr>
            </control>
          </mc:Choice>
        </mc:AlternateContent>
        <mc:AlternateContent xmlns:mc="http://schemas.openxmlformats.org/markup-compatibility/2006">
          <mc:Choice Requires="x14">
            <control shapeId="6253" r:id="rId108" name="Check Box 109">
              <controlPr defaultSize="0" autoFill="0" autoLine="0" autoPict="0">
                <anchor moveWithCells="1" sizeWithCells="1">
                  <from>
                    <xdr:col>29</xdr:col>
                    <xdr:colOff>133350</xdr:colOff>
                    <xdr:row>257</xdr:row>
                    <xdr:rowOff>152400</xdr:rowOff>
                  </from>
                  <to>
                    <xdr:col>38</xdr:col>
                    <xdr:colOff>28575</xdr:colOff>
                    <xdr:row>259</xdr:row>
                    <xdr:rowOff>19050</xdr:rowOff>
                  </to>
                </anchor>
              </controlPr>
            </control>
          </mc:Choice>
        </mc:AlternateContent>
        <mc:AlternateContent xmlns:mc="http://schemas.openxmlformats.org/markup-compatibility/2006">
          <mc:Choice Requires="x14">
            <control shapeId="6254" r:id="rId109" name="Check Box 110">
              <controlPr defaultSize="0" autoFill="0" autoLine="0" autoPict="0">
                <anchor moveWithCells="1" sizeWithCells="1">
                  <from>
                    <xdr:col>29</xdr:col>
                    <xdr:colOff>133350</xdr:colOff>
                    <xdr:row>258</xdr:row>
                    <xdr:rowOff>152400</xdr:rowOff>
                  </from>
                  <to>
                    <xdr:col>36</xdr:col>
                    <xdr:colOff>66675</xdr:colOff>
                    <xdr:row>260</xdr:row>
                    <xdr:rowOff>19050</xdr:rowOff>
                  </to>
                </anchor>
              </controlPr>
            </control>
          </mc:Choice>
        </mc:AlternateContent>
        <mc:AlternateContent xmlns:mc="http://schemas.openxmlformats.org/markup-compatibility/2006">
          <mc:Choice Requires="x14">
            <control shapeId="6255" r:id="rId110" name="Check Box 111">
              <controlPr defaultSize="0" autoFill="0" autoLine="0" autoPict="0">
                <anchor moveWithCells="1" sizeWithCells="1">
                  <from>
                    <xdr:col>29</xdr:col>
                    <xdr:colOff>133350</xdr:colOff>
                    <xdr:row>259</xdr:row>
                    <xdr:rowOff>161925</xdr:rowOff>
                  </from>
                  <to>
                    <xdr:col>36</xdr:col>
                    <xdr:colOff>19050</xdr:colOff>
                    <xdr:row>261</xdr:row>
                    <xdr:rowOff>28575</xdr:rowOff>
                  </to>
                </anchor>
              </controlPr>
            </control>
          </mc:Choice>
        </mc:AlternateContent>
        <mc:AlternateContent xmlns:mc="http://schemas.openxmlformats.org/markup-compatibility/2006">
          <mc:Choice Requires="x14">
            <control shapeId="6256" r:id="rId111" name="Check Box 112">
              <controlPr defaultSize="0" autoFill="0" autoLine="0" autoPict="0">
                <anchor moveWithCells="1" sizeWithCells="1">
                  <from>
                    <xdr:col>3</xdr:col>
                    <xdr:colOff>0</xdr:colOff>
                    <xdr:row>257</xdr:row>
                    <xdr:rowOff>142875</xdr:rowOff>
                  </from>
                  <to>
                    <xdr:col>10</xdr:col>
                    <xdr:colOff>19050</xdr:colOff>
                    <xdr:row>259</xdr:row>
                    <xdr:rowOff>9525</xdr:rowOff>
                  </to>
                </anchor>
              </controlPr>
            </control>
          </mc:Choice>
        </mc:AlternateContent>
        <mc:AlternateContent xmlns:mc="http://schemas.openxmlformats.org/markup-compatibility/2006">
          <mc:Choice Requires="x14">
            <control shapeId="6257" r:id="rId112" name="Check Box 113">
              <controlPr defaultSize="0" autoFill="0" autoLine="0" autoPict="0">
                <anchor moveWithCells="1" sizeWithCells="1">
                  <from>
                    <xdr:col>3</xdr:col>
                    <xdr:colOff>0</xdr:colOff>
                    <xdr:row>258</xdr:row>
                    <xdr:rowOff>142875</xdr:rowOff>
                  </from>
                  <to>
                    <xdr:col>9</xdr:col>
                    <xdr:colOff>28575</xdr:colOff>
                    <xdr:row>260</xdr:row>
                    <xdr:rowOff>9525</xdr:rowOff>
                  </to>
                </anchor>
              </controlPr>
            </control>
          </mc:Choice>
        </mc:AlternateContent>
        <mc:AlternateContent xmlns:mc="http://schemas.openxmlformats.org/markup-compatibility/2006">
          <mc:Choice Requires="x14">
            <control shapeId="6258" r:id="rId113" name="Check Box 114">
              <controlPr defaultSize="0" autoFill="0" autoLine="0" autoPict="0">
                <anchor moveWithCells="1" sizeWithCells="1">
                  <from>
                    <xdr:col>3</xdr:col>
                    <xdr:colOff>0</xdr:colOff>
                    <xdr:row>259</xdr:row>
                    <xdr:rowOff>152400</xdr:rowOff>
                  </from>
                  <to>
                    <xdr:col>8</xdr:col>
                    <xdr:colOff>171450</xdr:colOff>
                    <xdr:row>261</xdr:row>
                    <xdr:rowOff>19050</xdr:rowOff>
                  </to>
                </anchor>
              </controlPr>
            </control>
          </mc:Choice>
        </mc:AlternateContent>
        <mc:AlternateContent xmlns:mc="http://schemas.openxmlformats.org/markup-compatibility/2006">
          <mc:Choice Requires="x14">
            <control shapeId="6259" r:id="rId114" name="Check Box 115">
              <controlPr defaultSize="0" autoFill="0" autoLine="0" autoPict="0">
                <anchor moveWithCells="1" sizeWithCells="1">
                  <from>
                    <xdr:col>29</xdr:col>
                    <xdr:colOff>133350</xdr:colOff>
                    <xdr:row>261</xdr:row>
                    <xdr:rowOff>152400</xdr:rowOff>
                  </from>
                  <to>
                    <xdr:col>38</xdr:col>
                    <xdr:colOff>28575</xdr:colOff>
                    <xdr:row>263</xdr:row>
                    <xdr:rowOff>19050</xdr:rowOff>
                  </to>
                </anchor>
              </controlPr>
            </control>
          </mc:Choice>
        </mc:AlternateContent>
        <mc:AlternateContent xmlns:mc="http://schemas.openxmlformats.org/markup-compatibility/2006">
          <mc:Choice Requires="x14">
            <control shapeId="6260" r:id="rId115" name="Check Box 116">
              <controlPr defaultSize="0" autoFill="0" autoLine="0" autoPict="0">
                <anchor moveWithCells="1" sizeWithCells="1">
                  <from>
                    <xdr:col>29</xdr:col>
                    <xdr:colOff>133350</xdr:colOff>
                    <xdr:row>262</xdr:row>
                    <xdr:rowOff>152400</xdr:rowOff>
                  </from>
                  <to>
                    <xdr:col>36</xdr:col>
                    <xdr:colOff>66675</xdr:colOff>
                    <xdr:row>264</xdr:row>
                    <xdr:rowOff>19050</xdr:rowOff>
                  </to>
                </anchor>
              </controlPr>
            </control>
          </mc:Choice>
        </mc:AlternateContent>
        <mc:AlternateContent xmlns:mc="http://schemas.openxmlformats.org/markup-compatibility/2006">
          <mc:Choice Requires="x14">
            <control shapeId="6261" r:id="rId116" name="Check Box 117">
              <controlPr defaultSize="0" autoFill="0" autoLine="0" autoPict="0">
                <anchor moveWithCells="1" sizeWithCells="1">
                  <from>
                    <xdr:col>29</xdr:col>
                    <xdr:colOff>133350</xdr:colOff>
                    <xdr:row>263</xdr:row>
                    <xdr:rowOff>161925</xdr:rowOff>
                  </from>
                  <to>
                    <xdr:col>36</xdr:col>
                    <xdr:colOff>19050</xdr:colOff>
                    <xdr:row>265</xdr:row>
                    <xdr:rowOff>28575</xdr:rowOff>
                  </to>
                </anchor>
              </controlPr>
            </control>
          </mc:Choice>
        </mc:AlternateContent>
        <mc:AlternateContent xmlns:mc="http://schemas.openxmlformats.org/markup-compatibility/2006">
          <mc:Choice Requires="x14">
            <control shapeId="6262" r:id="rId117" name="Check Box 118">
              <controlPr defaultSize="0" autoFill="0" autoLine="0" autoPict="0">
                <anchor moveWithCells="1" sizeWithCells="1">
                  <from>
                    <xdr:col>3</xdr:col>
                    <xdr:colOff>0</xdr:colOff>
                    <xdr:row>261</xdr:row>
                    <xdr:rowOff>142875</xdr:rowOff>
                  </from>
                  <to>
                    <xdr:col>10</xdr:col>
                    <xdr:colOff>19050</xdr:colOff>
                    <xdr:row>263</xdr:row>
                    <xdr:rowOff>9525</xdr:rowOff>
                  </to>
                </anchor>
              </controlPr>
            </control>
          </mc:Choice>
        </mc:AlternateContent>
        <mc:AlternateContent xmlns:mc="http://schemas.openxmlformats.org/markup-compatibility/2006">
          <mc:Choice Requires="x14">
            <control shapeId="6263" r:id="rId118" name="Check Box 119">
              <controlPr defaultSize="0" autoFill="0" autoLine="0" autoPict="0">
                <anchor moveWithCells="1" sizeWithCells="1">
                  <from>
                    <xdr:col>3</xdr:col>
                    <xdr:colOff>0</xdr:colOff>
                    <xdr:row>262</xdr:row>
                    <xdr:rowOff>142875</xdr:rowOff>
                  </from>
                  <to>
                    <xdr:col>9</xdr:col>
                    <xdr:colOff>28575</xdr:colOff>
                    <xdr:row>264</xdr:row>
                    <xdr:rowOff>9525</xdr:rowOff>
                  </to>
                </anchor>
              </controlPr>
            </control>
          </mc:Choice>
        </mc:AlternateContent>
        <mc:AlternateContent xmlns:mc="http://schemas.openxmlformats.org/markup-compatibility/2006">
          <mc:Choice Requires="x14">
            <control shapeId="6264" r:id="rId119" name="Check Box 120">
              <controlPr defaultSize="0" autoFill="0" autoLine="0" autoPict="0">
                <anchor moveWithCells="1" sizeWithCells="1">
                  <from>
                    <xdr:col>3</xdr:col>
                    <xdr:colOff>0</xdr:colOff>
                    <xdr:row>263</xdr:row>
                    <xdr:rowOff>152400</xdr:rowOff>
                  </from>
                  <to>
                    <xdr:col>8</xdr:col>
                    <xdr:colOff>171450</xdr:colOff>
                    <xdr:row>265</xdr:row>
                    <xdr:rowOff>19050</xdr:rowOff>
                  </to>
                </anchor>
              </controlPr>
            </control>
          </mc:Choice>
        </mc:AlternateContent>
        <mc:AlternateContent xmlns:mc="http://schemas.openxmlformats.org/markup-compatibility/2006">
          <mc:Choice Requires="x14">
            <control shapeId="6265" r:id="rId120" name="Check Box 121">
              <controlPr defaultSize="0" autoFill="0" autoLine="0" autoPict="0">
                <anchor moveWithCells="1" sizeWithCells="1">
                  <from>
                    <xdr:col>29</xdr:col>
                    <xdr:colOff>152400</xdr:colOff>
                    <xdr:row>265</xdr:row>
                    <xdr:rowOff>161925</xdr:rowOff>
                  </from>
                  <to>
                    <xdr:col>38</xdr:col>
                    <xdr:colOff>47625</xdr:colOff>
                    <xdr:row>267</xdr:row>
                    <xdr:rowOff>28575</xdr:rowOff>
                  </to>
                </anchor>
              </controlPr>
            </control>
          </mc:Choice>
        </mc:AlternateContent>
        <mc:AlternateContent xmlns:mc="http://schemas.openxmlformats.org/markup-compatibility/2006">
          <mc:Choice Requires="x14">
            <control shapeId="6266" r:id="rId121" name="Check Box 122">
              <controlPr defaultSize="0" autoFill="0" autoLine="0" autoPict="0">
                <anchor moveWithCells="1" sizeWithCells="1">
                  <from>
                    <xdr:col>29</xdr:col>
                    <xdr:colOff>152400</xdr:colOff>
                    <xdr:row>266</xdr:row>
                    <xdr:rowOff>161925</xdr:rowOff>
                  </from>
                  <to>
                    <xdr:col>36</xdr:col>
                    <xdr:colOff>85725</xdr:colOff>
                    <xdr:row>268</xdr:row>
                    <xdr:rowOff>28575</xdr:rowOff>
                  </to>
                </anchor>
              </controlPr>
            </control>
          </mc:Choice>
        </mc:AlternateContent>
        <mc:AlternateContent xmlns:mc="http://schemas.openxmlformats.org/markup-compatibility/2006">
          <mc:Choice Requires="x14">
            <control shapeId="6267" r:id="rId122" name="Check Box 123">
              <controlPr defaultSize="0" autoFill="0" autoLine="0" autoPict="0">
                <anchor moveWithCells="1" sizeWithCells="1">
                  <from>
                    <xdr:col>29</xdr:col>
                    <xdr:colOff>152400</xdr:colOff>
                    <xdr:row>268</xdr:row>
                    <xdr:rowOff>0</xdr:rowOff>
                  </from>
                  <to>
                    <xdr:col>36</xdr:col>
                    <xdr:colOff>38100</xdr:colOff>
                    <xdr:row>269</xdr:row>
                    <xdr:rowOff>38100</xdr:rowOff>
                  </to>
                </anchor>
              </controlPr>
            </control>
          </mc:Choice>
        </mc:AlternateContent>
        <mc:AlternateContent xmlns:mc="http://schemas.openxmlformats.org/markup-compatibility/2006">
          <mc:Choice Requires="x14">
            <control shapeId="6268" r:id="rId123" name="Check Box 124">
              <controlPr defaultSize="0" autoFill="0" autoLine="0" autoPict="0">
                <anchor moveWithCells="1" sizeWithCells="1">
                  <from>
                    <xdr:col>2</xdr:col>
                    <xdr:colOff>228600</xdr:colOff>
                    <xdr:row>265</xdr:row>
                    <xdr:rowOff>161925</xdr:rowOff>
                  </from>
                  <to>
                    <xdr:col>10</xdr:col>
                    <xdr:colOff>9525</xdr:colOff>
                    <xdr:row>267</xdr:row>
                    <xdr:rowOff>28575</xdr:rowOff>
                  </to>
                </anchor>
              </controlPr>
            </control>
          </mc:Choice>
        </mc:AlternateContent>
        <mc:AlternateContent xmlns:mc="http://schemas.openxmlformats.org/markup-compatibility/2006">
          <mc:Choice Requires="x14">
            <control shapeId="6269" r:id="rId124" name="Check Box 125">
              <controlPr defaultSize="0" autoFill="0" autoLine="0" autoPict="0">
                <anchor moveWithCells="1" sizeWithCells="1">
                  <from>
                    <xdr:col>2</xdr:col>
                    <xdr:colOff>228600</xdr:colOff>
                    <xdr:row>266</xdr:row>
                    <xdr:rowOff>161925</xdr:rowOff>
                  </from>
                  <to>
                    <xdr:col>9</xdr:col>
                    <xdr:colOff>19050</xdr:colOff>
                    <xdr:row>268</xdr:row>
                    <xdr:rowOff>38100</xdr:rowOff>
                  </to>
                </anchor>
              </controlPr>
            </control>
          </mc:Choice>
        </mc:AlternateContent>
        <mc:AlternateContent xmlns:mc="http://schemas.openxmlformats.org/markup-compatibility/2006">
          <mc:Choice Requires="x14">
            <control shapeId="6270" r:id="rId125" name="Check Box 126">
              <controlPr defaultSize="0" autoFill="0" autoLine="0" autoPict="0">
                <anchor moveWithCells="1" sizeWithCells="1">
                  <from>
                    <xdr:col>2</xdr:col>
                    <xdr:colOff>228600</xdr:colOff>
                    <xdr:row>268</xdr:row>
                    <xdr:rowOff>9525</xdr:rowOff>
                  </from>
                  <to>
                    <xdr:col>8</xdr:col>
                    <xdr:colOff>161925</xdr:colOff>
                    <xdr:row>269</xdr:row>
                    <xdr:rowOff>47625</xdr:rowOff>
                  </to>
                </anchor>
              </controlPr>
            </control>
          </mc:Choice>
        </mc:AlternateContent>
        <mc:AlternateContent xmlns:mc="http://schemas.openxmlformats.org/markup-compatibility/2006">
          <mc:Choice Requires="x14">
            <control shapeId="6271" r:id="rId126" name="Check Box 127">
              <controlPr defaultSize="0" autoFill="0" autoLine="0" autoPict="0">
                <anchor moveWithCells="1" sizeWithCells="1">
                  <from>
                    <xdr:col>29</xdr:col>
                    <xdr:colOff>133350</xdr:colOff>
                    <xdr:row>277</xdr:row>
                    <xdr:rowOff>152400</xdr:rowOff>
                  </from>
                  <to>
                    <xdr:col>38</xdr:col>
                    <xdr:colOff>28575</xdr:colOff>
                    <xdr:row>279</xdr:row>
                    <xdr:rowOff>19050</xdr:rowOff>
                  </to>
                </anchor>
              </controlPr>
            </control>
          </mc:Choice>
        </mc:AlternateContent>
        <mc:AlternateContent xmlns:mc="http://schemas.openxmlformats.org/markup-compatibility/2006">
          <mc:Choice Requires="x14">
            <control shapeId="6272" r:id="rId127" name="Check Box 128">
              <controlPr defaultSize="0" autoFill="0" autoLine="0" autoPict="0">
                <anchor moveWithCells="1" sizeWithCells="1">
                  <from>
                    <xdr:col>29</xdr:col>
                    <xdr:colOff>133350</xdr:colOff>
                    <xdr:row>278</xdr:row>
                    <xdr:rowOff>152400</xdr:rowOff>
                  </from>
                  <to>
                    <xdr:col>36</xdr:col>
                    <xdr:colOff>66675</xdr:colOff>
                    <xdr:row>280</xdr:row>
                    <xdr:rowOff>19050</xdr:rowOff>
                  </to>
                </anchor>
              </controlPr>
            </control>
          </mc:Choice>
        </mc:AlternateContent>
        <mc:AlternateContent xmlns:mc="http://schemas.openxmlformats.org/markup-compatibility/2006">
          <mc:Choice Requires="x14">
            <control shapeId="6273" r:id="rId128" name="Check Box 129">
              <controlPr defaultSize="0" autoFill="0" autoLine="0" autoPict="0">
                <anchor moveWithCells="1" sizeWithCells="1">
                  <from>
                    <xdr:col>29</xdr:col>
                    <xdr:colOff>133350</xdr:colOff>
                    <xdr:row>279</xdr:row>
                    <xdr:rowOff>161925</xdr:rowOff>
                  </from>
                  <to>
                    <xdr:col>36</xdr:col>
                    <xdr:colOff>19050</xdr:colOff>
                    <xdr:row>281</xdr:row>
                    <xdr:rowOff>28575</xdr:rowOff>
                  </to>
                </anchor>
              </controlPr>
            </control>
          </mc:Choice>
        </mc:AlternateContent>
        <mc:AlternateContent xmlns:mc="http://schemas.openxmlformats.org/markup-compatibility/2006">
          <mc:Choice Requires="x14">
            <control shapeId="6274" r:id="rId129" name="Check Box 130">
              <controlPr defaultSize="0" autoFill="0" autoLine="0" autoPict="0">
                <anchor moveWithCells="1" sizeWithCells="1">
                  <from>
                    <xdr:col>3</xdr:col>
                    <xdr:colOff>0</xdr:colOff>
                    <xdr:row>277</xdr:row>
                    <xdr:rowOff>142875</xdr:rowOff>
                  </from>
                  <to>
                    <xdr:col>10</xdr:col>
                    <xdr:colOff>19050</xdr:colOff>
                    <xdr:row>279</xdr:row>
                    <xdr:rowOff>9525</xdr:rowOff>
                  </to>
                </anchor>
              </controlPr>
            </control>
          </mc:Choice>
        </mc:AlternateContent>
        <mc:AlternateContent xmlns:mc="http://schemas.openxmlformats.org/markup-compatibility/2006">
          <mc:Choice Requires="x14">
            <control shapeId="6275" r:id="rId130" name="Check Box 131">
              <controlPr defaultSize="0" autoFill="0" autoLine="0" autoPict="0">
                <anchor moveWithCells="1" sizeWithCells="1">
                  <from>
                    <xdr:col>3</xdr:col>
                    <xdr:colOff>0</xdr:colOff>
                    <xdr:row>278</xdr:row>
                    <xdr:rowOff>142875</xdr:rowOff>
                  </from>
                  <to>
                    <xdr:col>9</xdr:col>
                    <xdr:colOff>28575</xdr:colOff>
                    <xdr:row>280</xdr:row>
                    <xdr:rowOff>9525</xdr:rowOff>
                  </to>
                </anchor>
              </controlPr>
            </control>
          </mc:Choice>
        </mc:AlternateContent>
        <mc:AlternateContent xmlns:mc="http://schemas.openxmlformats.org/markup-compatibility/2006">
          <mc:Choice Requires="x14">
            <control shapeId="6276" r:id="rId131" name="Check Box 132">
              <controlPr defaultSize="0" autoFill="0" autoLine="0" autoPict="0">
                <anchor moveWithCells="1" sizeWithCells="1">
                  <from>
                    <xdr:col>3</xdr:col>
                    <xdr:colOff>0</xdr:colOff>
                    <xdr:row>279</xdr:row>
                    <xdr:rowOff>152400</xdr:rowOff>
                  </from>
                  <to>
                    <xdr:col>8</xdr:col>
                    <xdr:colOff>171450</xdr:colOff>
                    <xdr:row>281</xdr:row>
                    <xdr:rowOff>19050</xdr:rowOff>
                  </to>
                </anchor>
              </controlPr>
            </control>
          </mc:Choice>
        </mc:AlternateContent>
        <mc:AlternateContent xmlns:mc="http://schemas.openxmlformats.org/markup-compatibility/2006">
          <mc:Choice Requires="x14">
            <control shapeId="6277" r:id="rId132" name="Check Box 133">
              <controlPr defaultSize="0" autoFill="0" autoLine="0" autoPict="0">
                <anchor moveWithCells="1">
                  <from>
                    <xdr:col>3</xdr:col>
                    <xdr:colOff>9525</xdr:colOff>
                    <xdr:row>150</xdr:row>
                    <xdr:rowOff>95250</xdr:rowOff>
                  </from>
                  <to>
                    <xdr:col>5</xdr:col>
                    <xdr:colOff>66675</xdr:colOff>
                    <xdr:row>152</xdr:row>
                    <xdr:rowOff>28575</xdr:rowOff>
                  </to>
                </anchor>
              </controlPr>
            </control>
          </mc:Choice>
        </mc:AlternateContent>
        <mc:AlternateContent xmlns:mc="http://schemas.openxmlformats.org/markup-compatibility/2006">
          <mc:Choice Requires="x14">
            <control shapeId="6278" r:id="rId133" name="Check Box 134">
              <controlPr defaultSize="0" autoFill="0" autoLine="0" autoPict="0">
                <anchor moveWithCells="1">
                  <from>
                    <xdr:col>2</xdr:col>
                    <xdr:colOff>47625</xdr:colOff>
                    <xdr:row>456</xdr:row>
                    <xdr:rowOff>28575</xdr:rowOff>
                  </from>
                  <to>
                    <xdr:col>9</xdr:col>
                    <xdr:colOff>104775</xdr:colOff>
                    <xdr:row>457</xdr:row>
                    <xdr:rowOff>66675</xdr:rowOff>
                  </to>
                </anchor>
              </controlPr>
            </control>
          </mc:Choice>
        </mc:AlternateContent>
        <mc:AlternateContent xmlns:mc="http://schemas.openxmlformats.org/markup-compatibility/2006">
          <mc:Choice Requires="x14">
            <control shapeId="6279" r:id="rId134" name="Check Box 135">
              <controlPr defaultSize="0" autoFill="0" autoLine="0" autoPict="0">
                <anchor moveWithCells="1">
                  <from>
                    <xdr:col>2</xdr:col>
                    <xdr:colOff>209550</xdr:colOff>
                    <xdr:row>163</xdr:row>
                    <xdr:rowOff>0</xdr:rowOff>
                  </from>
                  <to>
                    <xdr:col>9</xdr:col>
                    <xdr:colOff>114300</xdr:colOff>
                    <xdr:row>164</xdr:row>
                    <xdr:rowOff>9525</xdr:rowOff>
                  </to>
                </anchor>
              </controlPr>
            </control>
          </mc:Choice>
        </mc:AlternateContent>
        <mc:AlternateContent xmlns:mc="http://schemas.openxmlformats.org/markup-compatibility/2006">
          <mc:Choice Requires="x14">
            <control shapeId="6280" r:id="rId135" name="Check Box 136">
              <controlPr defaultSize="0" autoFill="0" autoLine="0" autoPict="0">
                <anchor moveWithCells="1">
                  <from>
                    <xdr:col>2</xdr:col>
                    <xdr:colOff>209550</xdr:colOff>
                    <xdr:row>170</xdr:row>
                    <xdr:rowOff>19050</xdr:rowOff>
                  </from>
                  <to>
                    <xdr:col>9</xdr:col>
                    <xdr:colOff>95250</xdr:colOff>
                    <xdr:row>171</xdr:row>
                    <xdr:rowOff>28575</xdr:rowOff>
                  </to>
                </anchor>
              </controlPr>
            </control>
          </mc:Choice>
        </mc:AlternateContent>
        <mc:AlternateContent xmlns:mc="http://schemas.openxmlformats.org/markup-compatibility/2006">
          <mc:Choice Requires="x14">
            <control shapeId="6281" r:id="rId136" name="Check Box 137">
              <controlPr defaultSize="0" autoFill="0" autoLine="0" autoPict="0">
                <anchor moveWithCells="1">
                  <from>
                    <xdr:col>2</xdr:col>
                    <xdr:colOff>209550</xdr:colOff>
                    <xdr:row>171</xdr:row>
                    <xdr:rowOff>9525</xdr:rowOff>
                  </from>
                  <to>
                    <xdr:col>5</xdr:col>
                    <xdr:colOff>28575</xdr:colOff>
                    <xdr:row>172</xdr:row>
                    <xdr:rowOff>19050</xdr:rowOff>
                  </to>
                </anchor>
              </controlPr>
            </control>
          </mc:Choice>
        </mc:AlternateContent>
        <mc:AlternateContent xmlns:mc="http://schemas.openxmlformats.org/markup-compatibility/2006">
          <mc:Choice Requires="x14">
            <control shapeId="6282" r:id="rId137" name="Check Box 138">
              <controlPr defaultSize="0" autoFill="0" autoLine="0" autoPict="0">
                <anchor moveWithCells="1">
                  <from>
                    <xdr:col>2</xdr:col>
                    <xdr:colOff>209550</xdr:colOff>
                    <xdr:row>171</xdr:row>
                    <xdr:rowOff>180975</xdr:rowOff>
                  </from>
                  <to>
                    <xdr:col>9</xdr:col>
                    <xdr:colOff>114300</xdr:colOff>
                    <xdr:row>172</xdr:row>
                    <xdr:rowOff>190500</xdr:rowOff>
                  </to>
                </anchor>
              </controlPr>
            </control>
          </mc:Choice>
        </mc:AlternateContent>
        <mc:AlternateContent xmlns:mc="http://schemas.openxmlformats.org/markup-compatibility/2006">
          <mc:Choice Requires="x14">
            <control shapeId="6283" r:id="rId138" name="Check Box 139">
              <controlPr defaultSize="0" autoFill="0" autoLine="0" autoPict="0">
                <anchor moveWithCells="1">
                  <from>
                    <xdr:col>2</xdr:col>
                    <xdr:colOff>209550</xdr:colOff>
                    <xdr:row>172</xdr:row>
                    <xdr:rowOff>180975</xdr:rowOff>
                  </from>
                  <to>
                    <xdr:col>9</xdr:col>
                    <xdr:colOff>95250</xdr:colOff>
                    <xdr:row>173</xdr:row>
                    <xdr:rowOff>190500</xdr:rowOff>
                  </to>
                </anchor>
              </controlPr>
            </control>
          </mc:Choice>
        </mc:AlternateContent>
        <mc:AlternateContent xmlns:mc="http://schemas.openxmlformats.org/markup-compatibility/2006">
          <mc:Choice Requires="x14">
            <control shapeId="6284" r:id="rId139" name="Check Box 140">
              <controlPr defaultSize="0" autoFill="0" autoLine="0" autoPict="0">
                <anchor moveWithCells="1">
                  <from>
                    <xdr:col>2</xdr:col>
                    <xdr:colOff>209550</xdr:colOff>
                    <xdr:row>173</xdr:row>
                    <xdr:rowOff>171450</xdr:rowOff>
                  </from>
                  <to>
                    <xdr:col>5</xdr:col>
                    <xdr:colOff>28575</xdr:colOff>
                    <xdr:row>174</xdr:row>
                    <xdr:rowOff>180975</xdr:rowOff>
                  </to>
                </anchor>
              </controlPr>
            </control>
          </mc:Choice>
        </mc:AlternateContent>
        <mc:AlternateContent xmlns:mc="http://schemas.openxmlformats.org/markup-compatibility/2006">
          <mc:Choice Requires="x14">
            <control shapeId="6285" r:id="rId140" name="Check Box 141">
              <controlPr defaultSize="0" autoFill="0" autoLine="0" autoPict="0">
                <anchor moveWithCells="1">
                  <from>
                    <xdr:col>2</xdr:col>
                    <xdr:colOff>209550</xdr:colOff>
                    <xdr:row>174</xdr:row>
                    <xdr:rowOff>180975</xdr:rowOff>
                  </from>
                  <to>
                    <xdr:col>9</xdr:col>
                    <xdr:colOff>114300</xdr:colOff>
                    <xdr:row>175</xdr:row>
                    <xdr:rowOff>190500</xdr:rowOff>
                  </to>
                </anchor>
              </controlPr>
            </control>
          </mc:Choice>
        </mc:AlternateContent>
        <mc:AlternateContent xmlns:mc="http://schemas.openxmlformats.org/markup-compatibility/2006">
          <mc:Choice Requires="x14">
            <control shapeId="6286" r:id="rId141" name="Check Box 142">
              <controlPr defaultSize="0" autoFill="0" autoLine="0" autoPict="0">
                <anchor moveWithCells="1">
                  <from>
                    <xdr:col>2</xdr:col>
                    <xdr:colOff>209550</xdr:colOff>
                    <xdr:row>175</xdr:row>
                    <xdr:rowOff>180975</xdr:rowOff>
                  </from>
                  <to>
                    <xdr:col>9</xdr:col>
                    <xdr:colOff>95250</xdr:colOff>
                    <xdr:row>176</xdr:row>
                    <xdr:rowOff>190500</xdr:rowOff>
                  </to>
                </anchor>
              </controlPr>
            </control>
          </mc:Choice>
        </mc:AlternateContent>
        <mc:AlternateContent xmlns:mc="http://schemas.openxmlformats.org/markup-compatibility/2006">
          <mc:Choice Requires="x14">
            <control shapeId="6287" r:id="rId142" name="Check Box 143">
              <controlPr defaultSize="0" autoFill="0" autoLine="0" autoPict="0">
                <anchor moveWithCells="1">
                  <from>
                    <xdr:col>2</xdr:col>
                    <xdr:colOff>209550</xdr:colOff>
                    <xdr:row>176</xdr:row>
                    <xdr:rowOff>171450</xdr:rowOff>
                  </from>
                  <to>
                    <xdr:col>5</xdr:col>
                    <xdr:colOff>28575</xdr:colOff>
                    <xdr:row>177</xdr:row>
                    <xdr:rowOff>180975</xdr:rowOff>
                  </to>
                </anchor>
              </controlPr>
            </control>
          </mc:Choice>
        </mc:AlternateContent>
        <mc:AlternateContent xmlns:mc="http://schemas.openxmlformats.org/markup-compatibility/2006">
          <mc:Choice Requires="x14">
            <control shapeId="6288" r:id="rId143" name="Check Box 144">
              <controlPr defaultSize="0" autoFill="0" autoLine="0" autoPict="0">
                <anchor moveWithCells="1">
                  <from>
                    <xdr:col>2</xdr:col>
                    <xdr:colOff>209550</xdr:colOff>
                    <xdr:row>177</xdr:row>
                    <xdr:rowOff>180975</xdr:rowOff>
                  </from>
                  <to>
                    <xdr:col>9</xdr:col>
                    <xdr:colOff>114300</xdr:colOff>
                    <xdr:row>178</xdr:row>
                    <xdr:rowOff>190500</xdr:rowOff>
                  </to>
                </anchor>
              </controlPr>
            </control>
          </mc:Choice>
        </mc:AlternateContent>
        <mc:AlternateContent xmlns:mc="http://schemas.openxmlformats.org/markup-compatibility/2006">
          <mc:Choice Requires="x14">
            <control shapeId="6289" r:id="rId144" name="Check Box 145">
              <controlPr defaultSize="0" autoFill="0" autoLine="0" autoPict="0">
                <anchor moveWithCells="1">
                  <from>
                    <xdr:col>2</xdr:col>
                    <xdr:colOff>209550</xdr:colOff>
                    <xdr:row>190</xdr:row>
                    <xdr:rowOff>180975</xdr:rowOff>
                  </from>
                  <to>
                    <xdr:col>9</xdr:col>
                    <xdr:colOff>95250</xdr:colOff>
                    <xdr:row>191</xdr:row>
                    <xdr:rowOff>190500</xdr:rowOff>
                  </to>
                </anchor>
              </controlPr>
            </control>
          </mc:Choice>
        </mc:AlternateContent>
        <mc:AlternateContent xmlns:mc="http://schemas.openxmlformats.org/markup-compatibility/2006">
          <mc:Choice Requires="x14">
            <control shapeId="6290" r:id="rId145" name="Check Box 146">
              <controlPr defaultSize="0" autoFill="0" autoLine="0" autoPict="0">
                <anchor moveWithCells="1">
                  <from>
                    <xdr:col>2</xdr:col>
                    <xdr:colOff>209550</xdr:colOff>
                    <xdr:row>191</xdr:row>
                    <xdr:rowOff>171450</xdr:rowOff>
                  </from>
                  <to>
                    <xdr:col>5</xdr:col>
                    <xdr:colOff>28575</xdr:colOff>
                    <xdr:row>192</xdr:row>
                    <xdr:rowOff>180975</xdr:rowOff>
                  </to>
                </anchor>
              </controlPr>
            </control>
          </mc:Choice>
        </mc:AlternateContent>
        <mc:AlternateContent xmlns:mc="http://schemas.openxmlformats.org/markup-compatibility/2006">
          <mc:Choice Requires="x14">
            <control shapeId="6291" r:id="rId146" name="Check Box 147">
              <controlPr defaultSize="0" autoFill="0" autoLine="0" autoPict="0">
                <anchor moveWithCells="1">
                  <from>
                    <xdr:col>2</xdr:col>
                    <xdr:colOff>209550</xdr:colOff>
                    <xdr:row>192</xdr:row>
                    <xdr:rowOff>180975</xdr:rowOff>
                  </from>
                  <to>
                    <xdr:col>9</xdr:col>
                    <xdr:colOff>114300</xdr:colOff>
                    <xdr:row>193</xdr:row>
                    <xdr:rowOff>190500</xdr:rowOff>
                  </to>
                </anchor>
              </controlPr>
            </control>
          </mc:Choice>
        </mc:AlternateContent>
        <mc:AlternateContent xmlns:mc="http://schemas.openxmlformats.org/markup-compatibility/2006">
          <mc:Choice Requires="x14">
            <control shapeId="6292" r:id="rId147" name="Check Box 148">
              <controlPr defaultSize="0" autoFill="0" autoLine="0" autoPict="0">
                <anchor moveWithCells="1">
                  <from>
                    <xdr:col>2</xdr:col>
                    <xdr:colOff>209550</xdr:colOff>
                    <xdr:row>196</xdr:row>
                    <xdr:rowOff>180975</xdr:rowOff>
                  </from>
                  <to>
                    <xdr:col>9</xdr:col>
                    <xdr:colOff>95250</xdr:colOff>
                    <xdr:row>197</xdr:row>
                    <xdr:rowOff>190500</xdr:rowOff>
                  </to>
                </anchor>
              </controlPr>
            </control>
          </mc:Choice>
        </mc:AlternateContent>
        <mc:AlternateContent xmlns:mc="http://schemas.openxmlformats.org/markup-compatibility/2006">
          <mc:Choice Requires="x14">
            <control shapeId="6293" r:id="rId148" name="Check Box 149">
              <controlPr defaultSize="0" autoFill="0" autoLine="0" autoPict="0">
                <anchor moveWithCells="1">
                  <from>
                    <xdr:col>2</xdr:col>
                    <xdr:colOff>209550</xdr:colOff>
                    <xdr:row>197</xdr:row>
                    <xdr:rowOff>171450</xdr:rowOff>
                  </from>
                  <to>
                    <xdr:col>5</xdr:col>
                    <xdr:colOff>28575</xdr:colOff>
                    <xdr:row>198</xdr:row>
                    <xdr:rowOff>180975</xdr:rowOff>
                  </to>
                </anchor>
              </controlPr>
            </control>
          </mc:Choice>
        </mc:AlternateContent>
        <mc:AlternateContent xmlns:mc="http://schemas.openxmlformats.org/markup-compatibility/2006">
          <mc:Choice Requires="x14">
            <control shapeId="6294" r:id="rId149" name="Check Box 150">
              <controlPr defaultSize="0" autoFill="0" autoLine="0" autoPict="0">
                <anchor moveWithCells="1">
                  <from>
                    <xdr:col>2</xdr:col>
                    <xdr:colOff>209550</xdr:colOff>
                    <xdr:row>198</xdr:row>
                    <xdr:rowOff>180975</xdr:rowOff>
                  </from>
                  <to>
                    <xdr:col>9</xdr:col>
                    <xdr:colOff>114300</xdr:colOff>
                    <xdr:row>199</xdr:row>
                    <xdr:rowOff>190500</xdr:rowOff>
                  </to>
                </anchor>
              </controlPr>
            </control>
          </mc:Choice>
        </mc:AlternateContent>
        <mc:AlternateContent xmlns:mc="http://schemas.openxmlformats.org/markup-compatibility/2006">
          <mc:Choice Requires="x14">
            <control shapeId="6295" r:id="rId150" name="Check Box 151">
              <controlPr defaultSize="0" autoFill="0" autoLine="0" autoPict="0">
                <anchor moveWithCells="1">
                  <from>
                    <xdr:col>2</xdr:col>
                    <xdr:colOff>209550</xdr:colOff>
                    <xdr:row>199</xdr:row>
                    <xdr:rowOff>180975</xdr:rowOff>
                  </from>
                  <to>
                    <xdr:col>9</xdr:col>
                    <xdr:colOff>95250</xdr:colOff>
                    <xdr:row>200</xdr:row>
                    <xdr:rowOff>190500</xdr:rowOff>
                  </to>
                </anchor>
              </controlPr>
            </control>
          </mc:Choice>
        </mc:AlternateContent>
        <mc:AlternateContent xmlns:mc="http://schemas.openxmlformats.org/markup-compatibility/2006">
          <mc:Choice Requires="x14">
            <control shapeId="6296" r:id="rId151" name="Check Box 152">
              <controlPr defaultSize="0" autoFill="0" autoLine="0" autoPict="0">
                <anchor moveWithCells="1">
                  <from>
                    <xdr:col>2</xdr:col>
                    <xdr:colOff>209550</xdr:colOff>
                    <xdr:row>200</xdr:row>
                    <xdr:rowOff>171450</xdr:rowOff>
                  </from>
                  <to>
                    <xdr:col>5</xdr:col>
                    <xdr:colOff>28575</xdr:colOff>
                    <xdr:row>201</xdr:row>
                    <xdr:rowOff>180975</xdr:rowOff>
                  </to>
                </anchor>
              </controlPr>
            </control>
          </mc:Choice>
        </mc:AlternateContent>
        <mc:AlternateContent xmlns:mc="http://schemas.openxmlformats.org/markup-compatibility/2006">
          <mc:Choice Requires="x14">
            <control shapeId="6297" r:id="rId152" name="Check Box 153">
              <controlPr defaultSize="0" autoFill="0" autoLine="0" autoPict="0">
                <anchor moveWithCells="1">
                  <from>
                    <xdr:col>2</xdr:col>
                    <xdr:colOff>209550</xdr:colOff>
                    <xdr:row>201</xdr:row>
                    <xdr:rowOff>180975</xdr:rowOff>
                  </from>
                  <to>
                    <xdr:col>9</xdr:col>
                    <xdr:colOff>114300</xdr:colOff>
                    <xdr:row>202</xdr:row>
                    <xdr:rowOff>190500</xdr:rowOff>
                  </to>
                </anchor>
              </controlPr>
            </control>
          </mc:Choice>
        </mc:AlternateContent>
        <mc:AlternateContent xmlns:mc="http://schemas.openxmlformats.org/markup-compatibility/2006">
          <mc:Choice Requires="x14">
            <control shapeId="6298" r:id="rId153" name="Check Box 154">
              <controlPr defaultSize="0" autoFill="0" autoLine="0" autoPict="0">
                <anchor moveWithCells="1">
                  <from>
                    <xdr:col>2</xdr:col>
                    <xdr:colOff>209550</xdr:colOff>
                    <xdr:row>202</xdr:row>
                    <xdr:rowOff>180975</xdr:rowOff>
                  </from>
                  <to>
                    <xdr:col>9</xdr:col>
                    <xdr:colOff>95250</xdr:colOff>
                    <xdr:row>203</xdr:row>
                    <xdr:rowOff>190500</xdr:rowOff>
                  </to>
                </anchor>
              </controlPr>
            </control>
          </mc:Choice>
        </mc:AlternateContent>
        <mc:AlternateContent xmlns:mc="http://schemas.openxmlformats.org/markup-compatibility/2006">
          <mc:Choice Requires="x14">
            <control shapeId="6299" r:id="rId154" name="Check Box 155">
              <controlPr defaultSize="0" autoFill="0" autoLine="0" autoPict="0">
                <anchor moveWithCells="1">
                  <from>
                    <xdr:col>2</xdr:col>
                    <xdr:colOff>209550</xdr:colOff>
                    <xdr:row>203</xdr:row>
                    <xdr:rowOff>171450</xdr:rowOff>
                  </from>
                  <to>
                    <xdr:col>5</xdr:col>
                    <xdr:colOff>28575</xdr:colOff>
                    <xdr:row>204</xdr:row>
                    <xdr:rowOff>180975</xdr:rowOff>
                  </to>
                </anchor>
              </controlPr>
            </control>
          </mc:Choice>
        </mc:AlternateContent>
        <mc:AlternateContent xmlns:mc="http://schemas.openxmlformats.org/markup-compatibility/2006">
          <mc:Choice Requires="x14">
            <control shapeId="6300" r:id="rId155" name="Check Box 156">
              <controlPr defaultSize="0" autoFill="0" autoLine="0" autoPict="0">
                <anchor moveWithCells="1" sizeWithCells="1">
                  <from>
                    <xdr:col>48</xdr:col>
                    <xdr:colOff>19050</xdr:colOff>
                    <xdr:row>160</xdr:row>
                    <xdr:rowOff>28575</xdr:rowOff>
                  </from>
                  <to>
                    <xdr:col>50</xdr:col>
                    <xdr:colOff>47625</xdr:colOff>
                    <xdr:row>161</xdr:row>
                    <xdr:rowOff>95250</xdr:rowOff>
                  </to>
                </anchor>
              </controlPr>
            </control>
          </mc:Choice>
        </mc:AlternateContent>
        <mc:AlternateContent xmlns:mc="http://schemas.openxmlformats.org/markup-compatibility/2006">
          <mc:Choice Requires="x14">
            <control shapeId="6301" r:id="rId156" name="Check Box 157">
              <controlPr defaultSize="0" autoFill="0" autoLine="0" autoPict="0">
                <anchor moveWithCells="1" sizeWithCells="1">
                  <from>
                    <xdr:col>48</xdr:col>
                    <xdr:colOff>19050</xdr:colOff>
                    <xdr:row>161</xdr:row>
                    <xdr:rowOff>57150</xdr:rowOff>
                  </from>
                  <to>
                    <xdr:col>51</xdr:col>
                    <xdr:colOff>66675</xdr:colOff>
                    <xdr:row>169</xdr:row>
                    <xdr:rowOff>38100</xdr:rowOff>
                  </to>
                </anchor>
              </controlPr>
            </control>
          </mc:Choice>
        </mc:AlternateContent>
        <mc:AlternateContent xmlns:mc="http://schemas.openxmlformats.org/markup-compatibility/2006">
          <mc:Choice Requires="x14">
            <control shapeId="6302" r:id="rId157" name="Check Box 158">
              <controlPr defaultSize="0" autoFill="0" autoLine="0" autoPict="0">
                <anchor moveWithCells="1" sizeWithCells="1">
                  <from>
                    <xdr:col>48</xdr:col>
                    <xdr:colOff>19050</xdr:colOff>
                    <xdr:row>169</xdr:row>
                    <xdr:rowOff>28575</xdr:rowOff>
                  </from>
                  <to>
                    <xdr:col>50</xdr:col>
                    <xdr:colOff>47625</xdr:colOff>
                    <xdr:row>170</xdr:row>
                    <xdr:rowOff>95250</xdr:rowOff>
                  </to>
                </anchor>
              </controlPr>
            </control>
          </mc:Choice>
        </mc:AlternateContent>
        <mc:AlternateContent xmlns:mc="http://schemas.openxmlformats.org/markup-compatibility/2006">
          <mc:Choice Requires="x14">
            <control shapeId="6303" r:id="rId158" name="Check Box 159">
              <controlPr defaultSize="0" autoFill="0" autoLine="0" autoPict="0">
                <anchor moveWithCells="1" sizeWithCells="1">
                  <from>
                    <xdr:col>48</xdr:col>
                    <xdr:colOff>19050</xdr:colOff>
                    <xdr:row>170</xdr:row>
                    <xdr:rowOff>57150</xdr:rowOff>
                  </from>
                  <to>
                    <xdr:col>51</xdr:col>
                    <xdr:colOff>66675</xdr:colOff>
                    <xdr:row>172</xdr:row>
                    <xdr:rowOff>38100</xdr:rowOff>
                  </to>
                </anchor>
              </controlPr>
            </control>
          </mc:Choice>
        </mc:AlternateContent>
        <mc:AlternateContent xmlns:mc="http://schemas.openxmlformats.org/markup-compatibility/2006">
          <mc:Choice Requires="x14">
            <control shapeId="6304" r:id="rId159" name="Check Box 160">
              <controlPr defaultSize="0" autoFill="0" autoLine="0" autoPict="0">
                <anchor moveWithCells="1" sizeWithCells="1">
                  <from>
                    <xdr:col>48</xdr:col>
                    <xdr:colOff>19050</xdr:colOff>
                    <xdr:row>172</xdr:row>
                    <xdr:rowOff>28575</xdr:rowOff>
                  </from>
                  <to>
                    <xdr:col>50</xdr:col>
                    <xdr:colOff>47625</xdr:colOff>
                    <xdr:row>173</xdr:row>
                    <xdr:rowOff>95250</xdr:rowOff>
                  </to>
                </anchor>
              </controlPr>
            </control>
          </mc:Choice>
        </mc:AlternateContent>
        <mc:AlternateContent xmlns:mc="http://schemas.openxmlformats.org/markup-compatibility/2006">
          <mc:Choice Requires="x14">
            <control shapeId="6305" r:id="rId160" name="Check Box 161">
              <controlPr defaultSize="0" autoFill="0" autoLine="0" autoPict="0">
                <anchor moveWithCells="1" sizeWithCells="1">
                  <from>
                    <xdr:col>48</xdr:col>
                    <xdr:colOff>19050</xdr:colOff>
                    <xdr:row>173</xdr:row>
                    <xdr:rowOff>57150</xdr:rowOff>
                  </from>
                  <to>
                    <xdr:col>51</xdr:col>
                    <xdr:colOff>66675</xdr:colOff>
                    <xdr:row>175</xdr:row>
                    <xdr:rowOff>38100</xdr:rowOff>
                  </to>
                </anchor>
              </controlPr>
            </control>
          </mc:Choice>
        </mc:AlternateContent>
        <mc:AlternateContent xmlns:mc="http://schemas.openxmlformats.org/markup-compatibility/2006">
          <mc:Choice Requires="x14">
            <control shapeId="6306" r:id="rId161" name="Check Box 162">
              <controlPr defaultSize="0" autoFill="0" autoLine="0" autoPict="0">
                <anchor moveWithCells="1" sizeWithCells="1">
                  <from>
                    <xdr:col>48</xdr:col>
                    <xdr:colOff>19050</xdr:colOff>
                    <xdr:row>175</xdr:row>
                    <xdr:rowOff>28575</xdr:rowOff>
                  </from>
                  <to>
                    <xdr:col>50</xdr:col>
                    <xdr:colOff>47625</xdr:colOff>
                    <xdr:row>176</xdr:row>
                    <xdr:rowOff>95250</xdr:rowOff>
                  </to>
                </anchor>
              </controlPr>
            </control>
          </mc:Choice>
        </mc:AlternateContent>
        <mc:AlternateContent xmlns:mc="http://schemas.openxmlformats.org/markup-compatibility/2006">
          <mc:Choice Requires="x14">
            <control shapeId="6307" r:id="rId162" name="Check Box 163">
              <controlPr defaultSize="0" autoFill="0" autoLine="0" autoPict="0">
                <anchor moveWithCells="1" sizeWithCells="1">
                  <from>
                    <xdr:col>48</xdr:col>
                    <xdr:colOff>19050</xdr:colOff>
                    <xdr:row>176</xdr:row>
                    <xdr:rowOff>57150</xdr:rowOff>
                  </from>
                  <to>
                    <xdr:col>51</xdr:col>
                    <xdr:colOff>66675</xdr:colOff>
                    <xdr:row>190</xdr:row>
                    <xdr:rowOff>38100</xdr:rowOff>
                  </to>
                </anchor>
              </controlPr>
            </control>
          </mc:Choice>
        </mc:AlternateContent>
        <mc:AlternateContent xmlns:mc="http://schemas.openxmlformats.org/markup-compatibility/2006">
          <mc:Choice Requires="x14">
            <control shapeId="6308" r:id="rId163" name="Check Box 164">
              <controlPr defaultSize="0" autoFill="0" autoLine="0" autoPict="0">
                <anchor moveWithCells="1" sizeWithCells="1">
                  <from>
                    <xdr:col>48</xdr:col>
                    <xdr:colOff>19050</xdr:colOff>
                    <xdr:row>190</xdr:row>
                    <xdr:rowOff>28575</xdr:rowOff>
                  </from>
                  <to>
                    <xdr:col>50</xdr:col>
                    <xdr:colOff>47625</xdr:colOff>
                    <xdr:row>191</xdr:row>
                    <xdr:rowOff>95250</xdr:rowOff>
                  </to>
                </anchor>
              </controlPr>
            </control>
          </mc:Choice>
        </mc:AlternateContent>
        <mc:AlternateContent xmlns:mc="http://schemas.openxmlformats.org/markup-compatibility/2006">
          <mc:Choice Requires="x14">
            <control shapeId="6309" r:id="rId164" name="Check Box 165">
              <controlPr defaultSize="0" autoFill="0" autoLine="0" autoPict="0">
                <anchor moveWithCells="1" sizeWithCells="1">
                  <from>
                    <xdr:col>48</xdr:col>
                    <xdr:colOff>19050</xdr:colOff>
                    <xdr:row>191</xdr:row>
                    <xdr:rowOff>95250</xdr:rowOff>
                  </from>
                  <to>
                    <xdr:col>51</xdr:col>
                    <xdr:colOff>66675</xdr:colOff>
                    <xdr:row>192</xdr:row>
                    <xdr:rowOff>171450</xdr:rowOff>
                  </to>
                </anchor>
              </controlPr>
            </control>
          </mc:Choice>
        </mc:AlternateContent>
        <mc:AlternateContent xmlns:mc="http://schemas.openxmlformats.org/markup-compatibility/2006">
          <mc:Choice Requires="x14">
            <control shapeId="6310" r:id="rId165" name="Check Box 166">
              <controlPr defaultSize="0" autoFill="0" autoLine="0" autoPict="0">
                <anchor moveWithCells="1" sizeWithCells="1">
                  <from>
                    <xdr:col>48</xdr:col>
                    <xdr:colOff>19050</xdr:colOff>
                    <xdr:row>196</xdr:row>
                    <xdr:rowOff>28575</xdr:rowOff>
                  </from>
                  <to>
                    <xdr:col>50</xdr:col>
                    <xdr:colOff>47625</xdr:colOff>
                    <xdr:row>197</xdr:row>
                    <xdr:rowOff>95250</xdr:rowOff>
                  </to>
                </anchor>
              </controlPr>
            </control>
          </mc:Choice>
        </mc:AlternateContent>
        <mc:AlternateContent xmlns:mc="http://schemas.openxmlformats.org/markup-compatibility/2006">
          <mc:Choice Requires="x14">
            <control shapeId="6311" r:id="rId166" name="Check Box 167">
              <controlPr defaultSize="0" autoFill="0" autoLine="0" autoPict="0">
                <anchor moveWithCells="1" sizeWithCells="1">
                  <from>
                    <xdr:col>48</xdr:col>
                    <xdr:colOff>19050</xdr:colOff>
                    <xdr:row>197</xdr:row>
                    <xdr:rowOff>57150</xdr:rowOff>
                  </from>
                  <to>
                    <xdr:col>51</xdr:col>
                    <xdr:colOff>66675</xdr:colOff>
                    <xdr:row>199</xdr:row>
                    <xdr:rowOff>38100</xdr:rowOff>
                  </to>
                </anchor>
              </controlPr>
            </control>
          </mc:Choice>
        </mc:AlternateContent>
        <mc:AlternateContent xmlns:mc="http://schemas.openxmlformats.org/markup-compatibility/2006">
          <mc:Choice Requires="x14">
            <control shapeId="6312" r:id="rId167" name="Check Box 168">
              <controlPr defaultSize="0" autoFill="0" autoLine="0" autoPict="0">
                <anchor moveWithCells="1" sizeWithCells="1">
                  <from>
                    <xdr:col>48</xdr:col>
                    <xdr:colOff>19050</xdr:colOff>
                    <xdr:row>199</xdr:row>
                    <xdr:rowOff>28575</xdr:rowOff>
                  </from>
                  <to>
                    <xdr:col>50</xdr:col>
                    <xdr:colOff>47625</xdr:colOff>
                    <xdr:row>200</xdr:row>
                    <xdr:rowOff>95250</xdr:rowOff>
                  </to>
                </anchor>
              </controlPr>
            </control>
          </mc:Choice>
        </mc:AlternateContent>
        <mc:AlternateContent xmlns:mc="http://schemas.openxmlformats.org/markup-compatibility/2006">
          <mc:Choice Requires="x14">
            <control shapeId="6313" r:id="rId168" name="Check Box 169">
              <controlPr defaultSize="0" autoFill="0" autoLine="0" autoPict="0">
                <anchor moveWithCells="1" sizeWithCells="1">
                  <from>
                    <xdr:col>48</xdr:col>
                    <xdr:colOff>19050</xdr:colOff>
                    <xdr:row>200</xdr:row>
                    <xdr:rowOff>57150</xdr:rowOff>
                  </from>
                  <to>
                    <xdr:col>51</xdr:col>
                    <xdr:colOff>66675</xdr:colOff>
                    <xdr:row>202</xdr:row>
                    <xdr:rowOff>38100</xdr:rowOff>
                  </to>
                </anchor>
              </controlPr>
            </control>
          </mc:Choice>
        </mc:AlternateContent>
        <mc:AlternateContent xmlns:mc="http://schemas.openxmlformats.org/markup-compatibility/2006">
          <mc:Choice Requires="x14">
            <control shapeId="6314" r:id="rId169" name="Check Box 170">
              <controlPr defaultSize="0" autoFill="0" autoLine="0" autoPict="0">
                <anchor moveWithCells="1" sizeWithCells="1">
                  <from>
                    <xdr:col>48</xdr:col>
                    <xdr:colOff>19050</xdr:colOff>
                    <xdr:row>202</xdr:row>
                    <xdr:rowOff>28575</xdr:rowOff>
                  </from>
                  <to>
                    <xdr:col>50</xdr:col>
                    <xdr:colOff>47625</xdr:colOff>
                    <xdr:row>203</xdr:row>
                    <xdr:rowOff>95250</xdr:rowOff>
                  </to>
                </anchor>
              </controlPr>
            </control>
          </mc:Choice>
        </mc:AlternateContent>
        <mc:AlternateContent xmlns:mc="http://schemas.openxmlformats.org/markup-compatibility/2006">
          <mc:Choice Requires="x14">
            <control shapeId="6315" r:id="rId170" name="Check Box 171">
              <controlPr defaultSize="0" autoFill="0" autoLine="0" autoPict="0">
                <anchor moveWithCells="1" sizeWithCells="1">
                  <from>
                    <xdr:col>48</xdr:col>
                    <xdr:colOff>19050</xdr:colOff>
                    <xdr:row>203</xdr:row>
                    <xdr:rowOff>57150</xdr:rowOff>
                  </from>
                  <to>
                    <xdr:col>51</xdr:col>
                    <xdr:colOff>66675</xdr:colOff>
                    <xdr:row>205</xdr:row>
                    <xdr:rowOff>38100</xdr:rowOff>
                  </to>
                </anchor>
              </controlPr>
            </control>
          </mc:Choice>
        </mc:AlternateContent>
        <mc:AlternateContent xmlns:mc="http://schemas.openxmlformats.org/markup-compatibility/2006">
          <mc:Choice Requires="x14">
            <control shapeId="6316" r:id="rId171" name="Check Box 172">
              <controlPr defaultSize="0" autoFill="0" autoLine="0" autoPict="0">
                <anchor moveWithCells="1" sizeWithCells="1">
                  <from>
                    <xdr:col>3</xdr:col>
                    <xdr:colOff>19050</xdr:colOff>
                    <xdr:row>299</xdr:row>
                    <xdr:rowOff>171450</xdr:rowOff>
                  </from>
                  <to>
                    <xdr:col>8</xdr:col>
                    <xdr:colOff>38100</xdr:colOff>
                    <xdr:row>301</xdr:row>
                    <xdr:rowOff>9525</xdr:rowOff>
                  </to>
                </anchor>
              </controlPr>
            </control>
          </mc:Choice>
        </mc:AlternateContent>
        <mc:AlternateContent xmlns:mc="http://schemas.openxmlformats.org/markup-compatibility/2006">
          <mc:Choice Requires="x14">
            <control shapeId="6317" r:id="rId172" name="Check Box 173">
              <controlPr defaultSize="0" autoFill="0" autoLine="0" autoPict="0">
                <anchor moveWithCells="1" sizeWithCells="1">
                  <from>
                    <xdr:col>3</xdr:col>
                    <xdr:colOff>19050</xdr:colOff>
                    <xdr:row>302</xdr:row>
                    <xdr:rowOff>171450</xdr:rowOff>
                  </from>
                  <to>
                    <xdr:col>8</xdr:col>
                    <xdr:colOff>38100</xdr:colOff>
                    <xdr:row>304</xdr:row>
                    <xdr:rowOff>9525</xdr:rowOff>
                  </to>
                </anchor>
              </controlPr>
            </control>
          </mc:Choice>
        </mc:AlternateContent>
        <mc:AlternateContent xmlns:mc="http://schemas.openxmlformats.org/markup-compatibility/2006">
          <mc:Choice Requires="x14">
            <control shapeId="6318" r:id="rId173" name="Check Box 174">
              <controlPr defaultSize="0" autoFill="0" autoLine="0" autoPict="0">
                <anchor moveWithCells="1" sizeWithCells="1">
                  <from>
                    <xdr:col>3</xdr:col>
                    <xdr:colOff>19050</xdr:colOff>
                    <xdr:row>305</xdr:row>
                    <xdr:rowOff>171450</xdr:rowOff>
                  </from>
                  <to>
                    <xdr:col>8</xdr:col>
                    <xdr:colOff>38100</xdr:colOff>
                    <xdr:row>307</xdr:row>
                    <xdr:rowOff>9525</xdr:rowOff>
                  </to>
                </anchor>
              </controlPr>
            </control>
          </mc:Choice>
        </mc:AlternateContent>
        <mc:AlternateContent xmlns:mc="http://schemas.openxmlformats.org/markup-compatibility/2006">
          <mc:Choice Requires="x14">
            <control shapeId="6319" r:id="rId174" name="Check Box 175">
              <controlPr defaultSize="0" autoFill="0" autoLine="0" autoPict="0">
                <anchor moveWithCells="1">
                  <from>
                    <xdr:col>2</xdr:col>
                    <xdr:colOff>209550</xdr:colOff>
                    <xdr:row>164</xdr:row>
                    <xdr:rowOff>0</xdr:rowOff>
                  </from>
                  <to>
                    <xdr:col>9</xdr:col>
                    <xdr:colOff>95250</xdr:colOff>
                    <xdr:row>165</xdr:row>
                    <xdr:rowOff>9525</xdr:rowOff>
                  </to>
                </anchor>
              </controlPr>
            </control>
          </mc:Choice>
        </mc:AlternateContent>
        <mc:AlternateContent xmlns:mc="http://schemas.openxmlformats.org/markup-compatibility/2006">
          <mc:Choice Requires="x14">
            <control shapeId="6320" r:id="rId175" name="Check Box 176">
              <controlPr defaultSize="0" autoFill="0" autoLine="0" autoPict="0">
                <anchor moveWithCells="1">
                  <from>
                    <xdr:col>2</xdr:col>
                    <xdr:colOff>209550</xdr:colOff>
                    <xdr:row>164</xdr:row>
                    <xdr:rowOff>190500</xdr:rowOff>
                  </from>
                  <to>
                    <xdr:col>5</xdr:col>
                    <xdr:colOff>28575</xdr:colOff>
                    <xdr:row>166</xdr:row>
                    <xdr:rowOff>0</xdr:rowOff>
                  </to>
                </anchor>
              </controlPr>
            </control>
          </mc:Choice>
        </mc:AlternateContent>
        <mc:AlternateContent xmlns:mc="http://schemas.openxmlformats.org/markup-compatibility/2006">
          <mc:Choice Requires="x14">
            <control shapeId="6321" r:id="rId176" name="Check Box 177">
              <controlPr defaultSize="0" autoFill="0" autoLine="0" autoPict="0">
                <anchor moveWithCells="1">
                  <from>
                    <xdr:col>2</xdr:col>
                    <xdr:colOff>209550</xdr:colOff>
                    <xdr:row>166</xdr:row>
                    <xdr:rowOff>19050</xdr:rowOff>
                  </from>
                  <to>
                    <xdr:col>9</xdr:col>
                    <xdr:colOff>114300</xdr:colOff>
                    <xdr:row>167</xdr:row>
                    <xdr:rowOff>28575</xdr:rowOff>
                  </to>
                </anchor>
              </controlPr>
            </control>
          </mc:Choice>
        </mc:AlternateContent>
        <mc:AlternateContent xmlns:mc="http://schemas.openxmlformats.org/markup-compatibility/2006">
          <mc:Choice Requires="x14">
            <control shapeId="6322" r:id="rId177" name="Check Box 178">
              <controlPr defaultSize="0" autoFill="0" autoLine="0" autoPict="0">
                <anchor moveWithCells="1">
                  <from>
                    <xdr:col>2</xdr:col>
                    <xdr:colOff>209550</xdr:colOff>
                    <xdr:row>167</xdr:row>
                    <xdr:rowOff>19050</xdr:rowOff>
                  </from>
                  <to>
                    <xdr:col>9</xdr:col>
                    <xdr:colOff>95250</xdr:colOff>
                    <xdr:row>168</xdr:row>
                    <xdr:rowOff>28575</xdr:rowOff>
                  </to>
                </anchor>
              </controlPr>
            </control>
          </mc:Choice>
        </mc:AlternateContent>
        <mc:AlternateContent xmlns:mc="http://schemas.openxmlformats.org/markup-compatibility/2006">
          <mc:Choice Requires="x14">
            <control shapeId="6323" r:id="rId178" name="Check Box 179">
              <controlPr defaultSize="0" autoFill="0" autoLine="0" autoPict="0">
                <anchor moveWithCells="1">
                  <from>
                    <xdr:col>2</xdr:col>
                    <xdr:colOff>209550</xdr:colOff>
                    <xdr:row>168</xdr:row>
                    <xdr:rowOff>9525</xdr:rowOff>
                  </from>
                  <to>
                    <xdr:col>5</xdr:col>
                    <xdr:colOff>28575</xdr:colOff>
                    <xdr:row>169</xdr:row>
                    <xdr:rowOff>19050</xdr:rowOff>
                  </to>
                </anchor>
              </controlPr>
            </control>
          </mc:Choice>
        </mc:AlternateContent>
        <mc:AlternateContent xmlns:mc="http://schemas.openxmlformats.org/markup-compatibility/2006">
          <mc:Choice Requires="x14">
            <control shapeId="6324" r:id="rId179" name="Check Box 180">
              <controlPr defaultSize="0" autoFill="0" autoLine="0" autoPict="0">
                <anchor moveWithCells="1" sizeWithCells="1">
                  <from>
                    <xdr:col>48</xdr:col>
                    <xdr:colOff>19050</xdr:colOff>
                    <xdr:row>163</xdr:row>
                    <xdr:rowOff>28575</xdr:rowOff>
                  </from>
                  <to>
                    <xdr:col>50</xdr:col>
                    <xdr:colOff>47625</xdr:colOff>
                    <xdr:row>164</xdr:row>
                    <xdr:rowOff>95250</xdr:rowOff>
                  </to>
                </anchor>
              </controlPr>
            </control>
          </mc:Choice>
        </mc:AlternateContent>
        <mc:AlternateContent xmlns:mc="http://schemas.openxmlformats.org/markup-compatibility/2006">
          <mc:Choice Requires="x14">
            <control shapeId="6325" r:id="rId180" name="Check Box 181">
              <controlPr defaultSize="0" autoFill="0" autoLine="0" autoPict="0">
                <anchor moveWithCells="1" sizeWithCells="1">
                  <from>
                    <xdr:col>48</xdr:col>
                    <xdr:colOff>19050</xdr:colOff>
                    <xdr:row>164</xdr:row>
                    <xdr:rowOff>57150</xdr:rowOff>
                  </from>
                  <to>
                    <xdr:col>51</xdr:col>
                    <xdr:colOff>66675</xdr:colOff>
                    <xdr:row>166</xdr:row>
                    <xdr:rowOff>38100</xdr:rowOff>
                  </to>
                </anchor>
              </controlPr>
            </control>
          </mc:Choice>
        </mc:AlternateContent>
        <mc:AlternateContent xmlns:mc="http://schemas.openxmlformats.org/markup-compatibility/2006">
          <mc:Choice Requires="x14">
            <control shapeId="6326" r:id="rId181" name="Check Box 182">
              <controlPr defaultSize="0" autoFill="0" autoLine="0" autoPict="0">
                <anchor moveWithCells="1" sizeWithCells="1">
                  <from>
                    <xdr:col>48</xdr:col>
                    <xdr:colOff>19050</xdr:colOff>
                    <xdr:row>166</xdr:row>
                    <xdr:rowOff>28575</xdr:rowOff>
                  </from>
                  <to>
                    <xdr:col>50</xdr:col>
                    <xdr:colOff>47625</xdr:colOff>
                    <xdr:row>167</xdr:row>
                    <xdr:rowOff>95250</xdr:rowOff>
                  </to>
                </anchor>
              </controlPr>
            </control>
          </mc:Choice>
        </mc:AlternateContent>
        <mc:AlternateContent xmlns:mc="http://schemas.openxmlformats.org/markup-compatibility/2006">
          <mc:Choice Requires="x14">
            <control shapeId="6327" r:id="rId182" name="Check Box 183">
              <controlPr defaultSize="0" autoFill="0" autoLine="0" autoPict="0">
                <anchor moveWithCells="1" sizeWithCells="1">
                  <from>
                    <xdr:col>48</xdr:col>
                    <xdr:colOff>19050</xdr:colOff>
                    <xdr:row>167</xdr:row>
                    <xdr:rowOff>57150</xdr:rowOff>
                  </from>
                  <to>
                    <xdr:col>51</xdr:col>
                    <xdr:colOff>66675</xdr:colOff>
                    <xdr:row>169</xdr:row>
                    <xdr:rowOff>38100</xdr:rowOff>
                  </to>
                </anchor>
              </controlPr>
            </control>
          </mc:Choice>
        </mc:AlternateContent>
        <mc:AlternateContent xmlns:mc="http://schemas.openxmlformats.org/markup-compatibility/2006">
          <mc:Choice Requires="x14">
            <control shapeId="6328" r:id="rId183" name="Check Box 184">
              <controlPr defaultSize="0" autoFill="0" autoLine="0" autoPict="0">
                <anchor moveWithCells="1">
                  <from>
                    <xdr:col>2</xdr:col>
                    <xdr:colOff>209550</xdr:colOff>
                    <xdr:row>169</xdr:row>
                    <xdr:rowOff>19050</xdr:rowOff>
                  </from>
                  <to>
                    <xdr:col>9</xdr:col>
                    <xdr:colOff>114300</xdr:colOff>
                    <xdr:row>170</xdr:row>
                    <xdr:rowOff>28575</xdr:rowOff>
                  </to>
                </anchor>
              </controlPr>
            </control>
          </mc:Choice>
        </mc:AlternateContent>
        <mc:AlternateContent xmlns:mc="http://schemas.openxmlformats.org/markup-compatibility/2006">
          <mc:Choice Requires="x14">
            <control shapeId="6329" r:id="rId184" name="Check Box 185">
              <controlPr defaultSize="0" autoFill="0" autoLine="0" autoPict="0">
                <anchor moveWithCells="1">
                  <from>
                    <xdr:col>2</xdr:col>
                    <xdr:colOff>209550</xdr:colOff>
                    <xdr:row>178</xdr:row>
                    <xdr:rowOff>180975</xdr:rowOff>
                  </from>
                  <to>
                    <xdr:col>9</xdr:col>
                    <xdr:colOff>95250</xdr:colOff>
                    <xdr:row>179</xdr:row>
                    <xdr:rowOff>190500</xdr:rowOff>
                  </to>
                </anchor>
              </controlPr>
            </control>
          </mc:Choice>
        </mc:AlternateContent>
        <mc:AlternateContent xmlns:mc="http://schemas.openxmlformats.org/markup-compatibility/2006">
          <mc:Choice Requires="x14">
            <control shapeId="6330" r:id="rId185" name="Check Box 186">
              <controlPr defaultSize="0" autoFill="0" autoLine="0" autoPict="0">
                <anchor moveWithCells="1">
                  <from>
                    <xdr:col>2</xdr:col>
                    <xdr:colOff>209550</xdr:colOff>
                    <xdr:row>179</xdr:row>
                    <xdr:rowOff>171450</xdr:rowOff>
                  </from>
                  <to>
                    <xdr:col>5</xdr:col>
                    <xdr:colOff>28575</xdr:colOff>
                    <xdr:row>180</xdr:row>
                    <xdr:rowOff>180975</xdr:rowOff>
                  </to>
                </anchor>
              </controlPr>
            </control>
          </mc:Choice>
        </mc:AlternateContent>
        <mc:AlternateContent xmlns:mc="http://schemas.openxmlformats.org/markup-compatibility/2006">
          <mc:Choice Requires="x14">
            <control shapeId="6331" r:id="rId186" name="Check Box 187">
              <controlPr defaultSize="0" autoFill="0" autoLine="0" autoPict="0">
                <anchor moveWithCells="1">
                  <from>
                    <xdr:col>2</xdr:col>
                    <xdr:colOff>209550</xdr:colOff>
                    <xdr:row>180</xdr:row>
                    <xdr:rowOff>180975</xdr:rowOff>
                  </from>
                  <to>
                    <xdr:col>9</xdr:col>
                    <xdr:colOff>114300</xdr:colOff>
                    <xdr:row>181</xdr:row>
                    <xdr:rowOff>190500</xdr:rowOff>
                  </to>
                </anchor>
              </controlPr>
            </control>
          </mc:Choice>
        </mc:AlternateContent>
        <mc:AlternateContent xmlns:mc="http://schemas.openxmlformats.org/markup-compatibility/2006">
          <mc:Choice Requires="x14">
            <control shapeId="6332" r:id="rId187" name="Check Box 188">
              <controlPr defaultSize="0" autoFill="0" autoLine="0" autoPict="0">
                <anchor moveWithCells="1">
                  <from>
                    <xdr:col>2</xdr:col>
                    <xdr:colOff>209550</xdr:colOff>
                    <xdr:row>181</xdr:row>
                    <xdr:rowOff>180975</xdr:rowOff>
                  </from>
                  <to>
                    <xdr:col>9</xdr:col>
                    <xdr:colOff>95250</xdr:colOff>
                    <xdr:row>182</xdr:row>
                    <xdr:rowOff>190500</xdr:rowOff>
                  </to>
                </anchor>
              </controlPr>
            </control>
          </mc:Choice>
        </mc:AlternateContent>
        <mc:AlternateContent xmlns:mc="http://schemas.openxmlformats.org/markup-compatibility/2006">
          <mc:Choice Requires="x14">
            <control shapeId="6333" r:id="rId188" name="Check Box 189">
              <controlPr defaultSize="0" autoFill="0" autoLine="0" autoPict="0">
                <anchor moveWithCells="1">
                  <from>
                    <xdr:col>2</xdr:col>
                    <xdr:colOff>209550</xdr:colOff>
                    <xdr:row>182</xdr:row>
                    <xdr:rowOff>171450</xdr:rowOff>
                  </from>
                  <to>
                    <xdr:col>5</xdr:col>
                    <xdr:colOff>28575</xdr:colOff>
                    <xdr:row>183</xdr:row>
                    <xdr:rowOff>180975</xdr:rowOff>
                  </to>
                </anchor>
              </controlPr>
            </control>
          </mc:Choice>
        </mc:AlternateContent>
        <mc:AlternateContent xmlns:mc="http://schemas.openxmlformats.org/markup-compatibility/2006">
          <mc:Choice Requires="x14">
            <control shapeId="6334" r:id="rId189" name="Check Box 190">
              <controlPr defaultSize="0" autoFill="0" autoLine="0" autoPict="0">
                <anchor moveWithCells="1">
                  <from>
                    <xdr:col>2</xdr:col>
                    <xdr:colOff>209550</xdr:colOff>
                    <xdr:row>183</xdr:row>
                    <xdr:rowOff>180975</xdr:rowOff>
                  </from>
                  <to>
                    <xdr:col>9</xdr:col>
                    <xdr:colOff>114300</xdr:colOff>
                    <xdr:row>184</xdr:row>
                    <xdr:rowOff>190500</xdr:rowOff>
                  </to>
                </anchor>
              </controlPr>
            </control>
          </mc:Choice>
        </mc:AlternateContent>
        <mc:AlternateContent xmlns:mc="http://schemas.openxmlformats.org/markup-compatibility/2006">
          <mc:Choice Requires="x14">
            <control shapeId="6335" r:id="rId190" name="Check Box 191">
              <controlPr defaultSize="0" autoFill="0" autoLine="0" autoPict="0">
                <anchor moveWithCells="1">
                  <from>
                    <xdr:col>2</xdr:col>
                    <xdr:colOff>209550</xdr:colOff>
                    <xdr:row>184</xdr:row>
                    <xdr:rowOff>180975</xdr:rowOff>
                  </from>
                  <to>
                    <xdr:col>9</xdr:col>
                    <xdr:colOff>95250</xdr:colOff>
                    <xdr:row>185</xdr:row>
                    <xdr:rowOff>190500</xdr:rowOff>
                  </to>
                </anchor>
              </controlPr>
            </control>
          </mc:Choice>
        </mc:AlternateContent>
        <mc:AlternateContent xmlns:mc="http://schemas.openxmlformats.org/markup-compatibility/2006">
          <mc:Choice Requires="x14">
            <control shapeId="6336" r:id="rId191" name="Check Box 192">
              <controlPr defaultSize="0" autoFill="0" autoLine="0" autoPict="0">
                <anchor moveWithCells="1">
                  <from>
                    <xdr:col>2</xdr:col>
                    <xdr:colOff>209550</xdr:colOff>
                    <xdr:row>185</xdr:row>
                    <xdr:rowOff>171450</xdr:rowOff>
                  </from>
                  <to>
                    <xdr:col>5</xdr:col>
                    <xdr:colOff>28575</xdr:colOff>
                    <xdr:row>186</xdr:row>
                    <xdr:rowOff>180975</xdr:rowOff>
                  </to>
                </anchor>
              </controlPr>
            </control>
          </mc:Choice>
        </mc:AlternateContent>
        <mc:AlternateContent xmlns:mc="http://schemas.openxmlformats.org/markup-compatibility/2006">
          <mc:Choice Requires="x14">
            <control shapeId="6337" r:id="rId192" name="Check Box 193">
              <controlPr defaultSize="0" autoFill="0" autoLine="0" autoPict="0">
                <anchor moveWithCells="1">
                  <from>
                    <xdr:col>2</xdr:col>
                    <xdr:colOff>209550</xdr:colOff>
                    <xdr:row>186</xdr:row>
                    <xdr:rowOff>180975</xdr:rowOff>
                  </from>
                  <to>
                    <xdr:col>9</xdr:col>
                    <xdr:colOff>114300</xdr:colOff>
                    <xdr:row>187</xdr:row>
                    <xdr:rowOff>190500</xdr:rowOff>
                  </to>
                </anchor>
              </controlPr>
            </control>
          </mc:Choice>
        </mc:AlternateContent>
        <mc:AlternateContent xmlns:mc="http://schemas.openxmlformats.org/markup-compatibility/2006">
          <mc:Choice Requires="x14">
            <control shapeId="6338" r:id="rId193" name="Check Box 194">
              <controlPr defaultSize="0" autoFill="0" autoLine="0" autoPict="0">
                <anchor moveWithCells="1">
                  <from>
                    <xdr:col>2</xdr:col>
                    <xdr:colOff>209550</xdr:colOff>
                    <xdr:row>187</xdr:row>
                    <xdr:rowOff>180975</xdr:rowOff>
                  </from>
                  <to>
                    <xdr:col>9</xdr:col>
                    <xdr:colOff>95250</xdr:colOff>
                    <xdr:row>188</xdr:row>
                    <xdr:rowOff>190500</xdr:rowOff>
                  </to>
                </anchor>
              </controlPr>
            </control>
          </mc:Choice>
        </mc:AlternateContent>
        <mc:AlternateContent xmlns:mc="http://schemas.openxmlformats.org/markup-compatibility/2006">
          <mc:Choice Requires="x14">
            <control shapeId="6339" r:id="rId194" name="Check Box 195">
              <controlPr defaultSize="0" autoFill="0" autoLine="0" autoPict="0">
                <anchor moveWithCells="1">
                  <from>
                    <xdr:col>2</xdr:col>
                    <xdr:colOff>209550</xdr:colOff>
                    <xdr:row>188</xdr:row>
                    <xdr:rowOff>171450</xdr:rowOff>
                  </from>
                  <to>
                    <xdr:col>5</xdr:col>
                    <xdr:colOff>28575</xdr:colOff>
                    <xdr:row>189</xdr:row>
                    <xdr:rowOff>180975</xdr:rowOff>
                  </to>
                </anchor>
              </controlPr>
            </control>
          </mc:Choice>
        </mc:AlternateContent>
        <mc:AlternateContent xmlns:mc="http://schemas.openxmlformats.org/markup-compatibility/2006">
          <mc:Choice Requires="x14">
            <control shapeId="6340" r:id="rId195" name="Check Box 196">
              <controlPr defaultSize="0" autoFill="0" autoLine="0" autoPict="0">
                <anchor moveWithCells="1" sizeWithCells="1">
                  <from>
                    <xdr:col>48</xdr:col>
                    <xdr:colOff>19050</xdr:colOff>
                    <xdr:row>178</xdr:row>
                    <xdr:rowOff>28575</xdr:rowOff>
                  </from>
                  <to>
                    <xdr:col>50</xdr:col>
                    <xdr:colOff>47625</xdr:colOff>
                    <xdr:row>179</xdr:row>
                    <xdr:rowOff>95250</xdr:rowOff>
                  </to>
                </anchor>
              </controlPr>
            </control>
          </mc:Choice>
        </mc:AlternateContent>
        <mc:AlternateContent xmlns:mc="http://schemas.openxmlformats.org/markup-compatibility/2006">
          <mc:Choice Requires="x14">
            <control shapeId="6341" r:id="rId196" name="Check Box 197">
              <controlPr defaultSize="0" autoFill="0" autoLine="0" autoPict="0">
                <anchor moveWithCells="1" sizeWithCells="1">
                  <from>
                    <xdr:col>48</xdr:col>
                    <xdr:colOff>19050</xdr:colOff>
                    <xdr:row>179</xdr:row>
                    <xdr:rowOff>57150</xdr:rowOff>
                  </from>
                  <to>
                    <xdr:col>51</xdr:col>
                    <xdr:colOff>66675</xdr:colOff>
                    <xdr:row>181</xdr:row>
                    <xdr:rowOff>38100</xdr:rowOff>
                  </to>
                </anchor>
              </controlPr>
            </control>
          </mc:Choice>
        </mc:AlternateContent>
        <mc:AlternateContent xmlns:mc="http://schemas.openxmlformats.org/markup-compatibility/2006">
          <mc:Choice Requires="x14">
            <control shapeId="6342" r:id="rId197" name="Check Box 198">
              <controlPr defaultSize="0" autoFill="0" autoLine="0" autoPict="0">
                <anchor moveWithCells="1" sizeWithCells="1">
                  <from>
                    <xdr:col>48</xdr:col>
                    <xdr:colOff>19050</xdr:colOff>
                    <xdr:row>181</xdr:row>
                    <xdr:rowOff>28575</xdr:rowOff>
                  </from>
                  <to>
                    <xdr:col>50</xdr:col>
                    <xdr:colOff>47625</xdr:colOff>
                    <xdr:row>182</xdr:row>
                    <xdr:rowOff>95250</xdr:rowOff>
                  </to>
                </anchor>
              </controlPr>
            </control>
          </mc:Choice>
        </mc:AlternateContent>
        <mc:AlternateContent xmlns:mc="http://schemas.openxmlformats.org/markup-compatibility/2006">
          <mc:Choice Requires="x14">
            <control shapeId="6343" r:id="rId198" name="Check Box 199">
              <controlPr defaultSize="0" autoFill="0" autoLine="0" autoPict="0">
                <anchor moveWithCells="1" sizeWithCells="1">
                  <from>
                    <xdr:col>48</xdr:col>
                    <xdr:colOff>19050</xdr:colOff>
                    <xdr:row>182</xdr:row>
                    <xdr:rowOff>57150</xdr:rowOff>
                  </from>
                  <to>
                    <xdr:col>51</xdr:col>
                    <xdr:colOff>66675</xdr:colOff>
                    <xdr:row>184</xdr:row>
                    <xdr:rowOff>38100</xdr:rowOff>
                  </to>
                </anchor>
              </controlPr>
            </control>
          </mc:Choice>
        </mc:AlternateContent>
        <mc:AlternateContent xmlns:mc="http://schemas.openxmlformats.org/markup-compatibility/2006">
          <mc:Choice Requires="x14">
            <control shapeId="6344" r:id="rId199" name="Check Box 200">
              <controlPr defaultSize="0" autoFill="0" autoLine="0" autoPict="0">
                <anchor moveWithCells="1" sizeWithCells="1">
                  <from>
                    <xdr:col>48</xdr:col>
                    <xdr:colOff>19050</xdr:colOff>
                    <xdr:row>184</xdr:row>
                    <xdr:rowOff>28575</xdr:rowOff>
                  </from>
                  <to>
                    <xdr:col>50</xdr:col>
                    <xdr:colOff>47625</xdr:colOff>
                    <xdr:row>185</xdr:row>
                    <xdr:rowOff>95250</xdr:rowOff>
                  </to>
                </anchor>
              </controlPr>
            </control>
          </mc:Choice>
        </mc:AlternateContent>
        <mc:AlternateContent xmlns:mc="http://schemas.openxmlformats.org/markup-compatibility/2006">
          <mc:Choice Requires="x14">
            <control shapeId="6345" r:id="rId200" name="Check Box 201">
              <controlPr defaultSize="0" autoFill="0" autoLine="0" autoPict="0">
                <anchor moveWithCells="1" sizeWithCells="1">
                  <from>
                    <xdr:col>48</xdr:col>
                    <xdr:colOff>19050</xdr:colOff>
                    <xdr:row>185</xdr:row>
                    <xdr:rowOff>57150</xdr:rowOff>
                  </from>
                  <to>
                    <xdr:col>51</xdr:col>
                    <xdr:colOff>66675</xdr:colOff>
                    <xdr:row>187</xdr:row>
                    <xdr:rowOff>38100</xdr:rowOff>
                  </to>
                </anchor>
              </controlPr>
            </control>
          </mc:Choice>
        </mc:AlternateContent>
        <mc:AlternateContent xmlns:mc="http://schemas.openxmlformats.org/markup-compatibility/2006">
          <mc:Choice Requires="x14">
            <control shapeId="6346" r:id="rId201" name="Check Box 202">
              <controlPr defaultSize="0" autoFill="0" autoLine="0" autoPict="0">
                <anchor moveWithCells="1" sizeWithCells="1">
                  <from>
                    <xdr:col>48</xdr:col>
                    <xdr:colOff>19050</xdr:colOff>
                    <xdr:row>187</xdr:row>
                    <xdr:rowOff>28575</xdr:rowOff>
                  </from>
                  <to>
                    <xdr:col>50</xdr:col>
                    <xdr:colOff>47625</xdr:colOff>
                    <xdr:row>188</xdr:row>
                    <xdr:rowOff>95250</xdr:rowOff>
                  </to>
                </anchor>
              </controlPr>
            </control>
          </mc:Choice>
        </mc:AlternateContent>
        <mc:AlternateContent xmlns:mc="http://schemas.openxmlformats.org/markup-compatibility/2006">
          <mc:Choice Requires="x14">
            <control shapeId="6347" r:id="rId202" name="Check Box 203">
              <controlPr defaultSize="0" autoFill="0" autoLine="0" autoPict="0">
                <anchor moveWithCells="1" sizeWithCells="1">
                  <from>
                    <xdr:col>48</xdr:col>
                    <xdr:colOff>19050</xdr:colOff>
                    <xdr:row>188</xdr:row>
                    <xdr:rowOff>57150</xdr:rowOff>
                  </from>
                  <to>
                    <xdr:col>51</xdr:col>
                    <xdr:colOff>66675</xdr:colOff>
                    <xdr:row>190</xdr:row>
                    <xdr:rowOff>38100</xdr:rowOff>
                  </to>
                </anchor>
              </controlPr>
            </control>
          </mc:Choice>
        </mc:AlternateContent>
        <mc:AlternateContent xmlns:mc="http://schemas.openxmlformats.org/markup-compatibility/2006">
          <mc:Choice Requires="x14">
            <control shapeId="6348" r:id="rId203" name="Check Box 204">
              <controlPr defaultSize="0" autoFill="0" autoLine="0" autoPict="0">
                <anchor moveWithCells="1">
                  <from>
                    <xdr:col>2</xdr:col>
                    <xdr:colOff>219075</xdr:colOff>
                    <xdr:row>189</xdr:row>
                    <xdr:rowOff>190500</xdr:rowOff>
                  </from>
                  <to>
                    <xdr:col>9</xdr:col>
                    <xdr:colOff>123825</xdr:colOff>
                    <xdr:row>191</xdr:row>
                    <xdr:rowOff>0</xdr:rowOff>
                  </to>
                </anchor>
              </controlPr>
            </control>
          </mc:Choice>
        </mc:AlternateContent>
        <mc:AlternateContent xmlns:mc="http://schemas.openxmlformats.org/markup-compatibility/2006">
          <mc:Choice Requires="x14">
            <control shapeId="6349" r:id="rId204" name="Check Box 205">
              <controlPr defaultSize="0" autoFill="0" autoLine="0" autoPict="0">
                <anchor moveWithCells="1" sizeWithCells="1">
                  <from>
                    <xdr:col>48</xdr:col>
                    <xdr:colOff>19050</xdr:colOff>
                    <xdr:row>161</xdr:row>
                    <xdr:rowOff>57150</xdr:rowOff>
                  </from>
                  <to>
                    <xdr:col>51</xdr:col>
                    <xdr:colOff>66675</xdr:colOff>
                    <xdr:row>163</xdr:row>
                    <xdr:rowOff>38100</xdr:rowOff>
                  </to>
                </anchor>
              </controlPr>
            </control>
          </mc:Choice>
        </mc:AlternateContent>
        <mc:AlternateContent xmlns:mc="http://schemas.openxmlformats.org/markup-compatibility/2006">
          <mc:Choice Requires="x14">
            <control shapeId="6350" r:id="rId205" name="Check Box 206">
              <controlPr defaultSize="0" autoFill="0" autoLine="0" autoPict="0">
                <anchor moveWithCells="1" sizeWithCells="1">
                  <from>
                    <xdr:col>48</xdr:col>
                    <xdr:colOff>19050</xdr:colOff>
                    <xdr:row>176</xdr:row>
                    <xdr:rowOff>47625</xdr:rowOff>
                  </from>
                  <to>
                    <xdr:col>51</xdr:col>
                    <xdr:colOff>66675</xdr:colOff>
                    <xdr:row>178</xdr:row>
                    <xdr:rowOff>28575</xdr:rowOff>
                  </to>
                </anchor>
              </controlPr>
            </control>
          </mc:Choice>
        </mc:AlternateContent>
        <mc:AlternateContent xmlns:mc="http://schemas.openxmlformats.org/markup-compatibility/2006">
          <mc:Choice Requires="x14">
            <control shapeId="6351" r:id="rId206" name="Check Box 207">
              <controlPr defaultSize="0" autoFill="0" autoLine="0" autoPict="0">
                <anchor moveWithCells="1" sizeWithCells="1">
                  <from>
                    <xdr:col>29</xdr:col>
                    <xdr:colOff>133350</xdr:colOff>
                    <xdr:row>269</xdr:row>
                    <xdr:rowOff>152400</xdr:rowOff>
                  </from>
                  <to>
                    <xdr:col>38</xdr:col>
                    <xdr:colOff>28575</xdr:colOff>
                    <xdr:row>271</xdr:row>
                    <xdr:rowOff>19050</xdr:rowOff>
                  </to>
                </anchor>
              </controlPr>
            </control>
          </mc:Choice>
        </mc:AlternateContent>
        <mc:AlternateContent xmlns:mc="http://schemas.openxmlformats.org/markup-compatibility/2006">
          <mc:Choice Requires="x14">
            <control shapeId="6352" r:id="rId207" name="Check Box 208">
              <controlPr defaultSize="0" autoFill="0" autoLine="0" autoPict="0">
                <anchor moveWithCells="1" sizeWithCells="1">
                  <from>
                    <xdr:col>29</xdr:col>
                    <xdr:colOff>133350</xdr:colOff>
                    <xdr:row>270</xdr:row>
                    <xdr:rowOff>152400</xdr:rowOff>
                  </from>
                  <to>
                    <xdr:col>36</xdr:col>
                    <xdr:colOff>66675</xdr:colOff>
                    <xdr:row>272</xdr:row>
                    <xdr:rowOff>19050</xdr:rowOff>
                  </to>
                </anchor>
              </controlPr>
            </control>
          </mc:Choice>
        </mc:AlternateContent>
        <mc:AlternateContent xmlns:mc="http://schemas.openxmlformats.org/markup-compatibility/2006">
          <mc:Choice Requires="x14">
            <control shapeId="6353" r:id="rId208" name="Check Box 209">
              <controlPr defaultSize="0" autoFill="0" autoLine="0" autoPict="0">
                <anchor moveWithCells="1" sizeWithCells="1">
                  <from>
                    <xdr:col>29</xdr:col>
                    <xdr:colOff>133350</xdr:colOff>
                    <xdr:row>271</xdr:row>
                    <xdr:rowOff>161925</xdr:rowOff>
                  </from>
                  <to>
                    <xdr:col>36</xdr:col>
                    <xdr:colOff>19050</xdr:colOff>
                    <xdr:row>273</xdr:row>
                    <xdr:rowOff>28575</xdr:rowOff>
                  </to>
                </anchor>
              </controlPr>
            </control>
          </mc:Choice>
        </mc:AlternateContent>
        <mc:AlternateContent xmlns:mc="http://schemas.openxmlformats.org/markup-compatibility/2006">
          <mc:Choice Requires="x14">
            <control shapeId="6354" r:id="rId209" name="Check Box 210">
              <controlPr defaultSize="0" autoFill="0" autoLine="0" autoPict="0">
                <anchor moveWithCells="1" sizeWithCells="1">
                  <from>
                    <xdr:col>2</xdr:col>
                    <xdr:colOff>228600</xdr:colOff>
                    <xdr:row>269</xdr:row>
                    <xdr:rowOff>161925</xdr:rowOff>
                  </from>
                  <to>
                    <xdr:col>10</xdr:col>
                    <xdr:colOff>9525</xdr:colOff>
                    <xdr:row>271</xdr:row>
                    <xdr:rowOff>28575</xdr:rowOff>
                  </to>
                </anchor>
              </controlPr>
            </control>
          </mc:Choice>
        </mc:AlternateContent>
        <mc:AlternateContent xmlns:mc="http://schemas.openxmlformats.org/markup-compatibility/2006">
          <mc:Choice Requires="x14">
            <control shapeId="6355" r:id="rId210" name="Check Box 211">
              <controlPr defaultSize="0" autoFill="0" autoLine="0" autoPict="0">
                <anchor moveWithCells="1" sizeWithCells="1">
                  <from>
                    <xdr:col>2</xdr:col>
                    <xdr:colOff>228600</xdr:colOff>
                    <xdr:row>270</xdr:row>
                    <xdr:rowOff>161925</xdr:rowOff>
                  </from>
                  <to>
                    <xdr:col>9</xdr:col>
                    <xdr:colOff>19050</xdr:colOff>
                    <xdr:row>272</xdr:row>
                    <xdr:rowOff>28575</xdr:rowOff>
                  </to>
                </anchor>
              </controlPr>
            </control>
          </mc:Choice>
        </mc:AlternateContent>
        <mc:AlternateContent xmlns:mc="http://schemas.openxmlformats.org/markup-compatibility/2006">
          <mc:Choice Requires="x14">
            <control shapeId="6356" r:id="rId211" name="Check Box 212">
              <controlPr defaultSize="0" autoFill="0" autoLine="0" autoPict="0">
                <anchor moveWithCells="1" sizeWithCells="1">
                  <from>
                    <xdr:col>2</xdr:col>
                    <xdr:colOff>228600</xdr:colOff>
                    <xdr:row>272</xdr:row>
                    <xdr:rowOff>0</xdr:rowOff>
                  </from>
                  <to>
                    <xdr:col>8</xdr:col>
                    <xdr:colOff>161925</xdr:colOff>
                    <xdr:row>273</xdr:row>
                    <xdr:rowOff>38100</xdr:rowOff>
                  </to>
                </anchor>
              </controlPr>
            </control>
          </mc:Choice>
        </mc:AlternateContent>
        <mc:AlternateContent xmlns:mc="http://schemas.openxmlformats.org/markup-compatibility/2006">
          <mc:Choice Requires="x14">
            <control shapeId="6357" r:id="rId212" name="Check Box 213">
              <controlPr defaultSize="0" autoFill="0" autoLine="0" autoPict="0">
                <anchor moveWithCells="1" sizeWithCells="1">
                  <from>
                    <xdr:col>3</xdr:col>
                    <xdr:colOff>9525</xdr:colOff>
                    <xdr:row>273</xdr:row>
                    <xdr:rowOff>152400</xdr:rowOff>
                  </from>
                  <to>
                    <xdr:col>10</xdr:col>
                    <xdr:colOff>28575</xdr:colOff>
                    <xdr:row>275</xdr:row>
                    <xdr:rowOff>19050</xdr:rowOff>
                  </to>
                </anchor>
              </controlPr>
            </control>
          </mc:Choice>
        </mc:AlternateContent>
        <mc:AlternateContent xmlns:mc="http://schemas.openxmlformats.org/markup-compatibility/2006">
          <mc:Choice Requires="x14">
            <control shapeId="6358" r:id="rId213" name="Check Box 214">
              <controlPr defaultSize="0" autoFill="0" autoLine="0" autoPict="0">
                <anchor moveWithCells="1" sizeWithCells="1">
                  <from>
                    <xdr:col>3</xdr:col>
                    <xdr:colOff>9525</xdr:colOff>
                    <xdr:row>274</xdr:row>
                    <xdr:rowOff>152400</xdr:rowOff>
                  </from>
                  <to>
                    <xdr:col>9</xdr:col>
                    <xdr:colOff>38100</xdr:colOff>
                    <xdr:row>276</xdr:row>
                    <xdr:rowOff>19050</xdr:rowOff>
                  </to>
                </anchor>
              </controlPr>
            </control>
          </mc:Choice>
        </mc:AlternateContent>
        <mc:AlternateContent xmlns:mc="http://schemas.openxmlformats.org/markup-compatibility/2006">
          <mc:Choice Requires="x14">
            <control shapeId="6359" r:id="rId214" name="Check Box 215">
              <controlPr defaultSize="0" autoFill="0" autoLine="0" autoPict="0">
                <anchor moveWithCells="1" sizeWithCells="1">
                  <from>
                    <xdr:col>3</xdr:col>
                    <xdr:colOff>9525</xdr:colOff>
                    <xdr:row>275</xdr:row>
                    <xdr:rowOff>161925</xdr:rowOff>
                  </from>
                  <to>
                    <xdr:col>8</xdr:col>
                    <xdr:colOff>180975</xdr:colOff>
                    <xdr:row>277</xdr:row>
                    <xdr:rowOff>28575</xdr:rowOff>
                  </to>
                </anchor>
              </controlPr>
            </control>
          </mc:Choice>
        </mc:AlternateContent>
        <mc:AlternateContent xmlns:mc="http://schemas.openxmlformats.org/markup-compatibility/2006">
          <mc:Choice Requires="x14">
            <control shapeId="6360" r:id="rId215" name="Check Box 216">
              <controlPr defaultSize="0" autoFill="0" autoLine="0" autoPict="0">
                <anchor moveWithCells="1" sizeWithCells="1">
                  <from>
                    <xdr:col>29</xdr:col>
                    <xdr:colOff>142875</xdr:colOff>
                    <xdr:row>273</xdr:row>
                    <xdr:rowOff>161925</xdr:rowOff>
                  </from>
                  <to>
                    <xdr:col>38</xdr:col>
                    <xdr:colOff>38100</xdr:colOff>
                    <xdr:row>275</xdr:row>
                    <xdr:rowOff>28575</xdr:rowOff>
                  </to>
                </anchor>
              </controlPr>
            </control>
          </mc:Choice>
        </mc:AlternateContent>
        <mc:AlternateContent xmlns:mc="http://schemas.openxmlformats.org/markup-compatibility/2006">
          <mc:Choice Requires="x14">
            <control shapeId="6361" r:id="rId216" name="Check Box 217">
              <controlPr defaultSize="0" autoFill="0" autoLine="0" autoPict="0">
                <anchor moveWithCells="1" sizeWithCells="1">
                  <from>
                    <xdr:col>29</xdr:col>
                    <xdr:colOff>142875</xdr:colOff>
                    <xdr:row>274</xdr:row>
                    <xdr:rowOff>161925</xdr:rowOff>
                  </from>
                  <to>
                    <xdr:col>36</xdr:col>
                    <xdr:colOff>76200</xdr:colOff>
                    <xdr:row>276</xdr:row>
                    <xdr:rowOff>28575</xdr:rowOff>
                  </to>
                </anchor>
              </controlPr>
            </control>
          </mc:Choice>
        </mc:AlternateContent>
        <mc:AlternateContent xmlns:mc="http://schemas.openxmlformats.org/markup-compatibility/2006">
          <mc:Choice Requires="x14">
            <control shapeId="6362" r:id="rId217" name="Check Box 218">
              <controlPr defaultSize="0" autoFill="0" autoLine="0" autoPict="0">
                <anchor moveWithCells="1" sizeWithCells="1">
                  <from>
                    <xdr:col>29</xdr:col>
                    <xdr:colOff>142875</xdr:colOff>
                    <xdr:row>276</xdr:row>
                    <xdr:rowOff>0</xdr:rowOff>
                  </from>
                  <to>
                    <xdr:col>36</xdr:col>
                    <xdr:colOff>28575</xdr:colOff>
                    <xdr:row>277</xdr:row>
                    <xdr:rowOff>38100</xdr:rowOff>
                  </to>
                </anchor>
              </controlPr>
            </control>
          </mc:Choice>
        </mc:AlternateContent>
        <mc:AlternateContent xmlns:mc="http://schemas.openxmlformats.org/markup-compatibility/2006">
          <mc:Choice Requires="x14">
            <control shapeId="6363" r:id="rId218" name="Check Box 219">
              <controlPr defaultSize="0" autoFill="0" autoLine="0" autoPict="0">
                <anchor moveWithCells="1">
                  <from>
                    <xdr:col>2</xdr:col>
                    <xdr:colOff>209550</xdr:colOff>
                    <xdr:row>193</xdr:row>
                    <xdr:rowOff>180975</xdr:rowOff>
                  </from>
                  <to>
                    <xdr:col>9</xdr:col>
                    <xdr:colOff>95250</xdr:colOff>
                    <xdr:row>194</xdr:row>
                    <xdr:rowOff>190500</xdr:rowOff>
                  </to>
                </anchor>
              </controlPr>
            </control>
          </mc:Choice>
        </mc:AlternateContent>
        <mc:AlternateContent xmlns:mc="http://schemas.openxmlformats.org/markup-compatibility/2006">
          <mc:Choice Requires="x14">
            <control shapeId="6364" r:id="rId219" name="Check Box 220">
              <controlPr defaultSize="0" autoFill="0" autoLine="0" autoPict="0">
                <anchor moveWithCells="1">
                  <from>
                    <xdr:col>2</xdr:col>
                    <xdr:colOff>209550</xdr:colOff>
                    <xdr:row>194</xdr:row>
                    <xdr:rowOff>171450</xdr:rowOff>
                  </from>
                  <to>
                    <xdr:col>5</xdr:col>
                    <xdr:colOff>28575</xdr:colOff>
                    <xdr:row>195</xdr:row>
                    <xdr:rowOff>180975</xdr:rowOff>
                  </to>
                </anchor>
              </controlPr>
            </control>
          </mc:Choice>
        </mc:AlternateContent>
        <mc:AlternateContent xmlns:mc="http://schemas.openxmlformats.org/markup-compatibility/2006">
          <mc:Choice Requires="x14">
            <control shapeId="6365" r:id="rId220" name="Check Box 221">
              <controlPr defaultSize="0" autoFill="0" autoLine="0" autoPict="0">
                <anchor moveWithCells="1">
                  <from>
                    <xdr:col>2</xdr:col>
                    <xdr:colOff>209550</xdr:colOff>
                    <xdr:row>195</xdr:row>
                    <xdr:rowOff>180975</xdr:rowOff>
                  </from>
                  <to>
                    <xdr:col>9</xdr:col>
                    <xdr:colOff>114300</xdr:colOff>
                    <xdr:row>196</xdr:row>
                    <xdr:rowOff>190500</xdr:rowOff>
                  </to>
                </anchor>
              </controlPr>
            </control>
          </mc:Choice>
        </mc:AlternateContent>
        <mc:AlternateContent xmlns:mc="http://schemas.openxmlformats.org/markup-compatibility/2006">
          <mc:Choice Requires="x14">
            <control shapeId="6366" r:id="rId221" name="Check Box 222">
              <controlPr defaultSize="0" autoFill="0" autoLine="0" autoPict="0">
                <anchor moveWithCells="1" sizeWithCells="1">
                  <from>
                    <xdr:col>48</xdr:col>
                    <xdr:colOff>19050</xdr:colOff>
                    <xdr:row>193</xdr:row>
                    <xdr:rowOff>28575</xdr:rowOff>
                  </from>
                  <to>
                    <xdr:col>50</xdr:col>
                    <xdr:colOff>47625</xdr:colOff>
                    <xdr:row>194</xdr:row>
                    <xdr:rowOff>95250</xdr:rowOff>
                  </to>
                </anchor>
              </controlPr>
            </control>
          </mc:Choice>
        </mc:AlternateContent>
        <mc:AlternateContent xmlns:mc="http://schemas.openxmlformats.org/markup-compatibility/2006">
          <mc:Choice Requires="x14">
            <control shapeId="6367" r:id="rId222" name="Check Box 223">
              <controlPr defaultSize="0" autoFill="0" autoLine="0" autoPict="0">
                <anchor moveWithCells="1" sizeWithCells="1">
                  <from>
                    <xdr:col>48</xdr:col>
                    <xdr:colOff>19050</xdr:colOff>
                    <xdr:row>194</xdr:row>
                    <xdr:rowOff>57150</xdr:rowOff>
                  </from>
                  <to>
                    <xdr:col>51</xdr:col>
                    <xdr:colOff>66675</xdr:colOff>
                    <xdr:row>196</xdr:row>
                    <xdr:rowOff>38100</xdr:rowOff>
                  </to>
                </anchor>
              </controlPr>
            </control>
          </mc:Choice>
        </mc:AlternateContent>
        <mc:AlternateContent xmlns:mc="http://schemas.openxmlformats.org/markup-compatibility/2006">
          <mc:Choice Requires="x14">
            <control shapeId="6368" r:id="rId223" name="Check Box 224">
              <controlPr defaultSize="0" autoFill="0" autoLine="0" autoPict="0">
                <anchor moveWithCells="1" sizeWithCells="1">
                  <from>
                    <xdr:col>3</xdr:col>
                    <xdr:colOff>47625</xdr:colOff>
                    <xdr:row>385</xdr:row>
                    <xdr:rowOff>171450</xdr:rowOff>
                  </from>
                  <to>
                    <xdr:col>15</xdr:col>
                    <xdr:colOff>76200</xdr:colOff>
                    <xdr:row>387</xdr:row>
                    <xdr:rowOff>0</xdr:rowOff>
                  </to>
                </anchor>
              </controlPr>
            </control>
          </mc:Choice>
        </mc:AlternateContent>
        <mc:AlternateContent xmlns:mc="http://schemas.openxmlformats.org/markup-compatibility/2006">
          <mc:Choice Requires="x14">
            <control shapeId="6369" r:id="rId224" name="Check Box 225">
              <controlPr defaultSize="0" autoFill="0" autoLine="0" autoPict="0">
                <anchor moveWithCells="1" sizeWithCells="1">
                  <from>
                    <xdr:col>3</xdr:col>
                    <xdr:colOff>47625</xdr:colOff>
                    <xdr:row>386</xdr:row>
                    <xdr:rowOff>161925</xdr:rowOff>
                  </from>
                  <to>
                    <xdr:col>15</xdr:col>
                    <xdr:colOff>57150</xdr:colOff>
                    <xdr:row>387</xdr:row>
                    <xdr:rowOff>180975</xdr:rowOff>
                  </to>
                </anchor>
              </controlPr>
            </control>
          </mc:Choice>
        </mc:AlternateContent>
        <mc:AlternateContent xmlns:mc="http://schemas.openxmlformats.org/markup-compatibility/2006">
          <mc:Choice Requires="x14">
            <control shapeId="6370" r:id="rId225" name="Check Box 226">
              <controlPr defaultSize="0" autoFill="0" autoLine="0" autoPict="0">
                <anchor moveWithCells="1" sizeWithCells="1">
                  <from>
                    <xdr:col>3</xdr:col>
                    <xdr:colOff>47625</xdr:colOff>
                    <xdr:row>387</xdr:row>
                    <xdr:rowOff>152400</xdr:rowOff>
                  </from>
                  <to>
                    <xdr:col>14</xdr:col>
                    <xdr:colOff>76200</xdr:colOff>
                    <xdr:row>389</xdr:row>
                    <xdr:rowOff>0</xdr:rowOff>
                  </to>
                </anchor>
              </controlPr>
            </control>
          </mc:Choice>
        </mc:AlternateContent>
        <mc:AlternateContent xmlns:mc="http://schemas.openxmlformats.org/markup-compatibility/2006">
          <mc:Choice Requires="x14">
            <control shapeId="6372" r:id="rId226" name="Check Box 228">
              <controlPr defaultSize="0" autoFill="0" autoLine="0" autoPict="0">
                <anchor moveWithCells="1">
                  <from>
                    <xdr:col>3</xdr:col>
                    <xdr:colOff>47625</xdr:colOff>
                    <xdr:row>435</xdr:row>
                    <xdr:rowOff>76200</xdr:rowOff>
                  </from>
                  <to>
                    <xdr:col>9</xdr:col>
                    <xdr:colOff>95250</xdr:colOff>
                    <xdr:row>436</xdr:row>
                    <xdr:rowOff>104775</xdr:rowOff>
                  </to>
                </anchor>
              </controlPr>
            </control>
          </mc:Choice>
        </mc:AlternateContent>
        <mc:AlternateContent xmlns:mc="http://schemas.openxmlformats.org/markup-compatibility/2006">
          <mc:Choice Requires="x14">
            <control shapeId="6373" r:id="rId227" name="Check Box 229">
              <controlPr defaultSize="0" autoFill="0" autoLine="0" autoPict="0">
                <anchor moveWithCells="1">
                  <from>
                    <xdr:col>3</xdr:col>
                    <xdr:colOff>47625</xdr:colOff>
                    <xdr:row>436</xdr:row>
                    <xdr:rowOff>85725</xdr:rowOff>
                  </from>
                  <to>
                    <xdr:col>9</xdr:col>
                    <xdr:colOff>95250</xdr:colOff>
                    <xdr:row>437</xdr:row>
                    <xdr:rowOff>114300</xdr:rowOff>
                  </to>
                </anchor>
              </controlPr>
            </control>
          </mc:Choice>
        </mc:AlternateContent>
        <mc:AlternateContent xmlns:mc="http://schemas.openxmlformats.org/markup-compatibility/2006">
          <mc:Choice Requires="x14">
            <control shapeId="6374" r:id="rId228" name="Check Box 230">
              <controlPr defaultSize="0" autoFill="0" autoLine="0" autoPict="0">
                <anchor moveWithCells="1">
                  <from>
                    <xdr:col>3</xdr:col>
                    <xdr:colOff>47625</xdr:colOff>
                    <xdr:row>443</xdr:row>
                    <xdr:rowOff>76200</xdr:rowOff>
                  </from>
                  <to>
                    <xdr:col>9</xdr:col>
                    <xdr:colOff>95250</xdr:colOff>
                    <xdr:row>444</xdr:row>
                    <xdr:rowOff>104775</xdr:rowOff>
                  </to>
                </anchor>
              </controlPr>
            </control>
          </mc:Choice>
        </mc:AlternateContent>
        <mc:AlternateContent xmlns:mc="http://schemas.openxmlformats.org/markup-compatibility/2006">
          <mc:Choice Requires="x14">
            <control shapeId="6375" r:id="rId229" name="Check Box 231">
              <controlPr defaultSize="0" autoFill="0" autoLine="0" autoPict="0">
                <anchor moveWithCells="1">
                  <from>
                    <xdr:col>3</xdr:col>
                    <xdr:colOff>47625</xdr:colOff>
                    <xdr:row>444</xdr:row>
                    <xdr:rowOff>85725</xdr:rowOff>
                  </from>
                  <to>
                    <xdr:col>9</xdr:col>
                    <xdr:colOff>95250</xdr:colOff>
                    <xdr:row>445</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２③雇表（認定こども園用）</vt:lpstr>
      <vt:lpstr>２③雇表（認定こども園用） (記載例)</vt:lpstr>
      <vt:lpstr>'２③雇表（認定こども園用）'!Print_Area</vt:lpstr>
      <vt:lpstr>'２③雇表（認定こども園用） (記載例)'!Print_Area</vt:lpstr>
      <vt:lpstr>'２③雇表（認定こども園用）'!Print_Titles</vt:lpstr>
      <vt:lpstr>'２③雇表（認定こども園用） (記載例)'!Print_Titles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2019-03-14T04:10:52Z</dcterms:modified>
</cp:coreProperties>
</file>